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defaultThemeVersion="166925"/>
  <mc:AlternateContent xmlns:mc="http://schemas.openxmlformats.org/markup-compatibility/2006">
    <mc:Choice Requires="x15">
      <x15ac:absPath xmlns:x15ac="http://schemas.microsoft.com/office/spreadsheetml/2010/11/ac" url="https://d.docs.live.net/66ad90761d241ea6/Documents/My Documents/"/>
    </mc:Choice>
  </mc:AlternateContent>
  <xr:revisionPtr revIDLastSave="481" documentId="8_{05176C5E-BFCA-408A-93ED-00809EDBB1A5}" xr6:coauthVersionLast="47" xr6:coauthVersionMax="47" xr10:uidLastSave="{C44F8994-D3AC-4FDF-AA15-4A613C6916CF}"/>
  <workbookProtection workbookAlgorithmName="SHA-512" workbookHashValue="HIEtNuo7ZJQofKQ2AzFSsRRyA+Lsj9TbqFWmiisvhkrFJ2Xqr5mISUxwzoMeqdKzANZmjzq3trE/HN/rrX+CEg==" workbookSaltValue="4taTi0JZMrvgpi6trpkNfA==" workbookSpinCount="100000" lockStructure="1"/>
  <bookViews>
    <workbookView xWindow="-108" yWindow="-108" windowWidth="23256" windowHeight="12456" firstSheet="1" activeTab="1" xr2:uid="{3C54DA92-A82F-4225-9374-B5A0C5238EA0}"/>
  </bookViews>
  <sheets>
    <sheet name="Questions" sheetId="1" state="veryHidden" r:id="rId1"/>
    <sheet name="Intro" sheetId="2" r:id="rId2"/>
    <sheet name="Scene 1" sheetId="3" r:id="rId3"/>
    <sheet name="Scene 2" sheetId="4" r:id="rId4"/>
    <sheet name="Scene 3" sheetId="5" r:id="rId5"/>
    <sheet name="Scene 4" sheetId="6" r:id="rId6"/>
    <sheet name="Scene 5" sheetId="7" r:id="rId7"/>
    <sheet name="Scene 6" sheetId="8" r:id="rId8"/>
    <sheet name="Scene 7" sheetId="9" r:id="rId9"/>
    <sheet name="Scene 8" sheetId="10" r:id="rId10"/>
    <sheet name="Scene 9" sheetId="11" r:id="rId11"/>
    <sheet name="Scene 10" sheetId="12" r:id="rId12"/>
    <sheet name="End" sheetId="13"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I761" i="11" l="1"/>
  <c r="BI679" i="8"/>
  <c r="DF566" i="5"/>
  <c r="CW465" i="4"/>
  <c r="S23" i="2"/>
  <c r="AT602" i="6"/>
  <c r="FA2841" i="12"/>
  <c r="EY2836" i="12"/>
  <c r="IB2612" i="12"/>
  <c r="EJ766" i="11"/>
  <c r="GM603" i="11"/>
  <c r="DJ1601" i="10"/>
  <c r="DH1596" i="10"/>
  <c r="FO1512" i="10"/>
  <c r="P545" i="9"/>
  <c r="N540" i="9"/>
  <c r="AU412" i="9"/>
  <c r="BK682" i="8"/>
  <c r="EK695" i="8"/>
  <c r="BB800" i="7"/>
  <c r="BD806" i="7"/>
  <c r="DX1012" i="7"/>
  <c r="W851" i="6"/>
  <c r="U846" i="6"/>
  <c r="AU607" i="6"/>
  <c r="AX616" i="6" s="1"/>
  <c r="AU612" i="6"/>
  <c r="AU606" i="6"/>
  <c r="AU614" i="6"/>
  <c r="DH572" i="5"/>
  <c r="EU811" i="5"/>
  <c r="CY468" i="4"/>
  <c r="CS565" i="4"/>
  <c r="AW10" i="3"/>
  <c r="AY16" i="3"/>
  <c r="J11" i="3"/>
  <c r="J7" i="3"/>
  <c r="J18" i="3" s="1"/>
  <c r="CS555" i="4" l="1"/>
  <c r="CS560" i="4"/>
  <c r="CS561" i="4" s="1"/>
  <c r="DI1001" i="7"/>
  <c r="DX1002" i="7"/>
  <c r="DX1004" i="7" s="1"/>
  <c r="DX1005" i="7" s="1"/>
  <c r="CS563" i="4" l="1"/>
  <c r="CS562" i="4"/>
  <c r="EU801" i="5" s="1"/>
  <c r="EU803" i="5" s="1"/>
  <c r="EU804" i="5" s="1"/>
  <c r="DV682" i="8"/>
  <c r="EK683" i="8"/>
  <c r="EK687" i="8" s="1"/>
  <c r="EK688" i="8" s="1"/>
  <c r="AI402" i="9" s="1"/>
  <c r="DX1010" i="7"/>
  <c r="EA1005" i="7"/>
  <c r="DX1017" i="7"/>
  <c r="EK693" i="8" l="1"/>
  <c r="EL697" i="8"/>
  <c r="EG802" i="5"/>
  <c r="CU565" i="4"/>
  <c r="EU809" i="5"/>
  <c r="AS403" i="9" l="1"/>
  <c r="AU404" i="9" s="1"/>
  <c r="AU410" i="9" s="1"/>
  <c r="EW822" i="5"/>
  <c r="AG602" i="6"/>
  <c r="AU405" i="9" l="1"/>
  <c r="FO1502" i="10" l="1"/>
  <c r="FO1504" i="10" s="1"/>
  <c r="FO1505" i="10" s="1"/>
  <c r="AV414" i="9"/>
  <c r="FA1502" i="10"/>
  <c r="FO1510" i="10" l="1"/>
  <c r="GM592" i="11"/>
  <c r="GM595" i="11" s="1"/>
  <c r="GM596" i="11" s="1"/>
  <c r="FY592" i="11"/>
  <c r="FP1514" i="10"/>
  <c r="GM601" i="11" l="1"/>
  <c r="IA2602" i="12"/>
  <c r="HM2602" i="12" l="1"/>
  <c r="GN605" i="11"/>
  <c r="IB2610" i="12" l="1"/>
  <c r="IB2605" i="12"/>
  <c r="IB2606" i="12" s="1"/>
  <c r="JN1002" i="13" l="1"/>
  <c r="JU1022" i="13"/>
  <c r="JR1023" i="13" s="1"/>
  <c r="ID2620" i="12"/>
</calcChain>
</file>

<file path=xl/sharedStrings.xml><?xml version="1.0" encoding="utf-8"?>
<sst xmlns="http://schemas.openxmlformats.org/spreadsheetml/2006/main" count="59" uniqueCount="50">
  <si>
    <r>
      <rPr>
        <sz val="24"/>
        <color theme="3" tint="-0.499984740745262"/>
        <rFont val="Algerian"/>
        <family val="5"/>
      </rPr>
      <t>Mysterious Jungle</t>
    </r>
    <r>
      <rPr>
        <sz val="24"/>
        <color theme="3" tint="-0.499984740745262"/>
        <rFont val="Calibri"/>
        <family val="2"/>
        <scheme val="minor"/>
      </rPr>
      <t xml:space="preserve"> </t>
    </r>
  </si>
  <si>
    <r>
      <t>Mysterious Jungle</t>
    </r>
    <r>
      <rPr>
        <sz val="24"/>
        <color theme="3" tint="-0.499984740745262"/>
        <rFont val="Calibri"/>
        <family val="2"/>
        <scheme val="minor"/>
      </rPr>
      <t xml:space="preserve"> </t>
    </r>
  </si>
  <si>
    <t xml:space="preserve">Introduction of Story </t>
  </si>
  <si>
    <t>Jhon</t>
  </si>
  <si>
    <t>Enjoying in Party</t>
  </si>
  <si>
    <t>Guidelines:</t>
  </si>
  <si>
    <t>Q1. If you drop me from the tallest building, I'll be fine. But if you drop me in water, I'll die. What am I?</t>
  </si>
  <si>
    <t xml:space="preserve">Write your Answer: </t>
  </si>
  <si>
    <t>Do you want the Clue ?</t>
  </si>
  <si>
    <t>A man named John lost his son during a  party held at an old haunted house. The next day, John receives a chilling phone call from a mysterious thief who claims to have kidnapped his son. The thief demands for 10 Cr and gives John a set of challenges to complete in order to find his son. The challenges will lead John to a specific location, where he must go alone to exchange the money for his son's safe return. Wait for the Twist at the end of the story.</t>
  </si>
  <si>
    <t>Help him to get the direction by answering the question .</t>
  </si>
  <si>
    <t>piano</t>
  </si>
  <si>
    <t>footsteps</t>
  </si>
  <si>
    <r>
      <t>Mysterious Jungle</t>
    </r>
    <r>
      <rPr>
        <b/>
        <sz val="24"/>
        <color theme="3" tint="-0.499984740745262"/>
        <rFont val="Calibri"/>
        <family val="2"/>
        <scheme val="minor"/>
      </rPr>
      <t xml:space="preserve"> </t>
    </r>
  </si>
  <si>
    <t>Are you Ready for the challenge?</t>
  </si>
  <si>
    <t>echo</t>
  </si>
  <si>
    <t>Pencil lead</t>
  </si>
  <si>
    <t>Your Name</t>
  </si>
  <si>
    <t>seven</t>
  </si>
  <si>
    <t>sponge</t>
  </si>
  <si>
    <t>M</t>
  </si>
  <si>
    <t>secret</t>
  </si>
  <si>
    <t>Climax: John found himself in a thrilling Jungle quest to save his son and money. Facing a crafty Kidnapper, He brandished a rubber chicken as his weapon. Suddenly, everything vanished, and John woke up on his couch, surrounded by loved ones in a surprise birthday party. Laughter filled The room as He realized The Jungle adventure was a vivid dream. The shock gave way to gratitude, cherishing The love around him. from that day, John embraced life with wonder, knowing surprises awaited even in The most ordinary moments. The dream might have been fantastical, but its impact on his heart was very real</t>
  </si>
  <si>
    <t>paper</t>
  </si>
  <si>
    <t xml:space="preserve">Questions </t>
  </si>
  <si>
    <t>Answer</t>
  </si>
  <si>
    <t>Qn.No</t>
  </si>
  <si>
    <t>If you drop me from the tallest building, I'll be fine. But if you drop me in water, I'll die. What am I?</t>
  </si>
  <si>
    <t>The more you take, the more you leave behind. What am I?</t>
  </si>
  <si>
    <t>What has keys but can't open locks?</t>
  </si>
  <si>
    <t>I speak without a mouth and hear without ears. I have no body, but I come alive with the wind. What am I?</t>
  </si>
  <si>
    <t>What belongs to you but is used more by others?</t>
  </si>
  <si>
    <t xml:space="preserve"> I am taken from a mine and shut up in a wooden case, from which I am never released, and yet I am used by almost every person. What am I?</t>
  </si>
  <si>
    <t>I am an odd number. Take away a letter, and I become even. What number am I?</t>
  </si>
  <si>
    <t xml:space="preserve"> I am full of holes, yet I can hold water. What am I?</t>
  </si>
  <si>
    <t>What comes once in a minute, twice in a moment, but never in a thousand years?</t>
  </si>
  <si>
    <t>If you have me, you want to share me. If you share me, you haven't got me. What am I?</t>
  </si>
  <si>
    <t>Click this Button to move to 1st scene --&gt;</t>
  </si>
  <si>
    <t>Are you all Excited to explore the Mysterious Jungle?</t>
  </si>
  <si>
    <t>Scene 1:John &amp; his Son went for a party yesterday night, John lost his conciousness when an unkown person mixed sleeping tablet in his drink. Next day Morning when he wokeup he don't see his son, suddenly he recall last night party and came to know that his Son was kidnapped. He started crying by seeing his son's photo. He don't know what to do Help him to find some clue to find his Son by answering below question.</t>
  </si>
  <si>
    <t>What do we call the resources, such as coins and banknotes, that are used to facilitate transactions, trade for goods and services, and measure value?</t>
  </si>
  <si>
    <t>Money</t>
  </si>
  <si>
    <t>Where ever you go it will follow you and mark your movements</t>
  </si>
  <si>
    <t>Jungle</t>
  </si>
  <si>
    <t>What is a dense and tangled forest that typically hosts a wide variety of plants, animals, and natural wonders?</t>
  </si>
  <si>
    <t>Gun</t>
  </si>
  <si>
    <t>What is a three-letter word that can refer to a weapon used for protection and hunting, or be used figuratively to mean a clever or persuasive argument?</t>
  </si>
  <si>
    <t>What is a mysterious puzzle or question, often presented as a poem or an enigma, that requires creative thinking and wit to solve?</t>
  </si>
  <si>
    <t>Riddle</t>
  </si>
  <si>
    <t>1) You need to Answer each questions to unlock the next scene
2) Don't skip any questions and directly go to any sheets you will lose the curiosity &amp; even you jump next you will not see anything
3) No cheating while answering(no googling)
4) Which team finish the task quickly they will be the winners
5) All the sheets are password protect so you can't edit anything
6) All the questions are logic based questions so use your brain properly
7) Read the Story of each scene don't skip and directly go to Question &amp; answers
8) Each question has it's own clues so you can use that as well if you are stuck with any question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</si>
</sst>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32" x14ac:knownFonts="1">
    <font>
      <sz val="11"/>
      <color theme="1"/>
      <name val="Calibri"/>
      <family val="2"/>
      <scheme val="minor"/>
    </font>
    <font>
      <b/>
      <sz val="11"/>
      <color theme="0"/>
      <name val="Calibri"/>
      <family val="2"/>
      <scheme val="minor"/>
    </font>
    <font>
      <b/>
      <sz val="11"/>
      <color theme="1"/>
      <name val="Calibri"/>
      <family val="2"/>
      <scheme val="minor"/>
    </font>
    <font>
      <sz val="24"/>
      <color theme="3" tint="-0.499984740745262"/>
      <name val="Algerian"/>
      <family val="5"/>
    </font>
    <font>
      <sz val="24"/>
      <color theme="3" tint="-0.499984740745262"/>
      <name val="Calibri"/>
      <family val="2"/>
      <scheme val="minor"/>
    </font>
    <font>
      <b/>
      <sz val="12"/>
      <color theme="1"/>
      <name val="Calibri"/>
      <family val="2"/>
      <scheme val="minor"/>
    </font>
    <font>
      <b/>
      <sz val="11"/>
      <color rgb="FF002060"/>
      <name val="Calibri"/>
      <family val="2"/>
      <scheme val="minor"/>
    </font>
    <font>
      <b/>
      <sz val="11"/>
      <color theme="0" tint="-4.9989318521683403E-2"/>
      <name val="Calibri"/>
      <family val="2"/>
      <scheme val="minor"/>
    </font>
    <font>
      <b/>
      <sz val="12"/>
      <color theme="0" tint="-4.9989318521683403E-2"/>
      <name val="Calibri"/>
      <family val="2"/>
      <scheme val="minor"/>
    </font>
    <font>
      <b/>
      <sz val="14"/>
      <color theme="0" tint="-4.9989318521683403E-2"/>
      <name val="Calibri"/>
      <family val="2"/>
      <scheme val="minor"/>
    </font>
    <font>
      <b/>
      <sz val="24"/>
      <color theme="3" tint="-0.499984740745262"/>
      <name val="Calibri"/>
      <family val="2"/>
      <scheme val="minor"/>
    </font>
    <font>
      <b/>
      <sz val="18"/>
      <color theme="1"/>
      <name val="Calibri"/>
      <family val="2"/>
      <scheme val="minor"/>
    </font>
    <font>
      <sz val="11"/>
      <color theme="0" tint="-4.9989318521683403E-2"/>
      <name val="Calibri"/>
      <family val="2"/>
      <scheme val="minor"/>
    </font>
    <font>
      <u/>
      <sz val="11"/>
      <color theme="10"/>
      <name val="Calibri"/>
      <family val="2"/>
      <scheme val="minor"/>
    </font>
    <font>
      <b/>
      <sz val="12"/>
      <color theme="0"/>
      <name val="Calibri"/>
      <family val="2"/>
      <scheme val="minor"/>
    </font>
    <font>
      <b/>
      <sz val="14"/>
      <color theme="1"/>
      <name val="Calibri"/>
      <family val="2"/>
      <scheme val="minor"/>
    </font>
    <font>
      <b/>
      <sz val="24"/>
      <color theme="3" tint="-0.499984740745262"/>
      <name val="Algerian"/>
      <family val="5"/>
    </font>
    <font>
      <b/>
      <sz val="12"/>
      <color theme="10"/>
      <name val="Calibri"/>
      <family val="2"/>
      <scheme val="minor"/>
    </font>
    <font>
      <b/>
      <sz val="12"/>
      <color rgb="FF002060"/>
      <name val="Calibri"/>
      <family val="2"/>
      <scheme val="minor"/>
    </font>
    <font>
      <b/>
      <sz val="10"/>
      <color rgb="FF002060"/>
      <name val="Calibri"/>
      <family val="2"/>
      <scheme val="minor"/>
    </font>
    <font>
      <b/>
      <sz val="14"/>
      <color theme="0"/>
      <name val="Calibri"/>
      <family val="2"/>
      <scheme val="minor"/>
    </font>
    <font>
      <b/>
      <sz val="11"/>
      <color theme="4" tint="-0.249977111117893"/>
      <name val="Calibri"/>
      <family val="2"/>
      <scheme val="minor"/>
    </font>
    <font>
      <b/>
      <sz val="12"/>
      <color theme="4" tint="-0.249977111117893"/>
      <name val="Calibri"/>
      <family val="2"/>
      <scheme val="minor"/>
    </font>
    <font>
      <b/>
      <sz val="14"/>
      <color theme="4" tint="-0.249977111117893"/>
      <name val="Calibri"/>
      <family val="2"/>
      <scheme val="minor"/>
    </font>
    <font>
      <b/>
      <sz val="11"/>
      <color theme="8" tint="-0.499984740745262"/>
      <name val="Calibri"/>
      <family val="2"/>
      <scheme val="minor"/>
    </font>
    <font>
      <b/>
      <sz val="12"/>
      <color theme="8" tint="-0.499984740745262"/>
      <name val="Calibri"/>
      <family val="2"/>
      <scheme val="minor"/>
    </font>
    <font>
      <b/>
      <sz val="14"/>
      <color theme="8" tint="-0.499984740745262"/>
      <name val="Calibri"/>
      <family val="2"/>
      <scheme val="minor"/>
    </font>
    <font>
      <b/>
      <sz val="12"/>
      <color theme="4" tint="-0.499984740745262"/>
      <name val="Calibri"/>
      <family val="2"/>
      <scheme val="minor"/>
    </font>
    <font>
      <b/>
      <sz val="14"/>
      <color theme="4" tint="-0.499984740745262"/>
      <name val="Calibri"/>
      <family val="2"/>
      <scheme val="minor"/>
    </font>
    <font>
      <b/>
      <sz val="16"/>
      <color theme="8" tint="-0.499984740745262"/>
      <name val="Calibri"/>
      <family val="2"/>
      <scheme val="minor"/>
    </font>
    <font>
      <b/>
      <sz val="24"/>
      <color rgb="FF002060"/>
      <name val="Calibri"/>
      <family val="2"/>
      <scheme val="minor"/>
    </font>
    <font>
      <b/>
      <sz val="14"/>
      <color rgb="FF002060"/>
      <name val="Calibri"/>
      <family val="2"/>
      <scheme val="minor"/>
    </font>
  </fonts>
  <fills count="19">
    <fill>
      <patternFill patternType="none"/>
    </fill>
    <fill>
      <patternFill patternType="gray125"/>
    </fill>
    <fill>
      <patternFill patternType="solid">
        <fgColor theme="0" tint="-0.34998626667073579"/>
        <bgColor indexed="64"/>
      </patternFill>
    </fill>
    <fill>
      <patternFill patternType="solid">
        <fgColor theme="1" tint="0.34998626667073579"/>
        <bgColor indexed="64"/>
      </patternFill>
    </fill>
    <fill>
      <patternFill patternType="solid">
        <fgColor theme="1" tint="0.249977111117893"/>
        <bgColor indexed="64"/>
      </patternFill>
    </fill>
    <fill>
      <patternFill patternType="solid">
        <fgColor theme="4" tint="-0.249977111117893"/>
        <bgColor indexed="64"/>
      </patternFill>
    </fill>
    <fill>
      <patternFill patternType="solid">
        <fgColor theme="2" tint="-0.74999237037263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3" tint="-0.499984740745262"/>
        <bgColor indexed="64"/>
      </patternFill>
    </fill>
    <fill>
      <patternFill patternType="solid">
        <fgColor theme="3" tint="0.39997558519241921"/>
        <bgColor indexed="64"/>
      </patternFill>
    </fill>
    <fill>
      <patternFill patternType="solid">
        <fgColor theme="1" tint="0.14999847407452621"/>
        <bgColor indexed="64"/>
      </patternFill>
    </fill>
    <fill>
      <patternFill patternType="solid">
        <fgColor theme="0" tint="-0.249977111117893"/>
        <bgColor indexed="64"/>
      </patternFill>
    </fill>
    <fill>
      <patternFill patternType="solid">
        <fgColor theme="3"/>
        <bgColor indexed="64"/>
      </patternFill>
    </fill>
    <fill>
      <patternFill patternType="solid">
        <fgColor theme="2" tint="-0.499984740745262"/>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7"/>
        <bgColor indexed="64"/>
      </patternFill>
    </fill>
  </fills>
  <borders count="1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bottom/>
      <diagonal/>
    </border>
  </borders>
  <cellStyleXfs count="2">
    <xf numFmtId="0" fontId="0" fillId="0" borderId="0"/>
    <xf numFmtId="0" fontId="13" fillId="0" borderId="0" applyNumberFormat="0" applyFill="0" applyBorder="0" applyAlignment="0" applyProtection="0"/>
  </cellStyleXfs>
  <cellXfs count="88">
    <xf numFmtId="0" fontId="0" fillId="0" borderId="0" xfId="0"/>
    <xf numFmtId="0" fontId="4" fillId="2" borderId="0" xfId="0" applyFont="1" applyFill="1" applyProtection="1">
      <protection hidden="1"/>
    </xf>
    <xf numFmtId="0" fontId="0" fillId="2" borderId="0" xfId="0" applyFill="1" applyProtection="1">
      <protection hidden="1"/>
    </xf>
    <xf numFmtId="0" fontId="2" fillId="2" borderId="0" xfId="0" applyFont="1" applyFill="1" applyProtection="1">
      <protection hidden="1"/>
    </xf>
    <xf numFmtId="0" fontId="13" fillId="2" borderId="0" xfId="1" applyFill="1" applyProtection="1">
      <protection hidden="1"/>
    </xf>
    <xf numFmtId="0" fontId="12" fillId="4" borderId="0" xfId="0" applyFont="1" applyFill="1" applyProtection="1">
      <protection locked="0"/>
    </xf>
    <xf numFmtId="0" fontId="1" fillId="4" borderId="0" xfId="0" applyFont="1" applyFill="1" applyAlignment="1" applyProtection="1">
      <alignment horizontal="center" vertical="center"/>
      <protection locked="0"/>
    </xf>
    <xf numFmtId="0" fontId="15" fillId="2" borderId="0" xfId="0" applyFont="1" applyFill="1" applyAlignment="1" applyProtection="1">
      <alignment vertical="center"/>
      <protection hidden="1"/>
    </xf>
    <xf numFmtId="0" fontId="5" fillId="2" borderId="0" xfId="0" applyFont="1" applyFill="1" applyProtection="1">
      <protection hidden="1"/>
    </xf>
    <xf numFmtId="0" fontId="19" fillId="2" borderId="0" xfId="1" applyFont="1" applyFill="1" applyAlignment="1" applyProtection="1">
      <alignment vertical="center"/>
      <protection hidden="1"/>
    </xf>
    <xf numFmtId="0" fontId="22" fillId="2" borderId="0" xfId="1" applyFont="1" applyFill="1" applyProtection="1">
      <protection hidden="1"/>
    </xf>
    <xf numFmtId="0" fontId="21" fillId="2" borderId="0" xfId="1" applyFont="1" applyFill="1" applyAlignment="1" applyProtection="1">
      <alignment vertical="center"/>
      <protection hidden="1"/>
    </xf>
    <xf numFmtId="0" fontId="24" fillId="2" borderId="0" xfId="1" applyFont="1" applyFill="1" applyAlignment="1" applyProtection="1">
      <alignment vertical="center"/>
      <protection hidden="1"/>
    </xf>
    <xf numFmtId="0" fontId="25" fillId="2" borderId="0" xfId="1" applyFont="1" applyFill="1" applyProtection="1">
      <protection hidden="1"/>
    </xf>
    <xf numFmtId="0" fontId="27" fillId="2" borderId="0" xfId="1" applyFont="1" applyFill="1" applyProtection="1">
      <protection hidden="1"/>
    </xf>
    <xf numFmtId="0" fontId="27" fillId="2" borderId="0" xfId="1" applyFont="1" applyFill="1" applyAlignment="1" applyProtection="1">
      <alignment vertical="center"/>
      <protection hidden="1"/>
    </xf>
    <xf numFmtId="0" fontId="31" fillId="2" borderId="0" xfId="1" applyFont="1" applyFill="1" applyAlignment="1" applyProtection="1">
      <alignment vertical="center"/>
      <protection hidden="1"/>
    </xf>
    <xf numFmtId="0" fontId="17" fillId="2" borderId="0" xfId="1" applyFont="1" applyFill="1" applyProtection="1">
      <protection hidden="1"/>
    </xf>
    <xf numFmtId="0" fontId="26" fillId="2" borderId="0" xfId="1" applyFont="1" applyFill="1" applyProtection="1">
      <protection hidden="1"/>
    </xf>
    <xf numFmtId="0" fontId="7" fillId="6" borderId="0" xfId="0" applyFont="1" applyFill="1" applyAlignment="1" applyProtection="1">
      <alignment horizontal="center"/>
      <protection locked="0"/>
    </xf>
    <xf numFmtId="0" fontId="2" fillId="0" borderId="0" xfId="0" applyFont="1" applyAlignment="1">
      <alignment horizontal="center"/>
    </xf>
    <xf numFmtId="0" fontId="0" fillId="0" borderId="4" xfId="0" applyBorder="1"/>
    <xf numFmtId="0" fontId="1" fillId="14" borderId="5" xfId="0" applyFont="1" applyFill="1" applyBorder="1" applyAlignment="1">
      <alignment horizontal="center"/>
    </xf>
    <xf numFmtId="0" fontId="1" fillId="14" borderId="6" xfId="0" applyFont="1" applyFill="1" applyBorder="1" applyAlignment="1">
      <alignment horizontal="center"/>
    </xf>
    <xf numFmtId="0" fontId="1" fillId="14" borderId="7" xfId="0" applyFont="1" applyFill="1" applyBorder="1" applyAlignment="1">
      <alignment horizontal="center"/>
    </xf>
    <xf numFmtId="0" fontId="2" fillId="0" borderId="8" xfId="0" applyFont="1" applyBorder="1"/>
    <xf numFmtId="0" fontId="1" fillId="15" borderId="9" xfId="0" applyFont="1" applyFill="1" applyBorder="1" applyAlignment="1">
      <alignment horizontal="center"/>
    </xf>
    <xf numFmtId="0" fontId="2" fillId="0" borderId="10" xfId="0" applyFont="1" applyBorder="1"/>
    <xf numFmtId="0" fontId="0" fillId="0" borderId="11" xfId="0" applyBorder="1"/>
    <xf numFmtId="0" fontId="1" fillId="15" borderId="12" xfId="0" applyFont="1" applyFill="1" applyBorder="1" applyAlignment="1">
      <alignment horizontal="center"/>
    </xf>
    <xf numFmtId="0" fontId="14" fillId="12" borderId="0" xfId="0" applyFont="1" applyFill="1" applyAlignment="1" applyProtection="1">
      <alignment horizontal="center"/>
      <protection locked="0"/>
    </xf>
    <xf numFmtId="0" fontId="1" fillId="4" borderId="0" xfId="0" applyFont="1" applyFill="1" applyAlignment="1" applyProtection="1">
      <alignment horizontal="center"/>
      <protection locked="0"/>
    </xf>
    <xf numFmtId="0" fontId="2" fillId="2" borderId="0" xfId="0" applyFont="1" applyFill="1" applyAlignment="1" applyProtection="1">
      <alignment vertical="center"/>
      <protection hidden="1"/>
    </xf>
    <xf numFmtId="0" fontId="1" fillId="4" borderId="0" xfId="0" applyFont="1" applyFill="1" applyProtection="1">
      <protection locked="0"/>
    </xf>
    <xf numFmtId="0" fontId="23" fillId="2" borderId="0" xfId="1" applyFont="1" applyFill="1" applyProtection="1">
      <protection hidden="1"/>
    </xf>
    <xf numFmtId="0" fontId="26" fillId="2" borderId="0" xfId="1" applyFont="1" applyFill="1" applyAlignment="1" applyProtection="1">
      <alignment horizontal="center" vertical="center"/>
      <protection hidden="1"/>
    </xf>
    <xf numFmtId="0" fontId="28" fillId="2" borderId="0" xfId="1" applyFont="1" applyFill="1" applyProtection="1">
      <protection hidden="1"/>
    </xf>
    <xf numFmtId="0" fontId="29" fillId="2" borderId="0" xfId="1" applyFont="1" applyFill="1" applyProtection="1">
      <protection hidden="1"/>
    </xf>
    <xf numFmtId="164" fontId="0" fillId="13" borderId="0" xfId="0" applyNumberFormat="1" applyFill="1" applyProtection="1">
      <protection hidden="1"/>
    </xf>
    <xf numFmtId="0" fontId="30" fillId="2" borderId="0" xfId="0" applyFont="1" applyFill="1" applyProtection="1">
      <protection hidden="1"/>
    </xf>
    <xf numFmtId="0" fontId="5" fillId="2" borderId="0" xfId="0" applyFont="1" applyFill="1" applyAlignment="1" applyProtection="1">
      <alignment horizontal="center"/>
      <protection hidden="1"/>
    </xf>
    <xf numFmtId="0" fontId="8" fillId="5" borderId="0" xfId="0" applyFont="1" applyFill="1" applyAlignment="1" applyProtection="1">
      <alignment horizontal="center"/>
      <protection hidden="1"/>
    </xf>
    <xf numFmtId="0" fontId="7" fillId="4" borderId="0" xfId="0" applyFont="1" applyFill="1" applyAlignment="1" applyProtection="1">
      <alignment horizontal="left" vertical="center" wrapText="1"/>
      <protection hidden="1"/>
    </xf>
    <xf numFmtId="0" fontId="7" fillId="4" borderId="0" xfId="0" applyFont="1" applyFill="1" applyAlignment="1" applyProtection="1">
      <alignment horizontal="left" vertical="center"/>
      <protection hidden="1"/>
    </xf>
    <xf numFmtId="0" fontId="3" fillId="7" borderId="1" xfId="0" applyFont="1" applyFill="1" applyBorder="1" applyAlignment="1">
      <alignment horizontal="center"/>
    </xf>
    <xf numFmtId="0" fontId="4" fillId="7" borderId="2" xfId="0" applyFont="1" applyFill="1" applyBorder="1" applyAlignment="1">
      <alignment horizontal="center"/>
    </xf>
    <xf numFmtId="0" fontId="4" fillId="7" borderId="3" xfId="0" applyFont="1" applyFill="1" applyBorder="1" applyAlignment="1">
      <alignment horizontal="center"/>
    </xf>
    <xf numFmtId="0" fontId="9" fillId="3" borderId="0" xfId="0" applyFont="1" applyFill="1" applyAlignment="1" applyProtection="1">
      <alignment horizontal="center" vertical="center" wrapText="1"/>
      <protection hidden="1"/>
    </xf>
    <xf numFmtId="0" fontId="10" fillId="2" borderId="0" xfId="0" applyFont="1" applyFill="1" applyAlignment="1" applyProtection="1">
      <alignment horizontal="center" vertical="center"/>
      <protection hidden="1"/>
    </xf>
    <xf numFmtId="0" fontId="11" fillId="2" borderId="0" xfId="0" applyFont="1" applyFill="1" applyAlignment="1" applyProtection="1">
      <alignment horizontal="center" vertical="center"/>
      <protection hidden="1"/>
    </xf>
    <xf numFmtId="0" fontId="31" fillId="2" borderId="0" xfId="0" applyFont="1" applyFill="1" applyAlignment="1" applyProtection="1">
      <alignment horizontal="center"/>
      <protection hidden="1"/>
    </xf>
    <xf numFmtId="0" fontId="3" fillId="7" borderId="1" xfId="0" applyFont="1" applyFill="1" applyBorder="1" applyAlignment="1" applyProtection="1">
      <alignment horizontal="center"/>
      <protection hidden="1"/>
    </xf>
    <xf numFmtId="0" fontId="4" fillId="7" borderId="2" xfId="0" applyFont="1" applyFill="1" applyBorder="1" applyAlignment="1" applyProtection="1">
      <alignment horizontal="center"/>
      <protection hidden="1"/>
    </xf>
    <xf numFmtId="0" fontId="4" fillId="7" borderId="3" xfId="0" applyFont="1" applyFill="1" applyBorder="1" applyAlignment="1" applyProtection="1">
      <alignment horizontal="center"/>
      <protection hidden="1"/>
    </xf>
    <xf numFmtId="0" fontId="2" fillId="2" borderId="0" xfId="0" applyFont="1" applyFill="1" applyAlignment="1" applyProtection="1">
      <alignment horizontal="center" vertical="center" wrapText="1"/>
      <protection hidden="1"/>
    </xf>
    <xf numFmtId="0" fontId="1" fillId="4" borderId="0" xfId="0" applyFont="1" applyFill="1" applyAlignment="1" applyProtection="1">
      <alignment horizontal="left" vertical="center" wrapText="1"/>
      <protection hidden="1"/>
    </xf>
    <xf numFmtId="0" fontId="0" fillId="2" borderId="0" xfId="0" applyFill="1" applyAlignment="1" applyProtection="1">
      <alignment horizontal="center"/>
      <protection hidden="1"/>
    </xf>
    <xf numFmtId="0" fontId="14" fillId="4" borderId="0" xfId="0" applyFont="1" applyFill="1" applyAlignment="1" applyProtection="1">
      <alignment horizontal="center" vertical="center" wrapText="1"/>
      <protection hidden="1"/>
    </xf>
    <xf numFmtId="0" fontId="1" fillId="4" borderId="0" xfId="0" applyFont="1" applyFill="1" applyAlignment="1" applyProtection="1">
      <alignment horizontal="center" wrapText="1"/>
      <protection hidden="1"/>
    </xf>
    <xf numFmtId="0" fontId="5" fillId="2" borderId="0" xfId="0" applyFont="1" applyFill="1" applyAlignment="1" applyProtection="1">
      <alignment horizontal="center" vertical="center" wrapText="1"/>
      <protection hidden="1"/>
    </xf>
    <xf numFmtId="0" fontId="16" fillId="7" borderId="1" xfId="0" applyFont="1" applyFill="1" applyBorder="1" applyAlignment="1" applyProtection="1">
      <alignment horizontal="center"/>
      <protection hidden="1"/>
    </xf>
    <xf numFmtId="0" fontId="10" fillId="7" borderId="2" xfId="0" applyFont="1" applyFill="1" applyBorder="1" applyAlignment="1" applyProtection="1">
      <alignment horizontal="center"/>
      <protection hidden="1"/>
    </xf>
    <xf numFmtId="0" fontId="10" fillId="7" borderId="3" xfId="0" applyFont="1" applyFill="1" applyBorder="1" applyAlignment="1" applyProtection="1">
      <alignment horizontal="center"/>
      <protection hidden="1"/>
    </xf>
    <xf numFmtId="0" fontId="20" fillId="4" borderId="0" xfId="0" applyFont="1" applyFill="1" applyAlignment="1" applyProtection="1">
      <alignment horizontal="center" vertical="center" wrapText="1"/>
      <protection hidden="1"/>
    </xf>
    <xf numFmtId="0" fontId="15" fillId="2" borderId="0" xfId="0" applyFont="1" applyFill="1" applyAlignment="1" applyProtection="1">
      <alignment horizontal="center" vertical="center" wrapText="1"/>
      <protection hidden="1"/>
    </xf>
    <xf numFmtId="0" fontId="1" fillId="12" borderId="0" xfId="0" applyFont="1" applyFill="1" applyAlignment="1" applyProtection="1">
      <alignment horizontal="center" vertical="center"/>
      <protection hidden="1"/>
    </xf>
    <xf numFmtId="0" fontId="1" fillId="4" borderId="0" xfId="0" applyFont="1" applyFill="1" applyAlignment="1" applyProtection="1">
      <alignment horizontal="center" vertical="center" wrapText="1"/>
      <protection hidden="1"/>
    </xf>
    <xf numFmtId="0" fontId="15" fillId="8" borderId="0" xfId="0" applyFont="1" applyFill="1" applyAlignment="1" applyProtection="1">
      <alignment horizontal="center" vertical="center" wrapText="1"/>
      <protection hidden="1"/>
    </xf>
    <xf numFmtId="0" fontId="5" fillId="9" borderId="0" xfId="0" applyFont="1" applyFill="1" applyAlignment="1" applyProtection="1">
      <alignment horizontal="center" vertical="center" wrapText="1"/>
      <protection hidden="1"/>
    </xf>
    <xf numFmtId="0" fontId="14" fillId="10" borderId="0" xfId="0" applyFont="1" applyFill="1" applyAlignment="1" applyProtection="1">
      <alignment horizontal="center" vertical="center" wrapText="1"/>
      <protection hidden="1"/>
    </xf>
    <xf numFmtId="0" fontId="26" fillId="2" borderId="0" xfId="1" applyFont="1" applyFill="1" applyAlignment="1" applyProtection="1">
      <alignment horizontal="center"/>
      <protection hidden="1"/>
    </xf>
    <xf numFmtId="0" fontId="5" fillId="11" borderId="0" xfId="0" applyFont="1" applyFill="1" applyAlignment="1" applyProtection="1">
      <alignment horizontal="center" vertical="center" wrapText="1"/>
      <protection hidden="1"/>
    </xf>
    <xf numFmtId="0" fontId="14" fillId="3" borderId="0" xfId="0" applyFont="1" applyFill="1" applyAlignment="1" applyProtection="1">
      <alignment horizontal="center" wrapText="1"/>
      <protection hidden="1"/>
    </xf>
    <xf numFmtId="0" fontId="20" fillId="12" borderId="0" xfId="0" applyFont="1" applyFill="1" applyAlignment="1" applyProtection="1">
      <alignment horizontal="center" vertical="center" wrapText="1"/>
      <protection hidden="1"/>
    </xf>
    <xf numFmtId="0" fontId="6" fillId="2" borderId="0" xfId="0" applyFont="1" applyFill="1" applyAlignment="1" applyProtection="1">
      <alignment horizontal="center"/>
      <protection hidden="1"/>
    </xf>
    <xf numFmtId="0" fontId="14" fillId="12" borderId="0" xfId="0" applyFont="1" applyFill="1" applyAlignment="1" applyProtection="1">
      <alignment horizontal="center" vertical="center" wrapText="1"/>
      <protection hidden="1"/>
    </xf>
    <xf numFmtId="0" fontId="2" fillId="0" borderId="13" xfId="0" applyFont="1" applyFill="1" applyBorder="1"/>
    <xf numFmtId="0" fontId="2" fillId="16" borderId="0" xfId="0" applyFont="1" applyFill="1" applyAlignment="1" applyProtection="1">
      <alignment horizontal="center" vertical="center" wrapText="1"/>
      <protection hidden="1"/>
    </xf>
    <xf numFmtId="0" fontId="18" fillId="2" borderId="0" xfId="1" applyFont="1" applyFill="1" applyAlignment="1" applyProtection="1">
      <alignment horizontal="center" vertical="center"/>
      <protection hidden="1"/>
    </xf>
    <xf numFmtId="0" fontId="14" fillId="17" borderId="0" xfId="0" applyFont="1" applyFill="1" applyAlignment="1" applyProtection="1">
      <alignment horizontal="center" vertical="center" wrapText="1"/>
      <protection hidden="1"/>
    </xf>
    <xf numFmtId="0" fontId="2" fillId="2" borderId="0" xfId="0" applyFont="1" applyFill="1" applyAlignment="1" applyProtection="1">
      <alignment horizontal="center" wrapText="1"/>
      <protection hidden="1"/>
    </xf>
    <xf numFmtId="0" fontId="2" fillId="18" borderId="8" xfId="0" applyFont="1" applyFill="1" applyBorder="1"/>
    <xf numFmtId="0" fontId="0" fillId="18" borderId="4" xfId="0" applyFill="1" applyBorder="1"/>
    <xf numFmtId="0" fontId="1" fillId="18" borderId="9" xfId="0" applyFont="1" applyFill="1" applyBorder="1" applyAlignment="1">
      <alignment horizontal="center"/>
    </xf>
    <xf numFmtId="0" fontId="0" fillId="18" borderId="0" xfId="0" applyFill="1"/>
    <xf numFmtId="0" fontId="15" fillId="18" borderId="0" xfId="0" applyFont="1" applyFill="1" applyAlignment="1" applyProtection="1">
      <alignment horizontal="center" vertical="center" wrapText="1"/>
      <protection hidden="1"/>
    </xf>
    <xf numFmtId="0" fontId="26" fillId="2" borderId="0" xfId="1" applyFont="1" applyFill="1" applyAlignment="1" applyProtection="1">
      <alignment horizontal="center" vertical="center"/>
      <protection hidden="1"/>
    </xf>
    <xf numFmtId="0" fontId="25" fillId="2" borderId="0" xfId="1" applyFont="1" applyFill="1" applyAlignment="1" applyProtection="1">
      <alignment horizontal="center" vertical="center"/>
      <protection hidden="1"/>
    </xf>
  </cellXfs>
  <cellStyles count="2">
    <cellStyle name="Hyperlink" xfId="1" builtinId="8"/>
    <cellStyle name="Normal" xfId="0" builtinId="0"/>
  </cellStyles>
  <dxfs count="60">
    <dxf>
      <fill>
        <patternFill>
          <bgColor theme="0" tint="-0.34998626667073579"/>
        </patternFill>
      </fill>
      <border>
        <left/>
        <right/>
        <top/>
        <bottom/>
        <vertical/>
        <horizontal/>
      </border>
    </dxf>
    <dxf>
      <font>
        <b/>
        <i val="0"/>
        <color theme="0"/>
      </font>
      <fill>
        <patternFill>
          <bgColor theme="1" tint="0.24994659260841701"/>
        </patternFill>
      </fill>
      <border>
        <left style="thin">
          <color auto="1"/>
        </left>
        <right style="thin">
          <color auto="1"/>
        </right>
        <top style="thin">
          <color auto="1"/>
        </top>
        <bottom style="thin">
          <color auto="1"/>
        </bottom>
        <vertical/>
        <horizontal/>
      </border>
    </dxf>
    <dxf>
      <fill>
        <patternFill>
          <bgColor theme="0" tint="-0.34998626667073579"/>
        </patternFill>
      </fill>
      <border>
        <left/>
        <right/>
        <top/>
        <bottom/>
        <vertical/>
        <horizontal/>
      </border>
    </dxf>
    <dxf>
      <font>
        <b/>
        <i val="0"/>
        <color theme="0"/>
      </font>
      <fill>
        <patternFill>
          <bgColor theme="1" tint="0.24994659260841701"/>
        </patternFill>
      </fill>
      <border>
        <left style="thin">
          <color auto="1"/>
        </left>
        <right style="thin">
          <color auto="1"/>
        </right>
        <top style="thin">
          <color auto="1"/>
        </top>
        <bottom style="thin">
          <color auto="1"/>
        </bottom>
        <vertical/>
        <horizontal/>
      </border>
    </dxf>
    <dxf>
      <font>
        <b/>
        <i val="0"/>
        <color rgb="FF00B050"/>
      </font>
      <fill>
        <patternFill>
          <bgColor theme="7" tint="0.79998168889431442"/>
        </patternFill>
      </fill>
    </dxf>
    <dxf>
      <font>
        <b/>
        <i val="0"/>
        <color rgb="FFFF0000"/>
      </font>
    </dxf>
    <dxf>
      <fill>
        <patternFill>
          <bgColor theme="0" tint="-0.34998626667073579"/>
        </patternFill>
      </fill>
      <border>
        <left/>
        <right/>
        <top/>
        <bottom/>
        <vertical/>
        <horizontal/>
      </border>
    </dxf>
    <dxf>
      <font>
        <b/>
        <i val="0"/>
        <color theme="0"/>
      </font>
      <fill>
        <patternFill>
          <bgColor theme="1" tint="0.24994659260841701"/>
        </patternFill>
      </fill>
      <border>
        <left style="thin">
          <color auto="1"/>
        </left>
        <right style="thin">
          <color auto="1"/>
        </right>
        <top style="thin">
          <color auto="1"/>
        </top>
        <bottom style="thin">
          <color auto="1"/>
        </bottom>
        <vertical/>
        <horizontal/>
      </border>
    </dxf>
    <dxf>
      <fill>
        <patternFill>
          <bgColor theme="0" tint="-0.34998626667073579"/>
        </patternFill>
      </fill>
      <border>
        <left/>
        <right/>
        <top/>
        <bottom/>
        <vertical/>
        <horizontal/>
      </border>
    </dxf>
    <dxf>
      <font>
        <b/>
        <i val="0"/>
        <color theme="0"/>
      </font>
      <fill>
        <patternFill>
          <bgColor theme="1" tint="0.24994659260841701"/>
        </patternFill>
      </fill>
      <border>
        <left style="thin">
          <color auto="1"/>
        </left>
        <right style="thin">
          <color auto="1"/>
        </right>
        <top style="thin">
          <color auto="1"/>
        </top>
        <bottom style="thin">
          <color auto="1"/>
        </bottom>
        <vertical/>
        <horizontal/>
      </border>
    </dxf>
    <dxf>
      <font>
        <b/>
        <i val="0"/>
        <color rgb="FF00B050"/>
      </font>
      <fill>
        <patternFill>
          <bgColor theme="7" tint="0.79998168889431442"/>
        </patternFill>
      </fill>
    </dxf>
    <dxf>
      <font>
        <b/>
        <i val="0"/>
        <color rgb="FFFF0000"/>
      </font>
    </dxf>
    <dxf>
      <fill>
        <patternFill>
          <bgColor theme="0" tint="-0.34998626667073579"/>
        </patternFill>
      </fill>
      <border>
        <left/>
        <right/>
        <top/>
        <bottom/>
        <vertical/>
        <horizontal/>
      </border>
    </dxf>
    <dxf>
      <font>
        <b/>
        <i val="0"/>
        <color theme="0"/>
      </font>
      <fill>
        <patternFill>
          <bgColor theme="1" tint="0.24994659260841701"/>
        </patternFill>
      </fill>
      <border>
        <left style="thin">
          <color auto="1"/>
        </left>
        <right style="thin">
          <color auto="1"/>
        </right>
        <top style="thin">
          <color auto="1"/>
        </top>
        <bottom style="thin">
          <color auto="1"/>
        </bottom>
        <vertical/>
        <horizontal/>
      </border>
    </dxf>
    <dxf>
      <fill>
        <patternFill>
          <bgColor theme="0" tint="-0.34998626667073579"/>
        </patternFill>
      </fill>
      <border>
        <left/>
        <right/>
        <top/>
        <bottom/>
        <vertical/>
        <horizontal/>
      </border>
    </dxf>
    <dxf>
      <font>
        <b/>
        <i val="0"/>
        <color theme="0"/>
      </font>
      <fill>
        <patternFill>
          <bgColor theme="1" tint="0.24994659260841701"/>
        </patternFill>
      </fill>
      <border>
        <left style="thin">
          <color auto="1"/>
        </left>
        <right style="thin">
          <color auto="1"/>
        </right>
        <top style="thin">
          <color auto="1"/>
        </top>
        <bottom style="thin">
          <color auto="1"/>
        </bottom>
        <vertical/>
        <horizontal/>
      </border>
    </dxf>
    <dxf>
      <font>
        <b/>
        <i val="0"/>
        <color rgb="FF00B050"/>
      </font>
      <fill>
        <patternFill>
          <bgColor theme="7" tint="0.79998168889431442"/>
        </patternFill>
      </fill>
    </dxf>
    <dxf>
      <font>
        <b/>
        <i val="0"/>
        <color rgb="FFFF0000"/>
      </font>
    </dxf>
    <dxf>
      <fill>
        <patternFill>
          <bgColor theme="0" tint="-0.34998626667073579"/>
        </patternFill>
      </fill>
      <border>
        <left/>
        <right/>
        <top/>
        <bottom/>
        <vertical/>
        <horizontal/>
      </border>
    </dxf>
    <dxf>
      <font>
        <b/>
        <i val="0"/>
        <color theme="0"/>
      </font>
      <fill>
        <patternFill>
          <bgColor theme="1" tint="0.24994659260841701"/>
        </patternFill>
      </fill>
      <border>
        <left style="thin">
          <color auto="1"/>
        </left>
        <right style="thin">
          <color auto="1"/>
        </right>
        <top style="thin">
          <color auto="1"/>
        </top>
        <bottom style="thin">
          <color auto="1"/>
        </bottom>
        <vertical/>
        <horizontal/>
      </border>
    </dxf>
    <dxf>
      <fill>
        <patternFill>
          <bgColor theme="0" tint="-0.34998626667073579"/>
        </patternFill>
      </fill>
      <border>
        <left/>
        <right/>
        <top/>
        <bottom/>
        <vertical/>
        <horizontal/>
      </border>
    </dxf>
    <dxf>
      <font>
        <b/>
        <i val="0"/>
        <color theme="0"/>
      </font>
      <fill>
        <patternFill>
          <bgColor theme="1" tint="0.24994659260841701"/>
        </patternFill>
      </fill>
      <border>
        <left style="thin">
          <color auto="1"/>
        </left>
        <right style="thin">
          <color auto="1"/>
        </right>
        <top style="thin">
          <color auto="1"/>
        </top>
        <bottom style="thin">
          <color auto="1"/>
        </bottom>
        <vertical/>
        <horizontal/>
      </border>
    </dxf>
    <dxf>
      <font>
        <b/>
        <i val="0"/>
        <color rgb="FF00B050"/>
      </font>
      <fill>
        <patternFill>
          <bgColor theme="7" tint="0.79998168889431442"/>
        </patternFill>
      </fill>
    </dxf>
    <dxf>
      <font>
        <b/>
        <i val="0"/>
        <color rgb="FFFF0000"/>
      </font>
    </dxf>
    <dxf>
      <fill>
        <patternFill>
          <bgColor theme="0" tint="-0.34998626667073579"/>
        </patternFill>
      </fill>
      <border>
        <left/>
        <right/>
        <top/>
        <bottom/>
        <vertical/>
        <horizontal/>
      </border>
    </dxf>
    <dxf>
      <font>
        <b/>
        <i val="0"/>
        <color theme="0"/>
      </font>
      <fill>
        <patternFill>
          <bgColor theme="1" tint="0.24994659260841701"/>
        </patternFill>
      </fill>
      <border>
        <left style="thin">
          <color auto="1"/>
        </left>
        <right style="thin">
          <color auto="1"/>
        </right>
        <top style="thin">
          <color auto="1"/>
        </top>
        <bottom style="thin">
          <color auto="1"/>
        </bottom>
        <vertical/>
        <horizontal/>
      </border>
    </dxf>
    <dxf>
      <fill>
        <patternFill>
          <bgColor theme="0" tint="-0.34998626667073579"/>
        </patternFill>
      </fill>
      <border>
        <left/>
        <right/>
        <top/>
        <bottom/>
        <vertical/>
        <horizontal/>
      </border>
    </dxf>
    <dxf>
      <font>
        <b/>
        <i val="0"/>
        <color theme="0"/>
      </font>
      <fill>
        <patternFill>
          <bgColor theme="1" tint="0.24994659260841701"/>
        </patternFill>
      </fill>
      <border>
        <left style="thin">
          <color auto="1"/>
        </left>
        <right style="thin">
          <color auto="1"/>
        </right>
        <top style="thin">
          <color auto="1"/>
        </top>
        <bottom style="thin">
          <color auto="1"/>
        </bottom>
        <vertical/>
        <horizontal/>
      </border>
    </dxf>
    <dxf>
      <font>
        <b/>
        <i val="0"/>
        <color rgb="FF00B050"/>
      </font>
      <fill>
        <patternFill>
          <bgColor theme="7" tint="0.79998168889431442"/>
        </patternFill>
      </fill>
    </dxf>
    <dxf>
      <font>
        <b/>
        <i val="0"/>
        <color rgb="FFFF0000"/>
      </font>
    </dxf>
    <dxf>
      <fill>
        <patternFill patternType="solid">
          <bgColor theme="0" tint="-0.34998626667073579"/>
        </patternFill>
      </fill>
      <border>
        <left/>
        <right/>
        <top/>
        <bottom/>
        <vertical/>
        <horizontal/>
      </border>
    </dxf>
    <dxf>
      <font>
        <b/>
        <i val="0"/>
        <color theme="0"/>
      </font>
      <fill>
        <patternFill>
          <bgColor theme="1" tint="0.24994659260841701"/>
        </patternFill>
      </fill>
      <border>
        <left style="thin">
          <color auto="1"/>
        </left>
        <right style="thin">
          <color auto="1"/>
        </right>
        <top style="thin">
          <color auto="1"/>
        </top>
        <bottom style="thin">
          <color auto="1"/>
        </bottom>
        <vertical/>
        <horizontal/>
      </border>
    </dxf>
    <dxf>
      <fill>
        <patternFill patternType="solid">
          <bgColor theme="0" tint="-0.34998626667073579"/>
        </patternFill>
      </fill>
      <border>
        <left/>
        <right/>
        <top/>
        <bottom/>
        <vertical/>
        <horizontal/>
      </border>
    </dxf>
    <dxf>
      <font>
        <b/>
        <i val="0"/>
        <color theme="0"/>
      </font>
      <fill>
        <patternFill>
          <bgColor theme="1" tint="0.24994659260841701"/>
        </patternFill>
      </fill>
      <border>
        <left style="thin">
          <color auto="1"/>
        </left>
        <right style="thin">
          <color auto="1"/>
        </right>
        <top style="thin">
          <color auto="1"/>
        </top>
        <bottom style="thin">
          <color auto="1"/>
        </bottom>
        <vertical/>
        <horizontal/>
      </border>
    </dxf>
    <dxf>
      <font>
        <b/>
        <i val="0"/>
        <color rgb="FF00B050"/>
      </font>
      <fill>
        <patternFill>
          <bgColor theme="7" tint="0.79998168889431442"/>
        </patternFill>
      </fill>
    </dxf>
    <dxf>
      <font>
        <b/>
        <i val="0"/>
        <color rgb="FFFF0000"/>
      </font>
    </dxf>
    <dxf>
      <fill>
        <patternFill>
          <bgColor theme="0" tint="-0.34998626667073579"/>
        </patternFill>
      </fill>
      <border>
        <left/>
        <right/>
        <top/>
        <bottom/>
        <vertical/>
        <horizontal/>
      </border>
    </dxf>
    <dxf>
      <font>
        <b/>
        <i val="0"/>
        <color theme="0"/>
      </font>
      <fill>
        <patternFill>
          <bgColor theme="1" tint="0.34998626667073579"/>
        </patternFill>
      </fill>
      <border>
        <left style="thin">
          <color auto="1"/>
        </left>
        <right style="thin">
          <color auto="1"/>
        </right>
        <top style="thin">
          <color auto="1"/>
        </top>
        <bottom style="thin">
          <color auto="1"/>
        </bottom>
        <vertical/>
        <horizontal/>
      </border>
    </dxf>
    <dxf>
      <font>
        <b/>
        <i val="0"/>
        <color theme="0"/>
      </font>
      <fill>
        <patternFill>
          <bgColor theme="1" tint="0.34998626667073579"/>
        </patternFill>
      </fill>
      <border>
        <left style="thin">
          <color auto="1"/>
        </left>
        <right style="thin">
          <color auto="1"/>
        </right>
        <top style="thin">
          <color auto="1"/>
        </top>
        <bottom style="thin">
          <color auto="1"/>
        </bottom>
        <vertical/>
        <horizontal/>
      </border>
    </dxf>
    <dxf>
      <fill>
        <patternFill>
          <bgColor theme="0" tint="-0.34998626667073579"/>
        </patternFill>
      </fill>
      <border>
        <left/>
        <right/>
        <top/>
        <bottom/>
        <vertical/>
        <horizontal/>
      </border>
    </dxf>
    <dxf>
      <font>
        <b/>
        <i val="0"/>
        <color theme="0"/>
      </font>
      <fill>
        <patternFill>
          <bgColor theme="1" tint="0.34998626667073579"/>
        </patternFill>
      </fill>
      <border>
        <left style="thin">
          <color auto="1"/>
        </left>
        <right style="thin">
          <color auto="1"/>
        </right>
        <top style="thin">
          <color auto="1"/>
        </top>
        <bottom style="thin">
          <color auto="1"/>
        </bottom>
        <vertical/>
        <horizontal/>
      </border>
    </dxf>
    <dxf>
      <font>
        <b/>
        <i val="0"/>
        <color theme="0"/>
      </font>
      <fill>
        <patternFill>
          <bgColor theme="1" tint="0.34998626667073579"/>
        </patternFill>
      </fill>
      <border>
        <left style="thin">
          <color auto="1"/>
        </left>
        <right style="thin">
          <color auto="1"/>
        </right>
        <top style="thin">
          <color auto="1"/>
        </top>
        <bottom style="thin">
          <color auto="1"/>
        </bottom>
        <vertical/>
        <horizontal/>
      </border>
    </dxf>
    <dxf>
      <font>
        <b/>
        <i val="0"/>
        <color rgb="FF00B050"/>
      </font>
      <fill>
        <patternFill>
          <bgColor theme="7" tint="0.79998168889431442"/>
        </patternFill>
      </fill>
    </dxf>
    <dxf>
      <font>
        <b/>
        <i val="0"/>
        <color rgb="FFFF0000"/>
      </font>
    </dxf>
    <dxf>
      <fill>
        <patternFill>
          <bgColor theme="0" tint="-0.34998626667073579"/>
        </patternFill>
      </fill>
      <border>
        <left/>
        <right/>
        <top/>
        <bottom/>
        <vertical/>
        <horizontal/>
      </border>
    </dxf>
    <dxf>
      <font>
        <b/>
        <i val="0"/>
        <color theme="0"/>
      </font>
      <fill>
        <patternFill>
          <bgColor theme="1" tint="0.34998626667073579"/>
        </patternFill>
      </fill>
      <border>
        <left style="thin">
          <color auto="1"/>
        </left>
        <right style="thin">
          <color auto="1"/>
        </right>
        <top style="thin">
          <color auto="1"/>
        </top>
        <bottom style="thin">
          <color auto="1"/>
        </bottom>
        <vertical/>
        <horizontal/>
      </border>
    </dxf>
    <dxf>
      <fill>
        <patternFill>
          <bgColor theme="0" tint="-0.34998626667073579"/>
        </patternFill>
      </fill>
      <border>
        <left/>
        <right/>
        <top/>
        <bottom/>
        <vertical/>
        <horizontal/>
      </border>
    </dxf>
    <dxf>
      <font>
        <b/>
        <i val="0"/>
        <color theme="0"/>
      </font>
      <fill>
        <patternFill>
          <bgColor theme="1" tint="0.24994659260841701"/>
        </patternFill>
      </fill>
      <border>
        <left style="thin">
          <color auto="1"/>
        </left>
        <right style="thin">
          <color auto="1"/>
        </right>
        <top style="thin">
          <color auto="1"/>
        </top>
        <bottom style="thin">
          <color auto="1"/>
        </bottom>
        <vertical/>
        <horizontal/>
      </border>
    </dxf>
    <dxf>
      <fill>
        <patternFill>
          <bgColor theme="0" tint="-0.34998626667073579"/>
        </patternFill>
      </fill>
      <border>
        <left/>
        <right/>
        <top/>
        <bottom/>
        <vertical/>
        <horizontal/>
      </border>
    </dxf>
    <dxf>
      <font>
        <b/>
        <i val="0"/>
        <color theme="0"/>
      </font>
      <fill>
        <patternFill>
          <bgColor theme="1" tint="0.24994659260841701"/>
        </patternFill>
      </fill>
      <border>
        <left style="thin">
          <color auto="1"/>
        </left>
        <right style="thin">
          <color auto="1"/>
        </right>
        <top style="thin">
          <color auto="1"/>
        </top>
        <bottom style="thin">
          <color auto="1"/>
        </bottom>
        <vertical/>
        <horizontal/>
      </border>
    </dxf>
    <dxf>
      <font>
        <b/>
        <i val="0"/>
        <color rgb="FF00B050"/>
      </font>
      <fill>
        <patternFill>
          <bgColor theme="7" tint="0.79998168889431442"/>
        </patternFill>
      </fill>
    </dxf>
    <dxf>
      <font>
        <b/>
        <i val="0"/>
        <color rgb="FFFF0000"/>
      </font>
    </dxf>
    <dxf>
      <fill>
        <patternFill>
          <bgColor theme="0" tint="-0.34998626667073579"/>
        </patternFill>
      </fill>
      <border>
        <left/>
        <right/>
        <top/>
        <bottom/>
        <vertical/>
        <horizontal/>
      </border>
    </dxf>
    <dxf>
      <font>
        <b/>
        <i val="0"/>
        <color theme="0"/>
      </font>
      <fill>
        <patternFill>
          <bgColor theme="1" tint="0.24994659260841701"/>
        </patternFill>
      </fill>
      <border>
        <left style="thin">
          <color auto="1"/>
        </left>
        <right style="thin">
          <color auto="1"/>
        </right>
        <top style="thin">
          <color auto="1"/>
        </top>
        <bottom style="thin">
          <color auto="1"/>
        </bottom>
        <vertical/>
        <horizontal/>
      </border>
    </dxf>
    <dxf>
      <fill>
        <patternFill>
          <bgColor theme="0" tint="-0.34998626667073579"/>
        </patternFill>
      </fill>
      <border>
        <left/>
        <right/>
        <top/>
        <bottom/>
        <vertical/>
        <horizontal/>
      </border>
    </dxf>
    <dxf>
      <font>
        <b/>
        <i val="0"/>
        <color theme="0"/>
      </font>
      <fill>
        <patternFill>
          <bgColor theme="1" tint="0.24994659260841701"/>
        </patternFill>
      </fill>
      <border>
        <left style="thin">
          <color auto="1"/>
        </left>
        <right style="thin">
          <color auto="1"/>
        </right>
        <top style="thin">
          <color auto="1"/>
        </top>
        <bottom style="thin">
          <color auto="1"/>
        </bottom>
        <vertical/>
        <horizontal/>
      </border>
    </dxf>
    <dxf>
      <font>
        <b/>
        <i val="0"/>
        <color rgb="FF00B050"/>
      </font>
      <fill>
        <patternFill>
          <bgColor theme="7" tint="0.79998168889431442"/>
        </patternFill>
      </fill>
    </dxf>
    <dxf>
      <font>
        <b/>
        <i val="0"/>
        <color rgb="FFFF0000"/>
      </font>
    </dxf>
    <dxf>
      <font>
        <b/>
        <i val="0"/>
        <color rgb="FF00B050"/>
      </font>
      <fill>
        <patternFill>
          <bgColor theme="7" tint="0.79998168889431442"/>
        </patternFill>
      </fill>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hyperlink" Target="#'Scene 1'!A1"/><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image" Target="../media/image3.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3.jpeg"/></Relationships>
</file>

<file path=xl/drawings/_rels/drawing11.xml.rels><?xml version="1.0" encoding="UTF-8" standalone="yes"?>
<Relationships xmlns="http://schemas.openxmlformats.org/package/2006/relationships"><Relationship Id="rId2" Type="http://schemas.openxmlformats.org/officeDocument/2006/relationships/image" Target="../media/image15.jpeg"/><Relationship Id="rId1" Type="http://schemas.openxmlformats.org/officeDocument/2006/relationships/image" Target="../media/image14.jpeg"/></Relationships>
</file>

<file path=xl/drawings/_rels/drawing12.xml.rels><?xml version="1.0" encoding="UTF-8" standalone="yes"?>
<Relationships xmlns="http://schemas.openxmlformats.org/package/2006/relationships"><Relationship Id="rId2" Type="http://schemas.openxmlformats.org/officeDocument/2006/relationships/image" Target="../media/image17.jpeg"/><Relationship Id="rId1" Type="http://schemas.openxmlformats.org/officeDocument/2006/relationships/image" Target="../media/image16.jpe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1" Type="http://schemas.openxmlformats.org/officeDocument/2006/relationships/image" Target="../media/image8.png"/></Relationships>
</file>

<file path=xl/drawings/_rels/drawing7.xml.rels><?xml version="1.0" encoding="UTF-8" standalone="yes"?>
<Relationships xmlns="http://schemas.openxmlformats.org/package/2006/relationships"><Relationship Id="rId1" Type="http://schemas.openxmlformats.org/officeDocument/2006/relationships/image" Target="../media/image9.jpeg"/></Relationships>
</file>

<file path=xl/drawings/_rels/drawing8.xml.rels><?xml version="1.0" encoding="UTF-8" standalone="yes"?>
<Relationships xmlns="http://schemas.openxmlformats.org/package/2006/relationships"><Relationship Id="rId2" Type="http://schemas.openxmlformats.org/officeDocument/2006/relationships/image" Target="../media/image11.jpeg"/><Relationship Id="rId1" Type="http://schemas.openxmlformats.org/officeDocument/2006/relationships/image" Target="../media/image10.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2.jpeg"/></Relationships>
</file>

<file path=xl/drawings/drawing1.xml><?xml version="1.0" encoding="utf-8"?>
<xdr:wsDr xmlns:xdr="http://schemas.openxmlformats.org/drawingml/2006/spreadsheetDrawing" xmlns:a="http://schemas.openxmlformats.org/drawingml/2006/main">
  <xdr:twoCellAnchor editAs="oneCell">
    <xdr:from>
      <xdr:col>18</xdr:col>
      <xdr:colOff>47625</xdr:colOff>
      <xdr:row>0</xdr:row>
      <xdr:rowOff>390525</xdr:rowOff>
    </xdr:from>
    <xdr:to>
      <xdr:col>21</xdr:col>
      <xdr:colOff>533400</xdr:colOff>
      <xdr:row>15</xdr:row>
      <xdr:rowOff>57150</xdr:rowOff>
    </xdr:to>
    <xdr:pic>
      <xdr:nvPicPr>
        <xdr:cNvPr id="49" name="Picture 48">
          <a:extLst>
            <a:ext uri="{FF2B5EF4-FFF2-40B4-BE49-F238E27FC236}">
              <a16:creationId xmlns:a16="http://schemas.microsoft.com/office/drawing/2014/main" id="{C7BAD340-0C66-1CE8-B3FD-902E65E23F9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20475" y="390525"/>
          <a:ext cx="2647950" cy="2647950"/>
        </a:xfrm>
        <a:prstGeom prst="rect">
          <a:avLst/>
        </a:prstGeom>
      </xdr:spPr>
    </xdr:pic>
    <xdr:clientData/>
  </xdr:twoCellAnchor>
  <xdr:twoCellAnchor editAs="oneCell">
    <xdr:from>
      <xdr:col>7</xdr:col>
      <xdr:colOff>95251</xdr:colOff>
      <xdr:row>6</xdr:row>
      <xdr:rowOff>9526</xdr:rowOff>
    </xdr:from>
    <xdr:to>
      <xdr:col>13</xdr:col>
      <xdr:colOff>533423</xdr:colOff>
      <xdr:row>19</xdr:row>
      <xdr:rowOff>180975</xdr:rowOff>
    </xdr:to>
    <xdr:pic>
      <xdr:nvPicPr>
        <xdr:cNvPr id="51" name="Picture 50">
          <a:extLst>
            <a:ext uri="{FF2B5EF4-FFF2-40B4-BE49-F238E27FC236}">
              <a16:creationId xmlns:a16="http://schemas.microsoft.com/office/drawing/2014/main" id="{3C17694F-4D28-39A5-04C2-C3428B3CE2A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762501" y="1362076"/>
          <a:ext cx="4095772" cy="2562224"/>
        </a:xfrm>
        <a:prstGeom prst="rect">
          <a:avLst/>
        </a:prstGeom>
      </xdr:spPr>
    </xdr:pic>
    <xdr:clientData/>
  </xdr:twoCellAnchor>
  <xdr:twoCellAnchor>
    <xdr:from>
      <xdr:col>22</xdr:col>
      <xdr:colOff>476250</xdr:colOff>
      <xdr:row>24</xdr:row>
      <xdr:rowOff>85725</xdr:rowOff>
    </xdr:from>
    <xdr:to>
      <xdr:col>24</xdr:col>
      <xdr:colOff>228600</xdr:colOff>
      <xdr:row>26</xdr:row>
      <xdr:rowOff>28575</xdr:rowOff>
    </xdr:to>
    <xdr:sp macro="" textlink="">
      <xdr:nvSpPr>
        <xdr:cNvPr id="52" name="Rectangle: Rounded Corners 51">
          <a:hlinkClick xmlns:r="http://schemas.openxmlformats.org/officeDocument/2006/relationships" r:id="rId3"/>
          <a:extLst>
            <a:ext uri="{FF2B5EF4-FFF2-40B4-BE49-F238E27FC236}">
              <a16:creationId xmlns:a16="http://schemas.microsoft.com/office/drawing/2014/main" id="{E0D62B8A-92C1-EFC5-614D-6C45F7F49315}"/>
            </a:ext>
          </a:extLst>
        </xdr:cNvPr>
        <xdr:cNvSpPr/>
      </xdr:nvSpPr>
      <xdr:spPr>
        <a:xfrm>
          <a:off x="14287500" y="4695825"/>
          <a:ext cx="971550" cy="304800"/>
        </a:xfrm>
        <a:prstGeom prst="roundRect">
          <a:avLst/>
        </a:prstGeom>
        <a:solidFill>
          <a:srgbClr val="00B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t>Move Next</a:t>
          </a:r>
        </a:p>
      </xdr:txBody>
    </xdr:sp>
    <xdr:clientData/>
  </xdr:twoCellAnchor>
  <xdr:twoCellAnchor editAs="oneCell">
    <xdr:from>
      <xdr:col>12</xdr:col>
      <xdr:colOff>323850</xdr:colOff>
      <xdr:row>12</xdr:row>
      <xdr:rowOff>152400</xdr:rowOff>
    </xdr:from>
    <xdr:to>
      <xdr:col>17</xdr:col>
      <xdr:colOff>132740</xdr:colOff>
      <xdr:row>27</xdr:row>
      <xdr:rowOff>170840</xdr:rowOff>
    </xdr:to>
    <xdr:pic>
      <xdr:nvPicPr>
        <xdr:cNvPr id="53" name="Picture 52">
          <a:extLst>
            <a:ext uri="{FF2B5EF4-FFF2-40B4-BE49-F238E27FC236}">
              <a16:creationId xmlns:a16="http://schemas.microsoft.com/office/drawing/2014/main" id="{7D89F227-518E-4CA3-BE48-AE541E77A0E4}"/>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8039100" y="2590800"/>
          <a:ext cx="2856890" cy="285689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186</xdr:col>
      <xdr:colOff>60960</xdr:colOff>
      <xdr:row>590</xdr:row>
      <xdr:rowOff>30480</xdr:rowOff>
    </xdr:from>
    <xdr:to>
      <xdr:col>193</xdr:col>
      <xdr:colOff>213360</xdr:colOff>
      <xdr:row>613</xdr:row>
      <xdr:rowOff>167640</xdr:rowOff>
    </xdr:to>
    <xdr:pic>
      <xdr:nvPicPr>
        <xdr:cNvPr id="2" name="Picture 1">
          <a:extLst>
            <a:ext uri="{FF2B5EF4-FFF2-40B4-BE49-F238E27FC236}">
              <a16:creationId xmlns:a16="http://schemas.microsoft.com/office/drawing/2014/main" id="{5C6D08F7-9436-4CFC-8EFD-07AF1AE343B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10800000" flipV="1">
          <a:off x="113446560" y="108432600"/>
          <a:ext cx="4419600" cy="44196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229</xdr:col>
      <xdr:colOff>129539</xdr:colOff>
      <xdr:row>2600</xdr:row>
      <xdr:rowOff>55630</xdr:rowOff>
    </xdr:from>
    <xdr:to>
      <xdr:col>233</xdr:col>
      <xdr:colOff>481936</xdr:colOff>
      <xdr:row>2615</xdr:row>
      <xdr:rowOff>72747</xdr:rowOff>
    </xdr:to>
    <xdr:pic>
      <xdr:nvPicPr>
        <xdr:cNvPr id="2" name="Picture 1">
          <a:extLst>
            <a:ext uri="{FF2B5EF4-FFF2-40B4-BE49-F238E27FC236}">
              <a16:creationId xmlns:a16="http://schemas.microsoft.com/office/drawing/2014/main" id="{9B1A911B-2535-4B34-BC72-688A0A9748D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10800000" flipV="1">
          <a:off x="139727939" y="476046550"/>
          <a:ext cx="2790797" cy="2790797"/>
        </a:xfrm>
        <a:prstGeom prst="rect">
          <a:avLst/>
        </a:prstGeom>
      </xdr:spPr>
    </xdr:pic>
    <xdr:clientData/>
  </xdr:twoCellAnchor>
  <xdr:twoCellAnchor editAs="oneCell">
    <xdr:from>
      <xdr:col>231</xdr:col>
      <xdr:colOff>137160</xdr:colOff>
      <xdr:row>2611</xdr:row>
      <xdr:rowOff>160020</xdr:rowOff>
    </xdr:from>
    <xdr:to>
      <xdr:col>234</xdr:col>
      <xdr:colOff>563880</xdr:colOff>
      <xdr:row>2623</xdr:row>
      <xdr:rowOff>160020</xdr:rowOff>
    </xdr:to>
    <xdr:pic>
      <xdr:nvPicPr>
        <xdr:cNvPr id="3" name="Picture 2">
          <a:extLst>
            <a:ext uri="{FF2B5EF4-FFF2-40B4-BE49-F238E27FC236}">
              <a16:creationId xmlns:a16="http://schemas.microsoft.com/office/drawing/2014/main" id="{38134AA5-0EE1-43D0-9589-683FBAC3A31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rot="10800000" flipV="1">
          <a:off x="141274800" y="478177860"/>
          <a:ext cx="2255520" cy="225552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281</xdr:col>
      <xdr:colOff>91440</xdr:colOff>
      <xdr:row>1000</xdr:row>
      <xdr:rowOff>167640</xdr:rowOff>
    </xdr:from>
    <xdr:to>
      <xdr:col>286</xdr:col>
      <xdr:colOff>236220</xdr:colOff>
      <xdr:row>1018</xdr:row>
      <xdr:rowOff>0</xdr:rowOff>
    </xdr:to>
    <xdr:pic>
      <xdr:nvPicPr>
        <xdr:cNvPr id="2" name="Picture 1">
          <a:extLst>
            <a:ext uri="{FF2B5EF4-FFF2-40B4-BE49-F238E27FC236}">
              <a16:creationId xmlns:a16="http://schemas.microsoft.com/office/drawing/2014/main" id="{81C70FEF-EAB5-46E0-8890-902C83A9129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10800000" flipH="1" flipV="1">
          <a:off x="171389040" y="183550560"/>
          <a:ext cx="3192780" cy="3124200"/>
        </a:xfrm>
        <a:prstGeom prst="rect">
          <a:avLst/>
        </a:prstGeom>
      </xdr:spPr>
    </xdr:pic>
    <xdr:clientData/>
  </xdr:twoCellAnchor>
  <xdr:twoCellAnchor editAs="oneCell">
    <xdr:from>
      <xdr:col>286</xdr:col>
      <xdr:colOff>243840</xdr:colOff>
      <xdr:row>1002</xdr:row>
      <xdr:rowOff>60960</xdr:rowOff>
    </xdr:from>
    <xdr:to>
      <xdr:col>290</xdr:col>
      <xdr:colOff>510540</xdr:colOff>
      <xdr:row>1017</xdr:row>
      <xdr:rowOff>22860</xdr:rowOff>
    </xdr:to>
    <xdr:pic>
      <xdr:nvPicPr>
        <xdr:cNvPr id="4" name="Picture 3">
          <a:extLst>
            <a:ext uri="{FF2B5EF4-FFF2-40B4-BE49-F238E27FC236}">
              <a16:creationId xmlns:a16="http://schemas.microsoft.com/office/drawing/2014/main" id="{9836A41B-6473-79CF-F180-C459C845942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74589440" y="183809640"/>
          <a:ext cx="2705100" cy="27051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106680</xdr:colOff>
      <xdr:row>9</xdr:row>
      <xdr:rowOff>26310</xdr:rowOff>
    </xdr:from>
    <xdr:to>
      <xdr:col>6</xdr:col>
      <xdr:colOff>190500</xdr:colOff>
      <xdr:row>25</xdr:row>
      <xdr:rowOff>38099</xdr:rowOff>
    </xdr:to>
    <xdr:pic>
      <xdr:nvPicPr>
        <xdr:cNvPr id="7" name="Picture 6">
          <a:extLst>
            <a:ext uri="{FF2B5EF4-FFF2-40B4-BE49-F238E27FC236}">
              <a16:creationId xmlns:a16="http://schemas.microsoft.com/office/drawing/2014/main" id="{EB31DB8E-30B1-0BF7-0496-7D495C5BB7A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6680" y="1931310"/>
          <a:ext cx="3741420" cy="298358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104</xdr:col>
      <xdr:colOff>50940</xdr:colOff>
      <xdr:row>554</xdr:row>
      <xdr:rowOff>17449</xdr:rowOff>
    </xdr:from>
    <xdr:to>
      <xdr:col>111</xdr:col>
      <xdr:colOff>541020</xdr:colOff>
      <xdr:row>566</xdr:row>
      <xdr:rowOff>235670</xdr:rowOff>
    </xdr:to>
    <xdr:pic>
      <xdr:nvPicPr>
        <xdr:cNvPr id="5" name="Picture 4">
          <a:extLst>
            <a:ext uri="{FF2B5EF4-FFF2-40B4-BE49-F238E27FC236}">
              <a16:creationId xmlns:a16="http://schemas.microsoft.com/office/drawing/2014/main" id="{95B59EC2-9A8C-C09E-3539-A6C584EC4C3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4493280" y="185762569"/>
          <a:ext cx="4757280" cy="403584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142</xdr:col>
      <xdr:colOff>83820</xdr:colOff>
      <xdr:row>800</xdr:row>
      <xdr:rowOff>15239</xdr:rowOff>
    </xdr:from>
    <xdr:to>
      <xdr:col>149</xdr:col>
      <xdr:colOff>472440</xdr:colOff>
      <xdr:row>824</xdr:row>
      <xdr:rowOff>22315</xdr:rowOff>
    </xdr:to>
    <xdr:pic>
      <xdr:nvPicPr>
        <xdr:cNvPr id="2" name="Picture 1">
          <a:extLst>
            <a:ext uri="{FF2B5EF4-FFF2-40B4-BE49-F238E27FC236}">
              <a16:creationId xmlns:a16="http://schemas.microsoft.com/office/drawing/2014/main" id="{7EB3AAD6-C87B-4564-9CCF-513ADDDE876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10800000" flipV="1">
          <a:off x="86647020" y="146806919"/>
          <a:ext cx="4655820" cy="442667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38</xdr:col>
      <xdr:colOff>7620</xdr:colOff>
      <xdr:row>600</xdr:row>
      <xdr:rowOff>180780</xdr:rowOff>
    </xdr:from>
    <xdr:to>
      <xdr:col>45</xdr:col>
      <xdr:colOff>7620</xdr:colOff>
      <xdr:row>624</xdr:row>
      <xdr:rowOff>121920</xdr:rowOff>
    </xdr:to>
    <xdr:pic>
      <xdr:nvPicPr>
        <xdr:cNvPr id="2" name="Picture 1">
          <a:extLst>
            <a:ext uri="{FF2B5EF4-FFF2-40B4-BE49-F238E27FC236}">
              <a16:creationId xmlns:a16="http://schemas.microsoft.com/office/drawing/2014/main" id="{FE231A23-E46C-4E1A-9E2D-AC386FC5732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10800000" flipV="1">
          <a:off x="23172420" y="110411700"/>
          <a:ext cx="4267200" cy="43455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118</xdr:col>
      <xdr:colOff>7620</xdr:colOff>
      <xdr:row>1000</xdr:row>
      <xdr:rowOff>15240</xdr:rowOff>
    </xdr:from>
    <xdr:to>
      <xdr:col>126</xdr:col>
      <xdr:colOff>65615</xdr:colOff>
      <xdr:row>1023</xdr:row>
      <xdr:rowOff>45720</xdr:rowOff>
    </xdr:to>
    <xdr:pic>
      <xdr:nvPicPr>
        <xdr:cNvPr id="2" name="Picture 1">
          <a:extLst>
            <a:ext uri="{FF2B5EF4-FFF2-40B4-BE49-F238E27FC236}">
              <a16:creationId xmlns:a16="http://schemas.microsoft.com/office/drawing/2014/main" id="{C8D99BF6-C892-4930-953E-798D2200B1E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10800000" flipV="1">
          <a:off x="71940420" y="183398160"/>
          <a:ext cx="4934795" cy="43815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131</xdr:col>
      <xdr:colOff>469518</xdr:colOff>
      <xdr:row>680</xdr:row>
      <xdr:rowOff>118998</xdr:rowOff>
    </xdr:from>
    <xdr:to>
      <xdr:col>139</xdr:col>
      <xdr:colOff>203030</xdr:colOff>
      <xdr:row>703</xdr:row>
      <xdr:rowOff>106680</xdr:rowOff>
    </xdr:to>
    <xdr:pic>
      <xdr:nvPicPr>
        <xdr:cNvPr id="2" name="Picture 1">
          <a:extLst>
            <a:ext uri="{FF2B5EF4-FFF2-40B4-BE49-F238E27FC236}">
              <a16:creationId xmlns:a16="http://schemas.microsoft.com/office/drawing/2014/main" id="{581DB16D-09B5-4257-876C-E7C0A6FAFB05}"/>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b="7048"/>
        <a:stretch/>
      </xdr:blipFill>
      <xdr:spPr>
        <a:xfrm rot="10800000" flipV="1">
          <a:off x="80327118" y="124980318"/>
          <a:ext cx="4610312" cy="428536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39</xdr:col>
      <xdr:colOff>58038</xdr:colOff>
      <xdr:row>400</xdr:row>
      <xdr:rowOff>172338</xdr:rowOff>
    </xdr:from>
    <xdr:to>
      <xdr:col>43</xdr:col>
      <xdr:colOff>121920</xdr:colOff>
      <xdr:row>414</xdr:row>
      <xdr:rowOff>68580</xdr:rowOff>
    </xdr:to>
    <xdr:pic>
      <xdr:nvPicPr>
        <xdr:cNvPr id="2" name="Picture 1">
          <a:extLst>
            <a:ext uri="{FF2B5EF4-FFF2-40B4-BE49-F238E27FC236}">
              <a16:creationId xmlns:a16="http://schemas.microsoft.com/office/drawing/2014/main" id="{B2E68FB1-37C5-46F9-B185-DA064B509E2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10800000" flipV="1">
          <a:off x="24083898" y="73827258"/>
          <a:ext cx="2502282" cy="2502282"/>
        </a:xfrm>
        <a:prstGeom prst="rect">
          <a:avLst/>
        </a:prstGeom>
      </xdr:spPr>
    </xdr:pic>
    <xdr:clientData/>
  </xdr:twoCellAnchor>
  <xdr:twoCellAnchor editAs="oneCell">
    <xdr:from>
      <xdr:col>41</xdr:col>
      <xdr:colOff>541020</xdr:colOff>
      <xdr:row>409</xdr:row>
      <xdr:rowOff>179958</xdr:rowOff>
    </xdr:from>
    <xdr:to>
      <xdr:col>45</xdr:col>
      <xdr:colOff>518160</xdr:colOff>
      <xdr:row>423</xdr:row>
      <xdr:rowOff>4698</xdr:rowOff>
    </xdr:to>
    <xdr:pic>
      <xdr:nvPicPr>
        <xdr:cNvPr id="3" name="Picture 2">
          <a:extLst>
            <a:ext uri="{FF2B5EF4-FFF2-40B4-BE49-F238E27FC236}">
              <a16:creationId xmlns:a16="http://schemas.microsoft.com/office/drawing/2014/main" id="{DE18BF22-8409-45B4-9968-BB54F6854FA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rot="10800000" flipV="1">
          <a:off x="25786080" y="75496038"/>
          <a:ext cx="2415540" cy="24155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163</xdr:col>
      <xdr:colOff>15240</xdr:colOff>
      <xdr:row>1501</xdr:row>
      <xdr:rowOff>0</xdr:rowOff>
    </xdr:from>
    <xdr:to>
      <xdr:col>169</xdr:col>
      <xdr:colOff>243840</xdr:colOff>
      <xdr:row>1522</xdr:row>
      <xdr:rowOff>0</xdr:rowOff>
    </xdr:to>
    <xdr:pic>
      <xdr:nvPicPr>
        <xdr:cNvPr id="2" name="Picture 1">
          <a:extLst>
            <a:ext uri="{FF2B5EF4-FFF2-40B4-BE49-F238E27FC236}">
              <a16:creationId xmlns:a16="http://schemas.microsoft.com/office/drawing/2014/main" id="{BA0233DA-112D-4E66-AA8D-9D86012FDE0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10800000" flipV="1">
          <a:off x="99380040" y="275005800"/>
          <a:ext cx="3886200" cy="388620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C8C37-62E9-4505-BC98-90833D42904E}">
  <sheetPr codeName="Sheet1"/>
  <dimension ref="A1:D15"/>
  <sheetViews>
    <sheetView workbookViewId="0">
      <selection activeCell="E15" sqref="E15"/>
    </sheetView>
  </sheetViews>
  <sheetFormatPr defaultRowHeight="14.4" x14ac:dyDescent="0.3"/>
  <cols>
    <col min="2" max="2" width="89.44140625" customWidth="1"/>
    <col min="3" max="3" width="21.88671875" style="20" customWidth="1"/>
  </cols>
  <sheetData>
    <row r="1" spans="1:4" x14ac:dyDescent="0.3">
      <c r="A1" s="22" t="s">
        <v>26</v>
      </c>
      <c r="B1" s="23" t="s">
        <v>24</v>
      </c>
      <c r="C1" s="24" t="s">
        <v>25</v>
      </c>
    </row>
    <row r="2" spans="1:4" x14ac:dyDescent="0.3">
      <c r="A2" s="25">
        <v>1</v>
      </c>
      <c r="B2" s="21" t="s">
        <v>27</v>
      </c>
      <c r="C2" s="26" t="s">
        <v>23</v>
      </c>
    </row>
    <row r="3" spans="1:4" s="84" customFormat="1" x14ac:dyDescent="0.3">
      <c r="A3" s="81">
        <v>2</v>
      </c>
      <c r="B3" s="82" t="s">
        <v>28</v>
      </c>
      <c r="C3" s="83" t="s">
        <v>12</v>
      </c>
      <c r="D3" s="84" t="s">
        <v>42</v>
      </c>
    </row>
    <row r="4" spans="1:4" s="84" customFormat="1" x14ac:dyDescent="0.3">
      <c r="A4" s="81">
        <v>3</v>
      </c>
      <c r="B4" s="82" t="s">
        <v>29</v>
      </c>
      <c r="C4" s="83" t="s">
        <v>11</v>
      </c>
    </row>
    <row r="5" spans="1:4" x14ac:dyDescent="0.3">
      <c r="A5" s="25">
        <v>4</v>
      </c>
      <c r="B5" s="21" t="s">
        <v>30</v>
      </c>
      <c r="C5" s="26" t="s">
        <v>15</v>
      </c>
    </row>
    <row r="6" spans="1:4" x14ac:dyDescent="0.3">
      <c r="A6" s="25">
        <v>5</v>
      </c>
      <c r="B6" s="21" t="s">
        <v>31</v>
      </c>
      <c r="C6" s="26" t="s">
        <v>17</v>
      </c>
    </row>
    <row r="7" spans="1:4" s="84" customFormat="1" x14ac:dyDescent="0.3">
      <c r="A7" s="81">
        <v>6</v>
      </c>
      <c r="B7" s="82" t="s">
        <v>32</v>
      </c>
      <c r="C7" s="83" t="s">
        <v>16</v>
      </c>
    </row>
    <row r="8" spans="1:4" x14ac:dyDescent="0.3">
      <c r="A8" s="25">
        <v>7</v>
      </c>
      <c r="B8" s="21" t="s">
        <v>33</v>
      </c>
      <c r="C8" s="26" t="s">
        <v>18</v>
      </c>
    </row>
    <row r="9" spans="1:4" x14ac:dyDescent="0.3">
      <c r="A9" s="25">
        <v>8</v>
      </c>
      <c r="B9" s="21" t="s">
        <v>34</v>
      </c>
      <c r="C9" s="26" t="s">
        <v>19</v>
      </c>
    </row>
    <row r="10" spans="1:4" x14ac:dyDescent="0.3">
      <c r="A10" s="25">
        <v>9</v>
      </c>
      <c r="B10" s="21" t="s">
        <v>35</v>
      </c>
      <c r="C10" s="26" t="s">
        <v>20</v>
      </c>
    </row>
    <row r="11" spans="1:4" ht="15" thickBot="1" x14ac:dyDescent="0.35">
      <c r="A11" s="27">
        <v>10</v>
      </c>
      <c r="B11" s="28" t="s">
        <v>36</v>
      </c>
      <c r="C11" s="29" t="s">
        <v>21</v>
      </c>
    </row>
    <row r="12" spans="1:4" x14ac:dyDescent="0.3">
      <c r="A12" s="76">
        <v>11</v>
      </c>
      <c r="B12" t="s">
        <v>40</v>
      </c>
      <c r="C12" s="20" t="s">
        <v>41</v>
      </c>
    </row>
    <row r="13" spans="1:4" x14ac:dyDescent="0.3">
      <c r="A13" s="76">
        <v>12</v>
      </c>
      <c r="B13" t="s">
        <v>44</v>
      </c>
      <c r="C13" s="20" t="s">
        <v>43</v>
      </c>
    </row>
    <row r="14" spans="1:4" x14ac:dyDescent="0.3">
      <c r="A14" s="76">
        <v>13</v>
      </c>
      <c r="B14" t="s">
        <v>46</v>
      </c>
      <c r="C14" s="20" t="s">
        <v>45</v>
      </c>
    </row>
    <row r="15" spans="1:4" x14ac:dyDescent="0.3">
      <c r="A15" s="76">
        <v>14</v>
      </c>
      <c r="B15" t="s">
        <v>47</v>
      </c>
      <c r="C15" s="20" t="s">
        <v>48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02E5F-7534-433C-8D77-EA5E0005BF3F}">
  <sheetPr codeName="Sheet10"/>
  <dimension ref="DB1:FV1609"/>
  <sheetViews>
    <sheetView showGridLines="0" workbookViewId="0"/>
  </sheetViews>
  <sheetFormatPr defaultRowHeight="14.4" x14ac:dyDescent="0.3"/>
  <cols>
    <col min="1" max="113" width="8.88671875" style="2"/>
    <col min="114" max="114" width="13.6640625" style="2" customWidth="1"/>
    <col min="115" max="170" width="8.88671875" style="2"/>
    <col min="171" max="171" width="16.44140625" style="2" customWidth="1"/>
    <col min="172" max="16384" width="8.88671875" style="2"/>
  </cols>
  <sheetData>
    <row r="1" s="1" customFormat="1" ht="33.6" customHeight="1" x14ac:dyDescent="0.6"/>
    <row r="1499" spans="157:178" ht="15" thickBot="1" x14ac:dyDescent="0.35"/>
    <row r="1500" spans="157:178" ht="34.200000000000003" thickBot="1" x14ac:dyDescent="0.7">
      <c r="FH1500" s="60" t="s">
        <v>1</v>
      </c>
      <c r="FI1500" s="61"/>
      <c r="FJ1500" s="61"/>
      <c r="FK1500" s="61"/>
      <c r="FL1500" s="61"/>
      <c r="FM1500" s="62"/>
      <c r="FV1500" s="56"/>
    </row>
    <row r="1501" spans="157:178" x14ac:dyDescent="0.3">
      <c r="FV1501" s="56"/>
    </row>
    <row r="1502" spans="157:178" x14ac:dyDescent="0.3">
      <c r="FA1502" s="63" t="str">
        <f>IF('Scene 7'!AU405="Correct Answer",CONCATENATE("Scene 8 : When he started moving with that direction some enemies started attacking him to rob the suitcase and to kill him. Now he must have to fight with them to protect his money and to protect himself.")&amp;CONCATENATE("Otherwise they will stole all the money and run away so he can't save his son. So try to help him to fight against these enemies by answering the question below."),"Answer the previous question")</f>
        <v>Answer the previous question</v>
      </c>
      <c r="FB1502" s="63"/>
      <c r="FC1502" s="63"/>
      <c r="FD1502" s="63"/>
      <c r="FE1502" s="63"/>
      <c r="FF1502" s="63"/>
      <c r="FG1502" s="63"/>
      <c r="FO1502" s="3" t="str">
        <f>IF('Scene 7'!AU405="Correct Answer","Q8. I am full of holes, yet I can hold water. What am I?","")</f>
        <v/>
      </c>
      <c r="FV1502" s="56"/>
    </row>
    <row r="1503" spans="157:178" x14ac:dyDescent="0.3">
      <c r="FA1503" s="63"/>
      <c r="FB1503" s="63"/>
      <c r="FC1503" s="63"/>
      <c r="FD1503" s="63"/>
      <c r="FE1503" s="63"/>
      <c r="FF1503" s="63"/>
      <c r="FG1503" s="63"/>
      <c r="FV1503" s="56"/>
    </row>
    <row r="1504" spans="157:178" x14ac:dyDescent="0.3">
      <c r="FA1504" s="63"/>
      <c r="FB1504" s="63"/>
      <c r="FC1504" s="63"/>
      <c r="FD1504" s="63"/>
      <c r="FE1504" s="63"/>
      <c r="FF1504" s="63"/>
      <c r="FG1504" s="63"/>
      <c r="FO1504" s="3" t="str">
        <f>IF(FO1502="","","Write your Answer : ")</f>
        <v/>
      </c>
      <c r="FQ1504" s="31"/>
      <c r="FV1504" s="56"/>
    </row>
    <row r="1505" spans="157:178" ht="15.6" x14ac:dyDescent="0.3">
      <c r="FA1505" s="63"/>
      <c r="FB1505" s="63"/>
      <c r="FC1505" s="63"/>
      <c r="FD1505" s="63"/>
      <c r="FE1505" s="63"/>
      <c r="FF1505" s="63"/>
      <c r="FG1505" s="63"/>
      <c r="FO1505" s="8" t="str">
        <f>IF(FO1504="","",IF(FQ1504="","Plz Ans Correctly to save my Son",IF(FQ1504="Sponge","Correct Answer","They will kill me Plz Try Again")))</f>
        <v/>
      </c>
      <c r="FV1505" s="56"/>
    </row>
    <row r="1506" spans="157:178" x14ac:dyDescent="0.3">
      <c r="FA1506" s="63"/>
      <c r="FB1506" s="63"/>
      <c r="FC1506" s="63"/>
      <c r="FD1506" s="63"/>
      <c r="FE1506" s="63"/>
      <c r="FF1506" s="63"/>
      <c r="FG1506" s="63"/>
      <c r="FV1506" s="56"/>
    </row>
    <row r="1507" spans="157:178" x14ac:dyDescent="0.3">
      <c r="FA1507" s="63"/>
      <c r="FB1507" s="63"/>
      <c r="FC1507" s="63"/>
      <c r="FD1507" s="63"/>
      <c r="FE1507" s="63"/>
      <c r="FF1507" s="63"/>
      <c r="FG1507" s="63"/>
      <c r="FV1507" s="56"/>
    </row>
    <row r="1508" spans="157:178" x14ac:dyDescent="0.3">
      <c r="FA1508" s="63"/>
      <c r="FB1508" s="63"/>
      <c r="FC1508" s="63"/>
      <c r="FD1508" s="63"/>
      <c r="FE1508" s="63"/>
      <c r="FF1508" s="63"/>
      <c r="FG1508" s="63"/>
      <c r="FV1508" s="56"/>
    </row>
    <row r="1509" spans="157:178" x14ac:dyDescent="0.3">
      <c r="FA1509" s="63"/>
      <c r="FB1509" s="63"/>
      <c r="FC1509" s="63"/>
      <c r="FD1509" s="63"/>
      <c r="FE1509" s="63"/>
      <c r="FF1509" s="63"/>
      <c r="FG1509" s="63"/>
      <c r="FV1509" s="56"/>
    </row>
    <row r="1510" spans="157:178" x14ac:dyDescent="0.3">
      <c r="FA1510" s="63"/>
      <c r="FB1510" s="63"/>
      <c r="FC1510" s="63"/>
      <c r="FD1510" s="63"/>
      <c r="FE1510" s="63"/>
      <c r="FF1510" s="63"/>
      <c r="FG1510" s="63"/>
      <c r="FO1510" s="2" t="str">
        <f>IF(FO1504="","","Do you want the Clue ?")</f>
        <v/>
      </c>
      <c r="FV1510" s="56"/>
    </row>
    <row r="1511" spans="157:178" x14ac:dyDescent="0.3">
      <c r="FA1511" s="63"/>
      <c r="FB1511" s="63"/>
      <c r="FC1511" s="63"/>
      <c r="FD1511" s="63"/>
      <c r="FE1511" s="63"/>
      <c r="FF1511" s="63"/>
      <c r="FG1511" s="63"/>
      <c r="FO1511" s="31"/>
      <c r="FV1511" s="56"/>
    </row>
    <row r="1512" spans="157:178" ht="15.6" x14ac:dyDescent="0.3">
      <c r="FA1512" s="63"/>
      <c r="FB1512" s="63"/>
      <c r="FC1512" s="63"/>
      <c r="FD1512" s="63"/>
      <c r="FE1512" s="63"/>
      <c r="FF1512" s="63"/>
      <c r="FG1512" s="63"/>
      <c r="FO1512" s="13" t="str">
        <f>IF(FO1511="Yes","Click here for Clue","")</f>
        <v/>
      </c>
      <c r="FV1512" s="56"/>
    </row>
    <row r="1513" spans="157:178" x14ac:dyDescent="0.3">
      <c r="FA1513" s="63"/>
      <c r="FB1513" s="63"/>
      <c r="FC1513" s="63"/>
      <c r="FD1513" s="63"/>
      <c r="FE1513" s="63"/>
      <c r="FF1513" s="63"/>
      <c r="FG1513" s="63"/>
      <c r="FV1513" s="56"/>
    </row>
    <row r="1514" spans="157:178" ht="15.6" x14ac:dyDescent="0.3">
      <c r="FA1514" s="63"/>
      <c r="FB1514" s="63"/>
      <c r="FC1514" s="63"/>
      <c r="FD1514" s="63"/>
      <c r="FE1514" s="63"/>
      <c r="FF1514" s="63"/>
      <c r="FG1514" s="63"/>
      <c r="FP1514" s="87" t="str">
        <f>IF(FO1505="Correct Answer","Click here to Reach the Kidnapper","")</f>
        <v/>
      </c>
      <c r="FQ1514" s="87"/>
      <c r="FR1514" s="87"/>
      <c r="FS1514" s="87"/>
      <c r="FV1514" s="56"/>
    </row>
    <row r="1515" spans="157:178" x14ac:dyDescent="0.3">
      <c r="FA1515" s="63"/>
      <c r="FB1515" s="63"/>
      <c r="FC1515" s="63"/>
      <c r="FD1515" s="63"/>
      <c r="FE1515" s="63"/>
      <c r="FF1515" s="63"/>
      <c r="FG1515" s="63"/>
      <c r="FV1515" s="56"/>
    </row>
    <row r="1516" spans="157:178" x14ac:dyDescent="0.3">
      <c r="FV1516" s="56"/>
    </row>
    <row r="1517" spans="157:178" x14ac:dyDescent="0.3">
      <c r="FV1517" s="56"/>
    </row>
    <row r="1518" spans="157:178" x14ac:dyDescent="0.3">
      <c r="FV1518" s="56"/>
    </row>
    <row r="1519" spans="157:178" x14ac:dyDescent="0.3">
      <c r="FV1519" s="56"/>
    </row>
    <row r="1520" spans="157:178" x14ac:dyDescent="0.3">
      <c r="FV1520" s="56"/>
    </row>
    <row r="1521" spans="178:178" x14ac:dyDescent="0.3">
      <c r="FV1521" s="56"/>
    </row>
    <row r="1522" spans="178:178" x14ac:dyDescent="0.3">
      <c r="FV1522" s="56"/>
    </row>
    <row r="1523" spans="178:178" x14ac:dyDescent="0.3">
      <c r="FV1523" s="56"/>
    </row>
    <row r="1524" spans="178:178" x14ac:dyDescent="0.3">
      <c r="FV1524" s="56"/>
    </row>
    <row r="1596" spans="112:116" x14ac:dyDescent="0.3">
      <c r="DH1596" s="68" t="str">
        <f>IF(FO1511="Yes","Your Clue: Commonly used for cleaning and Scrubbing","")</f>
        <v/>
      </c>
      <c r="DI1596" s="68"/>
      <c r="DJ1596" s="68"/>
      <c r="DK1596" s="68"/>
      <c r="DL1596" s="68"/>
    </row>
    <row r="1597" spans="112:116" x14ac:dyDescent="0.3">
      <c r="DH1597" s="68"/>
      <c r="DI1597" s="68"/>
      <c r="DJ1597" s="68"/>
      <c r="DK1597" s="68"/>
      <c r="DL1597" s="68"/>
    </row>
    <row r="1598" spans="112:116" x14ac:dyDescent="0.3">
      <c r="DH1598" s="68"/>
      <c r="DI1598" s="68"/>
      <c r="DJ1598" s="68"/>
      <c r="DK1598" s="68"/>
      <c r="DL1598" s="68"/>
    </row>
    <row r="1599" spans="112:116" x14ac:dyDescent="0.3">
      <c r="DH1599" s="68"/>
      <c r="DI1599" s="68"/>
      <c r="DJ1599" s="68"/>
      <c r="DK1599" s="68"/>
      <c r="DL1599" s="68"/>
    </row>
    <row r="1601" spans="106:114" ht="21" x14ac:dyDescent="0.4">
      <c r="DJ1601" s="37" t="str">
        <f>IF(FO1511="Yes","Go Back","")</f>
        <v/>
      </c>
    </row>
    <row r="1609" spans="106:114" x14ac:dyDescent="0.3">
      <c r="DB1609" s="56"/>
      <c r="DC1609" s="56"/>
    </row>
  </sheetData>
  <sheetProtection algorithmName="SHA-512" hashValue="9AHu+rvtpvNrv2bXdbmTyrjUZDKkW8kZOZDALvgwJrt8SOGVUgwc7N3oLAx3aeGIF/swI8RWnsP80KUVjLCCsw==" saltValue="pnDghYmrmDkgEvqHlOAg4g==" spinCount="100000" sheet="1" objects="1" scenarios="1" autoFilter="0"/>
  <mergeCells count="6">
    <mergeCell ref="FH1500:FM1500"/>
    <mergeCell ref="FA1502:FG1515"/>
    <mergeCell ref="FV1500:FV1524"/>
    <mergeCell ref="DH1596:DL1599"/>
    <mergeCell ref="DB1609:DC1609"/>
    <mergeCell ref="FP1514:FS1514"/>
  </mergeCells>
  <conditionalFormatting sqref="FO1505">
    <cfRule type="containsText" dxfId="17" priority="5" operator="containsText" text="Try Again">
      <formula>NOT(ISERROR(SEARCH("Try Again",FO1505)))</formula>
    </cfRule>
    <cfRule type="containsText" dxfId="16" priority="6" operator="containsText" text="Correct Answer">
      <formula>NOT(ISERROR(SEARCH("Correct Answer",FO1505)))</formula>
    </cfRule>
  </conditionalFormatting>
  <conditionalFormatting sqref="FO1511">
    <cfRule type="expression" dxfId="15" priority="1">
      <formula>$FO$1504&lt;&gt;""</formula>
    </cfRule>
    <cfRule type="expression" dxfId="14" priority="2">
      <formula>$FO$1504=""</formula>
    </cfRule>
  </conditionalFormatting>
  <conditionalFormatting sqref="FQ1504">
    <cfRule type="expression" dxfId="13" priority="3">
      <formula>$FO$1504&lt;&gt;""</formula>
    </cfRule>
    <cfRule type="expression" dxfId="12" priority="4">
      <formula>$FO$1504=""</formula>
    </cfRule>
  </conditionalFormatting>
  <dataValidations count="1">
    <dataValidation type="list" allowBlank="1" showInputMessage="1" showErrorMessage="1" sqref="FO1511" xr:uid="{76BF8C70-4FE6-45EF-89A0-E9E9EE5D0054}">
      <formula1>"Yes,No"</formula1>
    </dataValidation>
  </dataValidations>
  <hyperlinks>
    <hyperlink ref="FO1512" location="'Scene 8'!DB1609" display="'Scene 8'!DB1609" xr:uid="{3528D94D-6093-4A49-B7B1-70918617E923}"/>
    <hyperlink ref="FP1514" location="'Scene 9'!GT590" display="'Scene 9'!GT590" xr:uid="{B78AF417-7719-43CA-BF0E-31CB29E2BBDC}"/>
    <hyperlink ref="DJ1601" location="'Scene 8'!FV1500" display="'Scene 8'!FV1500" xr:uid="{E62AC20C-8F0E-44D8-879F-36786B932507}"/>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87CE8-CEDC-4DB6-9887-946EDD424FA3}">
  <sheetPr codeName="Sheet11"/>
  <dimension ref="EC1:GT775"/>
  <sheetViews>
    <sheetView showGridLines="0" workbookViewId="0"/>
  </sheetViews>
  <sheetFormatPr defaultRowHeight="14.4" x14ac:dyDescent="0.3"/>
  <cols>
    <col min="1" max="193" width="8.88671875" style="2"/>
    <col min="194" max="194" width="6.77734375" style="2" customWidth="1"/>
    <col min="195" max="195" width="17.44140625" style="2" customWidth="1"/>
    <col min="196" max="200" width="8.88671875" style="2"/>
    <col min="201" max="201" width="10.6640625" style="2" customWidth="1"/>
    <col min="202" max="16384" width="8.88671875" style="2"/>
  </cols>
  <sheetData>
    <row r="1" s="1" customFormat="1" ht="33.6" customHeight="1" x14ac:dyDescent="0.6"/>
    <row r="589" spans="181:202" ht="15" thickBot="1" x14ac:dyDescent="0.35"/>
    <row r="590" spans="181:202" ht="34.200000000000003" thickBot="1" x14ac:dyDescent="0.7">
      <c r="GH590" s="60" t="s">
        <v>1</v>
      </c>
      <c r="GI590" s="61"/>
      <c r="GJ590" s="61"/>
      <c r="GK590" s="61"/>
      <c r="GL590" s="61"/>
      <c r="GM590" s="62"/>
      <c r="GT590" s="56"/>
    </row>
    <row r="591" spans="181:202" x14ac:dyDescent="0.3">
      <c r="GT591" s="56"/>
    </row>
    <row r="592" spans="181:202" x14ac:dyDescent="0.3">
      <c r="FY592" s="57" t="str">
        <f>IF('Scene 8'!FO1505="Correct Answer",CONCATENATE("Scene 9: John attacked those enemies with chemical water using the Sponge.")&amp;CONCATENATE("John bravely reached the kidnapper's hideout, where his son was held captive. The kidnapper, a hulking giant, stood guard. John fearing for his son's safety and hard-earned money, John knew he couldn't fight head-on.")&amp;CONCATENATE("Now he needs to plan some extrodinary idea to save his son because John don't want to lose his hard earned money and his loved son.")&amp;CONCATENATE("In order to save both he need some tricks. Try answering the below question to get some interesting idea to save both(Son and Money."),"Answer the previous question")</f>
        <v>Answer the previous question</v>
      </c>
      <c r="FZ592" s="57"/>
      <c r="GA592" s="57"/>
      <c r="GB592" s="57"/>
      <c r="GC592" s="57"/>
      <c r="GD592" s="57"/>
      <c r="GM592" s="80" t="str">
        <f>IF('Scene 8'!FO1505="Correct Answer","Q9. What is a mysterious puzzle or question, often presented as a poem or an enigma, that requires creative thinking and wit to solve?","")</f>
        <v/>
      </c>
      <c r="GN592" s="80"/>
      <c r="GO592" s="80"/>
      <c r="GP592" s="80"/>
      <c r="GQ592" s="80"/>
      <c r="GR592" s="80"/>
      <c r="GS592" s="80"/>
      <c r="GT592" s="56"/>
    </row>
    <row r="593" spans="181:202" x14ac:dyDescent="0.3">
      <c r="FY593" s="57"/>
      <c r="FZ593" s="57"/>
      <c r="GA593" s="57"/>
      <c r="GB593" s="57"/>
      <c r="GC593" s="57"/>
      <c r="GD593" s="57"/>
      <c r="GM593" s="80"/>
      <c r="GN593" s="80"/>
      <c r="GO593" s="80"/>
      <c r="GP593" s="80"/>
      <c r="GQ593" s="80"/>
      <c r="GR593" s="80"/>
      <c r="GS593" s="80"/>
      <c r="GT593" s="56"/>
    </row>
    <row r="594" spans="181:202" x14ac:dyDescent="0.3">
      <c r="FY594" s="57"/>
      <c r="FZ594" s="57"/>
      <c r="GA594" s="57"/>
      <c r="GB594" s="57"/>
      <c r="GC594" s="57"/>
      <c r="GD594" s="57"/>
      <c r="GT594" s="56"/>
    </row>
    <row r="595" spans="181:202" x14ac:dyDescent="0.3">
      <c r="FY595" s="57"/>
      <c r="FZ595" s="57"/>
      <c r="GA595" s="57"/>
      <c r="GB595" s="57"/>
      <c r="GC595" s="57"/>
      <c r="GD595" s="57"/>
      <c r="GM595" s="3" t="str">
        <f>IF(GM592="","","Write your Answer : ")</f>
        <v/>
      </c>
      <c r="GO595" s="31"/>
      <c r="GT595" s="56"/>
    </row>
    <row r="596" spans="181:202" ht="15.6" x14ac:dyDescent="0.3">
      <c r="FY596" s="57"/>
      <c r="FZ596" s="57"/>
      <c r="GA596" s="57"/>
      <c r="GB596" s="57"/>
      <c r="GC596" s="57"/>
      <c r="GD596" s="57"/>
      <c r="GM596" s="8" t="str">
        <f>IF(GM595="","",IF(GO595="","Plz Ans Correctly to save my Son",IF(GO595="Riddle","Correct Answer","He will kill me Plz Try Again")))</f>
        <v/>
      </c>
      <c r="GT596" s="56"/>
    </row>
    <row r="597" spans="181:202" x14ac:dyDescent="0.3">
      <c r="FY597" s="57"/>
      <c r="FZ597" s="57"/>
      <c r="GA597" s="57"/>
      <c r="GB597" s="57"/>
      <c r="GC597" s="57"/>
      <c r="GD597" s="57"/>
      <c r="GT597" s="56"/>
    </row>
    <row r="598" spans="181:202" x14ac:dyDescent="0.3">
      <c r="FY598" s="57"/>
      <c r="FZ598" s="57"/>
      <c r="GA598" s="57"/>
      <c r="GB598" s="57"/>
      <c r="GC598" s="57"/>
      <c r="GD598" s="57"/>
      <c r="GT598" s="56"/>
    </row>
    <row r="599" spans="181:202" x14ac:dyDescent="0.3">
      <c r="FY599" s="57"/>
      <c r="FZ599" s="57"/>
      <c r="GA599" s="57"/>
      <c r="GB599" s="57"/>
      <c r="GC599" s="57"/>
      <c r="GD599" s="57"/>
      <c r="GT599" s="56"/>
    </row>
    <row r="600" spans="181:202" x14ac:dyDescent="0.3">
      <c r="FY600" s="57"/>
      <c r="FZ600" s="57"/>
      <c r="GA600" s="57"/>
      <c r="GB600" s="57"/>
      <c r="GC600" s="57"/>
      <c r="GD600" s="57"/>
      <c r="GT600" s="56"/>
    </row>
    <row r="601" spans="181:202" x14ac:dyDescent="0.3">
      <c r="FY601" s="57"/>
      <c r="FZ601" s="57"/>
      <c r="GA601" s="57"/>
      <c r="GB601" s="57"/>
      <c r="GC601" s="57"/>
      <c r="GD601" s="57"/>
      <c r="GM601" s="2" t="str">
        <f>IF(GM595="","","Do you want the Clue ?")</f>
        <v/>
      </c>
      <c r="GT601" s="56"/>
    </row>
    <row r="602" spans="181:202" x14ac:dyDescent="0.3">
      <c r="FY602" s="57"/>
      <c r="FZ602" s="57"/>
      <c r="GA602" s="57"/>
      <c r="GB602" s="57"/>
      <c r="GC602" s="57"/>
      <c r="GD602" s="57"/>
      <c r="GM602" s="31"/>
      <c r="GT602" s="56"/>
    </row>
    <row r="603" spans="181:202" ht="15.6" x14ac:dyDescent="0.3">
      <c r="FY603" s="57"/>
      <c r="FZ603" s="57"/>
      <c r="GA603" s="57"/>
      <c r="GB603" s="57"/>
      <c r="GC603" s="57"/>
      <c r="GD603" s="57"/>
      <c r="GM603" s="13" t="str">
        <f>IF(GM602="Yes","Click here for Clue","")</f>
        <v/>
      </c>
      <c r="GT603" s="56"/>
    </row>
    <row r="604" spans="181:202" x14ac:dyDescent="0.3">
      <c r="FY604" s="57"/>
      <c r="FZ604" s="57"/>
      <c r="GA604" s="57"/>
      <c r="GB604" s="57"/>
      <c r="GC604" s="57"/>
      <c r="GD604" s="57"/>
      <c r="GT604" s="56"/>
    </row>
    <row r="605" spans="181:202" ht="18" x14ac:dyDescent="0.3">
      <c r="FY605" s="57"/>
      <c r="FZ605" s="57"/>
      <c r="GA605" s="57"/>
      <c r="GB605" s="57"/>
      <c r="GC605" s="57"/>
      <c r="GD605" s="57"/>
      <c r="GN605" s="86" t="str">
        <f>IF(GM596="Correct Answer","Click here to Escape from the Kidnapper","")</f>
        <v/>
      </c>
      <c r="GO605" s="86"/>
      <c r="GP605" s="86"/>
      <c r="GQ605" s="86"/>
      <c r="GR605" s="86"/>
      <c r="GT605" s="56"/>
    </row>
    <row r="606" spans="181:202" x14ac:dyDescent="0.3">
      <c r="FY606" s="57"/>
      <c r="FZ606" s="57"/>
      <c r="GA606" s="57"/>
      <c r="GB606" s="57"/>
      <c r="GC606" s="57"/>
      <c r="GD606" s="57"/>
      <c r="GT606" s="56"/>
    </row>
    <row r="607" spans="181:202" x14ac:dyDescent="0.3">
      <c r="GT607" s="56"/>
    </row>
    <row r="608" spans="181:202" x14ac:dyDescent="0.3">
      <c r="GT608" s="56"/>
    </row>
    <row r="609" spans="202:202" x14ac:dyDescent="0.3">
      <c r="GT609" s="56"/>
    </row>
    <row r="610" spans="202:202" x14ac:dyDescent="0.3">
      <c r="GT610" s="56"/>
    </row>
    <row r="611" spans="202:202" x14ac:dyDescent="0.3">
      <c r="GT611" s="56"/>
    </row>
    <row r="612" spans="202:202" x14ac:dyDescent="0.3">
      <c r="GT612" s="56"/>
    </row>
    <row r="613" spans="202:202" x14ac:dyDescent="0.3">
      <c r="GT613" s="56"/>
    </row>
    <row r="614" spans="202:202" x14ac:dyDescent="0.3">
      <c r="GT614" s="56"/>
    </row>
    <row r="761" spans="139:142" x14ac:dyDescent="0.3">
      <c r="EI761" s="69" t="str">
        <f>IF(GM602="Yes","Your Clue: It's a mind-bending game, a puzzle. Solve its mystery, and claim your victory!","")</f>
        <v/>
      </c>
      <c r="EJ761" s="69"/>
      <c r="EK761" s="69"/>
      <c r="EL761" s="69"/>
    </row>
    <row r="762" spans="139:142" x14ac:dyDescent="0.3">
      <c r="EI762" s="69"/>
      <c r="EJ762" s="69"/>
      <c r="EK762" s="69"/>
      <c r="EL762" s="69"/>
    </row>
    <row r="763" spans="139:142" x14ac:dyDescent="0.3">
      <c r="EI763" s="69"/>
      <c r="EJ763" s="69"/>
      <c r="EK763" s="69"/>
      <c r="EL763" s="69"/>
    </row>
    <row r="764" spans="139:142" x14ac:dyDescent="0.3">
      <c r="EI764" s="69"/>
      <c r="EJ764" s="69"/>
      <c r="EK764" s="69"/>
      <c r="EL764" s="69"/>
    </row>
    <row r="766" spans="139:142" ht="18" x14ac:dyDescent="0.35">
      <c r="EJ766" s="70" t="str">
        <f>IF(GM602="Yes","Go Back","")</f>
        <v/>
      </c>
      <c r="EK766" s="70"/>
    </row>
    <row r="775" spans="133:134" x14ac:dyDescent="0.3">
      <c r="EC775" s="56"/>
      <c r="ED775" s="56"/>
    </row>
  </sheetData>
  <sheetProtection algorithmName="SHA-512" hashValue="gLzPXDrZC0H+3V61dUwk7JRAZ23EURJI9NaYTNOQI2igR/blbllRil9hZ349e3+AIm6RtuZ08UZ8g/sDOGWL6Q==" saltValue="qH5MwUa2NRkHIeSghf0cYQ==" spinCount="100000" sheet="1" objects="1" scenarios="1" autoFilter="0"/>
  <mergeCells count="8">
    <mergeCell ref="EC775:ED775"/>
    <mergeCell ref="GH590:GM590"/>
    <mergeCell ref="FY592:GD606"/>
    <mergeCell ref="GT590:GT614"/>
    <mergeCell ref="EI761:EL764"/>
    <mergeCell ref="EJ766:EK766"/>
    <mergeCell ref="GM592:GS593"/>
    <mergeCell ref="GN605:GR605"/>
  </mergeCells>
  <conditionalFormatting sqref="GM596">
    <cfRule type="containsText" dxfId="11" priority="5" operator="containsText" text="Try Again">
      <formula>NOT(ISERROR(SEARCH("Try Again",GM596)))</formula>
    </cfRule>
    <cfRule type="containsText" dxfId="10" priority="6" operator="containsText" text="Correct Answer">
      <formula>NOT(ISERROR(SEARCH("Correct Answer",GM596)))</formula>
    </cfRule>
  </conditionalFormatting>
  <conditionalFormatting sqref="GM602">
    <cfRule type="expression" dxfId="9" priority="1">
      <formula>$GM$595&lt;&gt;""</formula>
    </cfRule>
    <cfRule type="expression" dxfId="8" priority="2">
      <formula>$GM$595=""</formula>
    </cfRule>
  </conditionalFormatting>
  <conditionalFormatting sqref="GO595">
    <cfRule type="expression" dxfId="7" priority="3">
      <formula>$GM$595&lt;&gt;""</formula>
    </cfRule>
    <cfRule type="expression" dxfId="6" priority="4">
      <formula>$GM$595=""</formula>
    </cfRule>
  </conditionalFormatting>
  <dataValidations count="1">
    <dataValidation type="list" allowBlank="1" showInputMessage="1" showErrorMessage="1" sqref="GM602" xr:uid="{E4EDA718-2BBE-400B-8302-35B956B9DC8B}">
      <formula1>"Yes,No"</formula1>
    </dataValidation>
  </dataValidations>
  <hyperlinks>
    <hyperlink ref="GM603" location="'Scene 9'!EC775" display="'Scene 9'!EC775" xr:uid="{9F13C77B-2D55-4E7A-8B4F-2563388E26F6}"/>
    <hyperlink ref="GN605" location="'Scene 10'!IH2600" display="'Scene 10'!IH2600" xr:uid="{92641DF1-4B2E-4519-80C8-3DCB1F7483EA}"/>
    <hyperlink ref="EJ766:EK766" location="'Scene 9'!GT590" display="'Scene 9'!GT590" xr:uid="{9E1F78BD-F59E-4321-B9D4-88D6CC86645C}"/>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FB290-A878-4E2C-B987-A263A22F1C9F}">
  <sheetPr codeName="Sheet12"/>
  <dimension ref="ES1:IH2849"/>
  <sheetViews>
    <sheetView showGridLines="0" workbookViewId="0"/>
  </sheetViews>
  <sheetFormatPr defaultRowHeight="14.4" x14ac:dyDescent="0.3"/>
  <cols>
    <col min="1" max="156" width="8.88671875" style="2"/>
    <col min="157" max="157" width="13.5546875" style="2" customWidth="1"/>
    <col min="158" max="235" width="8.88671875" style="2"/>
    <col min="236" max="236" width="17.6640625" style="2" customWidth="1"/>
    <col min="237" max="237" width="3.6640625" style="2" customWidth="1"/>
    <col min="238" max="238" width="11.6640625" style="2" customWidth="1"/>
    <col min="239" max="16384" width="8.88671875" style="2"/>
  </cols>
  <sheetData>
    <row r="1" s="1" customFormat="1" ht="33.6" customHeight="1" x14ac:dyDescent="0.6"/>
    <row r="2599" spans="221:242" ht="15" thickBot="1" x14ac:dyDescent="0.35"/>
    <row r="2600" spans="221:242" ht="34.200000000000003" thickBot="1" x14ac:dyDescent="0.7">
      <c r="HV2600" s="60" t="s">
        <v>1</v>
      </c>
      <c r="HW2600" s="61"/>
      <c r="HX2600" s="61"/>
      <c r="HY2600" s="61"/>
      <c r="HZ2600" s="61"/>
      <c r="IA2600" s="62"/>
      <c r="IH2600" s="56"/>
    </row>
    <row r="2601" spans="221:242" x14ac:dyDescent="0.3">
      <c r="IH2601" s="56"/>
    </row>
    <row r="2602" spans="221:242" ht="14.4" customHeight="1" x14ac:dyDescent="0.3">
      <c r="HM2602" s="69" t="str">
        <f>IF('Scene 9'!GM596="Correct Answer",CONCATENATE("Scene 10: John faced the towering kidnapper, his heart started pounding. He knew he had to outsmart this brute to save his son and money. Impressive strength! John exclaimed.")&amp;CONCATENATE("But let's have a contest. Can you toss this coin into that jar from here? As the kidnapper tried, John grabbed his son and slipped away.")&amp;CONCATENATE("Now, let's race! John challenged, leading the kidnapper on a wild chase. At the river, John used a water gun to distract the kidnapper, making their escape to safety.")&amp;CONCATENATE("As Jhon knows that the kidnapper can't swim so he made him fall into the river. With a mix of cunning tricks and quick thinking, John had foiled the kidnapper's plans and became a legend of cleverness and bravery.")&amp;CONCATENATE("John saved his loved son and also his hard earned money along with the mystery treasury.")&amp;CONCATENATE("But here is the twist when he crossed the Jungle he lost his Son and all the money and Gold. Find out what happened here by Answering the below question."),"Answer the Previous question")</f>
        <v>Answer the Previous question</v>
      </c>
      <c r="HN2602" s="69"/>
      <c r="HO2602" s="69"/>
      <c r="HP2602" s="69"/>
      <c r="HQ2602" s="69"/>
      <c r="HR2602" s="69"/>
      <c r="HS2602" s="69"/>
      <c r="HT2602" s="69"/>
      <c r="HU2602" s="69"/>
      <c r="IA2602" s="72" t="str">
        <f>IF('Scene 9'!GM596="Correct Answer","Q10. If you have me, you want to share me. If you share me, you haven't got me. What am I?","")</f>
        <v/>
      </c>
      <c r="IB2602" s="72"/>
      <c r="IC2602" s="72"/>
      <c r="ID2602" s="72"/>
      <c r="IE2602" s="72"/>
      <c r="IF2602" s="72"/>
      <c r="IG2602" s="72"/>
      <c r="IH2602" s="56"/>
    </row>
    <row r="2603" spans="221:242" x14ac:dyDescent="0.3">
      <c r="HM2603" s="69"/>
      <c r="HN2603" s="69"/>
      <c r="HO2603" s="69"/>
      <c r="HP2603" s="69"/>
      <c r="HQ2603" s="69"/>
      <c r="HR2603" s="69"/>
      <c r="HS2603" s="69"/>
      <c r="HT2603" s="69"/>
      <c r="HU2603" s="69"/>
      <c r="IA2603" s="72"/>
      <c r="IB2603" s="72"/>
      <c r="IC2603" s="72"/>
      <c r="ID2603" s="72"/>
      <c r="IE2603" s="72"/>
      <c r="IF2603" s="72"/>
      <c r="IG2603" s="72"/>
      <c r="IH2603" s="56"/>
    </row>
    <row r="2604" spans="221:242" x14ac:dyDescent="0.3">
      <c r="HM2604" s="69"/>
      <c r="HN2604" s="69"/>
      <c r="HO2604" s="69"/>
      <c r="HP2604" s="69"/>
      <c r="HQ2604" s="69"/>
      <c r="HR2604" s="69"/>
      <c r="HS2604" s="69"/>
      <c r="HT2604" s="69"/>
      <c r="HU2604" s="69"/>
      <c r="IH2604" s="56"/>
    </row>
    <row r="2605" spans="221:242" x14ac:dyDescent="0.3">
      <c r="HM2605" s="69"/>
      <c r="HN2605" s="69"/>
      <c r="HO2605" s="69"/>
      <c r="HP2605" s="69"/>
      <c r="HQ2605" s="69"/>
      <c r="HR2605" s="69"/>
      <c r="HS2605" s="69"/>
      <c r="HT2605" s="69"/>
      <c r="HU2605" s="69"/>
      <c r="IB2605" s="3" t="str">
        <f>IF(IA2602="","","Write your Answer : ")</f>
        <v/>
      </c>
      <c r="ID2605" s="31"/>
      <c r="IH2605" s="56"/>
    </row>
    <row r="2606" spans="221:242" ht="15.6" x14ac:dyDescent="0.3">
      <c r="HM2606" s="69"/>
      <c r="HN2606" s="69"/>
      <c r="HO2606" s="69"/>
      <c r="HP2606" s="69"/>
      <c r="HQ2606" s="69"/>
      <c r="HR2606" s="69"/>
      <c r="HS2606" s="69"/>
      <c r="HT2606" s="69"/>
      <c r="HU2606" s="69"/>
      <c r="IB2606" s="8" t="str">
        <f>IF(IB2605="","",IF(ID2605="","Plz Ans Correctly to save my Son",IF(ID2605="Secret","Correct Answer","Where is my Son &amp; Money Plz Try Again")))</f>
        <v/>
      </c>
      <c r="IH2606" s="56"/>
    </row>
    <row r="2607" spans="221:242" x14ac:dyDescent="0.3">
      <c r="HM2607" s="69"/>
      <c r="HN2607" s="69"/>
      <c r="HO2607" s="69"/>
      <c r="HP2607" s="69"/>
      <c r="HQ2607" s="69"/>
      <c r="HR2607" s="69"/>
      <c r="HS2607" s="69"/>
      <c r="HT2607" s="69"/>
      <c r="HU2607" s="69"/>
      <c r="IH2607" s="56"/>
    </row>
    <row r="2608" spans="221:242" x14ac:dyDescent="0.3">
      <c r="HM2608" s="69"/>
      <c r="HN2608" s="69"/>
      <c r="HO2608" s="69"/>
      <c r="HP2608" s="69"/>
      <c r="HQ2608" s="69"/>
      <c r="HR2608" s="69"/>
      <c r="HS2608" s="69"/>
      <c r="HT2608" s="69"/>
      <c r="HU2608" s="69"/>
      <c r="IH2608" s="56"/>
    </row>
    <row r="2609" spans="221:242" x14ac:dyDescent="0.3">
      <c r="HM2609" s="69"/>
      <c r="HN2609" s="69"/>
      <c r="HO2609" s="69"/>
      <c r="HP2609" s="69"/>
      <c r="HQ2609" s="69"/>
      <c r="HR2609" s="69"/>
      <c r="HS2609" s="69"/>
      <c r="HT2609" s="69"/>
      <c r="HU2609" s="69"/>
      <c r="IH2609" s="56"/>
    </row>
    <row r="2610" spans="221:242" x14ac:dyDescent="0.3">
      <c r="HM2610" s="69"/>
      <c r="HN2610" s="69"/>
      <c r="HO2610" s="69"/>
      <c r="HP2610" s="69"/>
      <c r="HQ2610" s="69"/>
      <c r="HR2610" s="69"/>
      <c r="HS2610" s="69"/>
      <c r="HT2610" s="69"/>
      <c r="HU2610" s="69"/>
      <c r="IB2610" s="2" t="str">
        <f>IF(IA2602="","","Do you want the Clue ?")</f>
        <v/>
      </c>
      <c r="IH2610" s="56"/>
    </row>
    <row r="2611" spans="221:242" x14ac:dyDescent="0.3">
      <c r="HM2611" s="69"/>
      <c r="HN2611" s="69"/>
      <c r="HO2611" s="69"/>
      <c r="HP2611" s="69"/>
      <c r="HQ2611" s="69"/>
      <c r="HR2611" s="69"/>
      <c r="HS2611" s="69"/>
      <c r="HT2611" s="69"/>
      <c r="HU2611" s="69"/>
      <c r="IB2611" s="31"/>
      <c r="IH2611" s="56"/>
    </row>
    <row r="2612" spans="221:242" ht="15.6" x14ac:dyDescent="0.3">
      <c r="HM2612" s="69"/>
      <c r="HN2612" s="69"/>
      <c r="HO2612" s="69"/>
      <c r="HP2612" s="69"/>
      <c r="HQ2612" s="69"/>
      <c r="HR2612" s="69"/>
      <c r="HS2612" s="69"/>
      <c r="HT2612" s="69"/>
      <c r="HU2612" s="69"/>
      <c r="IB2612" s="13" t="str">
        <f>IF(IB2611="Yes","Click here for Clue","")</f>
        <v/>
      </c>
      <c r="IH2612" s="56"/>
    </row>
    <row r="2613" spans="221:242" x14ac:dyDescent="0.3">
      <c r="HM2613" s="69"/>
      <c r="HN2613" s="69"/>
      <c r="HO2613" s="69"/>
      <c r="HP2613" s="69"/>
      <c r="HQ2613" s="69"/>
      <c r="HR2613" s="69"/>
      <c r="HS2613" s="69"/>
      <c r="HT2613" s="69"/>
      <c r="HU2613" s="69"/>
      <c r="IH2613" s="56"/>
    </row>
    <row r="2614" spans="221:242" x14ac:dyDescent="0.3">
      <c r="HM2614" s="69"/>
      <c r="HN2614" s="69"/>
      <c r="HO2614" s="69"/>
      <c r="HP2614" s="69"/>
      <c r="HQ2614" s="69"/>
      <c r="HR2614" s="69"/>
      <c r="HS2614" s="69"/>
      <c r="HT2614" s="69"/>
      <c r="HU2614" s="69"/>
      <c r="IH2614" s="56"/>
    </row>
    <row r="2615" spans="221:242" x14ac:dyDescent="0.3">
      <c r="HM2615" s="69"/>
      <c r="HN2615" s="69"/>
      <c r="HO2615" s="69"/>
      <c r="HP2615" s="69"/>
      <c r="HQ2615" s="69"/>
      <c r="HR2615" s="69"/>
      <c r="HS2615" s="69"/>
      <c r="HT2615" s="69"/>
      <c r="HU2615" s="69"/>
      <c r="IH2615" s="56"/>
    </row>
    <row r="2616" spans="221:242" x14ac:dyDescent="0.3">
      <c r="HM2616" s="69"/>
      <c r="HN2616" s="69"/>
      <c r="HO2616" s="69"/>
      <c r="HP2616" s="69"/>
      <c r="HQ2616" s="69"/>
      <c r="HR2616" s="69"/>
      <c r="HS2616" s="69"/>
      <c r="HT2616" s="69"/>
      <c r="HU2616" s="69"/>
      <c r="IH2616" s="56"/>
    </row>
    <row r="2617" spans="221:242" x14ac:dyDescent="0.3">
      <c r="HM2617" s="69"/>
      <c r="HN2617" s="69"/>
      <c r="HO2617" s="69"/>
      <c r="HP2617" s="69"/>
      <c r="HQ2617" s="69"/>
      <c r="HR2617" s="69"/>
      <c r="HS2617" s="69"/>
      <c r="HT2617" s="69"/>
      <c r="HU2617" s="69"/>
      <c r="IH2617" s="56"/>
    </row>
    <row r="2618" spans="221:242" x14ac:dyDescent="0.3">
      <c r="HM2618" s="69"/>
      <c r="HN2618" s="69"/>
      <c r="HO2618" s="69"/>
      <c r="HP2618" s="69"/>
      <c r="HQ2618" s="69"/>
      <c r="HR2618" s="69"/>
      <c r="HS2618" s="69"/>
      <c r="HT2618" s="69"/>
      <c r="HU2618" s="69"/>
      <c r="IH2618" s="56"/>
    </row>
    <row r="2619" spans="221:242" x14ac:dyDescent="0.3">
      <c r="IH2619" s="56"/>
    </row>
    <row r="2620" spans="221:242" ht="18" x14ac:dyDescent="0.3">
      <c r="ID2620" s="16" t="str">
        <f>IF(IB2606="Correct Answer","Click here to Reveal the Mistery","")</f>
        <v/>
      </c>
      <c r="IH2620" s="56"/>
    </row>
    <row r="2621" spans="221:242" x14ac:dyDescent="0.3">
      <c r="IH2621" s="56"/>
    </row>
    <row r="2622" spans="221:242" x14ac:dyDescent="0.3">
      <c r="IH2622" s="56"/>
    </row>
    <row r="2623" spans="221:242" x14ac:dyDescent="0.3">
      <c r="IH2623" s="56"/>
    </row>
    <row r="2836" spans="155:159" x14ac:dyDescent="0.3">
      <c r="EY2836" s="71" t="str">
        <f>IF(IB2611="Yes","Your Clue: Ladies will not keep it themselves !","")</f>
        <v/>
      </c>
      <c r="EZ2836" s="71"/>
      <c r="FA2836" s="71"/>
      <c r="FB2836" s="71"/>
      <c r="FC2836" s="71"/>
    </row>
    <row r="2837" spans="155:159" x14ac:dyDescent="0.3">
      <c r="EY2837" s="71"/>
      <c r="EZ2837" s="71"/>
      <c r="FA2837" s="71"/>
      <c r="FB2837" s="71"/>
      <c r="FC2837" s="71"/>
    </row>
    <row r="2838" spans="155:159" x14ac:dyDescent="0.3">
      <c r="EY2838" s="71"/>
      <c r="EZ2838" s="71"/>
      <c r="FA2838" s="71"/>
      <c r="FB2838" s="71"/>
      <c r="FC2838" s="71"/>
    </row>
    <row r="2839" spans="155:159" x14ac:dyDescent="0.3">
      <c r="EY2839" s="71"/>
      <c r="EZ2839" s="71"/>
      <c r="FA2839" s="71"/>
      <c r="FB2839" s="71"/>
      <c r="FC2839" s="71"/>
    </row>
    <row r="2841" spans="155:159" ht="18" x14ac:dyDescent="0.35">
      <c r="FA2841" s="18" t="str">
        <f>IF(IB2611="Yes","Go Back","")</f>
        <v/>
      </c>
    </row>
    <row r="2849" spans="149:150" x14ac:dyDescent="0.3">
      <c r="ES2849" s="56"/>
      <c r="ET2849" s="56"/>
    </row>
  </sheetData>
  <sheetProtection algorithmName="SHA-512" hashValue="zjXXGMMP93X2DD28k3ZkLc1nMCapEIt8g+jltMb8s+rAP3aCT/39bF2WUuDLlrzLOoaYpRD2qLGUd5sfOl/NvA==" saltValue="9N6AG0TuGiwLQr0uldagUg==" spinCount="100000" sheet="1" objects="1" scenarios="1" autoFilter="0"/>
  <mergeCells count="6">
    <mergeCell ref="IH2600:IH2623"/>
    <mergeCell ref="EY2836:FC2839"/>
    <mergeCell ref="ES2849:ET2849"/>
    <mergeCell ref="HV2600:IA2600"/>
    <mergeCell ref="HM2602:HU2618"/>
    <mergeCell ref="IA2602:IG2603"/>
  </mergeCells>
  <conditionalFormatting sqref="IB2606">
    <cfRule type="containsText" dxfId="5" priority="6" operator="containsText" text="Try Again">
      <formula>NOT(ISERROR(SEARCH("Try Again",IB2606)))</formula>
    </cfRule>
    <cfRule type="containsText" dxfId="4" priority="7" operator="containsText" text="Correct Answer">
      <formula>NOT(ISERROR(SEARCH("Correct Answer",IB2606)))</formula>
    </cfRule>
  </conditionalFormatting>
  <conditionalFormatting sqref="IB2611">
    <cfRule type="expression" dxfId="3" priority="1">
      <formula>$IB$2605&lt;&gt;""</formula>
    </cfRule>
    <cfRule type="expression" dxfId="2" priority="2">
      <formula>$IB$2605=""</formula>
    </cfRule>
  </conditionalFormatting>
  <conditionalFormatting sqref="ID2605">
    <cfRule type="expression" dxfId="1" priority="3">
      <formula>$IB$2605&lt;&gt;""</formula>
    </cfRule>
    <cfRule type="expression" dxfId="0" priority="5">
      <formula>$IB$2605=""</formula>
    </cfRule>
  </conditionalFormatting>
  <dataValidations count="1">
    <dataValidation type="list" allowBlank="1" showInputMessage="1" showErrorMessage="1" sqref="IB2611" xr:uid="{7A8E4A08-FA23-4FCA-84DC-4B0C000E722B}">
      <formula1>"Yes,No"</formula1>
    </dataValidation>
  </dataValidations>
  <hyperlinks>
    <hyperlink ref="IB2612" location="'Scene 10'!ES2849" display="'Scene 10'!ES2849" xr:uid="{5958EC1A-334B-4F1D-A12A-94160D332D98}"/>
    <hyperlink ref="ID2620" location="End!KH1000" display="End!KH1000" xr:uid="{D666154B-6EDF-49D8-B29F-9FB528EADE0A}"/>
    <hyperlink ref="FA2841" location="'Scene 10'!IH2600" display="'Scene 10'!IH2600" xr:uid="{5C567C78-DF7D-45CD-B39C-BC5053B0CF06}"/>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B846C7-17F2-438B-9A9B-594E3371BFB1}">
  <sheetPr codeName="Sheet13"/>
  <dimension ref="JN1:KN1023"/>
  <sheetViews>
    <sheetView showGridLines="0" workbookViewId="0"/>
  </sheetViews>
  <sheetFormatPr defaultRowHeight="14.4" x14ac:dyDescent="0.3"/>
  <cols>
    <col min="1" max="16384" width="8.88671875" style="2"/>
  </cols>
  <sheetData>
    <row r="1" s="1" customFormat="1" ht="33.6" customHeight="1" x14ac:dyDescent="0.6"/>
    <row r="979" spans="300:300" x14ac:dyDescent="0.3">
      <c r="KN979" s="38" t="s">
        <v>22</v>
      </c>
    </row>
    <row r="999" spans="274:295" ht="15" thickBot="1" x14ac:dyDescent="0.35"/>
    <row r="1000" spans="274:295" ht="34.200000000000003" thickBot="1" x14ac:dyDescent="0.7">
      <c r="JW1000" s="60" t="s">
        <v>1</v>
      </c>
      <c r="JX1000" s="61"/>
      <c r="JY1000" s="61"/>
      <c r="JZ1000" s="61"/>
      <c r="KA1000" s="61"/>
      <c r="KB1000" s="62"/>
      <c r="KH1000" s="56"/>
      <c r="KI1000" s="56"/>
    </row>
    <row r="1001" spans="274:295" x14ac:dyDescent="0.3">
      <c r="KH1001" s="56"/>
      <c r="KI1001" s="56"/>
    </row>
    <row r="1002" spans="274:295" x14ac:dyDescent="0.3">
      <c r="JN1002" s="73" t="str">
        <f>IF('Scene 10'!IB2606="Correct Answer",KN979,"")</f>
        <v/>
      </c>
      <c r="JO1002" s="73"/>
      <c r="JP1002" s="73"/>
      <c r="JQ1002" s="73"/>
      <c r="JR1002" s="73"/>
      <c r="JS1002" s="73"/>
      <c r="JT1002" s="73"/>
      <c r="JU1002" s="73"/>
      <c r="KH1002" s="56"/>
      <c r="KI1002" s="56"/>
    </row>
    <row r="1003" spans="274:295" x14ac:dyDescent="0.3">
      <c r="JN1003" s="73"/>
      <c r="JO1003" s="73"/>
      <c r="JP1003" s="73"/>
      <c r="JQ1003" s="73"/>
      <c r="JR1003" s="73"/>
      <c r="JS1003" s="73"/>
      <c r="JT1003" s="73"/>
      <c r="JU1003" s="73"/>
      <c r="KH1003" s="56"/>
      <c r="KI1003" s="56"/>
    </row>
    <row r="1004" spans="274:295" x14ac:dyDescent="0.3">
      <c r="JN1004" s="73"/>
      <c r="JO1004" s="73"/>
      <c r="JP1004" s="73"/>
      <c r="JQ1004" s="73"/>
      <c r="JR1004" s="73"/>
      <c r="JS1004" s="73"/>
      <c r="JT1004" s="73"/>
      <c r="JU1004" s="73"/>
      <c r="KH1004" s="56"/>
      <c r="KI1004" s="56"/>
    </row>
    <row r="1005" spans="274:295" x14ac:dyDescent="0.3">
      <c r="JN1005" s="73"/>
      <c r="JO1005" s="73"/>
      <c r="JP1005" s="73"/>
      <c r="JQ1005" s="73"/>
      <c r="JR1005" s="73"/>
      <c r="JS1005" s="73"/>
      <c r="JT1005" s="73"/>
      <c r="JU1005" s="73"/>
      <c r="KH1005" s="56"/>
      <c r="KI1005" s="56"/>
    </row>
    <row r="1006" spans="274:295" x14ac:dyDescent="0.3">
      <c r="JN1006" s="73"/>
      <c r="JO1006" s="73"/>
      <c r="JP1006" s="73"/>
      <c r="JQ1006" s="73"/>
      <c r="JR1006" s="73"/>
      <c r="JS1006" s="73"/>
      <c r="JT1006" s="73"/>
      <c r="JU1006" s="73"/>
      <c r="KH1006" s="56"/>
      <c r="KI1006" s="56"/>
    </row>
    <row r="1007" spans="274:295" x14ac:dyDescent="0.3">
      <c r="JN1007" s="73"/>
      <c r="JO1007" s="73"/>
      <c r="JP1007" s="73"/>
      <c r="JQ1007" s="73"/>
      <c r="JR1007" s="73"/>
      <c r="JS1007" s="73"/>
      <c r="JT1007" s="73"/>
      <c r="JU1007" s="73"/>
      <c r="KH1007" s="56"/>
      <c r="KI1007" s="56"/>
    </row>
    <row r="1008" spans="274:295" x14ac:dyDescent="0.3">
      <c r="JN1008" s="73"/>
      <c r="JO1008" s="73"/>
      <c r="JP1008" s="73"/>
      <c r="JQ1008" s="73"/>
      <c r="JR1008" s="73"/>
      <c r="JS1008" s="73"/>
      <c r="JT1008" s="73"/>
      <c r="JU1008" s="73"/>
      <c r="KH1008" s="56"/>
      <c r="KI1008" s="56"/>
    </row>
    <row r="1009" spans="274:295" x14ac:dyDescent="0.3">
      <c r="JN1009" s="73"/>
      <c r="JO1009" s="73"/>
      <c r="JP1009" s="73"/>
      <c r="JQ1009" s="73"/>
      <c r="JR1009" s="73"/>
      <c r="JS1009" s="73"/>
      <c r="JT1009" s="73"/>
      <c r="JU1009" s="73"/>
      <c r="KH1009" s="56"/>
      <c r="KI1009" s="56"/>
    </row>
    <row r="1010" spans="274:295" x14ac:dyDescent="0.3">
      <c r="JN1010" s="73"/>
      <c r="JO1010" s="73"/>
      <c r="JP1010" s="73"/>
      <c r="JQ1010" s="73"/>
      <c r="JR1010" s="73"/>
      <c r="JS1010" s="73"/>
      <c r="JT1010" s="73"/>
      <c r="JU1010" s="73"/>
      <c r="KH1010" s="56"/>
      <c r="KI1010" s="56"/>
    </row>
    <row r="1011" spans="274:295" x14ac:dyDescent="0.3">
      <c r="JN1011" s="73"/>
      <c r="JO1011" s="73"/>
      <c r="JP1011" s="73"/>
      <c r="JQ1011" s="73"/>
      <c r="JR1011" s="73"/>
      <c r="JS1011" s="73"/>
      <c r="JT1011" s="73"/>
      <c r="JU1011" s="73"/>
      <c r="KH1011" s="56"/>
      <c r="KI1011" s="56"/>
    </row>
    <row r="1012" spans="274:295" x14ac:dyDescent="0.3">
      <c r="JN1012" s="73"/>
      <c r="JO1012" s="73"/>
      <c r="JP1012" s="73"/>
      <c r="JQ1012" s="73"/>
      <c r="JR1012" s="73"/>
      <c r="JS1012" s="73"/>
      <c r="JT1012" s="73"/>
      <c r="JU1012" s="73"/>
      <c r="KH1012" s="56"/>
      <c r="KI1012" s="56"/>
    </row>
    <row r="1013" spans="274:295" x14ac:dyDescent="0.3">
      <c r="JN1013" s="73"/>
      <c r="JO1013" s="73"/>
      <c r="JP1013" s="73"/>
      <c r="JQ1013" s="73"/>
      <c r="JR1013" s="73"/>
      <c r="JS1013" s="73"/>
      <c r="JT1013" s="73"/>
      <c r="JU1013" s="73"/>
      <c r="KH1013" s="56"/>
      <c r="KI1013" s="56"/>
    </row>
    <row r="1014" spans="274:295" x14ac:dyDescent="0.3">
      <c r="JN1014" s="73"/>
      <c r="JO1014" s="73"/>
      <c r="JP1014" s="73"/>
      <c r="JQ1014" s="73"/>
      <c r="JR1014" s="73"/>
      <c r="JS1014" s="73"/>
      <c r="JT1014" s="73"/>
      <c r="JU1014" s="73"/>
      <c r="KH1014" s="56"/>
      <c r="KI1014" s="56"/>
    </row>
    <row r="1015" spans="274:295" x14ac:dyDescent="0.3">
      <c r="JN1015" s="73"/>
      <c r="JO1015" s="73"/>
      <c r="JP1015" s="73"/>
      <c r="JQ1015" s="73"/>
      <c r="JR1015" s="73"/>
      <c r="JS1015" s="73"/>
      <c r="JT1015" s="73"/>
      <c r="JU1015" s="73"/>
      <c r="KH1015" s="56"/>
      <c r="KI1015" s="56"/>
    </row>
    <row r="1016" spans="274:295" x14ac:dyDescent="0.3">
      <c r="JN1016" s="73"/>
      <c r="JO1016" s="73"/>
      <c r="JP1016" s="73"/>
      <c r="JQ1016" s="73"/>
      <c r="JR1016" s="73"/>
      <c r="JS1016" s="73"/>
      <c r="JT1016" s="73"/>
      <c r="JU1016" s="73"/>
      <c r="KH1016" s="56"/>
      <c r="KI1016" s="56"/>
    </row>
    <row r="1017" spans="274:295" x14ac:dyDescent="0.3">
      <c r="JN1017" s="73"/>
      <c r="JO1017" s="73"/>
      <c r="JP1017" s="73"/>
      <c r="JQ1017" s="73"/>
      <c r="JR1017" s="73"/>
      <c r="JS1017" s="73"/>
      <c r="JT1017" s="73"/>
      <c r="JU1017" s="73"/>
      <c r="KH1017" s="56"/>
      <c r="KI1017" s="56"/>
    </row>
    <row r="1018" spans="274:295" x14ac:dyDescent="0.3">
      <c r="KH1018" s="56"/>
      <c r="KI1018" s="56"/>
    </row>
    <row r="1019" spans="274:295" x14ac:dyDescent="0.3">
      <c r="KH1019" s="56"/>
      <c r="KI1019" s="56"/>
    </row>
    <row r="1020" spans="274:295" x14ac:dyDescent="0.3">
      <c r="KH1020" s="56"/>
      <c r="KI1020" s="56"/>
    </row>
    <row r="1021" spans="274:295" x14ac:dyDescent="0.3">
      <c r="KH1021" s="56"/>
      <c r="KI1021" s="56"/>
    </row>
    <row r="1022" spans="274:295" ht="31.2" x14ac:dyDescent="0.6">
      <c r="JU1022" s="39" t="str">
        <f>IF('Scene 10'!IB2606="Correct Answer","Thank you for your Participation","")</f>
        <v/>
      </c>
      <c r="KH1022" s="56"/>
      <c r="KI1022" s="56"/>
    </row>
    <row r="1023" spans="274:295" x14ac:dyDescent="0.3">
      <c r="JR1023" s="74" t="str">
        <f>IF(JU1022="","","Special Thanks to Chat GPT &amp; AI Designer Tools for Helping me in crafting this Story &amp; Images")</f>
        <v/>
      </c>
      <c r="JS1023" s="74"/>
      <c r="JT1023" s="74"/>
      <c r="JU1023" s="74"/>
      <c r="JV1023" s="74"/>
      <c r="JW1023" s="74"/>
      <c r="JX1023" s="74"/>
      <c r="JY1023" s="74"/>
      <c r="JZ1023" s="74"/>
      <c r="KA1023" s="74"/>
      <c r="KB1023" s="74"/>
      <c r="KC1023" s="74"/>
      <c r="KD1023" s="74"/>
    </row>
  </sheetData>
  <sheetProtection algorithmName="SHA-512" hashValue="3CJF6ilowXpn9OAUiucbWV3vcTFx2/nH1W56or0Y/7ubjFCSY8zyRXm4milBk6ytrQc9Lo5GGJCoIb9X7hDmHg==" saltValue="gne8TiOGYyv5ESkrFCwvog==" spinCount="100000" sheet="1" objects="1" scenarios="1"/>
  <mergeCells count="4">
    <mergeCell ref="JW1000:KB1000"/>
    <mergeCell ref="JN1002:JU1017"/>
    <mergeCell ref="KH1000:KI1022"/>
    <mergeCell ref="JR1023:KD102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F45FC-2195-44B3-992C-F9417357EB21}">
  <sheetPr codeName="Sheet2"/>
  <dimension ref="A1:W29"/>
  <sheetViews>
    <sheetView showGridLines="0" tabSelected="1" zoomScale="80" zoomScaleNormal="80" workbookViewId="0">
      <selection activeCell="Z7" sqref="Z7"/>
    </sheetView>
  </sheetViews>
  <sheetFormatPr defaultRowHeight="14.4" x14ac:dyDescent="0.3"/>
  <cols>
    <col min="1" max="1" width="8.88671875" style="2"/>
    <col min="2" max="2" width="14.77734375" style="2" customWidth="1"/>
    <col min="3" max="18" width="8.88671875" style="2"/>
    <col min="19" max="19" width="13.77734375" style="2" customWidth="1"/>
    <col min="20" max="16384" width="8.88671875" style="2"/>
  </cols>
  <sheetData>
    <row r="1" spans="1:21" s="1" customFormat="1" ht="33.6" customHeight="1" thickBot="1" x14ac:dyDescent="0.7">
      <c r="H1" s="44" t="s">
        <v>0</v>
      </c>
      <c r="I1" s="45"/>
      <c r="J1" s="45"/>
      <c r="K1" s="45"/>
      <c r="L1" s="45"/>
      <c r="M1" s="46"/>
      <c r="T1" s="48" t="s">
        <v>3</v>
      </c>
      <c r="U1" s="48"/>
    </row>
    <row r="2" spans="1:21" ht="15.6" x14ac:dyDescent="0.3">
      <c r="A2" s="41" t="s">
        <v>2</v>
      </c>
      <c r="B2" s="41"/>
    </row>
    <row r="3" spans="1:21" x14ac:dyDescent="0.3">
      <c r="A3" s="47" t="s">
        <v>9</v>
      </c>
      <c r="B3" s="47"/>
      <c r="C3" s="47"/>
      <c r="D3" s="47"/>
      <c r="E3" s="47"/>
      <c r="F3" s="47"/>
      <c r="G3" s="47"/>
    </row>
    <row r="4" spans="1:21" x14ac:dyDescent="0.3">
      <c r="A4" s="47"/>
      <c r="B4" s="47"/>
      <c r="C4" s="47"/>
      <c r="D4" s="47"/>
      <c r="E4" s="47"/>
      <c r="F4" s="47"/>
      <c r="G4" s="47"/>
    </row>
    <row r="5" spans="1:21" x14ac:dyDescent="0.3">
      <c r="A5" s="47"/>
      <c r="B5" s="47"/>
      <c r="C5" s="47"/>
      <c r="D5" s="47"/>
      <c r="E5" s="47"/>
      <c r="F5" s="47"/>
      <c r="G5" s="47"/>
      <c r="K5" s="49" t="s">
        <v>4</v>
      </c>
      <c r="L5" s="49"/>
      <c r="M5" s="49"/>
      <c r="N5" s="49"/>
      <c r="O5" s="49"/>
    </row>
    <row r="6" spans="1:21" x14ac:dyDescent="0.3">
      <c r="A6" s="47"/>
      <c r="B6" s="47"/>
      <c r="C6" s="47"/>
      <c r="D6" s="47"/>
      <c r="E6" s="47"/>
      <c r="F6" s="47"/>
      <c r="G6" s="47"/>
      <c r="K6" s="49"/>
      <c r="L6" s="49"/>
      <c r="M6" s="49"/>
      <c r="N6" s="49"/>
      <c r="O6" s="49"/>
    </row>
    <row r="7" spans="1:21" x14ac:dyDescent="0.3">
      <c r="A7" s="47"/>
      <c r="B7" s="47"/>
      <c r="C7" s="47"/>
      <c r="D7" s="47"/>
      <c r="E7" s="47"/>
      <c r="F7" s="47"/>
      <c r="G7" s="47"/>
    </row>
    <row r="8" spans="1:21" x14ac:dyDescent="0.3">
      <c r="A8" s="47"/>
      <c r="B8" s="47"/>
      <c r="C8" s="47"/>
      <c r="D8" s="47"/>
      <c r="E8" s="47"/>
      <c r="F8" s="47"/>
      <c r="G8" s="47"/>
    </row>
    <row r="9" spans="1:21" x14ac:dyDescent="0.3">
      <c r="A9" s="47"/>
      <c r="B9" s="47"/>
      <c r="C9" s="47"/>
      <c r="D9" s="47"/>
      <c r="E9" s="47"/>
      <c r="F9" s="47"/>
      <c r="G9" s="47"/>
    </row>
    <row r="10" spans="1:21" x14ac:dyDescent="0.3">
      <c r="A10" s="47"/>
      <c r="B10" s="47"/>
      <c r="C10" s="47"/>
      <c r="D10" s="47"/>
      <c r="E10" s="47"/>
      <c r="F10" s="47"/>
      <c r="G10" s="47"/>
    </row>
    <row r="11" spans="1:21" x14ac:dyDescent="0.3">
      <c r="A11" s="47"/>
      <c r="B11" s="47"/>
      <c r="C11" s="47"/>
      <c r="D11" s="47"/>
      <c r="E11" s="47"/>
      <c r="F11" s="47"/>
      <c r="G11" s="47"/>
    </row>
    <row r="12" spans="1:21" x14ac:dyDescent="0.3">
      <c r="A12" s="47"/>
      <c r="B12" s="47"/>
      <c r="C12" s="47"/>
      <c r="D12" s="47"/>
      <c r="E12" s="47"/>
      <c r="F12" s="47"/>
      <c r="G12" s="47"/>
    </row>
    <row r="13" spans="1:21" x14ac:dyDescent="0.3">
      <c r="A13" s="47"/>
      <c r="B13" s="47"/>
      <c r="C13" s="47"/>
      <c r="D13" s="47"/>
      <c r="E13" s="47"/>
      <c r="F13" s="47"/>
      <c r="G13" s="47"/>
    </row>
    <row r="14" spans="1:21" x14ac:dyDescent="0.3">
      <c r="A14" s="47"/>
      <c r="B14" s="47"/>
      <c r="C14" s="47"/>
      <c r="D14" s="47"/>
      <c r="E14" s="47"/>
      <c r="F14" s="47"/>
      <c r="G14" s="47"/>
    </row>
    <row r="17" spans="1:23" ht="15.6" x14ac:dyDescent="0.3">
      <c r="A17" s="41" t="s">
        <v>5</v>
      </c>
      <c r="B17" s="41"/>
    </row>
    <row r="18" spans="1:23" x14ac:dyDescent="0.3">
      <c r="A18" s="42" t="s">
        <v>49</v>
      </c>
      <c r="B18" s="43"/>
      <c r="C18" s="43"/>
      <c r="D18" s="43"/>
      <c r="E18" s="43"/>
      <c r="F18" s="43"/>
      <c r="G18" s="43"/>
    </row>
    <row r="19" spans="1:23" ht="15.6" x14ac:dyDescent="0.3">
      <c r="A19" s="43"/>
      <c r="B19" s="43"/>
      <c r="C19" s="43"/>
      <c r="D19" s="43"/>
      <c r="E19" s="43"/>
      <c r="F19" s="43"/>
      <c r="G19" s="43"/>
      <c r="S19" s="8" t="s">
        <v>38</v>
      </c>
    </row>
    <row r="20" spans="1:23" ht="15.6" x14ac:dyDescent="0.3">
      <c r="A20" s="43"/>
      <c r="B20" s="43"/>
      <c r="C20" s="43"/>
      <c r="D20" s="43"/>
      <c r="E20" s="43"/>
      <c r="F20" s="43"/>
      <c r="G20" s="43"/>
      <c r="S20" s="30"/>
    </row>
    <row r="21" spans="1:23" x14ac:dyDescent="0.3">
      <c r="A21" s="43"/>
      <c r="B21" s="43"/>
      <c r="C21" s="43"/>
      <c r="D21" s="43"/>
      <c r="E21" s="43"/>
      <c r="F21" s="43"/>
      <c r="G21" s="43"/>
    </row>
    <row r="22" spans="1:23" x14ac:dyDescent="0.3">
      <c r="A22" s="43"/>
      <c r="B22" s="43"/>
      <c r="C22" s="43"/>
      <c r="D22" s="43"/>
      <c r="E22" s="43"/>
      <c r="F22" s="43"/>
      <c r="G22" s="43"/>
    </row>
    <row r="23" spans="1:23" ht="18" x14ac:dyDescent="0.35">
      <c r="A23" s="43"/>
      <c r="B23" s="43"/>
      <c r="C23" s="43"/>
      <c r="D23" s="43"/>
      <c r="E23" s="43"/>
      <c r="F23" s="43"/>
      <c r="G23" s="43"/>
      <c r="S23" s="50" t="str">
        <f>IF(S20="Yes","Let's Begin the Mysterious Journey","")</f>
        <v/>
      </c>
      <c r="T23" s="50"/>
      <c r="U23" s="50"/>
      <c r="V23" s="50"/>
    </row>
    <row r="24" spans="1:23" x14ac:dyDescent="0.3">
      <c r="A24" s="43"/>
      <c r="B24" s="43"/>
      <c r="C24" s="43"/>
      <c r="D24" s="43"/>
      <c r="E24" s="43"/>
      <c r="F24" s="43"/>
      <c r="G24" s="43"/>
    </row>
    <row r="25" spans="1:23" x14ac:dyDescent="0.3">
      <c r="A25" s="43"/>
      <c r="B25" s="43"/>
      <c r="C25" s="43"/>
      <c r="D25" s="43"/>
      <c r="E25" s="43"/>
      <c r="F25" s="43"/>
      <c r="G25" s="43"/>
    </row>
    <row r="26" spans="1:23" ht="15.6" x14ac:dyDescent="0.3">
      <c r="A26" s="43"/>
      <c r="B26" s="43"/>
      <c r="C26" s="43"/>
      <c r="D26" s="43"/>
      <c r="E26" s="43"/>
      <c r="F26" s="43"/>
      <c r="G26" s="43"/>
      <c r="S26" s="40" t="s">
        <v>37</v>
      </c>
      <c r="T26" s="40"/>
      <c r="U26" s="40"/>
      <c r="V26" s="40"/>
      <c r="W26" s="40"/>
    </row>
    <row r="27" spans="1:23" x14ac:dyDescent="0.3">
      <c r="A27" s="43"/>
      <c r="B27" s="43"/>
      <c r="C27" s="43"/>
      <c r="D27" s="43"/>
      <c r="E27" s="43"/>
      <c r="F27" s="43"/>
      <c r="G27" s="43"/>
    </row>
    <row r="28" spans="1:23" x14ac:dyDescent="0.3">
      <c r="A28" s="43"/>
      <c r="B28" s="43"/>
      <c r="C28" s="43"/>
      <c r="D28" s="43"/>
      <c r="E28" s="43"/>
      <c r="F28" s="43"/>
      <c r="G28" s="43"/>
    </row>
    <row r="29" spans="1:23" x14ac:dyDescent="0.3">
      <c r="A29" s="43"/>
      <c r="B29" s="43"/>
      <c r="C29" s="43"/>
      <c r="D29" s="43"/>
      <c r="E29" s="43"/>
      <c r="F29" s="43"/>
      <c r="G29" s="43"/>
    </row>
  </sheetData>
  <sheetProtection algorithmName="SHA-512" hashValue="YfX6gOfbiW0w+zc9svlN6ghyObsxetu1jHpbwQli4jjlcquIGXUHpH2ld34F3g50B4MHKj4hnwjG3aeMIwou4A==" saltValue="O9hQD1qVzjzu9+4w7leqaQ==" spinCount="100000" sheet="1" objects="1" scenarios="1" autoFilter="0"/>
  <mergeCells count="9">
    <mergeCell ref="S26:W26"/>
    <mergeCell ref="A17:B17"/>
    <mergeCell ref="A18:G29"/>
    <mergeCell ref="H1:M1"/>
    <mergeCell ref="A2:B2"/>
    <mergeCell ref="A3:G14"/>
    <mergeCell ref="T1:U1"/>
    <mergeCell ref="K5:O6"/>
    <mergeCell ref="S23:V23"/>
  </mergeCells>
  <dataValidations count="1">
    <dataValidation type="list" allowBlank="1" showInputMessage="1" showErrorMessage="1" sqref="S20" xr:uid="{619E01C0-2198-41C2-8471-B2E9BFA87316}">
      <formula1>"Yes,No"</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49ED76-20B7-497F-8AC6-1F4370E35EE9}">
  <sheetPr codeName="Sheet3"/>
  <dimension ref="A1:BA18"/>
  <sheetViews>
    <sheetView showGridLines="0" workbookViewId="0"/>
  </sheetViews>
  <sheetFormatPr defaultRowHeight="14.4" x14ac:dyDescent="0.3"/>
  <cols>
    <col min="1" max="9" width="8.88671875" style="2"/>
    <col min="10" max="10" width="15.44140625" style="2" customWidth="1"/>
    <col min="11" max="11" width="3.88671875" style="2" customWidth="1"/>
    <col min="12" max="12" width="17.5546875" style="2" customWidth="1"/>
    <col min="13" max="16384" width="8.88671875" style="2"/>
  </cols>
  <sheetData>
    <row r="1" spans="1:53" s="1" customFormat="1" ht="33.6" customHeight="1" thickBot="1" x14ac:dyDescent="0.7">
      <c r="H1" s="51" t="s">
        <v>1</v>
      </c>
      <c r="I1" s="52"/>
      <c r="J1" s="52"/>
      <c r="K1" s="52"/>
      <c r="L1" s="52"/>
      <c r="M1" s="53"/>
    </row>
    <row r="2" spans="1:53" ht="14.4" customHeight="1" x14ac:dyDescent="0.3">
      <c r="A2" s="75" t="s">
        <v>39</v>
      </c>
      <c r="B2" s="75"/>
      <c r="C2" s="75"/>
      <c r="D2" s="75"/>
      <c r="E2" s="75"/>
      <c r="F2" s="75"/>
      <c r="G2" s="75"/>
      <c r="H2" s="75"/>
      <c r="I2" s="75"/>
    </row>
    <row r="3" spans="1:53" x14ac:dyDescent="0.3">
      <c r="A3" s="75"/>
      <c r="B3" s="75"/>
      <c r="C3" s="75"/>
      <c r="D3" s="75"/>
      <c r="E3" s="75"/>
      <c r="F3" s="75"/>
      <c r="G3" s="75"/>
      <c r="H3" s="75"/>
      <c r="I3" s="75"/>
    </row>
    <row r="4" spans="1:53" x14ac:dyDescent="0.3">
      <c r="A4" s="75"/>
      <c r="B4" s="75"/>
      <c r="C4" s="75"/>
      <c r="D4" s="75"/>
      <c r="E4" s="75"/>
      <c r="F4" s="75"/>
      <c r="G4" s="75"/>
      <c r="H4" s="75"/>
      <c r="I4" s="75"/>
    </row>
    <row r="5" spans="1:53" x14ac:dyDescent="0.3">
      <c r="A5" s="75"/>
      <c r="B5" s="75"/>
      <c r="C5" s="75"/>
      <c r="D5" s="75"/>
      <c r="E5" s="75"/>
      <c r="F5" s="75"/>
      <c r="G5" s="75"/>
      <c r="H5" s="75"/>
      <c r="I5" s="75"/>
      <c r="J5" s="3" t="s">
        <v>6</v>
      </c>
    </row>
    <row r="6" spans="1:53" x14ac:dyDescent="0.3">
      <c r="A6" s="75"/>
      <c r="B6" s="75"/>
      <c r="C6" s="75"/>
      <c r="D6" s="75"/>
      <c r="E6" s="75"/>
      <c r="F6" s="75"/>
      <c r="G6" s="75"/>
      <c r="H6" s="75"/>
      <c r="I6" s="75"/>
      <c r="J6" s="3" t="s">
        <v>7</v>
      </c>
      <c r="L6" s="19"/>
      <c r="N6" s="3"/>
    </row>
    <row r="7" spans="1:53" ht="15.6" x14ac:dyDescent="0.3">
      <c r="A7" s="75"/>
      <c r="B7" s="75"/>
      <c r="C7" s="75"/>
      <c r="D7" s="75"/>
      <c r="E7" s="75"/>
      <c r="F7" s="75"/>
      <c r="G7" s="75"/>
      <c r="H7" s="75"/>
      <c r="I7" s="75"/>
      <c r="J7" s="8" t="str">
        <f>IF(L6="","Plz Ans Correctly to save my Son",IF(L6="Paper","Correct Answer","Try Again"))</f>
        <v>Plz Ans Correctly to save my Son</v>
      </c>
    </row>
    <row r="8" spans="1:53" x14ac:dyDescent="0.3">
      <c r="A8" s="75"/>
      <c r="B8" s="75"/>
      <c r="C8" s="75"/>
      <c r="D8" s="75"/>
      <c r="E8" s="75"/>
      <c r="F8" s="75"/>
      <c r="G8" s="75"/>
      <c r="H8" s="75"/>
      <c r="I8" s="75"/>
    </row>
    <row r="9" spans="1:53" x14ac:dyDescent="0.3">
      <c r="A9" s="75"/>
      <c r="B9" s="75"/>
      <c r="C9" s="75"/>
      <c r="D9" s="75"/>
      <c r="E9" s="75"/>
      <c r="F9" s="75"/>
      <c r="G9" s="75"/>
      <c r="H9" s="75"/>
      <c r="I9" s="75"/>
      <c r="J9" s="2" t="s">
        <v>8</v>
      </c>
    </row>
    <row r="10" spans="1:53" x14ac:dyDescent="0.3">
      <c r="J10" s="5"/>
      <c r="AW10" s="54" t="str">
        <f>IF(J10="Yes","Your Clue: You have used this in your childhood days a lot and still you are using it.","")</f>
        <v/>
      </c>
      <c r="AX10" s="54"/>
      <c r="AY10" s="54"/>
      <c r="AZ10" s="54"/>
      <c r="BA10" s="54"/>
    </row>
    <row r="11" spans="1:53" x14ac:dyDescent="0.3">
      <c r="J11" s="4" t="str">
        <f>IF(J10="Yes","Click here for Clue","")</f>
        <v/>
      </c>
      <c r="AW11" s="54"/>
      <c r="AX11" s="54"/>
      <c r="AY11" s="54"/>
      <c r="AZ11" s="54"/>
      <c r="BA11" s="54"/>
    </row>
    <row r="12" spans="1:53" x14ac:dyDescent="0.3">
      <c r="AW12" s="54"/>
      <c r="AX12" s="54"/>
      <c r="AY12" s="54"/>
      <c r="AZ12" s="54"/>
      <c r="BA12" s="54"/>
    </row>
    <row r="13" spans="1:53" x14ac:dyDescent="0.3">
      <c r="AW13" s="54"/>
      <c r="AX13" s="54"/>
      <c r="AY13" s="54"/>
      <c r="AZ13" s="54"/>
      <c r="BA13" s="54"/>
    </row>
    <row r="14" spans="1:53" x14ac:dyDescent="0.3">
      <c r="AW14" s="54"/>
      <c r="AX14" s="54"/>
      <c r="AY14" s="54"/>
      <c r="AZ14" s="54"/>
      <c r="BA14" s="54"/>
    </row>
    <row r="16" spans="1:53" x14ac:dyDescent="0.3">
      <c r="AY16" s="4" t="str">
        <f>IF(J10="Yes","Go Back","")</f>
        <v/>
      </c>
    </row>
    <row r="18" spans="10:10" ht="18" x14ac:dyDescent="0.35">
      <c r="J18" s="18" t="str">
        <f>IF(J7="Correct Answer","Click here to Identify his Son","")</f>
        <v/>
      </c>
    </row>
  </sheetData>
  <sheetProtection algorithmName="SHA-512" hashValue="gPihL+4OIfDObg9Sm218Q/DkiuQwExPTFtU3VQpmF6g06w2lAlH7On75bvYEPTLdfKiGj0tgHc6tb21tcHiXaQ==" saltValue="q9Ky2byqw/mab5ARSsH2Zw==" spinCount="100000" sheet="1" objects="1" scenarios="1" autoFilter="0"/>
  <mergeCells count="3">
    <mergeCell ref="H1:M1"/>
    <mergeCell ref="AW10:BA14"/>
    <mergeCell ref="A2:I9"/>
  </mergeCells>
  <conditionalFormatting sqref="J7">
    <cfRule type="containsText" dxfId="59" priority="1" operator="containsText" text="Try Again">
      <formula>NOT(ISERROR(SEARCH("Try Again",J7)))</formula>
    </cfRule>
    <cfRule type="containsText" dxfId="58" priority="2" operator="containsText" text="Correct Answer">
      <formula>NOT(ISERROR(SEARCH("Correct Answer",J7)))</formula>
    </cfRule>
  </conditionalFormatting>
  <dataValidations count="1">
    <dataValidation type="list" allowBlank="1" showInputMessage="1" showErrorMessage="1" sqref="J10" xr:uid="{D7B03DB4-F334-4BA7-91B3-CBD870259620}">
      <formula1>"Yes,No"</formula1>
    </dataValidation>
  </dataValidations>
  <hyperlinks>
    <hyperlink ref="J11" location="'Scene 1'!AW10" display="'Scene 1'!AW10" xr:uid="{FA5E065B-FB50-411B-864A-63F38509EE58}"/>
    <hyperlink ref="AY16" location="'Scene 1'!A1" display="'Scene 1'!A1" xr:uid="{9641D238-564B-44F6-B980-CCE04119570C}"/>
    <hyperlink ref="J18" location="'Scene 2'!DK554" display="'Scene 2'!DK554" xr:uid="{7AE2C285-C7CC-4774-B6DE-CA161372A0B0}"/>
  </hyperlink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634FA-67FD-44F3-8CB4-80941ADC0772}">
  <sheetPr codeName="Sheet4"/>
  <dimension ref="CS1:DL567"/>
  <sheetViews>
    <sheetView showGridLines="0" workbookViewId="0"/>
  </sheetViews>
  <sheetFormatPr defaultRowHeight="26.4" customHeight="1" x14ac:dyDescent="0.3"/>
  <cols>
    <col min="1" max="96" width="8.88671875" style="2"/>
    <col min="97" max="97" width="19.77734375" style="2" customWidth="1"/>
    <col min="98" max="98" width="4.109375" style="2" customWidth="1"/>
    <col min="99" max="99" width="18" style="2" customWidth="1"/>
    <col min="100" max="102" width="8.88671875" style="2"/>
    <col min="103" max="103" width="11" style="2" customWidth="1"/>
    <col min="104" max="16384" width="8.88671875" style="2"/>
  </cols>
  <sheetData>
    <row r="1" s="1" customFormat="1" ht="26.4" customHeight="1" x14ac:dyDescent="0.6"/>
    <row r="465" spans="101:106" ht="26.4" customHeight="1" x14ac:dyDescent="0.3">
      <c r="CW465" s="77" t="str">
        <f>IF(CS564="Yes","Your Clue: It's what you use to buy things and pay your bills.","")</f>
        <v/>
      </c>
      <c r="CX465" s="77"/>
      <c r="CY465" s="77"/>
      <c r="CZ465" s="77"/>
      <c r="DA465" s="77"/>
      <c r="DB465" s="77"/>
    </row>
    <row r="466" spans="101:106" ht="26.4" customHeight="1" x14ac:dyDescent="0.3">
      <c r="CW466" s="77"/>
      <c r="CX466" s="77"/>
      <c r="CY466" s="77"/>
      <c r="CZ466" s="77"/>
      <c r="DA466" s="77"/>
      <c r="DB466" s="77"/>
    </row>
    <row r="467" spans="101:106" ht="26.4" customHeight="1" x14ac:dyDescent="0.3">
      <c r="CW467" s="77"/>
      <c r="CX467" s="77"/>
      <c r="CY467" s="77"/>
      <c r="CZ467" s="77"/>
      <c r="DA467" s="77"/>
      <c r="DB467" s="77"/>
    </row>
    <row r="468" spans="101:106" ht="26.4" customHeight="1" x14ac:dyDescent="0.3">
      <c r="CY468" s="13" t="str">
        <f>IF(CS564="Yes","Go Back","")</f>
        <v/>
      </c>
    </row>
    <row r="553" spans="97:116" ht="26.4" customHeight="1" thickBot="1" x14ac:dyDescent="0.35"/>
    <row r="554" spans="97:116" ht="26.4" customHeight="1" thickBot="1" x14ac:dyDescent="0.7">
      <c r="DB554" s="51" t="s">
        <v>1</v>
      </c>
      <c r="DC554" s="52"/>
      <c r="DD554" s="52"/>
      <c r="DE554" s="52"/>
      <c r="DF554" s="52"/>
      <c r="DG554" s="53"/>
      <c r="DK554" s="56"/>
      <c r="DL554" s="56"/>
    </row>
    <row r="555" spans="97:116" ht="26.4" customHeight="1" x14ac:dyDescent="0.3">
      <c r="CS555" s="55" t="str">
        <f>IF('Scene 1'!J7="Correct Answer",CONCATENATE("Scene 2: John recalled that someone kept some letter in his pocket, so he started checking his shirt and pant pocket and able to find one letter.")&amp;CONCATENATE("In that letter they mentioned the contact number of the Kidnapper, John contacted that kidnapper and he is demanding for 10Cr rupees")&amp;CONCATENATE(" to save his son and also he warned him that don't go to police station he will provide some task to perform inorder to identify the route.")&amp;CONCATENATE("So let's help him finding his first clue by answering below question."),"")</f>
        <v/>
      </c>
      <c r="CT555" s="55"/>
      <c r="CU555" s="55"/>
      <c r="CV555" s="55"/>
      <c r="CW555" s="55"/>
      <c r="CX555" s="55"/>
      <c r="CY555" s="55"/>
      <c r="CZ555" s="55"/>
      <c r="DA555" s="56"/>
      <c r="DB555" s="56"/>
      <c r="DC555" s="56"/>
      <c r="DD555" s="56"/>
      <c r="DE555" s="56"/>
      <c r="DF555" s="56"/>
      <c r="DG555" s="56"/>
      <c r="DH555" s="56"/>
      <c r="DI555" s="56"/>
      <c r="DJ555" s="56"/>
      <c r="DK555" s="56"/>
      <c r="DL555" s="56"/>
    </row>
    <row r="556" spans="97:116" ht="26.4" customHeight="1" x14ac:dyDescent="0.3">
      <c r="CS556" s="55"/>
      <c r="CT556" s="55"/>
      <c r="CU556" s="55"/>
      <c r="CV556" s="55"/>
      <c r="CW556" s="55"/>
      <c r="CX556" s="55"/>
      <c r="CY556" s="55"/>
      <c r="CZ556" s="55"/>
      <c r="DA556" s="56"/>
      <c r="DB556" s="56"/>
      <c r="DC556" s="56"/>
      <c r="DD556" s="56"/>
      <c r="DE556" s="56"/>
      <c r="DF556" s="56"/>
      <c r="DG556" s="56"/>
      <c r="DH556" s="56"/>
      <c r="DI556" s="56"/>
      <c r="DJ556" s="56"/>
      <c r="DK556" s="56"/>
      <c r="DL556" s="56"/>
    </row>
    <row r="557" spans="97:116" ht="26.4" customHeight="1" x14ac:dyDescent="0.3">
      <c r="CS557" s="55"/>
      <c r="CT557" s="55"/>
      <c r="CU557" s="55"/>
      <c r="CV557" s="55"/>
      <c r="CW557" s="55"/>
      <c r="CX557" s="55"/>
      <c r="CY557" s="55"/>
      <c r="CZ557" s="55"/>
      <c r="DA557" s="56"/>
      <c r="DB557" s="56"/>
      <c r="DC557" s="56"/>
      <c r="DD557" s="56"/>
      <c r="DE557" s="56"/>
      <c r="DF557" s="56"/>
      <c r="DG557" s="56"/>
      <c r="DH557" s="56"/>
      <c r="DI557" s="56"/>
      <c r="DJ557" s="56"/>
      <c r="DK557" s="56"/>
      <c r="DL557" s="56"/>
    </row>
    <row r="558" spans="97:116" ht="26.4" customHeight="1" x14ac:dyDescent="0.3">
      <c r="CS558" s="55"/>
      <c r="CT558" s="55"/>
      <c r="CU558" s="55"/>
      <c r="CV558" s="55"/>
      <c r="CW558" s="55"/>
      <c r="CX558" s="55"/>
      <c r="CY558" s="55"/>
      <c r="CZ558" s="55"/>
      <c r="DA558" s="56"/>
      <c r="DB558" s="56"/>
      <c r="DC558" s="56"/>
      <c r="DD558" s="56"/>
      <c r="DE558" s="56"/>
      <c r="DF558" s="56"/>
      <c r="DG558" s="56"/>
      <c r="DH558" s="56"/>
      <c r="DI558" s="56"/>
      <c r="DJ558" s="56"/>
      <c r="DK558" s="56"/>
      <c r="DL558" s="56"/>
    </row>
    <row r="559" spans="97:116" ht="26.4" customHeight="1" x14ac:dyDescent="0.3">
      <c r="DA559" s="56"/>
      <c r="DB559" s="56"/>
      <c r="DC559" s="56"/>
      <c r="DD559" s="56"/>
      <c r="DE559" s="56"/>
      <c r="DF559" s="56"/>
      <c r="DG559" s="56"/>
      <c r="DH559" s="56"/>
      <c r="DI559" s="56"/>
      <c r="DJ559" s="56"/>
      <c r="DK559" s="56"/>
      <c r="DL559" s="56"/>
    </row>
    <row r="560" spans="97:116" ht="26.4" customHeight="1" x14ac:dyDescent="0.3">
      <c r="CS560" s="3" t="str">
        <f>IF('Scene 1'!J7="Correct Answer","Q2. What do we call the resources, such as coins and banknotes, that are used to facilitate transactions, trade for goods and services, and measure value?","")</f>
        <v/>
      </c>
      <c r="DA560" s="56"/>
      <c r="DB560" s="56"/>
      <c r="DC560" s="56"/>
      <c r="DD560" s="56"/>
      <c r="DE560" s="56"/>
      <c r="DF560" s="56"/>
      <c r="DG560" s="56"/>
      <c r="DH560" s="56"/>
      <c r="DI560" s="56"/>
      <c r="DJ560" s="56"/>
      <c r="DK560" s="56"/>
      <c r="DL560" s="56"/>
    </row>
    <row r="561" spans="97:116" ht="19.8" customHeight="1" x14ac:dyDescent="0.3">
      <c r="CS561" s="3" t="str">
        <f>IF(CS560="","","Write your Answer : ")</f>
        <v/>
      </c>
      <c r="CU561" s="6"/>
      <c r="DA561" s="56"/>
      <c r="DB561" s="56"/>
      <c r="DC561" s="56"/>
      <c r="DD561" s="56"/>
      <c r="DE561" s="56"/>
      <c r="DF561" s="56"/>
      <c r="DG561" s="56"/>
      <c r="DH561" s="56"/>
      <c r="DI561" s="56"/>
      <c r="DJ561" s="56"/>
      <c r="DK561" s="56"/>
      <c r="DL561" s="56"/>
    </row>
    <row r="562" spans="97:116" ht="26.4" customHeight="1" x14ac:dyDescent="0.3">
      <c r="CS562" s="7" t="str">
        <f>IF(CS561="","",IF(CU561="","Plz Ans Correctly to save my Son",IF(CU561="Money","Correct Answer","Try Again")))</f>
        <v/>
      </c>
      <c r="DA562" s="56"/>
      <c r="DB562" s="56"/>
      <c r="DC562" s="56"/>
      <c r="DD562" s="56"/>
      <c r="DE562" s="56"/>
      <c r="DF562" s="56"/>
      <c r="DG562" s="56"/>
      <c r="DH562" s="56"/>
      <c r="DI562" s="56"/>
      <c r="DJ562" s="56"/>
      <c r="DK562" s="56"/>
      <c r="DL562" s="56"/>
    </row>
    <row r="563" spans="97:116" ht="26.4" customHeight="1" x14ac:dyDescent="0.3">
      <c r="CS563" s="2" t="str">
        <f>IF(CS561="","","Do you want the Clue ?")</f>
        <v/>
      </c>
      <c r="DA563" s="56"/>
      <c r="DB563" s="56"/>
      <c r="DC563" s="56"/>
      <c r="DD563" s="56"/>
      <c r="DE563" s="56"/>
      <c r="DF563" s="56"/>
      <c r="DG563" s="56"/>
      <c r="DH563" s="56"/>
      <c r="DI563" s="56"/>
      <c r="DJ563" s="56"/>
      <c r="DK563" s="56"/>
      <c r="DL563" s="56"/>
    </row>
    <row r="564" spans="97:116" ht="16.8" customHeight="1" x14ac:dyDescent="0.3">
      <c r="CS564" s="6"/>
      <c r="DA564" s="56"/>
      <c r="DB564" s="56"/>
      <c r="DC564" s="56"/>
      <c r="DD564" s="56"/>
      <c r="DE564" s="56"/>
      <c r="DF564" s="56"/>
      <c r="DG564" s="56"/>
      <c r="DH564" s="56"/>
      <c r="DI564" s="56"/>
      <c r="DJ564" s="56"/>
      <c r="DK564" s="56"/>
      <c r="DL564" s="56"/>
    </row>
    <row r="565" spans="97:116" ht="26.4" customHeight="1" x14ac:dyDescent="0.35">
      <c r="CS565" s="18" t="str">
        <f>IF(CS564="Yes","Click here for Clue","")</f>
        <v/>
      </c>
      <c r="CU565" s="78" t="str">
        <f>IF(CS562="Correct Answer","Click here to help him on arranging Money","")</f>
        <v/>
      </c>
      <c r="CV565" s="78"/>
      <c r="CW565" s="78"/>
      <c r="CX565" s="78"/>
      <c r="DA565" s="56"/>
      <c r="DB565" s="56"/>
      <c r="DC565" s="56"/>
      <c r="DD565" s="56"/>
      <c r="DE565" s="56"/>
      <c r="DF565" s="56"/>
      <c r="DG565" s="56"/>
      <c r="DH565" s="56"/>
      <c r="DI565" s="56"/>
      <c r="DJ565" s="56"/>
      <c r="DK565" s="56"/>
      <c r="DL565" s="56"/>
    </row>
    <row r="566" spans="97:116" ht="26.4" customHeight="1" x14ac:dyDescent="0.3">
      <c r="DA566" s="56"/>
      <c r="DB566" s="56"/>
      <c r="DC566" s="56"/>
      <c r="DD566" s="56"/>
      <c r="DE566" s="56"/>
      <c r="DF566" s="56"/>
      <c r="DG566" s="56"/>
      <c r="DH566" s="56"/>
      <c r="DI566" s="56"/>
      <c r="DJ566" s="56"/>
      <c r="DK566" s="56"/>
      <c r="DL566" s="56"/>
    </row>
    <row r="567" spans="97:116" ht="26.4" customHeight="1" x14ac:dyDescent="0.3">
      <c r="DA567" s="56"/>
      <c r="DB567" s="56"/>
      <c r="DC567" s="56"/>
      <c r="DD567" s="56"/>
      <c r="DE567" s="56"/>
      <c r="DF567" s="56"/>
      <c r="DG567" s="56"/>
      <c r="DH567" s="56"/>
      <c r="DI567" s="56"/>
      <c r="DJ567" s="56"/>
      <c r="DK567" s="56"/>
      <c r="DL567" s="56"/>
    </row>
  </sheetData>
  <sheetProtection algorithmName="SHA-512" hashValue="xujcQtvGGJBGppclyiCSAs05aADmtizHbEAHR11IXIJhc+T9m7xY+z/9LG3oYqQGGlYX2oWYcCThnBHIC8iJCQ==" saltValue="J9YacuUaKVt1aLsjTCQiGA==" spinCount="100000" sheet="1" objects="1" scenarios="1" autoFilter="0"/>
  <mergeCells count="6">
    <mergeCell ref="DB554:DG554"/>
    <mergeCell ref="CS555:CZ558"/>
    <mergeCell ref="CW465:DB467"/>
    <mergeCell ref="DA555:DJ567"/>
    <mergeCell ref="DK554:DL567"/>
    <mergeCell ref="CU565:CX565"/>
  </mergeCells>
  <conditionalFormatting sqref="CS562">
    <cfRule type="containsText" dxfId="57" priority="5" operator="containsText" text="Try Again">
      <formula>NOT(ISERROR(SEARCH("Try Again",CS562)))</formula>
    </cfRule>
    <cfRule type="containsText" dxfId="56" priority="6" operator="containsText" text="Correct Answer">
      <formula>NOT(ISERROR(SEARCH("Correct Answer",CS562)))</formula>
    </cfRule>
  </conditionalFormatting>
  <conditionalFormatting sqref="CS564">
    <cfRule type="expression" dxfId="55" priority="1">
      <formula>$CS$561&lt;&gt;""</formula>
    </cfRule>
    <cfRule type="expression" dxfId="54" priority="2">
      <formula>$CS$561=""</formula>
    </cfRule>
  </conditionalFormatting>
  <conditionalFormatting sqref="CU561">
    <cfRule type="expression" dxfId="53" priority="3">
      <formula>$CS$561&lt;&gt;""</formula>
    </cfRule>
    <cfRule type="expression" dxfId="52" priority="4">
      <formula>$CS$561=""</formula>
    </cfRule>
  </conditionalFormatting>
  <dataValidations count="1">
    <dataValidation type="list" allowBlank="1" showInputMessage="1" showErrorMessage="1" sqref="CS564" xr:uid="{CC927348-B599-4610-A4FA-AC5EF2A0B3F3}">
      <formula1>"Yes,No"</formula1>
    </dataValidation>
  </dataValidations>
  <hyperlinks>
    <hyperlink ref="CS565" location="'Scene 2'!CW465" display="'Scene 2'!CW465" xr:uid="{5F451FC4-B598-4D81-82DE-1926CB7317BF}"/>
    <hyperlink ref="CY468" location="'Scene 2'!DA555" display="'Scene 2'!DA555" xr:uid="{6A6C38F2-F5F4-4304-8C28-1CBCAE4DCAB0}"/>
    <hyperlink ref="CU565" location="'Scene 3'!EZ800" display="'Scene 3'!EZ800" xr:uid="{81AD47BE-A882-4D18-8445-34C0D705A1E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1A6BB-4FD1-4265-A8A2-72E8E6D924AE}">
  <sheetPr codeName="Sheet5"/>
  <dimension ref="DF1:FA824"/>
  <sheetViews>
    <sheetView showGridLines="0" workbookViewId="0"/>
  </sheetViews>
  <sheetFormatPr defaultRowHeight="14.4" x14ac:dyDescent="0.3"/>
  <cols>
    <col min="1" max="150" width="8.88671875" style="2"/>
    <col min="151" max="151" width="16.77734375" style="2" customWidth="1"/>
    <col min="152" max="152" width="3.21875" style="2" customWidth="1"/>
    <col min="153" max="153" width="16.77734375" style="2" customWidth="1"/>
    <col min="154" max="16384" width="8.88671875" style="2"/>
  </cols>
  <sheetData>
    <row r="1" s="1" customFormat="1" ht="33.6" customHeight="1" x14ac:dyDescent="0.6"/>
    <row r="566" spans="110:114" x14ac:dyDescent="0.3">
      <c r="DF566" s="79" t="str">
        <f>IF(EU810="Yes","Your Clue : The word is in the title","")</f>
        <v/>
      </c>
      <c r="DG566" s="79"/>
      <c r="DH566" s="79"/>
      <c r="DI566" s="79"/>
      <c r="DJ566" s="79"/>
    </row>
    <row r="567" spans="110:114" x14ac:dyDescent="0.3">
      <c r="DF567" s="79"/>
      <c r="DG567" s="79"/>
      <c r="DH567" s="79"/>
      <c r="DI567" s="79"/>
      <c r="DJ567" s="79"/>
    </row>
    <row r="568" spans="110:114" x14ac:dyDescent="0.3">
      <c r="DF568" s="79"/>
      <c r="DG568" s="79"/>
      <c r="DH568" s="79"/>
      <c r="DI568" s="79"/>
      <c r="DJ568" s="79"/>
    </row>
    <row r="569" spans="110:114" x14ac:dyDescent="0.3">
      <c r="DF569" s="79"/>
      <c r="DG569" s="79"/>
      <c r="DH569" s="79"/>
      <c r="DI569" s="79"/>
      <c r="DJ569" s="79"/>
    </row>
    <row r="570" spans="110:114" x14ac:dyDescent="0.3">
      <c r="DF570" s="79"/>
      <c r="DG570" s="79"/>
      <c r="DH570" s="79"/>
      <c r="DI570" s="79"/>
      <c r="DJ570" s="79"/>
    </row>
    <row r="572" spans="110:114" ht="15.6" x14ac:dyDescent="0.3">
      <c r="DH572" s="13" t="str">
        <f>IF(EU810="Yes","Go Back","")</f>
        <v/>
      </c>
    </row>
    <row r="799" spans="146:157" ht="15" thickBot="1" x14ac:dyDescent="0.35"/>
    <row r="800" spans="146:157" ht="34.200000000000003" thickBot="1" x14ac:dyDescent="0.7">
      <c r="EP800" s="51" t="s">
        <v>1</v>
      </c>
      <c r="EQ800" s="52"/>
      <c r="ER800" s="52"/>
      <c r="ES800" s="52"/>
      <c r="ET800" s="52"/>
      <c r="EU800" s="53"/>
      <c r="EZ800" s="56"/>
      <c r="FA800" s="56"/>
    </row>
    <row r="801" spans="137:157" x14ac:dyDescent="0.3">
      <c r="EM801" s="56"/>
      <c r="EN801" s="56"/>
      <c r="EO801" s="56"/>
      <c r="EP801" s="56"/>
      <c r="EQ801" s="56"/>
      <c r="ER801" s="56"/>
      <c r="ES801" s="56"/>
      <c r="EU801" s="80" t="str">
        <f>IF('Scene 2'!CS562="Correct Answer","Q3. What is a dense and tangled forest that typically hosts a wide variety of plants, animals, and natural wonders?","")</f>
        <v/>
      </c>
      <c r="EV801" s="80"/>
      <c r="EW801" s="80"/>
      <c r="EX801" s="80"/>
      <c r="EY801" s="80"/>
      <c r="EZ801" s="56"/>
      <c r="FA801" s="56"/>
    </row>
    <row r="802" spans="137:157" ht="14.4" customHeight="1" x14ac:dyDescent="0.3">
      <c r="EG802" s="57" t="str">
        <f>IF('Scene 2'!CS562="Correct Answer",CONCATENATE("Scene 3 : He started arranging 10 Cr Cash, for that he started asking his friends and relatives but no one came forward to give him that much money.")&amp;CONCATENATE("Finally he sold all his properties and arranged the cash because he loved his son more than anything else."),"Answer the previous Question")</f>
        <v>Answer the previous Question</v>
      </c>
      <c r="EH802" s="57"/>
      <c r="EI802" s="57"/>
      <c r="EJ802" s="57"/>
      <c r="EK802" s="57"/>
      <c r="EL802" s="57"/>
      <c r="EM802" s="56"/>
      <c r="EN802" s="56"/>
      <c r="EO802" s="56"/>
      <c r="EP802" s="56"/>
      <c r="EQ802" s="56"/>
      <c r="ER802" s="56"/>
      <c r="ES802" s="56"/>
      <c r="EU802" s="80"/>
      <c r="EV802" s="80"/>
      <c r="EW802" s="80"/>
      <c r="EX802" s="80"/>
      <c r="EY802" s="80"/>
      <c r="EZ802" s="56"/>
      <c r="FA802" s="56"/>
    </row>
    <row r="803" spans="137:157" x14ac:dyDescent="0.3">
      <c r="EG803" s="57"/>
      <c r="EH803" s="57"/>
      <c r="EI803" s="57"/>
      <c r="EJ803" s="57"/>
      <c r="EK803" s="57"/>
      <c r="EL803" s="57"/>
      <c r="EM803" s="56"/>
      <c r="EN803" s="56"/>
      <c r="EO803" s="56"/>
      <c r="EP803" s="56"/>
      <c r="EQ803" s="56"/>
      <c r="ER803" s="56"/>
      <c r="ES803" s="56"/>
      <c r="EU803" s="3" t="str">
        <f>IF(EU801="","","Write your Answer : ")</f>
        <v/>
      </c>
      <c r="EW803" s="31"/>
      <c r="EZ803" s="56"/>
      <c r="FA803" s="56"/>
    </row>
    <row r="804" spans="137:157" ht="15.6" x14ac:dyDescent="0.3">
      <c r="EG804" s="57"/>
      <c r="EH804" s="57"/>
      <c r="EI804" s="57"/>
      <c r="EJ804" s="57"/>
      <c r="EK804" s="57"/>
      <c r="EL804" s="57"/>
      <c r="EM804" s="56"/>
      <c r="EN804" s="56"/>
      <c r="EO804" s="56"/>
      <c r="EP804" s="56"/>
      <c r="EQ804" s="56"/>
      <c r="ER804" s="56"/>
      <c r="ES804" s="56"/>
      <c r="EU804" s="8" t="str">
        <f>IF(EU803="","",IF(EW803="","Plz Ans Correctly to save my Son",IF(EW803="Jungle","Correct Answer","Try Again")))</f>
        <v/>
      </c>
      <c r="EZ804" s="56"/>
      <c r="FA804" s="56"/>
    </row>
    <row r="805" spans="137:157" x14ac:dyDescent="0.3">
      <c r="EG805" s="57"/>
      <c r="EH805" s="57"/>
      <c r="EI805" s="57"/>
      <c r="EJ805" s="57"/>
      <c r="EK805" s="57"/>
      <c r="EL805" s="57"/>
      <c r="EM805" s="56"/>
      <c r="EN805" s="56"/>
      <c r="EO805" s="56"/>
      <c r="EP805" s="56"/>
      <c r="EQ805" s="56"/>
      <c r="ER805" s="56"/>
      <c r="ES805" s="56"/>
      <c r="EZ805" s="56"/>
      <c r="FA805" s="56"/>
    </row>
    <row r="806" spans="137:157" x14ac:dyDescent="0.3">
      <c r="EG806" s="57"/>
      <c r="EH806" s="57"/>
      <c r="EI806" s="57"/>
      <c r="EJ806" s="57"/>
      <c r="EK806" s="57"/>
      <c r="EL806" s="57"/>
      <c r="EM806" s="56"/>
      <c r="EN806" s="56"/>
      <c r="EO806" s="56"/>
      <c r="EP806" s="56"/>
      <c r="EQ806" s="56"/>
      <c r="ER806" s="56"/>
      <c r="ES806" s="56"/>
      <c r="EZ806" s="56"/>
      <c r="FA806" s="56"/>
    </row>
    <row r="807" spans="137:157" x14ac:dyDescent="0.3">
      <c r="EG807" s="57"/>
      <c r="EH807" s="57"/>
      <c r="EI807" s="57"/>
      <c r="EJ807" s="57"/>
      <c r="EK807" s="57"/>
      <c r="EL807" s="57"/>
      <c r="EM807" s="56"/>
      <c r="EN807" s="56"/>
      <c r="EO807" s="56"/>
      <c r="EP807" s="56"/>
      <c r="EQ807" s="56"/>
      <c r="ER807" s="56"/>
      <c r="ES807" s="56"/>
      <c r="EZ807" s="56"/>
      <c r="FA807" s="56"/>
    </row>
    <row r="808" spans="137:157" x14ac:dyDescent="0.3">
      <c r="EG808" s="57"/>
      <c r="EH808" s="57"/>
      <c r="EI808" s="57"/>
      <c r="EJ808" s="57"/>
      <c r="EK808" s="57"/>
      <c r="EL808" s="57"/>
      <c r="EM808" s="56"/>
      <c r="EN808" s="56"/>
      <c r="EO808" s="56"/>
      <c r="EP808" s="56"/>
      <c r="EQ808" s="56"/>
      <c r="ER808" s="56"/>
      <c r="ES808" s="56"/>
      <c r="EZ808" s="56"/>
      <c r="FA808" s="56"/>
    </row>
    <row r="809" spans="137:157" x14ac:dyDescent="0.3">
      <c r="EG809" s="57"/>
      <c r="EH809" s="57"/>
      <c r="EI809" s="57"/>
      <c r="EJ809" s="57"/>
      <c r="EK809" s="57"/>
      <c r="EL809" s="57"/>
      <c r="EM809" s="56"/>
      <c r="EN809" s="56"/>
      <c r="EO809" s="56"/>
      <c r="EP809" s="56"/>
      <c r="EQ809" s="56"/>
      <c r="ER809" s="56"/>
      <c r="ES809" s="56"/>
      <c r="EU809" s="2" t="str">
        <f>IF(EU803="","","Do you want the Clue ?")</f>
        <v/>
      </c>
      <c r="EZ809" s="56"/>
      <c r="FA809" s="56"/>
    </row>
    <row r="810" spans="137:157" x14ac:dyDescent="0.3">
      <c r="EM810" s="56"/>
      <c r="EN810" s="56"/>
      <c r="EO810" s="56"/>
      <c r="EP810" s="56"/>
      <c r="EQ810" s="56"/>
      <c r="ER810" s="56"/>
      <c r="ES810" s="56"/>
      <c r="EU810" s="31"/>
      <c r="EZ810" s="56"/>
      <c r="FA810" s="56"/>
    </row>
    <row r="811" spans="137:157" ht="15.6" x14ac:dyDescent="0.3">
      <c r="EM811" s="56"/>
      <c r="EN811" s="56"/>
      <c r="EO811" s="56"/>
      <c r="EP811" s="56"/>
      <c r="EQ811" s="56"/>
      <c r="ER811" s="56"/>
      <c r="ES811" s="56"/>
      <c r="EU811" s="13" t="str">
        <f>IF(EU810="Yes","Click here for Clue","")</f>
        <v/>
      </c>
      <c r="EZ811" s="56"/>
      <c r="FA811" s="56"/>
    </row>
    <row r="812" spans="137:157" x14ac:dyDescent="0.3">
      <c r="EG812" s="58" t="s">
        <v>10</v>
      </c>
      <c r="EH812" s="58"/>
      <c r="EI812" s="58"/>
      <c r="EJ812" s="58"/>
      <c r="EK812" s="58"/>
      <c r="EM812" s="56"/>
      <c r="EN812" s="56"/>
      <c r="EO812" s="56"/>
      <c r="EP812" s="56"/>
      <c r="EQ812" s="56"/>
      <c r="ER812" s="56"/>
      <c r="ES812" s="56"/>
      <c r="EZ812" s="56"/>
      <c r="FA812" s="56"/>
    </row>
    <row r="813" spans="137:157" x14ac:dyDescent="0.3">
      <c r="EG813" s="58"/>
      <c r="EH813" s="58"/>
      <c r="EI813" s="58"/>
      <c r="EJ813" s="58"/>
      <c r="EK813" s="58"/>
      <c r="EM813" s="56"/>
      <c r="EN813" s="56"/>
      <c r="EO813" s="56"/>
      <c r="EP813" s="56"/>
      <c r="EQ813" s="56"/>
      <c r="ER813" s="56"/>
      <c r="ES813" s="56"/>
      <c r="EZ813" s="56"/>
      <c r="FA813" s="56"/>
    </row>
    <row r="814" spans="137:157" x14ac:dyDescent="0.3">
      <c r="EM814" s="56"/>
      <c r="EN814" s="56"/>
      <c r="EO814" s="56"/>
      <c r="EP814" s="56"/>
      <c r="EQ814" s="56"/>
      <c r="ER814" s="56"/>
      <c r="ES814" s="56"/>
      <c r="EZ814" s="56"/>
      <c r="FA814" s="56"/>
    </row>
    <row r="815" spans="137:157" x14ac:dyDescent="0.3">
      <c r="EM815" s="56"/>
      <c r="EN815" s="56"/>
      <c r="EO815" s="56"/>
      <c r="EP815" s="56"/>
      <c r="EQ815" s="56"/>
      <c r="ER815" s="56"/>
      <c r="ES815" s="56"/>
      <c r="EZ815" s="56"/>
      <c r="FA815" s="56"/>
    </row>
    <row r="816" spans="137:157" x14ac:dyDescent="0.3">
      <c r="EM816" s="56"/>
      <c r="EN816" s="56"/>
      <c r="EO816" s="56"/>
      <c r="EP816" s="56"/>
      <c r="EQ816" s="56"/>
      <c r="ER816" s="56"/>
      <c r="ES816" s="56"/>
      <c r="EZ816" s="56"/>
      <c r="FA816" s="56"/>
    </row>
    <row r="817" spans="143:157" x14ac:dyDescent="0.3">
      <c r="EM817" s="56"/>
      <c r="EN817" s="56"/>
      <c r="EO817" s="56"/>
      <c r="EP817" s="56"/>
      <c r="EQ817" s="56"/>
      <c r="ER817" s="56"/>
      <c r="ES817" s="56"/>
      <c r="EZ817" s="56"/>
      <c r="FA817" s="56"/>
    </row>
    <row r="818" spans="143:157" x14ac:dyDescent="0.3">
      <c r="EM818" s="56"/>
      <c r="EN818" s="56"/>
      <c r="EO818" s="56"/>
      <c r="EP818" s="56"/>
      <c r="EQ818" s="56"/>
      <c r="ER818" s="56"/>
      <c r="ES818" s="56"/>
      <c r="EZ818" s="56"/>
      <c r="FA818" s="56"/>
    </row>
    <row r="819" spans="143:157" x14ac:dyDescent="0.3">
      <c r="EM819" s="56"/>
      <c r="EN819" s="56"/>
      <c r="EO819" s="56"/>
      <c r="EP819" s="56"/>
      <c r="EQ819" s="56"/>
      <c r="ER819" s="56"/>
      <c r="ES819" s="56"/>
      <c r="EZ819" s="56"/>
      <c r="FA819" s="56"/>
    </row>
    <row r="820" spans="143:157" x14ac:dyDescent="0.3">
      <c r="EM820" s="56"/>
      <c r="EN820" s="56"/>
      <c r="EO820" s="56"/>
      <c r="EP820" s="56"/>
      <c r="EQ820" s="56"/>
      <c r="ER820" s="56"/>
      <c r="ES820" s="56"/>
      <c r="EZ820" s="56"/>
      <c r="FA820" s="56"/>
    </row>
    <row r="821" spans="143:157" x14ac:dyDescent="0.3">
      <c r="EM821" s="56"/>
      <c r="EN821" s="56"/>
      <c r="EO821" s="56"/>
      <c r="EP821" s="56"/>
      <c r="EQ821" s="56"/>
      <c r="ER821" s="56"/>
      <c r="ES821" s="56"/>
      <c r="EZ821" s="56"/>
      <c r="FA821" s="56"/>
    </row>
    <row r="822" spans="143:157" x14ac:dyDescent="0.3">
      <c r="EM822" s="56"/>
      <c r="EN822" s="56"/>
      <c r="EO822" s="56"/>
      <c r="EP822" s="56"/>
      <c r="EQ822" s="56"/>
      <c r="ER822" s="56"/>
      <c r="ES822" s="56"/>
      <c r="EW822" s="9" t="str">
        <f>IF(EU804="Correct Answer","Click here to Enter The Mysterious Jungle","")</f>
        <v/>
      </c>
      <c r="EZ822" s="56"/>
      <c r="FA822" s="56"/>
    </row>
    <row r="823" spans="143:157" x14ac:dyDescent="0.3">
      <c r="EM823" s="56"/>
      <c r="EN823" s="56"/>
      <c r="EO823" s="56"/>
      <c r="EP823" s="56"/>
      <c r="EQ823" s="56"/>
      <c r="ER823" s="56"/>
      <c r="ES823" s="56"/>
      <c r="EZ823" s="56"/>
      <c r="FA823" s="56"/>
    </row>
    <row r="824" spans="143:157" x14ac:dyDescent="0.3">
      <c r="EM824" s="56"/>
      <c r="EN824" s="56"/>
      <c r="EO824" s="56"/>
      <c r="EP824" s="56"/>
      <c r="EQ824" s="56"/>
      <c r="ER824" s="56"/>
      <c r="ES824" s="56"/>
      <c r="EZ824" s="56"/>
      <c r="FA824" s="56"/>
    </row>
  </sheetData>
  <sheetProtection algorithmName="SHA-512" hashValue="C6kn85XHqCIr2zW3iDXpJBmydQTJordYxf6PmXVpGHik6RWiEMmnVvdJUyRVK1ZYceNMQb16cSTUk1R/aMf7YA==" saltValue="e490omRot497GSD1LY/MUQ==" spinCount="100000" sheet="1" objects="1" scenarios="1" autoFilter="0"/>
  <mergeCells count="7">
    <mergeCell ref="DF566:DJ570"/>
    <mergeCell ref="EM801:ES824"/>
    <mergeCell ref="EZ800:FA824"/>
    <mergeCell ref="EP800:EU800"/>
    <mergeCell ref="EG802:EL809"/>
    <mergeCell ref="EG812:EK813"/>
    <mergeCell ref="EU801:EY802"/>
  </mergeCells>
  <conditionalFormatting sqref="EU804">
    <cfRule type="containsText" dxfId="51" priority="5" operator="containsText" text="Try Again">
      <formula>NOT(ISERROR(SEARCH("Try Again",EU804)))</formula>
    </cfRule>
    <cfRule type="containsText" dxfId="50" priority="6" operator="containsText" text="Correct Answer">
      <formula>NOT(ISERROR(SEARCH("Correct Answer",EU804)))</formula>
    </cfRule>
  </conditionalFormatting>
  <conditionalFormatting sqref="EU810">
    <cfRule type="expression" dxfId="49" priority="1">
      <formula>$EU$803&lt;&gt;""</formula>
    </cfRule>
    <cfRule type="expression" dxfId="48" priority="2">
      <formula>$EU$803=""</formula>
    </cfRule>
  </conditionalFormatting>
  <conditionalFormatting sqref="EW803">
    <cfRule type="expression" dxfId="47" priority="3">
      <formula>$EU$803&lt;&gt;""</formula>
    </cfRule>
    <cfRule type="expression" dxfId="46" priority="4">
      <formula>$EU$803=""</formula>
    </cfRule>
  </conditionalFormatting>
  <dataValidations count="1">
    <dataValidation type="list" allowBlank="1" showInputMessage="1" showErrorMessage="1" sqref="EU810" xr:uid="{E7E7AEEF-69E1-471C-A55D-EE123905F81C}">
      <formula1>"Yes,No"</formula1>
    </dataValidation>
  </dataValidations>
  <hyperlinks>
    <hyperlink ref="EU811" location="'Scene 3'!DF566" display="'Scene 3'!DF566" xr:uid="{6847EFB5-025A-4DEA-8444-AB711DA85933}"/>
    <hyperlink ref="DH572" location="'Scene 3'!EZ800" display="Go Back" xr:uid="{04EE18AD-A63D-45BB-8127-847DDDAD9D96}"/>
    <hyperlink ref="EW822" location="'Scene 4'!BB600" display="'Scene 4'!BB600" xr:uid="{68D22FEA-1139-49CD-B85B-FA4F23E24A7F}"/>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AC625-F697-4892-8B96-8BC58EF2D389}">
  <sheetPr codeName="Sheet6"/>
  <dimension ref="M1:BB866"/>
  <sheetViews>
    <sheetView showGridLines="0" workbookViewId="0"/>
  </sheetViews>
  <sheetFormatPr defaultRowHeight="14.4" x14ac:dyDescent="0.3"/>
  <cols>
    <col min="1" max="46" width="8.88671875" style="2"/>
    <col min="47" max="47" width="17.6640625" style="2" customWidth="1"/>
    <col min="48" max="48" width="2.44140625" style="2" customWidth="1"/>
    <col min="49" max="49" width="12.109375" style="2" customWidth="1"/>
    <col min="50" max="16384" width="8.88671875" style="2"/>
  </cols>
  <sheetData>
    <row r="1" s="1" customFormat="1" ht="33.6" customHeight="1" x14ac:dyDescent="0.6"/>
    <row r="599" spans="33:54" ht="15" thickBot="1" x14ac:dyDescent="0.35"/>
    <row r="600" spans="33:54" ht="34.200000000000003" thickBot="1" x14ac:dyDescent="0.7">
      <c r="AN600" s="60" t="s">
        <v>13</v>
      </c>
      <c r="AO600" s="61"/>
      <c r="AP600" s="61"/>
      <c r="AQ600" s="61"/>
      <c r="AR600" s="61"/>
      <c r="AS600" s="62"/>
      <c r="BB600" s="56"/>
    </row>
    <row r="601" spans="33:54" x14ac:dyDescent="0.3">
      <c r="BB601" s="56"/>
    </row>
    <row r="602" spans="33:54" x14ac:dyDescent="0.3">
      <c r="AG602" s="57" t="str">
        <f>IF('Scene 3'!EU804="Correct Answer",CONCATENATE("Scene 4: John is now entering into the Mysterious Jungle to find his son. Kidnapper has given him some tasks to perform inorder to get the clues for next direction.")&amp;CONCATENATE("Now you need to help him to get the next clue by answering below question."),"Answer the Previous Question")</f>
        <v>Answer the Previous Question</v>
      </c>
      <c r="AH602" s="57"/>
      <c r="AI602" s="57"/>
      <c r="AJ602" s="57"/>
      <c r="AK602" s="57"/>
      <c r="AL602" s="57"/>
      <c r="AT602" s="57" t="str">
        <f>IF(AI612="Yes","Q4. I speak without a mouth and hear without ears. I have no body, but I come alive with the wind. What am I?","")</f>
        <v/>
      </c>
      <c r="AU602" s="57"/>
      <c r="AV602" s="57"/>
      <c r="AW602" s="57"/>
      <c r="AX602" s="57"/>
      <c r="AY602" s="57"/>
      <c r="AZ602" s="57"/>
      <c r="BA602" s="57"/>
      <c r="BB602" s="56"/>
    </row>
    <row r="603" spans="33:54" ht="14.4" customHeight="1" x14ac:dyDescent="0.3">
      <c r="AG603" s="57"/>
      <c r="AH603" s="57"/>
      <c r="AI603" s="57"/>
      <c r="AJ603" s="57"/>
      <c r="AK603" s="57"/>
      <c r="AL603" s="57"/>
      <c r="AT603" s="57"/>
      <c r="AU603" s="57"/>
      <c r="AV603" s="57"/>
      <c r="AW603" s="57"/>
      <c r="AX603" s="57"/>
      <c r="AY603" s="57"/>
      <c r="AZ603" s="57"/>
      <c r="BA603" s="57"/>
      <c r="BB603" s="56"/>
    </row>
    <row r="604" spans="33:54" ht="14.4" customHeight="1" x14ac:dyDescent="0.3">
      <c r="AG604" s="57"/>
      <c r="AH604" s="57"/>
      <c r="AI604" s="57"/>
      <c r="AJ604" s="57"/>
      <c r="AK604" s="57"/>
      <c r="AL604" s="57"/>
      <c r="AT604" s="57"/>
      <c r="AU604" s="57"/>
      <c r="AV604" s="57"/>
      <c r="AW604" s="57"/>
      <c r="AX604" s="57"/>
      <c r="AY604" s="57"/>
      <c r="AZ604" s="57"/>
      <c r="BA604" s="57"/>
      <c r="BB604" s="56"/>
    </row>
    <row r="605" spans="33:54" ht="14.4" customHeight="1" x14ac:dyDescent="0.3">
      <c r="AG605" s="57"/>
      <c r="AH605" s="57"/>
      <c r="AI605" s="57"/>
      <c r="AJ605" s="57"/>
      <c r="AK605" s="57"/>
      <c r="AL605" s="57"/>
      <c r="BB605" s="56"/>
    </row>
    <row r="606" spans="33:54" x14ac:dyDescent="0.3">
      <c r="AG606" s="57"/>
      <c r="AH606" s="57"/>
      <c r="AI606" s="57"/>
      <c r="AJ606" s="57"/>
      <c r="AK606" s="57"/>
      <c r="AL606" s="57"/>
      <c r="AU606" s="32" t="str">
        <f>IF(AI612="Yes","Write your Answer : ","")</f>
        <v/>
      </c>
      <c r="AW606" s="33"/>
      <c r="BB606" s="56"/>
    </row>
    <row r="607" spans="33:54" ht="15.6" x14ac:dyDescent="0.3">
      <c r="AG607" s="57"/>
      <c r="AH607" s="57"/>
      <c r="AI607" s="57"/>
      <c r="AJ607" s="57"/>
      <c r="AK607" s="57"/>
      <c r="AL607" s="57"/>
      <c r="AU607" s="8" t="str">
        <f>IF(AI612="Yes",IF(AW606="","Plz Ans Correctly to save my Son",IF(AW606="echo","Correct Answer","Try Again")),"")</f>
        <v/>
      </c>
      <c r="BB607" s="56"/>
    </row>
    <row r="608" spans="33:54" x14ac:dyDescent="0.3">
      <c r="AG608" s="57"/>
      <c r="AH608" s="57"/>
      <c r="AI608" s="57"/>
      <c r="AJ608" s="57"/>
      <c r="AK608" s="57"/>
      <c r="AL608" s="57"/>
      <c r="BB608" s="56"/>
    </row>
    <row r="609" spans="35:54" x14ac:dyDescent="0.3">
      <c r="BB609" s="56"/>
    </row>
    <row r="610" spans="35:54" x14ac:dyDescent="0.3">
      <c r="BB610" s="56"/>
    </row>
    <row r="611" spans="35:54" x14ac:dyDescent="0.3">
      <c r="AI611" s="3" t="s">
        <v>14</v>
      </c>
      <c r="BB611" s="56"/>
    </row>
    <row r="612" spans="35:54" x14ac:dyDescent="0.3">
      <c r="AI612" s="31"/>
      <c r="AU612" s="2" t="str">
        <f>IF(AI612="Yes","Do you want the Clue ?","")</f>
        <v/>
      </c>
      <c r="BB612" s="56"/>
    </row>
    <row r="613" spans="35:54" x14ac:dyDescent="0.3">
      <c r="AU613" s="33"/>
      <c r="BB613" s="56"/>
    </row>
    <row r="614" spans="35:54" x14ac:dyDescent="0.3">
      <c r="AU614" s="4" t="str">
        <f>IF(AU613="Yes","Click here for Clue","")</f>
        <v/>
      </c>
      <c r="BB614" s="56"/>
    </row>
    <row r="615" spans="35:54" x14ac:dyDescent="0.3">
      <c r="BB615" s="56"/>
    </row>
    <row r="616" spans="35:54" x14ac:dyDescent="0.3">
      <c r="AX616" s="11" t="str">
        <f>IF(AU607="Correct Answer","Click here to Face the First Challenge","")</f>
        <v/>
      </c>
      <c r="BB616" s="56"/>
    </row>
    <row r="617" spans="35:54" x14ac:dyDescent="0.3">
      <c r="BB617" s="56"/>
    </row>
    <row r="618" spans="35:54" x14ac:dyDescent="0.3">
      <c r="BB618" s="56"/>
    </row>
    <row r="619" spans="35:54" x14ac:dyDescent="0.3">
      <c r="BB619" s="56"/>
    </row>
    <row r="620" spans="35:54" x14ac:dyDescent="0.3">
      <c r="BB620" s="56"/>
    </row>
    <row r="621" spans="35:54" x14ac:dyDescent="0.3">
      <c r="BB621" s="56"/>
    </row>
    <row r="623" spans="35:54" x14ac:dyDescent="0.3">
      <c r="AT623" s="56"/>
      <c r="AU623" s="56"/>
      <c r="AV623" s="56"/>
      <c r="AW623" s="56"/>
      <c r="AX623" s="56"/>
      <c r="AY623" s="56"/>
      <c r="AZ623" s="56"/>
      <c r="BA623" s="56"/>
      <c r="BB623" s="56"/>
    </row>
    <row r="624" spans="35:54" x14ac:dyDescent="0.3">
      <c r="AT624" s="56"/>
      <c r="AU624" s="56"/>
      <c r="AV624" s="56"/>
      <c r="AW624" s="56"/>
      <c r="AX624" s="56"/>
      <c r="AY624" s="56"/>
      <c r="AZ624" s="56"/>
      <c r="BA624" s="56"/>
      <c r="BB624" s="56"/>
    </row>
    <row r="846" spans="21:25" x14ac:dyDescent="0.3">
      <c r="U846" s="59" t="str">
        <f>IF(AU613="Yes","Your Clue: When you speak you will hear back multiple times","")</f>
        <v/>
      </c>
      <c r="V846" s="59"/>
      <c r="W846" s="59"/>
      <c r="X846" s="59"/>
      <c r="Y846" s="59"/>
    </row>
    <row r="847" spans="21:25" x14ac:dyDescent="0.3">
      <c r="U847" s="59"/>
      <c r="V847" s="59"/>
      <c r="W847" s="59"/>
      <c r="X847" s="59"/>
      <c r="Y847" s="59"/>
    </row>
    <row r="848" spans="21:25" x14ac:dyDescent="0.3">
      <c r="U848" s="59"/>
      <c r="V848" s="59"/>
      <c r="W848" s="59"/>
      <c r="X848" s="59"/>
      <c r="Y848" s="59"/>
    </row>
    <row r="849" spans="21:25" x14ac:dyDescent="0.3">
      <c r="U849" s="59"/>
      <c r="V849" s="59"/>
      <c r="W849" s="59"/>
      <c r="X849" s="59"/>
      <c r="Y849" s="59"/>
    </row>
    <row r="851" spans="21:25" ht="15.6" x14ac:dyDescent="0.3">
      <c r="W851" s="17" t="str">
        <f>IF(AU613="Yes","Go Back","")</f>
        <v/>
      </c>
    </row>
    <row r="866" spans="13:14" x14ac:dyDescent="0.3">
      <c r="M866" s="56"/>
      <c r="N866" s="56"/>
    </row>
  </sheetData>
  <sheetProtection algorithmName="SHA-512" hashValue="7KJptLqBaaPzV3i3C/p6FNBL4mBIRSgwG82yFmBoMKlxzQepSnUsVu1V8Q9W+VkDUnxNc+Ocr6YhRez5OhC91g==" saltValue="EnClPRq3CZwhoFXKnwJMyQ==" spinCount="100000" sheet="1" objects="1" scenarios="1" autoFilter="0"/>
  <mergeCells count="7">
    <mergeCell ref="M866:N866"/>
    <mergeCell ref="BB600:BB621"/>
    <mergeCell ref="U846:Y849"/>
    <mergeCell ref="AN600:AS600"/>
    <mergeCell ref="AG602:AL608"/>
    <mergeCell ref="AT623:BB624"/>
    <mergeCell ref="AT602:BA604"/>
  </mergeCells>
  <conditionalFormatting sqref="AT602">
    <cfRule type="notContainsBlanks" dxfId="45" priority="5">
      <formula>LEN(TRIM(AT602))&gt;0</formula>
    </cfRule>
    <cfRule type="containsBlanks" dxfId="44" priority="6">
      <formula>LEN(TRIM(AT602))=0</formula>
    </cfRule>
  </conditionalFormatting>
  <conditionalFormatting sqref="AU607">
    <cfRule type="containsText" dxfId="43" priority="10" operator="containsText" text="Try Again">
      <formula>NOT(ISERROR(SEARCH("Try Again",AU607)))</formula>
    </cfRule>
    <cfRule type="containsText" dxfId="42" priority="11" operator="containsText" text="Correct Answer">
      <formula>NOT(ISERROR(SEARCH("Correct Answer",AU607)))</formula>
    </cfRule>
  </conditionalFormatting>
  <conditionalFormatting sqref="AU613">
    <cfRule type="expression" dxfId="41" priority="1">
      <formula>$AU$612&lt;&gt;""</formula>
    </cfRule>
    <cfRule type="notContainsBlanks" dxfId="40" priority="3">
      <formula>LEN(TRIM(AU613))&gt;0</formula>
    </cfRule>
    <cfRule type="containsBlanks" dxfId="39" priority="4">
      <formula>LEN(TRIM(AU613))=0</formula>
    </cfRule>
  </conditionalFormatting>
  <conditionalFormatting sqref="AW606">
    <cfRule type="expression" dxfId="38" priority="2">
      <formula>$AU$606&lt;&gt;""</formula>
    </cfRule>
    <cfRule type="notContainsBlanks" dxfId="37" priority="7">
      <formula>LEN(TRIM(AW606))&gt;0</formula>
    </cfRule>
    <cfRule type="containsBlanks" dxfId="36" priority="8">
      <formula>LEN(TRIM(AW606))=0</formula>
    </cfRule>
  </conditionalFormatting>
  <dataValidations count="1">
    <dataValidation type="list" allowBlank="1" showInputMessage="1" showErrorMessage="1" sqref="AI612 AU613" xr:uid="{7380A73C-2230-4448-9BC8-AF2B1A6CFD0D}">
      <formula1>"Yes,No"</formula1>
    </dataValidation>
  </dataValidations>
  <hyperlinks>
    <hyperlink ref="AU614" location="'Scene 4'!M866" display="'Scene 4'!M866" xr:uid="{508B5D23-158D-4BCB-93FD-C905E621CFC6}"/>
    <hyperlink ref="W851" location="'Scene 4'!BB600" display="Go Back" xr:uid="{168BD6E0-7733-46B7-93FF-5AAEC47F4804}"/>
    <hyperlink ref="AX616" location="'Scene 5'!EC1000" display="'Scene 5'!EC1000" xr:uid="{1954A156-669B-4FBB-A196-8DD0D757EC21}"/>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9B6DC-B1C9-446E-8E2F-B04468CECC20}">
  <sheetPr codeName="Sheet7"/>
  <dimension ref="AV1:EC1024"/>
  <sheetViews>
    <sheetView showGridLines="0" workbookViewId="0"/>
  </sheetViews>
  <sheetFormatPr defaultRowHeight="14.4" x14ac:dyDescent="0.3"/>
  <cols>
    <col min="1" max="55" width="8.88671875" style="2"/>
    <col min="56" max="56" width="11" style="2" customWidth="1"/>
    <col min="57" max="127" width="8.88671875" style="2"/>
    <col min="128" max="128" width="19.88671875" style="2" customWidth="1"/>
    <col min="129" max="129" width="1.77734375" style="2" customWidth="1"/>
    <col min="130" max="130" width="16.21875" style="2" customWidth="1"/>
    <col min="131" max="16384" width="8.88671875" style="2"/>
  </cols>
  <sheetData>
    <row r="1" s="1" customFormat="1" ht="33.6" customHeight="1" x14ac:dyDescent="0.6"/>
    <row r="793" spans="48:58" x14ac:dyDescent="0.3">
      <c r="AV793" s="56"/>
      <c r="AW793" s="56"/>
    </row>
    <row r="800" spans="48:58" x14ac:dyDescent="0.3">
      <c r="BB800" s="64" t="str">
        <f>IF(DX1011="Yes","Your Clue : Without this you will not get any identity anywhere.","")</f>
        <v/>
      </c>
      <c r="BC800" s="64"/>
      <c r="BD800" s="64"/>
      <c r="BE800" s="64"/>
      <c r="BF800" s="64"/>
    </row>
    <row r="801" spans="54:58" x14ac:dyDescent="0.3">
      <c r="BB801" s="64"/>
      <c r="BC801" s="64"/>
      <c r="BD801" s="64"/>
      <c r="BE801" s="64"/>
      <c r="BF801" s="64"/>
    </row>
    <row r="802" spans="54:58" x14ac:dyDescent="0.3">
      <c r="BB802" s="64"/>
      <c r="BC802" s="64"/>
      <c r="BD802" s="64"/>
      <c r="BE802" s="64"/>
      <c r="BF802" s="64"/>
    </row>
    <row r="803" spans="54:58" x14ac:dyDescent="0.3">
      <c r="BB803" s="64"/>
      <c r="BC803" s="64"/>
      <c r="BD803" s="64"/>
      <c r="BE803" s="64"/>
      <c r="BF803" s="64"/>
    </row>
    <row r="804" spans="54:58" x14ac:dyDescent="0.3">
      <c r="BB804" s="64"/>
      <c r="BC804" s="64"/>
      <c r="BD804" s="64"/>
      <c r="BE804" s="64"/>
      <c r="BF804" s="64"/>
    </row>
    <row r="806" spans="54:58" ht="18" x14ac:dyDescent="0.35">
      <c r="BD806" s="34" t="str">
        <f>IF(DX1011="Yes","Go Back","")</f>
        <v/>
      </c>
    </row>
    <row r="820" spans="48:49" x14ac:dyDescent="0.3">
      <c r="AV820" s="56"/>
      <c r="AW820" s="56"/>
    </row>
    <row r="999" spans="113:133" ht="15" thickBot="1" x14ac:dyDescent="0.35"/>
    <row r="1000" spans="113:133" ht="34.200000000000003" thickBot="1" x14ac:dyDescent="0.7">
      <c r="DQ1000" s="60" t="s">
        <v>1</v>
      </c>
      <c r="DR1000" s="61"/>
      <c r="DS1000" s="61"/>
      <c r="DT1000" s="61"/>
      <c r="DU1000" s="61"/>
      <c r="DV1000" s="62"/>
      <c r="EC1000" s="56"/>
    </row>
    <row r="1001" spans="113:133" x14ac:dyDescent="0.3">
      <c r="DI1001" s="63" t="str">
        <f>IF('Scene 4'!AU607="Correct Answer",CONCATENATE("Scene 5:John started moving towards the direction where he is getting the echo. Your First Challenge is John has to escape from the lion's attack. Only way to save him is he has to stay calm untill it goes away.")&amp;CONCATENATE("That is possible only when you answer the below question correctly else he will start screaming."),"Answer the previous question")</f>
        <v>Answer the previous question</v>
      </c>
      <c r="DJ1001" s="63"/>
      <c r="DK1001" s="63"/>
      <c r="DL1001" s="63"/>
      <c r="DM1001" s="63"/>
      <c r="DN1001" s="63"/>
      <c r="EC1001" s="56"/>
    </row>
    <row r="1002" spans="113:133" ht="15.6" customHeight="1" x14ac:dyDescent="0.3">
      <c r="DI1002" s="63"/>
      <c r="DJ1002" s="63"/>
      <c r="DK1002" s="63"/>
      <c r="DL1002" s="63"/>
      <c r="DM1002" s="63"/>
      <c r="DN1002" s="63"/>
      <c r="DX1002" s="65" t="str">
        <f>IF('Scene 4'!AU607="Correct Answer","Q5. What belongs to you but is used more by others?","")</f>
        <v/>
      </c>
      <c r="DY1002" s="65"/>
      <c r="DZ1002" s="65"/>
      <c r="EA1002" s="65"/>
      <c r="EC1002" s="56"/>
    </row>
    <row r="1003" spans="113:133" ht="22.2" customHeight="1" x14ac:dyDescent="0.3">
      <c r="DI1003" s="63"/>
      <c r="DJ1003" s="63"/>
      <c r="DK1003" s="63"/>
      <c r="DL1003" s="63"/>
      <c r="DM1003" s="63"/>
      <c r="DN1003" s="63"/>
      <c r="EC1003" s="56"/>
    </row>
    <row r="1004" spans="113:133" x14ac:dyDescent="0.3">
      <c r="DI1004" s="63"/>
      <c r="DJ1004" s="63"/>
      <c r="DK1004" s="63"/>
      <c r="DL1004" s="63"/>
      <c r="DM1004" s="63"/>
      <c r="DN1004" s="63"/>
      <c r="DX1004" s="3" t="str">
        <f>IF(DX1002="","","Write your Answer : ")</f>
        <v/>
      </c>
      <c r="DZ1004" s="31"/>
      <c r="EC1004" s="56"/>
    </row>
    <row r="1005" spans="113:133" ht="15.6" x14ac:dyDescent="0.3">
      <c r="DI1005" s="63"/>
      <c r="DJ1005" s="63"/>
      <c r="DK1005" s="63"/>
      <c r="DL1005" s="63"/>
      <c r="DM1005" s="63"/>
      <c r="DN1005" s="63"/>
      <c r="DX1005" s="8" t="str">
        <f>IF(DX1004="","",IF(DZ1004="","Plz Ans Correctly to save my Son",IF(DZ1004="Your Name","Correct Answer","Don't Kill Me Plz Try Again")))</f>
        <v/>
      </c>
      <c r="EA1005" s="54" t="str">
        <f>IF(DX1005="Don't kill me Plz Try Again","Hint: Answer should be 2 words","")</f>
        <v/>
      </c>
      <c r="EB1005" s="54"/>
      <c r="EC1005" s="56"/>
    </row>
    <row r="1006" spans="113:133" x14ac:dyDescent="0.3">
      <c r="DI1006" s="63"/>
      <c r="DJ1006" s="63"/>
      <c r="DK1006" s="63"/>
      <c r="DL1006" s="63"/>
      <c r="DM1006" s="63"/>
      <c r="DN1006" s="63"/>
      <c r="EA1006" s="54"/>
      <c r="EB1006" s="54"/>
      <c r="EC1006" s="56"/>
    </row>
    <row r="1007" spans="113:133" x14ac:dyDescent="0.3">
      <c r="DI1007" s="63"/>
      <c r="DJ1007" s="63"/>
      <c r="DK1007" s="63"/>
      <c r="DL1007" s="63"/>
      <c r="DM1007" s="63"/>
      <c r="DN1007" s="63"/>
      <c r="EA1007" s="54"/>
      <c r="EB1007" s="54"/>
      <c r="EC1007" s="56"/>
    </row>
    <row r="1008" spans="113:133" x14ac:dyDescent="0.3">
      <c r="DI1008" s="63"/>
      <c r="DJ1008" s="63"/>
      <c r="DK1008" s="63"/>
      <c r="DL1008" s="63"/>
      <c r="DM1008" s="63"/>
      <c r="DN1008" s="63"/>
      <c r="EA1008" s="54"/>
      <c r="EB1008" s="54"/>
      <c r="EC1008" s="56"/>
    </row>
    <row r="1009" spans="113:133" x14ac:dyDescent="0.3">
      <c r="DI1009" s="63"/>
      <c r="DJ1009" s="63"/>
      <c r="DK1009" s="63"/>
      <c r="DL1009" s="63"/>
      <c r="DM1009" s="63"/>
      <c r="DN1009" s="63"/>
      <c r="EC1009" s="56"/>
    </row>
    <row r="1010" spans="113:133" x14ac:dyDescent="0.3">
      <c r="DX1010" s="2" t="str">
        <f>IF(DX1004="","","Do you want the Clue ?")</f>
        <v/>
      </c>
      <c r="EC1010" s="56"/>
    </row>
    <row r="1011" spans="113:133" x14ac:dyDescent="0.3">
      <c r="DX1011" s="31"/>
      <c r="EC1011" s="56"/>
    </row>
    <row r="1012" spans="113:133" ht="15.6" x14ac:dyDescent="0.3">
      <c r="DK1012" s="3"/>
      <c r="DX1012" s="10" t="str">
        <f>IF(DX1011="Yes","Click here for Clue","")</f>
        <v/>
      </c>
      <c r="EC1012" s="56"/>
    </row>
    <row r="1013" spans="113:133" x14ac:dyDescent="0.3">
      <c r="EC1013" s="56"/>
    </row>
    <row r="1014" spans="113:133" x14ac:dyDescent="0.3">
      <c r="EC1014" s="56"/>
    </row>
    <row r="1015" spans="113:133" x14ac:dyDescent="0.3">
      <c r="EC1015" s="56"/>
    </row>
    <row r="1016" spans="113:133" x14ac:dyDescent="0.3">
      <c r="EC1016" s="56"/>
    </row>
    <row r="1017" spans="113:133" x14ac:dyDescent="0.3">
      <c r="DX1017" s="12" t="str">
        <f>IF(DX1005="Correct Answer","Click here to Escape from The Lion","")</f>
        <v/>
      </c>
      <c r="EC1017" s="56"/>
    </row>
    <row r="1018" spans="113:133" x14ac:dyDescent="0.3">
      <c r="EC1018" s="56"/>
    </row>
    <row r="1019" spans="113:133" x14ac:dyDescent="0.3">
      <c r="EC1019" s="56"/>
    </row>
    <row r="1020" spans="113:133" x14ac:dyDescent="0.3">
      <c r="EC1020" s="56"/>
    </row>
    <row r="1021" spans="113:133" x14ac:dyDescent="0.3">
      <c r="EC1021" s="56"/>
    </row>
    <row r="1022" spans="113:133" x14ac:dyDescent="0.3">
      <c r="EC1022" s="56"/>
    </row>
    <row r="1023" spans="113:133" x14ac:dyDescent="0.3">
      <c r="EC1023" s="56"/>
    </row>
    <row r="1024" spans="113:133" x14ac:dyDescent="0.3">
      <c r="EC1024" s="56"/>
    </row>
  </sheetData>
  <sheetProtection algorithmName="SHA-512" hashValue="wnY65Cd/Uc73rtga2SQJsjyiEm/rU5K3Gs5OjQR6in882e0WeJonywO0pUHABg6d8jEeZPqrUKJXiG2s4huozw==" saltValue="s1AOltDoYIJ0t3cRoMQwqQ==" spinCount="100000" sheet="1" objects="1" scenarios="1" autoFilter="0"/>
  <mergeCells count="8">
    <mergeCell ref="AV793:AW793"/>
    <mergeCell ref="EA1005:EB1008"/>
    <mergeCell ref="DQ1000:DV1000"/>
    <mergeCell ref="DI1001:DN1009"/>
    <mergeCell ref="EC1000:EC1024"/>
    <mergeCell ref="BB800:BF804"/>
    <mergeCell ref="AV820:AW820"/>
    <mergeCell ref="DX1002:EA1002"/>
  </mergeCells>
  <conditionalFormatting sqref="DX1005">
    <cfRule type="containsText" dxfId="35" priority="5" operator="containsText" text="Try Again">
      <formula>NOT(ISERROR(SEARCH("Try Again",DX1005)))</formula>
    </cfRule>
    <cfRule type="containsText" dxfId="34" priority="6" operator="containsText" text="Correct Answer">
      <formula>NOT(ISERROR(SEARCH("Correct Answer",DX1005)))</formula>
    </cfRule>
  </conditionalFormatting>
  <conditionalFormatting sqref="DX1011">
    <cfRule type="expression" dxfId="33" priority="1">
      <formula>$DX$1004&lt;&gt;""</formula>
    </cfRule>
    <cfRule type="expression" dxfId="32" priority="2">
      <formula>$DX$1004=""</formula>
    </cfRule>
  </conditionalFormatting>
  <conditionalFormatting sqref="DZ1004">
    <cfRule type="expression" dxfId="31" priority="3">
      <formula>$DX$1004&lt;&gt;""</formula>
    </cfRule>
    <cfRule type="expression" dxfId="30" priority="4">
      <formula>$DX$1004=""</formula>
    </cfRule>
  </conditionalFormatting>
  <dataValidations count="1">
    <dataValidation type="list" allowBlank="1" showInputMessage="1" showErrorMessage="1" sqref="DX1011" xr:uid="{601636BB-D80C-47AB-A0CB-5C815CA6F7E7}">
      <formula1>"Yes,No"</formula1>
    </dataValidation>
  </dataValidations>
  <hyperlinks>
    <hyperlink ref="DX1012" location="'Scene 5'!AV793" display="'Scene 5'!AV793" xr:uid="{7F4BC448-C05A-47DD-8F0A-9FF9ADBFEAD2}"/>
    <hyperlink ref="DX1017" location="'Scene 6'!EQ680" display="'Scene 6'!EQ680" xr:uid="{D239F536-CC78-4F71-970A-2CC6D7BE424A}"/>
    <hyperlink ref="BD806" location="'Scene 5'!EC1000" display="'Scene 5'!EC1000" xr:uid="{1FF9C9B8-7E30-4CBB-B178-5AC72FC5A768}"/>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30197-F7A4-4506-B56E-DC184878E01D}">
  <sheetPr codeName="Sheet8"/>
  <dimension ref="BE1:EQ704"/>
  <sheetViews>
    <sheetView showGridLines="0" workbookViewId="0"/>
  </sheetViews>
  <sheetFormatPr defaultRowHeight="14.4" x14ac:dyDescent="0.3"/>
  <cols>
    <col min="1" max="62" width="8.88671875" style="2"/>
    <col min="63" max="63" width="11.88671875" style="2" customWidth="1"/>
    <col min="64" max="140" width="8.88671875" style="2"/>
    <col min="141" max="141" width="16.33203125" style="2" customWidth="1"/>
    <col min="142" max="142" width="8.88671875" style="2"/>
    <col min="143" max="143" width="12.21875" style="2" customWidth="1"/>
    <col min="144" max="16384" width="8.88671875" style="2"/>
  </cols>
  <sheetData>
    <row r="1" s="1" customFormat="1" ht="33.6" customHeight="1" x14ac:dyDescent="0.6"/>
    <row r="676" spans="57:147" x14ac:dyDescent="0.3">
      <c r="BE676" s="56"/>
    </row>
    <row r="677" spans="57:147" x14ac:dyDescent="0.3">
      <c r="BE677" s="56"/>
    </row>
    <row r="678" spans="57:147" x14ac:dyDescent="0.3">
      <c r="BE678" s="56"/>
    </row>
    <row r="679" spans="57:147" ht="15" thickBot="1" x14ac:dyDescent="0.35">
      <c r="BE679" s="56"/>
      <c r="BI679" s="85" t="str">
        <f>IF(EK694="Yes","Your Clue : It's a firearm used to shoot, loud and fast, a powerful brute.","")</f>
        <v/>
      </c>
      <c r="BJ679" s="85"/>
      <c r="BK679" s="85"/>
      <c r="BL679" s="85"/>
      <c r="BM679" s="85"/>
    </row>
    <row r="680" spans="57:147" ht="34.200000000000003" thickBot="1" x14ac:dyDescent="0.7">
      <c r="BE680" s="56"/>
      <c r="BI680" s="85"/>
      <c r="BJ680" s="85"/>
      <c r="BK680" s="85"/>
      <c r="BL680" s="85"/>
      <c r="BM680" s="85"/>
      <c r="ED680" s="60" t="s">
        <v>1</v>
      </c>
      <c r="EE680" s="61"/>
      <c r="EF680" s="61"/>
      <c r="EG680" s="61"/>
      <c r="EH680" s="61"/>
      <c r="EI680" s="62"/>
      <c r="EQ680" s="56"/>
    </row>
    <row r="681" spans="57:147" x14ac:dyDescent="0.3">
      <c r="BE681" s="56"/>
      <c r="BI681" s="85"/>
      <c r="BJ681" s="85"/>
      <c r="BK681" s="85"/>
      <c r="BL681" s="85"/>
      <c r="BM681" s="85"/>
      <c r="EQ681" s="56"/>
    </row>
    <row r="682" spans="57:147" ht="18" x14ac:dyDescent="0.3">
      <c r="BE682" s="56"/>
      <c r="BK682" s="35" t="str">
        <f>IF(EK694="Yes","Go Back","")</f>
        <v/>
      </c>
      <c r="DV682" s="63" t="str">
        <f>IF('Scene 5'!DX1005="Correct Answer",CONCATENATE("Scene 6: Thanks for saving him from the Lion by calling his name, but when he escaped from the Lion he ran inside the Jungle and he was caught by a dangerous gang led by Chota Bhim.")&amp;CONCATENATE("Try to save him from the Chota Bhim's attack by answering the below question correctly else they will kill him."),"Answer the previous question")</f>
        <v>Answer the previous question</v>
      </c>
      <c r="DW682" s="63"/>
      <c r="DX682" s="63"/>
      <c r="DY682" s="63"/>
      <c r="DZ682" s="63"/>
      <c r="EA682" s="63"/>
      <c r="EQ682" s="56"/>
    </row>
    <row r="683" spans="57:147" x14ac:dyDescent="0.3">
      <c r="BE683" s="56"/>
      <c r="DV683" s="63"/>
      <c r="DW683" s="63"/>
      <c r="DX683" s="63"/>
      <c r="DY683" s="63"/>
      <c r="DZ683" s="63"/>
      <c r="EA683" s="63"/>
      <c r="EK683" s="66" t="str">
        <f>IF('Scene 5'!DX1005="Correct Answer","Q6. What is a three-letter word that can refer to a weapon used for protection and hunting, or be used figuratively to mean a clever or persuasive argument?","")</f>
        <v/>
      </c>
      <c r="EL683" s="66"/>
      <c r="EM683" s="66"/>
      <c r="EN683" s="66"/>
      <c r="EO683" s="66"/>
      <c r="EP683" s="66"/>
      <c r="EQ683" s="56"/>
    </row>
    <row r="684" spans="57:147" x14ac:dyDescent="0.3">
      <c r="BE684" s="56"/>
      <c r="DV684" s="63"/>
      <c r="DW684" s="63"/>
      <c r="DX684" s="63"/>
      <c r="DY684" s="63"/>
      <c r="DZ684" s="63"/>
      <c r="EA684" s="63"/>
      <c r="EK684" s="66"/>
      <c r="EL684" s="66"/>
      <c r="EM684" s="66"/>
      <c r="EN684" s="66"/>
      <c r="EO684" s="66"/>
      <c r="EP684" s="66"/>
      <c r="EQ684" s="56"/>
    </row>
    <row r="685" spans="57:147" x14ac:dyDescent="0.3">
      <c r="BE685" s="56"/>
      <c r="DV685" s="63"/>
      <c r="DW685" s="63"/>
      <c r="DX685" s="63"/>
      <c r="DY685" s="63"/>
      <c r="DZ685" s="63"/>
      <c r="EA685" s="63"/>
      <c r="EK685" s="66"/>
      <c r="EL685" s="66"/>
      <c r="EM685" s="66"/>
      <c r="EN685" s="66"/>
      <c r="EO685" s="66"/>
      <c r="EP685" s="66"/>
      <c r="EQ685" s="56"/>
    </row>
    <row r="686" spans="57:147" x14ac:dyDescent="0.3">
      <c r="BE686" s="56"/>
      <c r="DV686" s="63"/>
      <c r="DW686" s="63"/>
      <c r="DX686" s="63"/>
      <c r="DY686" s="63"/>
      <c r="DZ686" s="63"/>
      <c r="EA686" s="63"/>
      <c r="EQ686" s="56"/>
    </row>
    <row r="687" spans="57:147" x14ac:dyDescent="0.3">
      <c r="BE687" s="56"/>
      <c r="DV687" s="63"/>
      <c r="DW687" s="63"/>
      <c r="DX687" s="63"/>
      <c r="DY687" s="63"/>
      <c r="DZ687" s="63"/>
      <c r="EA687" s="63"/>
      <c r="EK687" s="3" t="str">
        <f>IF(EK683="","","Write your Answer : ")</f>
        <v/>
      </c>
      <c r="EM687" s="33"/>
      <c r="EQ687" s="56"/>
    </row>
    <row r="688" spans="57:147" ht="15.6" x14ac:dyDescent="0.3">
      <c r="BE688" s="56"/>
      <c r="DV688" s="63"/>
      <c r="DW688" s="63"/>
      <c r="DX688" s="63"/>
      <c r="DY688" s="63"/>
      <c r="DZ688" s="63"/>
      <c r="EA688" s="63"/>
      <c r="EK688" s="8" t="str">
        <f>IF(EK687="","",IF(EM687="","Plz Ans Correctly to save my Son",IF(EM687="Gun","Correct Answer","Don't Kill Me Plz Try Again")))</f>
        <v/>
      </c>
      <c r="EQ688" s="56"/>
    </row>
    <row r="689" spans="126:147" x14ac:dyDescent="0.3">
      <c r="DV689" s="63"/>
      <c r="DW689" s="63"/>
      <c r="DX689" s="63"/>
      <c r="DY689" s="63"/>
      <c r="DZ689" s="63"/>
      <c r="EA689" s="63"/>
      <c r="EQ689" s="56"/>
    </row>
    <row r="690" spans="126:147" x14ac:dyDescent="0.3">
      <c r="DV690" s="63"/>
      <c r="DW690" s="63"/>
      <c r="DX690" s="63"/>
      <c r="DY690" s="63"/>
      <c r="DZ690" s="63"/>
      <c r="EA690" s="63"/>
      <c r="EQ690" s="56"/>
    </row>
    <row r="691" spans="126:147" x14ac:dyDescent="0.3">
      <c r="DV691" s="63"/>
      <c r="DW691" s="63"/>
      <c r="DX691" s="63"/>
      <c r="DY691" s="63"/>
      <c r="DZ691" s="63"/>
      <c r="EA691" s="63"/>
      <c r="EQ691" s="56"/>
    </row>
    <row r="692" spans="126:147" x14ac:dyDescent="0.3">
      <c r="EQ692" s="56"/>
    </row>
    <row r="693" spans="126:147" x14ac:dyDescent="0.3">
      <c r="EK693" s="2" t="str">
        <f>IF(EK687="","","Do you want the Clue ?")</f>
        <v/>
      </c>
      <c r="EQ693" s="56"/>
    </row>
    <row r="694" spans="126:147" x14ac:dyDescent="0.3">
      <c r="EK694" s="31"/>
      <c r="EQ694" s="56"/>
    </row>
    <row r="695" spans="126:147" ht="15.6" x14ac:dyDescent="0.3">
      <c r="EK695" s="13" t="str">
        <f>IF(EK694="Yes","Click here for Clue","")</f>
        <v/>
      </c>
      <c r="EQ695" s="56"/>
    </row>
    <row r="696" spans="126:147" x14ac:dyDescent="0.3">
      <c r="EQ696" s="56"/>
    </row>
    <row r="697" spans="126:147" ht="15.6" x14ac:dyDescent="0.3">
      <c r="EL697" s="15" t="str">
        <f>IF(EK688="Correct Answer","Click here to Escape from Chota Bhim","")</f>
        <v/>
      </c>
      <c r="EQ697" s="56"/>
    </row>
    <row r="698" spans="126:147" x14ac:dyDescent="0.3">
      <c r="EQ698" s="56"/>
    </row>
    <row r="699" spans="126:147" x14ac:dyDescent="0.3">
      <c r="EQ699" s="56"/>
    </row>
    <row r="700" spans="126:147" x14ac:dyDescent="0.3">
      <c r="EQ700" s="56"/>
    </row>
    <row r="701" spans="126:147" x14ac:dyDescent="0.3">
      <c r="EQ701" s="56"/>
    </row>
    <row r="702" spans="126:147" x14ac:dyDescent="0.3">
      <c r="EQ702" s="56"/>
    </row>
    <row r="703" spans="126:147" x14ac:dyDescent="0.3">
      <c r="EQ703" s="56"/>
    </row>
    <row r="704" spans="126:147" x14ac:dyDescent="0.3">
      <c r="EQ704" s="56"/>
    </row>
  </sheetData>
  <sheetProtection algorithmName="SHA-512" hashValue="9QATL1lZYFSAcOif2pvgUstQTn3FBCubeoncmataCvm+BSD05zOgUjddMjUSwmd9GFqY3QqyBGalQ+8zkNmtlg==" saltValue="dqVd2Aq9zGsDI1WDonlT+A==" spinCount="100000" sheet="1" objects="1" scenarios="1" autoFilter="0"/>
  <mergeCells count="6">
    <mergeCell ref="BE676:BE688"/>
    <mergeCell ref="ED680:EI680"/>
    <mergeCell ref="DV682:EA691"/>
    <mergeCell ref="EK683:EP685"/>
    <mergeCell ref="EQ680:EQ704"/>
    <mergeCell ref="BI679:BM681"/>
  </mergeCells>
  <conditionalFormatting sqref="EK688">
    <cfRule type="containsText" dxfId="29" priority="5" operator="containsText" text="Try Again">
      <formula>NOT(ISERROR(SEARCH("Try Again",EK688)))</formula>
    </cfRule>
    <cfRule type="containsText" dxfId="28" priority="6" operator="containsText" text="Correct Answer">
      <formula>NOT(ISERROR(SEARCH("Correct Answer",EK688)))</formula>
    </cfRule>
  </conditionalFormatting>
  <conditionalFormatting sqref="EK694">
    <cfRule type="expression" dxfId="27" priority="1">
      <formula>$EK$687&lt;&gt;""</formula>
    </cfRule>
    <cfRule type="expression" dxfId="26" priority="2">
      <formula>$EK$687=""</formula>
    </cfRule>
  </conditionalFormatting>
  <conditionalFormatting sqref="EM687">
    <cfRule type="expression" dxfId="25" priority="3">
      <formula>$EK$687&lt;&gt;""</formula>
    </cfRule>
    <cfRule type="expression" dxfId="24" priority="4">
      <formula>$EK$687=""</formula>
    </cfRule>
  </conditionalFormatting>
  <dataValidations count="1">
    <dataValidation type="list" allowBlank="1" showInputMessage="1" showErrorMessage="1" sqref="EK694" xr:uid="{65BBFE05-9876-4FCC-853A-6C9D2CEA6261}">
      <formula1>"Yes,No"</formula1>
    </dataValidation>
  </dataValidations>
  <hyperlinks>
    <hyperlink ref="EK695" location="'Scene 6'!BE676" display="'Scene 6'!BE676" xr:uid="{3EB207B7-53FC-4D32-A218-52AECC531D40}"/>
    <hyperlink ref="EL697" location="'Scene 7'!BC400" display="'Scene 7'!BC400" xr:uid="{D09ABBE8-BCDF-4307-AD5D-6CB0627B9352}"/>
    <hyperlink ref="BK682" location="'Scene 6'!EQ680" display="'Scene 6'!EQ680" xr:uid="{7038DAA8-B9F0-46A4-8FCB-88420D08EC36}"/>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9B513-126B-492D-895E-CF7DD8A50061}">
  <sheetPr codeName="Sheet9"/>
  <dimension ref="H1:BC555"/>
  <sheetViews>
    <sheetView showGridLines="0" workbookViewId="0"/>
  </sheetViews>
  <sheetFormatPr defaultRowHeight="14.4" x14ac:dyDescent="0.3"/>
  <cols>
    <col min="1" max="15" width="8.88671875" style="2"/>
    <col min="16" max="16" width="12.5546875" style="2" customWidth="1"/>
    <col min="17" max="46" width="8.88671875" style="2"/>
    <col min="47" max="47" width="16.6640625" style="2" customWidth="1"/>
    <col min="48" max="48" width="8.88671875" style="2"/>
    <col min="49" max="49" width="12.6640625" style="2" customWidth="1"/>
    <col min="50" max="16384" width="8.88671875" style="2"/>
  </cols>
  <sheetData>
    <row r="1" s="1" customFormat="1" ht="33.6" customHeight="1" x14ac:dyDescent="0.6"/>
    <row r="399" spans="43:55" ht="15" thickBot="1" x14ac:dyDescent="0.35"/>
    <row r="400" spans="43:55" ht="34.200000000000003" thickBot="1" x14ac:dyDescent="0.7">
      <c r="AQ400" s="60" t="s">
        <v>1</v>
      </c>
      <c r="AR400" s="61"/>
      <c r="AS400" s="61"/>
      <c r="AT400" s="61"/>
      <c r="AU400" s="61"/>
      <c r="AV400" s="62"/>
      <c r="BC400" s="56"/>
    </row>
    <row r="401" spans="35:55" x14ac:dyDescent="0.3">
      <c r="BC401" s="56"/>
    </row>
    <row r="402" spans="35:55" x14ac:dyDescent="0.3">
      <c r="AI402" s="63" t="str">
        <f>IF('Scene 6'!EK688="Correct Answer",CONCATENATE("Scene 7 : Well done you saved him from Chota Bhim using dummy Gun, but while running away from them John fall into a big Cave.")&amp;CONCATENATE("Surprisingly he got 2 things one he got the direction board to reach the kidnapper and along with that he got one suitcase that suitcase filled with Gold.")&amp;CONCATENATE("He was so happy now but story is not ended here he needs to find his son. Help him to reach the kidnapper place by Answering this Question."),"Answer the Previous question")</f>
        <v>Answer the Previous question</v>
      </c>
      <c r="AJ402" s="63"/>
      <c r="AK402" s="63"/>
      <c r="AL402" s="63"/>
      <c r="AM402" s="63"/>
      <c r="BC402" s="56"/>
    </row>
    <row r="403" spans="35:55" x14ac:dyDescent="0.3">
      <c r="AI403" s="63"/>
      <c r="AJ403" s="63"/>
      <c r="AK403" s="63"/>
      <c r="AL403" s="63"/>
      <c r="AM403" s="63"/>
      <c r="AS403" s="3" t="str">
        <f>IF('Scene 6'!EK688="Correct Answer","Q7. I am an odd number. Take away a letter, and I become even. What number am I?","")</f>
        <v/>
      </c>
      <c r="BC403" s="56"/>
    </row>
    <row r="404" spans="35:55" x14ac:dyDescent="0.3">
      <c r="AI404" s="63"/>
      <c r="AJ404" s="63"/>
      <c r="AK404" s="63"/>
      <c r="AL404" s="63"/>
      <c r="AM404" s="63"/>
      <c r="AU404" s="3" t="str">
        <f>IF(AS403="","","Write your Answer : ")</f>
        <v/>
      </c>
      <c r="AW404" s="31"/>
      <c r="BC404" s="56"/>
    </row>
    <row r="405" spans="35:55" ht="15.6" x14ac:dyDescent="0.3">
      <c r="AI405" s="63"/>
      <c r="AJ405" s="63"/>
      <c r="AK405" s="63"/>
      <c r="AL405" s="63"/>
      <c r="AM405" s="63"/>
      <c r="AU405" s="8" t="str">
        <f>IF(AU404="","",IF(AW404="","Plz Ans Correctly to save my Son",IF(AW404="Seven","Correct Answer","Don't waste my time Plz Try Again")))</f>
        <v/>
      </c>
      <c r="BC405" s="56"/>
    </row>
    <row r="406" spans="35:55" x14ac:dyDescent="0.3">
      <c r="AI406" s="63"/>
      <c r="AJ406" s="63"/>
      <c r="AK406" s="63"/>
      <c r="AL406" s="63"/>
      <c r="AM406" s="63"/>
      <c r="BC406" s="56"/>
    </row>
    <row r="407" spans="35:55" x14ac:dyDescent="0.3">
      <c r="AI407" s="63"/>
      <c r="AJ407" s="63"/>
      <c r="AK407" s="63"/>
      <c r="AL407" s="63"/>
      <c r="AM407" s="63"/>
      <c r="BC407" s="56"/>
    </row>
    <row r="408" spans="35:55" x14ac:dyDescent="0.3">
      <c r="AI408" s="63"/>
      <c r="AJ408" s="63"/>
      <c r="AK408" s="63"/>
      <c r="AL408" s="63"/>
      <c r="AM408" s="63"/>
      <c r="BC408" s="56"/>
    </row>
    <row r="409" spans="35:55" x14ac:dyDescent="0.3">
      <c r="AI409" s="63"/>
      <c r="AJ409" s="63"/>
      <c r="AK409" s="63"/>
      <c r="AL409" s="63"/>
      <c r="AM409" s="63"/>
      <c r="BC409" s="56"/>
    </row>
    <row r="410" spans="35:55" x14ac:dyDescent="0.3">
      <c r="AI410" s="63"/>
      <c r="AJ410" s="63"/>
      <c r="AK410" s="63"/>
      <c r="AL410" s="63"/>
      <c r="AM410" s="63"/>
      <c r="AU410" s="2" t="str">
        <f>IF(AU404="","","Do you want the Clue ?")</f>
        <v/>
      </c>
      <c r="BC410" s="56"/>
    </row>
    <row r="411" spans="35:55" x14ac:dyDescent="0.3">
      <c r="AI411" s="63"/>
      <c r="AJ411" s="63"/>
      <c r="AK411" s="63"/>
      <c r="AL411" s="63"/>
      <c r="AM411" s="63"/>
      <c r="AU411" s="31"/>
      <c r="BC411" s="56"/>
    </row>
    <row r="412" spans="35:55" ht="15.6" x14ac:dyDescent="0.3">
      <c r="AI412" s="63"/>
      <c r="AJ412" s="63"/>
      <c r="AK412" s="63"/>
      <c r="AL412" s="63"/>
      <c r="AM412" s="63"/>
      <c r="AU412" s="14" t="str">
        <f>IF(AU411="Yes","Click here for Clue","")</f>
        <v/>
      </c>
      <c r="BC412" s="56"/>
    </row>
    <row r="413" spans="35:55" x14ac:dyDescent="0.3">
      <c r="AI413" s="63"/>
      <c r="AJ413" s="63"/>
      <c r="AK413" s="63"/>
      <c r="AL413" s="63"/>
      <c r="AM413" s="63"/>
      <c r="BC413" s="56"/>
    </row>
    <row r="414" spans="35:55" ht="15.6" x14ac:dyDescent="0.3">
      <c r="AI414" s="63"/>
      <c r="AJ414" s="63"/>
      <c r="AK414" s="63"/>
      <c r="AL414" s="63"/>
      <c r="AM414" s="63"/>
      <c r="AV414" s="78" t="str">
        <f>IF(AU405="Correct Answer","Click here to Reach the Kidnapper by crossing 7 right direction Boards","")</f>
        <v/>
      </c>
      <c r="AW414" s="78"/>
      <c r="AX414" s="78"/>
      <c r="AY414" s="78"/>
      <c r="AZ414" s="78"/>
      <c r="BA414" s="78"/>
      <c r="BB414" s="78"/>
      <c r="BC414" s="56"/>
    </row>
    <row r="415" spans="35:55" x14ac:dyDescent="0.3">
      <c r="AI415" s="63"/>
      <c r="AJ415" s="63"/>
      <c r="AK415" s="63"/>
      <c r="AL415" s="63"/>
      <c r="AM415" s="63"/>
      <c r="BC415" s="56"/>
    </row>
    <row r="416" spans="35:55" x14ac:dyDescent="0.3">
      <c r="AI416" s="63"/>
      <c r="AJ416" s="63"/>
      <c r="AK416" s="63"/>
      <c r="AL416" s="63"/>
      <c r="AM416" s="63"/>
      <c r="BC416" s="56"/>
    </row>
    <row r="417" spans="35:55" x14ac:dyDescent="0.3">
      <c r="AI417" s="63"/>
      <c r="AJ417" s="63"/>
      <c r="AK417" s="63"/>
      <c r="AL417" s="63"/>
      <c r="AM417" s="63"/>
      <c r="BC417" s="56"/>
    </row>
    <row r="418" spans="35:55" x14ac:dyDescent="0.3">
      <c r="AI418" s="63"/>
      <c r="AJ418" s="63"/>
      <c r="AK418" s="63"/>
      <c r="AL418" s="63"/>
      <c r="AM418" s="63"/>
      <c r="BC418" s="56"/>
    </row>
    <row r="419" spans="35:55" x14ac:dyDescent="0.3">
      <c r="AI419" s="63"/>
      <c r="AJ419" s="63"/>
      <c r="AK419" s="63"/>
      <c r="AL419" s="63"/>
      <c r="AM419" s="63"/>
      <c r="BC419" s="56"/>
    </row>
    <row r="420" spans="35:55" x14ac:dyDescent="0.3">
      <c r="AI420" s="63"/>
      <c r="AJ420" s="63"/>
      <c r="AK420" s="63"/>
      <c r="AL420" s="63"/>
      <c r="AM420" s="63"/>
      <c r="BC420" s="56"/>
    </row>
    <row r="421" spans="35:55" x14ac:dyDescent="0.3">
      <c r="AI421" s="63"/>
      <c r="AJ421" s="63"/>
      <c r="AK421" s="63"/>
      <c r="AL421" s="63"/>
      <c r="AM421" s="63"/>
      <c r="BC421" s="56"/>
    </row>
    <row r="422" spans="35:55" x14ac:dyDescent="0.3">
      <c r="AI422" s="63"/>
      <c r="AJ422" s="63"/>
      <c r="AK422" s="63"/>
      <c r="AL422" s="63"/>
      <c r="AM422" s="63"/>
      <c r="BC422" s="56"/>
    </row>
    <row r="423" spans="35:55" x14ac:dyDescent="0.3">
      <c r="BC423" s="56"/>
    </row>
    <row r="424" spans="35:55" x14ac:dyDescent="0.3">
      <c r="BC424" s="56"/>
    </row>
    <row r="533" spans="8:18" x14ac:dyDescent="0.3">
      <c r="H533" s="56"/>
      <c r="I533" s="56"/>
    </row>
    <row r="540" spans="8:18" x14ac:dyDescent="0.3">
      <c r="N540" s="67" t="str">
        <f>IF(AU411="Yes","Your Clue: You can remember Dhoni !","")</f>
        <v/>
      </c>
      <c r="O540" s="67"/>
      <c r="P540" s="67"/>
      <c r="Q540" s="67"/>
      <c r="R540" s="67"/>
    </row>
    <row r="541" spans="8:18" x14ac:dyDescent="0.3">
      <c r="N541" s="67"/>
      <c r="O541" s="67"/>
      <c r="P541" s="67"/>
      <c r="Q541" s="67"/>
      <c r="R541" s="67"/>
    </row>
    <row r="542" spans="8:18" x14ac:dyDescent="0.3">
      <c r="N542" s="67"/>
      <c r="O542" s="67"/>
      <c r="P542" s="67"/>
      <c r="Q542" s="67"/>
      <c r="R542" s="67"/>
    </row>
    <row r="543" spans="8:18" x14ac:dyDescent="0.3">
      <c r="N543" s="67"/>
      <c r="O543" s="67"/>
      <c r="P543" s="67"/>
      <c r="Q543" s="67"/>
      <c r="R543" s="67"/>
    </row>
    <row r="545" spans="9:16" ht="18" x14ac:dyDescent="0.35">
      <c r="P545" s="36" t="str">
        <f>IF(AU411="Yes","Go Back","")</f>
        <v/>
      </c>
    </row>
    <row r="555" spans="9:16" x14ac:dyDescent="0.3">
      <c r="I555" s="56"/>
      <c r="J555" s="56"/>
    </row>
  </sheetData>
  <sheetProtection algorithmName="SHA-512" hashValue="ZI1kDkseo3HtDjlkADfYJHgk9dhcKJF3nOgYMI3ULe3c2ux66hLitONIg7dMaPDPIESszLQU+23qeP5mXEr2xA==" saltValue="j25mcIHYWW19WzzC76gq/Q==" spinCount="100000" sheet="1" objects="1" scenarios="1" autoFilter="0"/>
  <mergeCells count="7">
    <mergeCell ref="I555:J555"/>
    <mergeCell ref="AQ400:AV400"/>
    <mergeCell ref="AI402:AM422"/>
    <mergeCell ref="BC400:BC424"/>
    <mergeCell ref="N540:R543"/>
    <mergeCell ref="H533:I533"/>
    <mergeCell ref="AV414:BB414"/>
  </mergeCells>
  <conditionalFormatting sqref="AU405">
    <cfRule type="containsText" dxfId="23" priority="5" operator="containsText" text="Try Again">
      <formula>NOT(ISERROR(SEARCH("Try Again",AU405)))</formula>
    </cfRule>
    <cfRule type="containsText" dxfId="22" priority="6" operator="containsText" text="Correct Answer">
      <formula>NOT(ISERROR(SEARCH("Correct Answer",AU405)))</formula>
    </cfRule>
  </conditionalFormatting>
  <conditionalFormatting sqref="AU411">
    <cfRule type="expression" dxfId="21" priority="1">
      <formula>$AU$404&lt;&gt;""</formula>
    </cfRule>
    <cfRule type="expression" dxfId="20" priority="2">
      <formula>$AU$404=""</formula>
    </cfRule>
  </conditionalFormatting>
  <conditionalFormatting sqref="AW404">
    <cfRule type="expression" dxfId="19" priority="3">
      <formula>$AU$404&lt;&gt;""</formula>
    </cfRule>
    <cfRule type="expression" dxfId="18" priority="4">
      <formula>$AU$404=""</formula>
    </cfRule>
  </conditionalFormatting>
  <dataValidations count="1">
    <dataValidation type="list" allowBlank="1" showInputMessage="1" showErrorMessage="1" sqref="AU411" xr:uid="{F66E8478-5818-4FB5-8D92-FB65268C2579}">
      <formula1>"Yes,No"</formula1>
    </dataValidation>
  </dataValidations>
  <hyperlinks>
    <hyperlink ref="AU412" location="'Scene 7'!I555" display="'Scene 7'!I555" xr:uid="{B81C3D1C-B741-45AF-8A10-FCAD9EBDD04D}"/>
    <hyperlink ref="AV414" location="'Scene 8'!FV1500" display="'Scene 8'!FV1500" xr:uid="{6EE2F124-B1B5-49A0-A420-43AEDF53EFB0}"/>
    <hyperlink ref="P545" location="'Scene 7'!BC400" display="'Scene 7'!BC400" xr:uid="{9C17E28E-6F61-4FB0-B3BC-71FEB4CA6A71}"/>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Intro</vt:lpstr>
      <vt:lpstr>Scene 1</vt:lpstr>
      <vt:lpstr>Scene 2</vt:lpstr>
      <vt:lpstr>Scene 3</vt:lpstr>
      <vt:lpstr>Scene 4</vt:lpstr>
      <vt:lpstr>Scene 5</vt:lpstr>
      <vt:lpstr>Scene 6</vt:lpstr>
      <vt:lpstr>Scene 7</vt:lpstr>
      <vt:lpstr>Scene 8</vt:lpstr>
      <vt:lpstr>Scene 9</vt:lpstr>
      <vt:lpstr>Scene 10</vt:lpstr>
      <vt:lpstr>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Hemanth Poojary</dc:creator>
  <cp:lastModifiedBy>hemanth poojary</cp:lastModifiedBy>
  <dcterms:created xsi:type="dcterms:W3CDTF">2023-08-03T03:01:50Z</dcterms:created>
  <dcterms:modified xsi:type="dcterms:W3CDTF">2023-08-07T04:31:54Z</dcterms:modified>
</cp:coreProperties>
</file>