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vlfadv-my.sharepoint.com/personal/henrique_abrantes_vlf_adv_br/Documents/Área de Trabalho/Projetos VLF/apresentacao_inter/"/>
    </mc:Choice>
  </mc:AlternateContent>
  <xr:revisionPtr revIDLastSave="2570" documentId="8_{28CEB941-A74A-4037-A6B9-1B941ABB2521}" xr6:coauthVersionLast="47" xr6:coauthVersionMax="47" xr10:uidLastSave="{07B0A553-6CE5-4EFD-83D4-3980E1249970}"/>
  <bookViews>
    <workbookView xWindow="28680" yWindow="-120" windowWidth="29040" windowHeight="15840" xr2:uid="{00000000-000D-0000-FFFF-FFFF00000000}"/>
  </bookViews>
  <sheets>
    <sheet name="Sheet1" sheetId="1" r:id="rId1"/>
  </sheets>
  <definedNames>
    <definedName name="_xlnm._FilterDatabase" localSheetId="0" hidden="1">Sheet1!$A$1:$AR$397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207" i="1" l="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F381" i="1"/>
  <c r="AF375" i="1"/>
  <c r="AF363" i="1"/>
  <c r="AF357" i="1"/>
  <c r="AF345" i="1"/>
  <c r="AF340" i="1"/>
  <c r="AF336" i="1"/>
  <c r="AF329" i="1"/>
  <c r="AF311" i="1"/>
  <c r="AF310" i="1"/>
  <c r="AF306" i="1"/>
  <c r="AF305" i="1"/>
  <c r="AF304" i="1"/>
  <c r="AF303" i="1"/>
  <c r="AF297" i="1"/>
  <c r="AO287" i="1"/>
  <c r="AF287" i="1" s="1"/>
  <c r="AF284" i="1"/>
  <c r="AF282" i="1"/>
  <c r="AF279" i="1"/>
  <c r="AO277" i="1"/>
  <c r="AF277" i="1" s="1"/>
  <c r="AF276" i="1"/>
  <c r="AO274" i="1"/>
  <c r="AF274" i="1" s="1"/>
  <c r="AF272" i="1"/>
  <c r="AF270" i="1"/>
  <c r="AF269" i="1"/>
  <c r="AF267" i="1"/>
  <c r="AF266" i="1"/>
  <c r="AO265" i="1"/>
  <c r="AF265" i="1" s="1"/>
  <c r="AF264" i="1"/>
  <c r="AF263" i="1"/>
  <c r="AF261" i="1"/>
  <c r="AF260" i="1"/>
  <c r="AF259" i="1"/>
  <c r="AF258" i="1"/>
  <c r="AF257" i="1"/>
  <c r="AF256" i="1"/>
  <c r="AF255" i="1"/>
  <c r="AF254" i="1"/>
  <c r="AF253" i="1"/>
  <c r="AF252" i="1"/>
  <c r="AF251" i="1"/>
  <c r="AF249" i="1"/>
  <c r="AO248" i="1"/>
  <c r="AF248" i="1" s="1"/>
  <c r="AF247" i="1"/>
  <c r="AF246" i="1"/>
  <c r="AE397" i="1"/>
  <c r="AF245" i="1"/>
  <c r="AF243" i="1"/>
  <c r="AF242" i="1"/>
  <c r="AF240" i="1"/>
  <c r="AF239" i="1"/>
  <c r="AF238" i="1"/>
  <c r="AF237" i="1"/>
  <c r="AF233" i="1"/>
  <c r="AF230" i="1"/>
  <c r="AE228" i="1"/>
  <c r="AF219" i="1"/>
  <c r="AF216" i="1"/>
  <c r="AF214" i="1"/>
  <c r="AF213" i="1"/>
  <c r="AF212" i="1"/>
  <c r="AF211" i="1"/>
  <c r="AF210" i="1"/>
  <c r="AF209" i="1"/>
  <c r="AF20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390" i="1"/>
  <c r="AE391" i="1"/>
  <c r="AE392" i="1"/>
  <c r="AE393" i="1"/>
  <c r="AE394" i="1"/>
  <c r="AE395" i="1"/>
  <c r="AE396"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 i="1"/>
  <c r="AE2" i="1"/>
</calcChain>
</file>

<file path=xl/sharedStrings.xml><?xml version="1.0" encoding="utf-8"?>
<sst xmlns="http://schemas.openxmlformats.org/spreadsheetml/2006/main" count="8859" uniqueCount="2026">
  <si>
    <t>Pasta</t>
  </si>
  <si>
    <t>Tribunal</t>
  </si>
  <si>
    <t>Comarca</t>
  </si>
  <si>
    <t>UF</t>
  </si>
  <si>
    <t>Foro</t>
  </si>
  <si>
    <t>Natureza</t>
  </si>
  <si>
    <t>Polo</t>
  </si>
  <si>
    <t>Data da Distribuição</t>
  </si>
  <si>
    <t>Status</t>
  </si>
  <si>
    <t>Adverso principal</t>
  </si>
  <si>
    <t>Terceirizada / Inter Pag</t>
  </si>
  <si>
    <t>Litisconsócio</t>
  </si>
  <si>
    <t>Nº processo principal</t>
  </si>
  <si>
    <t>Objeto</t>
  </si>
  <si>
    <t>Fase Atual do Processo</t>
  </si>
  <si>
    <t>Data da Última Movimentação</t>
  </si>
  <si>
    <t>Turma TRT</t>
  </si>
  <si>
    <t>Turma TST</t>
  </si>
  <si>
    <t>Decisões proferidas</t>
  </si>
  <si>
    <t>Procedência Atual</t>
  </si>
  <si>
    <t>Transito em Julgado</t>
  </si>
  <si>
    <t>Prognóstico</t>
  </si>
  <si>
    <t>Acordo</t>
  </si>
  <si>
    <t>Valor da Causa</t>
  </si>
  <si>
    <t>Depósitos Judiciais/Pagamento</t>
  </si>
  <si>
    <t>TRABA.39859/2021</t>
  </si>
  <si>
    <t>TRABA.39791/2021</t>
  </si>
  <si>
    <t>TRABA.42138/2022</t>
  </si>
  <si>
    <t>BINTER-TRAB-0003.01A</t>
  </si>
  <si>
    <t>TRABA.60729/2023</t>
  </si>
  <si>
    <t>TRABA.42782/2022</t>
  </si>
  <si>
    <t>TRABA.46257/2022</t>
  </si>
  <si>
    <t>TRABA.46393/2022</t>
  </si>
  <si>
    <t>TRABA.47231/2022</t>
  </si>
  <si>
    <t>TRABA.48593/2022</t>
  </si>
  <si>
    <t>TRABA.48894/2022</t>
  </si>
  <si>
    <t>TRABA.48999/2022</t>
  </si>
  <si>
    <t>TRABA.49208/2022</t>
  </si>
  <si>
    <t>TRABA.49265/2022</t>
  </si>
  <si>
    <t>ADMTR.49350/2022</t>
  </si>
  <si>
    <t>TRABA.49883/2022</t>
  </si>
  <si>
    <t>TRABA.50499/2022</t>
  </si>
  <si>
    <t>TRABA.50505/2022</t>
  </si>
  <si>
    <t>TRABA.50524/2022</t>
  </si>
  <si>
    <t>TRABA.50767/2022</t>
  </si>
  <si>
    <t>TRABA.52183/2023</t>
  </si>
  <si>
    <t>TRABA.52200/2023</t>
  </si>
  <si>
    <t>TRABA.59446/2023</t>
  </si>
  <si>
    <t>TRABA.52442/2023</t>
  </si>
  <si>
    <t>TRABA.53718/2023</t>
  </si>
  <si>
    <t>TRABA.54236/2023</t>
  </si>
  <si>
    <t>TRABA.54415/2023</t>
  </si>
  <si>
    <t>TRABA.54803/2023</t>
  </si>
  <si>
    <t>TRABA.55643/2023</t>
  </si>
  <si>
    <t>TRABA.55589/2023</t>
  </si>
  <si>
    <t>TRABA.55883/2023</t>
  </si>
  <si>
    <t>TRABA.57150/2023</t>
  </si>
  <si>
    <t>TRABA.57373/2023</t>
  </si>
  <si>
    <t>TRABA.57650/2023</t>
  </si>
  <si>
    <t>BINTER-TRAB-0049.01</t>
  </si>
  <si>
    <t>TRABA.63469/2023</t>
  </si>
  <si>
    <t>TRABA.57911/2023</t>
  </si>
  <si>
    <t>BINTER-TRAB-0052.01</t>
  </si>
  <si>
    <t>TRABA.58182/2023</t>
  </si>
  <si>
    <t>TRABA.58673/2023</t>
  </si>
  <si>
    <t>TRABA.59740/2023</t>
  </si>
  <si>
    <t>TRABA.60394/2023</t>
  </si>
  <si>
    <t>TRABA.61290/2023</t>
  </si>
  <si>
    <t>TRABA.61475/2023</t>
  </si>
  <si>
    <t>TRABA.62107/2023</t>
  </si>
  <si>
    <t>TRABA.62495/2023</t>
  </si>
  <si>
    <t>TRABA.63089/2023</t>
  </si>
  <si>
    <t>TRABA.63292/2023</t>
  </si>
  <si>
    <t>COLET.63115/2023</t>
  </si>
  <si>
    <t>TRABA.63766/2023</t>
  </si>
  <si>
    <t>TRABA.63836/2023</t>
  </si>
  <si>
    <t>TRABA.63923/2023</t>
  </si>
  <si>
    <t>TRABA.63949/2023</t>
  </si>
  <si>
    <t>TRABA.63980/2023</t>
  </si>
  <si>
    <t>TRABA.64352/2023</t>
  </si>
  <si>
    <t>TRABA.64449/2023</t>
  </si>
  <si>
    <t>TRABA.65003/2023</t>
  </si>
  <si>
    <t>TRABA.65341/2023</t>
  </si>
  <si>
    <t>BINTER-TRAB-0097.01</t>
  </si>
  <si>
    <t>TRABA.65663/2023</t>
  </si>
  <si>
    <t>TRABA.65866/2023</t>
  </si>
  <si>
    <t>TRABA.65969/2023</t>
  </si>
  <si>
    <t>TRABA.65976/2023</t>
  </si>
  <si>
    <t>TRABA.66292/2023</t>
  </si>
  <si>
    <t>TRABA.66748/2024</t>
  </si>
  <si>
    <t>TRABA.66749/2024</t>
  </si>
  <si>
    <t>TRABA.66750/2024</t>
  </si>
  <si>
    <t>TRABA.66752/2024</t>
  </si>
  <si>
    <t>TRABA.66754/2024</t>
  </si>
  <si>
    <t>TRABA.66768/2024</t>
  </si>
  <si>
    <t>TRABA.66769/2024</t>
  </si>
  <si>
    <t>TRABA.67337/2024</t>
  </si>
  <si>
    <t>TRABA.67103/2024</t>
  </si>
  <si>
    <t>TRABA.67492/2024</t>
  </si>
  <si>
    <t>TRABA.68059/2024</t>
  </si>
  <si>
    <t>BINTER-TRAB-0121.01</t>
  </si>
  <si>
    <t>TRABA.68385/2024</t>
  </si>
  <si>
    <t>TRABA.68400/2024</t>
  </si>
  <si>
    <t>TRABA.68592/2024</t>
  </si>
  <si>
    <t>TRABA.68596/2024</t>
  </si>
  <si>
    <t>TRABA.68608/2024</t>
  </si>
  <si>
    <t>TRABA.68740/2024</t>
  </si>
  <si>
    <t>TRABA.69147/2024</t>
  </si>
  <si>
    <t>TRABA.69148/2024</t>
  </si>
  <si>
    <t>TRABA.69376/2024</t>
  </si>
  <si>
    <t>TRABA.69373/2024</t>
  </si>
  <si>
    <t>TRABA.69375/2024</t>
  </si>
  <si>
    <t>TRABA.69722/2024</t>
  </si>
  <si>
    <t>TRABA.69721/2024</t>
  </si>
  <si>
    <t>TRABA.69840/2024</t>
  </si>
  <si>
    <t>TRABA.70132/2024</t>
  </si>
  <si>
    <t>TRABA.69720/2024</t>
  </si>
  <si>
    <t>TRABA.70403/2024</t>
  </si>
  <si>
    <t>TRABA.70881/2024</t>
  </si>
  <si>
    <t>TRABA.70882/2024</t>
  </si>
  <si>
    <t>TRABA.71204/2024</t>
  </si>
  <si>
    <t>BINTER-TRAB-0147.01</t>
  </si>
  <si>
    <t>TRABA.71345/2024</t>
  </si>
  <si>
    <t>TRABA.71511/2024</t>
  </si>
  <si>
    <t>TRABA.71289/2024</t>
  </si>
  <si>
    <t>TRABA.71347/2024</t>
  </si>
  <si>
    <t>TRABA.71510/2024</t>
  </si>
  <si>
    <t>TRABA.71622/2024</t>
  </si>
  <si>
    <t>TRABA.72206/2024</t>
  </si>
  <si>
    <t>TRABA.72172/2024</t>
  </si>
  <si>
    <t>TRABA.72173/2024</t>
  </si>
  <si>
    <t>TRABA.72348/2024</t>
  </si>
  <si>
    <t>TRABA.72602/2024</t>
  </si>
  <si>
    <t>TRABA.72885/2024</t>
  </si>
  <si>
    <t>TRABA.72886/2024</t>
  </si>
  <si>
    <t>TRABA.73092/2024</t>
  </si>
  <si>
    <t>TRABA.73419/2024</t>
  </si>
  <si>
    <t>TRABA.73734/2024</t>
  </si>
  <si>
    <t>TRABA.73834/2024</t>
  </si>
  <si>
    <t>TRABA.73816/2024</t>
  </si>
  <si>
    <t>TRABA.73982/2024</t>
  </si>
  <si>
    <t>TRABA.74078/2024</t>
  </si>
  <si>
    <t>TRABA.74362/2024</t>
  </si>
  <si>
    <t>TRABA.74680/2024</t>
  </si>
  <si>
    <t>TRABA.74765/2024</t>
  </si>
  <si>
    <t>TRABA.74836/2024</t>
  </si>
  <si>
    <t>TRABA.74834/2024</t>
  </si>
  <si>
    <t>BINTER-TRAB-0176.01</t>
  </si>
  <si>
    <t>TRABA.74953/2024</t>
  </si>
  <si>
    <t>TRABA.75609/2024</t>
  </si>
  <si>
    <t>TRABA.76088/2024</t>
  </si>
  <si>
    <t>TRABA.75688/2024</t>
  </si>
  <si>
    <t>TRABA.75985/2024</t>
  </si>
  <si>
    <t>TRABA.76145/2024</t>
  </si>
  <si>
    <t>TRABA.76325/2024</t>
  </si>
  <si>
    <t>TRABA.76453/2024</t>
  </si>
  <si>
    <t>TRABA.76802/2024</t>
  </si>
  <si>
    <t>TRABA.76805/2024</t>
  </si>
  <si>
    <t>TRABA.76995/2024</t>
  </si>
  <si>
    <t>TRABA.76803/2024</t>
  </si>
  <si>
    <t>TRABA.77153/2024</t>
  </si>
  <si>
    <t>TRABA.77144/2024</t>
  </si>
  <si>
    <t>TRABA.77456/2024</t>
  </si>
  <si>
    <t>TRABA.77621/2024</t>
  </si>
  <si>
    <t>TRABA.77686/2024</t>
  </si>
  <si>
    <t>TRABA.77622/2024</t>
  </si>
  <si>
    <t>TRABA.77672/2024</t>
  </si>
  <si>
    <t>TRABA.77678/2024</t>
  </si>
  <si>
    <t>TRABA.77789/2024</t>
  </si>
  <si>
    <t>TRABA.77787/2024</t>
  </si>
  <si>
    <t>TRABA.78173/2024</t>
  </si>
  <si>
    <t>TRABA.78140/2024</t>
  </si>
  <si>
    <t>TRABA.78284/2024</t>
  </si>
  <si>
    <t>TRABA.78286/2024</t>
  </si>
  <si>
    <t>TRABA.78458/2024</t>
  </si>
  <si>
    <t>TRABA.79116/2024</t>
  </si>
  <si>
    <t>TRABA.79096/2024</t>
  </si>
  <si>
    <t>TRABA.79129/2024</t>
  </si>
  <si>
    <t>TRABA.79924/2024</t>
  </si>
  <si>
    <t>TRABA.79922/2024</t>
  </si>
  <si>
    <t>TRABA.79934/2024</t>
  </si>
  <si>
    <t>TRABA.79941/2024</t>
  </si>
  <si>
    <t>TRABA.79963/2024</t>
  </si>
  <si>
    <t>TRABA.80191/2024</t>
  </si>
  <si>
    <t>TRABA.80200/2024</t>
  </si>
  <si>
    <t>TRABA.80484/2024</t>
  </si>
  <si>
    <t>TRABA.80494/2024</t>
  </si>
  <si>
    <t>TRABA.80572/2024</t>
  </si>
  <si>
    <t>TRABA.80586/2024</t>
  </si>
  <si>
    <t>TRABA.80647/2024</t>
  </si>
  <si>
    <t>TRABA.80764/2024</t>
  </si>
  <si>
    <t>TRABA.81004/2024</t>
  </si>
  <si>
    <t>TRABA.81029/2024</t>
  </si>
  <si>
    <t>TRABA.81056/2024</t>
  </si>
  <si>
    <t>TRABA.81354/2024</t>
  </si>
  <si>
    <t>TRABA.81498/2024</t>
  </si>
  <si>
    <t>TRABA.81626/2024</t>
  </si>
  <si>
    <t>TRABA.81687/2024</t>
  </si>
  <si>
    <t>TRABA.81864/2024</t>
  </si>
  <si>
    <t>TRABA.81850/2024</t>
  </si>
  <si>
    <t>TRABA.81908/2024</t>
  </si>
  <si>
    <t>TRABA.81924/2024</t>
  </si>
  <si>
    <t>TRABA.81927/2024</t>
  </si>
  <si>
    <t>TRABA.81921/2024</t>
  </si>
  <si>
    <t>TRABA.82077/2024</t>
  </si>
  <si>
    <t>TRABA.82025/2024</t>
  </si>
  <si>
    <t>TRABA.82837/2024</t>
  </si>
  <si>
    <t>TRABA.83264/2024</t>
  </si>
  <si>
    <t>TRABA.83277/2024</t>
  </si>
  <si>
    <t>TRABA.83472/2024</t>
  </si>
  <si>
    <t>TRABA.83481/2024</t>
  </si>
  <si>
    <t>TRABA.83525/2024</t>
  </si>
  <si>
    <t>TRABA.83519/2024</t>
  </si>
  <si>
    <t>TRABA.83527/2024</t>
  </si>
  <si>
    <t>TRABA.83515/2024</t>
  </si>
  <si>
    <t>TRABA.83548/2024</t>
  </si>
  <si>
    <t>TRABA.83516/202</t>
  </si>
  <si>
    <t>TRABA.83517/2024</t>
  </si>
  <si>
    <t>TRABA.83749/2024</t>
  </si>
  <si>
    <t>TRABA.83813/2024</t>
  </si>
  <si>
    <t>TRABA.83910/2024</t>
  </si>
  <si>
    <t>TRABA.84001/2024</t>
  </si>
  <si>
    <t>TRABA.84130/2024</t>
  </si>
  <si>
    <t>TRABA.84524/2024</t>
  </si>
  <si>
    <t>TRABA.84523/2024</t>
  </si>
  <si>
    <t>TRABA.84502/2024</t>
  </si>
  <si>
    <t>TRABA.84572/2024</t>
  </si>
  <si>
    <t>TRABA.84568/2024</t>
  </si>
  <si>
    <t>TRABA.84559/2024</t>
  </si>
  <si>
    <t>TRABA.84801/2024</t>
  </si>
  <si>
    <t>TRABA.84828/2024</t>
  </si>
  <si>
    <t>TRABA.84829/2024</t>
  </si>
  <si>
    <t>TRABA.84830/2024</t>
  </si>
  <si>
    <t>TRABA.84831/2024</t>
  </si>
  <si>
    <t>TRABA.84832/2024</t>
  </si>
  <si>
    <t>TRABA.84833/2024</t>
  </si>
  <si>
    <t>TRABA.84834/2024</t>
  </si>
  <si>
    <t>TRABA.87760/2025</t>
  </si>
  <si>
    <t>TRABA.85012/2025</t>
  </si>
  <si>
    <t>TRABA.85013/2025</t>
  </si>
  <si>
    <t>TRABA.84567/2024</t>
  </si>
  <si>
    <t>TRABA.85699/2025</t>
  </si>
  <si>
    <t>TRABA.85672/2025</t>
  </si>
  <si>
    <t>TRABA.85671/2025</t>
  </si>
  <si>
    <t>TRABA.86186/2025</t>
  </si>
  <si>
    <t>TRABA.86796/2025</t>
  </si>
  <si>
    <t>TRABA.86969/2025</t>
  </si>
  <si>
    <t>TRABA.87081/2025</t>
  </si>
  <si>
    <t>TRABA.87345/2025</t>
  </si>
  <si>
    <t>TRABA.87394/2025</t>
  </si>
  <si>
    <t>TRABA.87476/2025</t>
  </si>
  <si>
    <t>TRABA.87596/2025</t>
  </si>
  <si>
    <t>TRABA.87639/2025</t>
  </si>
  <si>
    <t>ADMTR.56022/2023</t>
  </si>
  <si>
    <t>TRABA.45838/2022</t>
  </si>
  <si>
    <t>TRABA.47802/2022</t>
  </si>
  <si>
    <t>TRABA.47876/2022</t>
  </si>
  <si>
    <t>TRABA.47874/2022</t>
  </si>
  <si>
    <t>TRABA.49882/2022</t>
  </si>
  <si>
    <t>TRABA.50588/2022</t>
  </si>
  <si>
    <t>TRABA.51923/2023</t>
  </si>
  <si>
    <t>TRABA.68664/2024</t>
  </si>
  <si>
    <t>TRABA.52307/2023</t>
  </si>
  <si>
    <t>TRABA.52506/2023</t>
  </si>
  <si>
    <t>TRABA.53908/2023</t>
  </si>
  <si>
    <t>TRABA.54232/2023</t>
  </si>
  <si>
    <t>TRABA.54642/2023</t>
  </si>
  <si>
    <t>TRABA.55590/2023</t>
  </si>
  <si>
    <t>TRABA.55968/2023</t>
  </si>
  <si>
    <t>TRABA.56579/2023</t>
  </si>
  <si>
    <t>TRABA.57154/2023</t>
  </si>
  <si>
    <t>TRABA.57400/2023</t>
  </si>
  <si>
    <t>TRABA.57544/2023</t>
  </si>
  <si>
    <t>TRABA.57690/2023</t>
  </si>
  <si>
    <t>TRABA.57986/2023</t>
  </si>
  <si>
    <t>TRABA.58543/2022</t>
  </si>
  <si>
    <t>TRABA.58988/2023</t>
  </si>
  <si>
    <t>TRABA.59448/2023</t>
  </si>
  <si>
    <t>TRABA.59722/2023</t>
  </si>
  <si>
    <t>TRABA.59738/2023</t>
  </si>
  <si>
    <t>TRABA.60121/2023</t>
  </si>
  <si>
    <t>TRABA.61248/2023</t>
  </si>
  <si>
    <t>TRABA.61257/2023</t>
  </si>
  <si>
    <t>TRABA.61474/2023</t>
  </si>
  <si>
    <t>TRABA.61562/2023</t>
  </si>
  <si>
    <t>TRABA.61915/2023</t>
  </si>
  <si>
    <t>TRABA.61916/2023</t>
  </si>
  <si>
    <t>TRABA.61967/2023</t>
  </si>
  <si>
    <t>TRABA.62321/2023</t>
  </si>
  <si>
    <t>TRABA.62477/2023</t>
  </si>
  <si>
    <t>TRABA.62997/2023</t>
  </si>
  <si>
    <t>TRABA.63457/2023</t>
  </si>
  <si>
    <t>TRABA.63454/2023</t>
  </si>
  <si>
    <t>TRABA.63471/2023</t>
  </si>
  <si>
    <t>TRABA.63473/2023</t>
  </si>
  <si>
    <t>TRABA.65050/2023</t>
  </si>
  <si>
    <t>TRABA.65195/2023</t>
  </si>
  <si>
    <t>TRABA.65717/2023</t>
  </si>
  <si>
    <t>TRABA.65981/2023</t>
  </si>
  <si>
    <t>TRABA.66401/2023</t>
  </si>
  <si>
    <t>TRABA.66560/2023</t>
  </si>
  <si>
    <t>TRABA.66767/2024</t>
  </si>
  <si>
    <t>TRABA.67067/2024</t>
  </si>
  <si>
    <t>TRABA.67441/2024</t>
  </si>
  <si>
    <t>TRABA.68207/2024</t>
  </si>
  <si>
    <t>TRABA.68709/2024</t>
  </si>
  <si>
    <t>TRABA.68606/2024</t>
  </si>
  <si>
    <t>TRABA.69372/2024</t>
  </si>
  <si>
    <t>TRABA.71288/2024</t>
  </si>
  <si>
    <t>TRABA.88366/2025</t>
  </si>
  <si>
    <t>TRABA.72537/2024</t>
  </si>
  <si>
    <t>TRABA.72618/2024</t>
  </si>
  <si>
    <t>TRABA.72672/2024</t>
  </si>
  <si>
    <t>TRABA.75090/2024</t>
  </si>
  <si>
    <t>TRABA.75607/2024</t>
  </si>
  <si>
    <t>TRABA.76144/2024</t>
  </si>
  <si>
    <t>TRABA.77769/2024</t>
  </si>
  <si>
    <t>TRABA.78172/2024</t>
  </si>
  <si>
    <t>TRABA.89257/2025</t>
  </si>
  <si>
    <t>TRABA.79097/2024</t>
  </si>
  <si>
    <t>TRABA.80011/2024</t>
  </si>
  <si>
    <t>TRABA.80159/2024</t>
  </si>
  <si>
    <t>TRABA.80502/2024</t>
  </si>
  <si>
    <t>TRABA.80544/2024</t>
  </si>
  <si>
    <t>TRABA.90187/2025</t>
  </si>
  <si>
    <t>TRABA.87819/2025</t>
  </si>
  <si>
    <t>TRABA.87888/2025</t>
  </si>
  <si>
    <t>TRABA.88185/2025</t>
  </si>
  <si>
    <t>TRABA.88130/2025</t>
  </si>
  <si>
    <t>TRABA.88213/2025</t>
  </si>
  <si>
    <t>TRABA.88188/2025</t>
  </si>
  <si>
    <t>TRABA.88357/2025</t>
  </si>
  <si>
    <t>TRABA.88418/2025</t>
  </si>
  <si>
    <t>TRABA.88434/2025</t>
  </si>
  <si>
    <t>TRABA.88483/2025</t>
  </si>
  <si>
    <t>TRABA.88725/2025</t>
  </si>
  <si>
    <t>TRABA.88632/2025</t>
  </si>
  <si>
    <t>TRABA.89021/2025</t>
  </si>
  <si>
    <t>TRABA.89022/2025</t>
  </si>
  <si>
    <t>TRABA.89027/2025</t>
  </si>
  <si>
    <t>TRABA.89031/2025</t>
  </si>
  <si>
    <t>TRABA.89035/2025</t>
  </si>
  <si>
    <t>TRABA.89045/2025</t>
  </si>
  <si>
    <t>TRABA.89088/2025</t>
  </si>
  <si>
    <t>TRABA.89135/2025</t>
  </si>
  <si>
    <t>TRABA.89046/2025</t>
  </si>
  <si>
    <t>TRABA.89220/2025</t>
  </si>
  <si>
    <t>TRABA.89227/2025</t>
  </si>
  <si>
    <t>TRABA.89254/2025</t>
  </si>
  <si>
    <t>TRABA.89255/2025</t>
  </si>
  <si>
    <t>TRABA.89256/2025</t>
  </si>
  <si>
    <t>TRABA.89597/2025</t>
  </si>
  <si>
    <t>TRABA.89639/2025</t>
  </si>
  <si>
    <t>TRABA.89643/2025</t>
  </si>
  <si>
    <t>TRABA.89840/2025</t>
  </si>
  <si>
    <t>TRABA.89879/2025</t>
  </si>
  <si>
    <t>TRABA.89895/2025</t>
  </si>
  <si>
    <t>TRABA.89898/2025</t>
  </si>
  <si>
    <t>TRABA.89943/2025</t>
  </si>
  <si>
    <t>TRABA.90096/2025</t>
  </si>
  <si>
    <t>TRABA.90098/2025</t>
  </si>
  <si>
    <t>TRABA.90196/2025</t>
  </si>
  <si>
    <t>TRABA.90255/2025</t>
  </si>
  <si>
    <t>TRABA.90256/2025</t>
  </si>
  <si>
    <t>TRABA.90279/2025</t>
  </si>
  <si>
    <t>TRABA.90505/2025</t>
  </si>
  <si>
    <t>TRABA.90506/2025</t>
  </si>
  <si>
    <t>TRABA.90509/2025</t>
  </si>
  <si>
    <t>TRABA.90599/2025</t>
  </si>
  <si>
    <t>TRABA.90600/2025</t>
  </si>
  <si>
    <t>TRABA.90563/2025</t>
  </si>
  <si>
    <t>TRABA.90985/2025</t>
  </si>
  <si>
    <t>TRABA.90886/2025</t>
  </si>
  <si>
    <t>TRABA.90853/2025</t>
  </si>
  <si>
    <t>TRABA.90730/2025</t>
  </si>
  <si>
    <t>TRABA.90731/2025</t>
  </si>
  <si>
    <t>TRABA.91048/2025</t>
  </si>
  <si>
    <t>TRABA.91036/2025</t>
  </si>
  <si>
    <t>TRABA.91035/2025</t>
  </si>
  <si>
    <t>TRABA.91022/2025</t>
  </si>
  <si>
    <t>TRABA.91017/2025</t>
  </si>
  <si>
    <t>TRABA.91274/2025</t>
  </si>
  <si>
    <t>TRABA.91738/2025</t>
  </si>
  <si>
    <t>TRABA.91249/2025</t>
  </si>
  <si>
    <t>TRABA.91450/2025</t>
  </si>
  <si>
    <t>TRABA.91454/2025</t>
  </si>
  <si>
    <t>TRABA.91743/2025</t>
  </si>
  <si>
    <t>TRABA.91811/2025</t>
  </si>
  <si>
    <t>TRABA.91842/2025</t>
  </si>
  <si>
    <t>TRABA.91843/2025</t>
  </si>
  <si>
    <t>TRABA.91905/2025</t>
  </si>
  <si>
    <t>TRABA.91906/2025</t>
  </si>
  <si>
    <t>TRABA.91909/2025</t>
  </si>
  <si>
    <t>TRABA.91977/2025</t>
  </si>
  <si>
    <t>TRABA.92146/2025</t>
  </si>
  <si>
    <t>TRABA.92245/2025</t>
  </si>
  <si>
    <t>TRABA.92298/2025</t>
  </si>
  <si>
    <t>TRABA.92451/2025</t>
  </si>
  <si>
    <t>TRABA.92507/2025</t>
  </si>
  <si>
    <t>TRABA.92455/2025</t>
  </si>
  <si>
    <t>TRABA.92908/2025</t>
  </si>
  <si>
    <t>TRABA.92820/2025</t>
  </si>
  <si>
    <t>TRABA.93156/2025</t>
  </si>
  <si>
    <t>TRABA.93094/2025</t>
  </si>
  <si>
    <t>JUSTIÇA DO TRABALHO - 3ª REGIÃO</t>
  </si>
  <si>
    <t>MINISTÉRIO PÚBLICO DO TRABALHO</t>
  </si>
  <si>
    <t>JUSTIÇA DO TRABALHO - 4ª REGIÃO</t>
  </si>
  <si>
    <t>JUSTIÇA DO TRABALHO - 2ª REGIÃO</t>
  </si>
  <si>
    <t>INSS - INSTITUTO NACIONAL E SEGURO SOCIAL</t>
  </si>
  <si>
    <t>JUSTIÇA DO TRABALHO - 5ª REGIÃO</t>
  </si>
  <si>
    <t>JUSTIÇA DO TRABALHO - 9ª REGIÃO</t>
  </si>
  <si>
    <t>TRIBUNAL REGIONAL DO TRABALHO DA 4ª REGIÃO</t>
  </si>
  <si>
    <t>TRIBUNAL REGIONAL DO TRABALHO DA 5ª REGIÃO</t>
  </si>
  <si>
    <t>JUSTIÇA DO TRABALHO - 6ª REGIÃO</t>
  </si>
  <si>
    <t>JUSTIÇA DO TRABALHO - 18ª REGIÃO</t>
  </si>
  <si>
    <t>JUSTIÇA DO TRABALHO - 19ª REGIÃO</t>
  </si>
  <si>
    <t>JUSTIÇA DO TRABALHO - 15ª REGIÃO</t>
  </si>
  <si>
    <t>JUSTIÇA DO TRABALHO - 12ª REGIÃO</t>
  </si>
  <si>
    <t>JUSTIÇA DO TRABALHO - 7ª REGIÃO</t>
  </si>
  <si>
    <t>JUSTIÇA DO TRABALHO - 1ª REGIÃO</t>
  </si>
  <si>
    <t>JUSTIÇA DO TRABALHO - 20ª REGIÃO</t>
  </si>
  <si>
    <t>JUSTIÇA DO TRABALHO - 10ª REGIÃO</t>
  </si>
  <si>
    <t>JUSTIÇA DO TRABALHO - 22ª REGIÃO</t>
  </si>
  <si>
    <t>Brasília</t>
  </si>
  <si>
    <t>Belo Horizonte</t>
  </si>
  <si>
    <t>Porto Alegre</t>
  </si>
  <si>
    <t>São Paulo</t>
  </si>
  <si>
    <t>Salvador</t>
  </si>
  <si>
    <t>Curitiba</t>
  </si>
  <si>
    <t>Recife</t>
  </si>
  <si>
    <t>Campinas</t>
  </si>
  <si>
    <t>Piracicaba</t>
  </si>
  <si>
    <t>Jundiaí</t>
  </si>
  <si>
    <t>Americana</t>
  </si>
  <si>
    <t>Rio de Janeiro</t>
  </si>
  <si>
    <t>Goiânia</t>
  </si>
  <si>
    <t>Guarujá</t>
  </si>
  <si>
    <t>Feira de Santana</t>
  </si>
  <si>
    <t>Araguari</t>
  </si>
  <si>
    <t>Presidente Prudente</t>
  </si>
  <si>
    <t>Franca</t>
  </si>
  <si>
    <t>Caxias do Sul</t>
  </si>
  <si>
    <t>Fortaleza</t>
  </si>
  <si>
    <t>Ribeirão Preto</t>
  </si>
  <si>
    <t>Blumenau</t>
  </si>
  <si>
    <t>Aracaju</t>
  </si>
  <si>
    <t>São José dos Pinhais</t>
  </si>
  <si>
    <t>Florianópolis</t>
  </si>
  <si>
    <t>Niterói</t>
  </si>
  <si>
    <t>Tatuí</t>
  </si>
  <si>
    <t>Foz do Iguaçú</t>
  </si>
  <si>
    <t>Maringá</t>
  </si>
  <si>
    <t>Sete Lagoas</t>
  </si>
  <si>
    <t>Santa Cruz do Sul</t>
  </si>
  <si>
    <t>Bauru</t>
  </si>
  <si>
    <t>Barretos</t>
  </si>
  <si>
    <t>São Bernardo do Campo</t>
  </si>
  <si>
    <t>Governador Valadares</t>
  </si>
  <si>
    <t>São José dos Campos</t>
  </si>
  <si>
    <t>Atibaia</t>
  </si>
  <si>
    <t>Guarulhos</t>
  </si>
  <si>
    <t>Juiz de Fora</t>
  </si>
  <si>
    <t>Teresina</t>
  </si>
  <si>
    <t>Itajaí</t>
  </si>
  <si>
    <t>Varginha</t>
  </si>
  <si>
    <t>Barueri</t>
  </si>
  <si>
    <t>Votuporanga</t>
  </si>
  <si>
    <t>Criciuma</t>
  </si>
  <si>
    <t>Caruaru</t>
  </si>
  <si>
    <t>Assis</t>
  </si>
  <si>
    <t>Campina Grande</t>
  </si>
  <si>
    <t>Palmas</t>
  </si>
  <si>
    <t>João Pessoa</t>
  </si>
  <si>
    <t>Olinda</t>
  </si>
  <si>
    <t>Marília</t>
  </si>
  <si>
    <t>Petrolina</t>
  </si>
  <si>
    <t>Coronel Fabriciano</t>
  </si>
  <si>
    <t>Joaçaba</t>
  </si>
  <si>
    <t>Caraguatatuba</t>
  </si>
  <si>
    <t>Santa Rita</t>
  </si>
  <si>
    <t>Itapetininga</t>
  </si>
  <si>
    <t>São Gonçalo</t>
  </si>
  <si>
    <t>Manaus</t>
  </si>
  <si>
    <t>Carazinho</t>
  </si>
  <si>
    <t>Taubaté</t>
  </si>
  <si>
    <t>Caratinga</t>
  </si>
  <si>
    <t>Toledo</t>
  </si>
  <si>
    <t>Jaboticabal</t>
  </si>
  <si>
    <t>Contagem</t>
  </si>
  <si>
    <t>Juatuba</t>
  </si>
  <si>
    <t>Campo Grande</t>
  </si>
  <si>
    <t>DF</t>
  </si>
  <si>
    <t>MG</t>
  </si>
  <si>
    <t>RS</t>
  </si>
  <si>
    <t>SP</t>
  </si>
  <si>
    <t>BA</t>
  </si>
  <si>
    <t>PR</t>
  </si>
  <si>
    <t>PE</t>
  </si>
  <si>
    <t>RJ</t>
  </si>
  <si>
    <t>GO</t>
  </si>
  <si>
    <t>CE</t>
  </si>
  <si>
    <t>SE</t>
  </si>
  <si>
    <t>SC</t>
  </si>
  <si>
    <t>PI</t>
  </si>
  <si>
    <t>TO</t>
  </si>
  <si>
    <t>PB</t>
  </si>
  <si>
    <t>AM</t>
  </si>
  <si>
    <t>MS</t>
  </si>
  <si>
    <t>7ª Vara do Trabalho</t>
  </si>
  <si>
    <t>8ª Vara do Trabalho</t>
  </si>
  <si>
    <t>1ª Vara do Trabalho</t>
  </si>
  <si>
    <t>11ª Vara do Trabalho</t>
  </si>
  <si>
    <t>0ª Vara do Trabalho</t>
  </si>
  <si>
    <t>2ª Vara do Trabalho</t>
  </si>
  <si>
    <t>5ª Vara do Trabalho</t>
  </si>
  <si>
    <t>10ª Vara do Trabalho</t>
  </si>
  <si>
    <t>70ª Vara do Trabalho</t>
  </si>
  <si>
    <t>3ª Vara do Trabalho</t>
  </si>
  <si>
    <t>59ª Vara do Trabalho</t>
  </si>
  <si>
    <t>19ª Vara do Trabalho</t>
  </si>
  <si>
    <t>4ª Vara do Trabalho</t>
  </si>
  <si>
    <t>14ª Vara do Trabalho</t>
  </si>
  <si>
    <t>6ª Vara do Trabalho</t>
  </si>
  <si>
    <t>27ª Vara do Trabalho</t>
  </si>
  <si>
    <t>38ª Vara do Trabalho</t>
  </si>
  <si>
    <t>12ª Vara do Trabalho</t>
  </si>
  <si>
    <t>44ª Vara do Trabalho</t>
  </si>
  <si>
    <t>9ª Vara do Trabalho</t>
  </si>
  <si>
    <t>29ª Vara do Trabalho</t>
  </si>
  <si>
    <t>21ª Vara do Trabalho</t>
  </si>
  <si>
    <t>28ª Vara do Trabalho</t>
  </si>
  <si>
    <t>24ª Vara do Trabalho</t>
  </si>
  <si>
    <t>86ª Vara do Trabalho</t>
  </si>
  <si>
    <t>20ª Vara do Trabalho</t>
  </si>
  <si>
    <t>13ª Vara do Trabalho</t>
  </si>
  <si>
    <t>15ª Vara do Trabalho</t>
  </si>
  <si>
    <t>16ª Vara do Trabalho</t>
  </si>
  <si>
    <t>17ª Vara do Trabalho</t>
  </si>
  <si>
    <t>22ª Vara do Trabalho</t>
  </si>
  <si>
    <t>39ª Vara do Trabalho</t>
  </si>
  <si>
    <t>74ª Vara do Trabalho</t>
  </si>
  <si>
    <t>34ª Vara do Trabalho</t>
  </si>
  <si>
    <t>81ª Vara do Trabalho</t>
  </si>
  <si>
    <t>69ª Vara do Trabalho</t>
  </si>
  <si>
    <t>90ª Vara do Trabalho</t>
  </si>
  <si>
    <t>40ª Vara do Trabalho</t>
  </si>
  <si>
    <t>30ª Vara do Trabalho</t>
  </si>
  <si>
    <t>18ª Vara do Trabalho</t>
  </si>
  <si>
    <t>47ª Vara do Trabalho</t>
  </si>
  <si>
    <t>54ª Vara do Trabalho</t>
  </si>
  <si>
    <t>33ª Vara do Trabalho</t>
  </si>
  <si>
    <t>50ª Vara do Trabalho</t>
  </si>
  <si>
    <t>26ª Vara do Trabalho</t>
  </si>
  <si>
    <t>48ª Vara do Trabalho</t>
  </si>
  <si>
    <t>73ª Vara do Trabalho</t>
  </si>
  <si>
    <t>62ª Vara do Trabalho</t>
  </si>
  <si>
    <t>36ª Vara do Trabalho</t>
  </si>
  <si>
    <t>25ª Vara do Trabalho</t>
  </si>
  <si>
    <t>41ª Vara do Trabalho</t>
  </si>
  <si>
    <t>43ª Vara do Trabalho</t>
  </si>
  <si>
    <t>32ª Vara do Trabalho</t>
  </si>
  <si>
    <t>76ª Vara do Trabalho</t>
  </si>
  <si>
    <t>77ª Vara do Trabalho</t>
  </si>
  <si>
    <t>53ª Vara do Trabalho</t>
  </si>
  <si>
    <t>Reclamatória trabalhista</t>
  </si>
  <si>
    <t>Ação civil pública</t>
  </si>
  <si>
    <t>Cumprimento provisório de sentença</t>
  </si>
  <si>
    <t>Inquérito civil</t>
  </si>
  <si>
    <t>Recurso administrativo</t>
  </si>
  <si>
    <t>Ação civil coletiva</t>
  </si>
  <si>
    <t>Passivo</t>
  </si>
  <si>
    <t>Executado</t>
  </si>
  <si>
    <t>Ativo</t>
  </si>
  <si>
    <t>Ativa</t>
  </si>
  <si>
    <t>Inativa</t>
  </si>
  <si>
    <t>Glaucia Passos Marcandier Bambirra</t>
  </si>
  <si>
    <t>Cláudia Giselle Nogueira</t>
  </si>
  <si>
    <t>Ministério Público do Trabalho - MPT</t>
  </si>
  <si>
    <t>Ministério Público do Trabalho</t>
  </si>
  <si>
    <t>Daniele Silva Pires</t>
  </si>
  <si>
    <t>Carla Renata Susviela Rodrigues</t>
  </si>
  <si>
    <t>Marcos Elias</t>
  </si>
  <si>
    <t>Roger Antônio Poletti</t>
  </si>
  <si>
    <t>Leonardo Cunha Peres</t>
  </si>
  <si>
    <t>Thiago Rodrigo Xavier de Souza</t>
  </si>
  <si>
    <t>Anderson da Silveira</t>
  </si>
  <si>
    <t>Marco Antônio da Silva Machado</t>
  </si>
  <si>
    <t>Ciro Moreira Mendonça</t>
  </si>
  <si>
    <t>Instituto Nacional do Seguro Social - INSS</t>
  </si>
  <si>
    <t>Lilian Augusta dos Santos</t>
  </si>
  <si>
    <t>Leonardo Lima Felix</t>
  </si>
  <si>
    <t>Tiago Teles do Nascimento Castro</t>
  </si>
  <si>
    <t>Michelly Hoffmann de Lacerda</t>
  </si>
  <si>
    <t>Camilla Schubert Narcizo</t>
  </si>
  <si>
    <t>Roberta Santos Pimentel</t>
  </si>
  <si>
    <t>Márcia Santos Werneck</t>
  </si>
  <si>
    <t>Sandra Aparecida Leite</t>
  </si>
  <si>
    <t>Andre Rodrigues Davila</t>
  </si>
  <si>
    <t>Luis Otávio Pires de Almeida</t>
  </si>
  <si>
    <t>Anderson Leandro Teixeira</t>
  </si>
  <si>
    <t>Jaqueline Burg dos Santos</t>
  </si>
  <si>
    <t>Marcelo Ferraz Nunes Beserra</t>
  </si>
  <si>
    <t>Neiva Maria Kuhn</t>
  </si>
  <si>
    <t>William Divino de Brito</t>
  </si>
  <si>
    <t>Gustavo Barbosa Vieira</t>
  </si>
  <si>
    <t>Keila Regina Leao Rego</t>
  </si>
  <si>
    <t>Caio de Almeida e Silva</t>
  </si>
  <si>
    <t>Ana Paolla Moura Ribeiro de Abreu</t>
  </si>
  <si>
    <t>Thiago Augusto Rodrigues Vidigal</t>
  </si>
  <si>
    <t>Letícia Colucci de Aguiar</t>
  </si>
  <si>
    <t>Romildo Alves Pereira</t>
  </si>
  <si>
    <t>Silveria de Amaral</t>
  </si>
  <si>
    <t>Eveline Rodrigues de Souza Rocha</t>
  </si>
  <si>
    <t>João Marcelo Ferreira da Rosa</t>
  </si>
  <si>
    <t>Francisco Luiz Ferreira de Figueiredo</t>
  </si>
  <si>
    <t>Geraldo Donisete Goncalves</t>
  </si>
  <si>
    <t>Renato Alexandre Pereira</t>
  </si>
  <si>
    <t>Paulo Nascimento Matos</t>
  </si>
  <si>
    <t>Saulo Fernandes Junior</t>
  </si>
  <si>
    <t>Larissa Rafaela Silva do Nascimento</t>
  </si>
  <si>
    <t>Barbara Rodrigues Albanski</t>
  </si>
  <si>
    <t>Sindicato dos Empregados Em Empresas de Telemarketing e Radio Chamada do Estado do Rio Grande do Sul</t>
  </si>
  <si>
    <t>Rodrigo Rosa</t>
  </si>
  <si>
    <t>Bruno Silva Melgaco</t>
  </si>
  <si>
    <t>Adriano Rogério Alves da Silva</t>
  </si>
  <si>
    <t>Douglas Adílio Weber</t>
  </si>
  <si>
    <t>Andrigo Fernandes das Neves</t>
  </si>
  <si>
    <t>Camila do Prado Gregio da Rocha</t>
  </si>
  <si>
    <t>Tayna Cristina Galerani da Silva</t>
  </si>
  <si>
    <t>Vinicius Saldanha Rodrigues Leite</t>
  </si>
  <si>
    <t>Diego Pinheiro de Sousa Leite</t>
  </si>
  <si>
    <t>Claudia Dombrowski da Silva</t>
  </si>
  <si>
    <t>Viviana Aparecida da Silva</t>
  </si>
  <si>
    <t>Sidnei Junker de Quadros</t>
  </si>
  <si>
    <t>Adenilson Oliveira Rodrigues</t>
  </si>
  <si>
    <t>Ida Cristina Sartori</t>
  </si>
  <si>
    <t>Bruno Lucas Cortes</t>
  </si>
  <si>
    <t>Luciano dos Santos Ferreira</t>
  </si>
  <si>
    <t>Danielle Santos Bunduky</t>
  </si>
  <si>
    <t>Cristiano Gonçalves Xavier</t>
  </si>
  <si>
    <t>Jaqueline Felix</t>
  </si>
  <si>
    <t>Angele Roberta de Paula Souza</t>
  </si>
  <si>
    <t xml:space="preserve">Arthur Cabral Cassol
</t>
  </si>
  <si>
    <t>Eli Leite de Brito Filho</t>
  </si>
  <si>
    <t>Ueber Valdinei Mota dos Santos</t>
  </si>
  <si>
    <t>Mauricio Pereira Sena</t>
  </si>
  <si>
    <t>Viviane de Azevedo Bezerra Gaia</t>
  </si>
  <si>
    <t>Jean Jacques Monteiro Pinto</t>
  </si>
  <si>
    <t>Robson William Cassanelli</t>
  </si>
  <si>
    <t>William Spolon Junior</t>
  </si>
  <si>
    <t>Roberto Martins Pereira</t>
  </si>
  <si>
    <t>João de Lemos Ferrão</t>
  </si>
  <si>
    <t>Diego de Oliveira Amorim Silva</t>
  </si>
  <si>
    <t>Priscila Martins Luiz</t>
  </si>
  <si>
    <t>Eduardo dos Santos Trindade</t>
  </si>
  <si>
    <t>Maria Claudia Coelho De Souza</t>
  </si>
  <si>
    <t>Jose Carlos Gomes de Jesus</t>
  </si>
  <si>
    <t>Matheus da Silva Gomes</t>
  </si>
  <si>
    <t>Deynner Gomides Timoteo</t>
  </si>
  <si>
    <t>Katlyn Ferreira de Lima</t>
  </si>
  <si>
    <t>Jussara Torres Voltolin</t>
  </si>
  <si>
    <t>Jonathan Lemos Grahl</t>
  </si>
  <si>
    <t>Cleber Dias</t>
  </si>
  <si>
    <t>Maurício Telo Martins</t>
  </si>
  <si>
    <t>Eduardo Dalla Corte</t>
  </si>
  <si>
    <t>Diego Guilherme Rita</t>
  </si>
  <si>
    <t>Fernando da Silva Pereira</t>
  </si>
  <si>
    <t>Maroel Alves Cunha Junior</t>
  </si>
  <si>
    <t>Anderson da Silva Souza</t>
  </si>
  <si>
    <t>Julier Carlos Ferreira de Souza</t>
  </si>
  <si>
    <t>Bruno Assis da Cruz</t>
  </si>
  <si>
    <t>Tomás da Silva Sousa</t>
  </si>
  <si>
    <t>Washington Luiz Gouveia</t>
  </si>
  <si>
    <t>Laercio Cirino Fonseca</t>
  </si>
  <si>
    <t>Rafaela Ibanhez Cunha</t>
  </si>
  <si>
    <t>Michelle Souza de Oliveira</t>
  </si>
  <si>
    <t>Thiago Manhani de Assis</t>
  </si>
  <si>
    <t>Tiago Zambianco Riva</t>
  </si>
  <si>
    <t>Francisco Diego Lima De Sousa</t>
  </si>
  <si>
    <t>Francine Baron</t>
  </si>
  <si>
    <t>Ramon Augusto Sotto Verri</t>
  </si>
  <si>
    <t>Ana Carolina da Silva</t>
  </si>
  <si>
    <t xml:space="preserve">Elen Gonzaga de Siqueira
</t>
  </si>
  <si>
    <t>Carla Aparecida Sobral Santos Nunes</t>
  </si>
  <si>
    <t>Deborah Hellen Souza Costa</t>
  </si>
  <si>
    <t>Eduardo Barbosa Pereira</t>
  </si>
  <si>
    <t>Guilherme Mello Samorano</t>
  </si>
  <si>
    <t xml:space="preserve">Rogerio Machado de Assis
</t>
  </si>
  <si>
    <t>Keliane Mendes Vale</t>
  </si>
  <si>
    <t>Leandro Catalano</t>
  </si>
  <si>
    <t>Thiago Sampaio Almeida</t>
  </si>
  <si>
    <t>Elisangela Candido Ferreira Moco</t>
  </si>
  <si>
    <t>Leonilda Simoni de Oliveira</t>
  </si>
  <si>
    <t>Alexandre Torrecilha</t>
  </si>
  <si>
    <t>Jaqueline Pocahy</t>
  </si>
  <si>
    <t>Raphaela Avelar Policarpo</t>
  </si>
  <si>
    <t>Ana Paula de Carvalho Silva</t>
  </si>
  <si>
    <t>Polliane Dias Silva</t>
  </si>
  <si>
    <t>Conrado Finzi Lustosa</t>
  </si>
  <si>
    <t>Enrique Landeira Bello Filho</t>
  </si>
  <si>
    <t>Ariane de Oliveira Santos</t>
  </si>
  <si>
    <t>Felipe dos Santos</t>
  </si>
  <si>
    <t>Jacob Michellon Neto</t>
  </si>
  <si>
    <t>Antônio Marcos Veiga</t>
  </si>
  <si>
    <t>Mardey Caetano Lacerdino</t>
  </si>
  <si>
    <t>Caroline Goulart Xavier</t>
  </si>
  <si>
    <t>Mariane Santana Abreu</t>
  </si>
  <si>
    <t>Lorena Paiva Almeida</t>
  </si>
  <si>
    <t>Flávio da Costa Lima</t>
  </si>
  <si>
    <t>Yago Wivisson dos Santos Cruz</t>
  </si>
  <si>
    <t>Bruna Parreiras de Souza</t>
  </si>
  <si>
    <t>Marcelo Cendron</t>
  </si>
  <si>
    <t>Jose Leandro da Silva</t>
  </si>
  <si>
    <t>Patricia Souza da Silva</t>
  </si>
  <si>
    <t>Silvana Andrea Fernandes</t>
  </si>
  <si>
    <t>Carlos Eduardo Lopes</t>
  </si>
  <si>
    <t>Rosemberg da Silva</t>
  </si>
  <si>
    <t xml:space="preserve">Matheus Garcia Machado da Silva
</t>
  </si>
  <si>
    <t>Joselito Domiciano de Jesus</t>
  </si>
  <si>
    <t>Filipe Tomelin de Oliveira da Silva</t>
  </si>
  <si>
    <t>Francielle Roberta Benotti Pereira</t>
  </si>
  <si>
    <t>Jheyssiane Beatriz da Silva Freitas</t>
  </si>
  <si>
    <t>Aline de Oliveira Almeida Freitas</t>
  </si>
  <si>
    <t>Fernando Henrique de Melo</t>
  </si>
  <si>
    <t>Bruno Worisch Tavares Lopes</t>
  </si>
  <si>
    <t>Ythallo Ravanelly Barbosa Araujo</t>
  </si>
  <si>
    <t>Thamires Rendeiro Girao</t>
  </si>
  <si>
    <t>Rafael Sanchez</t>
  </si>
  <si>
    <t>Brena Silva Oliveira</t>
  </si>
  <si>
    <t>Fernanda Larissa Araújo Magalhães</t>
  </si>
  <si>
    <t>Paulo Roberto Pinho Barroso</t>
  </si>
  <si>
    <t>Jefferson Figueiredo</t>
  </si>
  <si>
    <t>Celia Aparecida Barbosa da Silva</t>
  </si>
  <si>
    <t>Jessica Freitas Ferreira</t>
  </si>
  <si>
    <t>Julia Santos de Morais</t>
  </si>
  <si>
    <t>Carlos Eduardo Almeida de Souza</t>
  </si>
  <si>
    <t>Thassilla Gomes Santos</t>
  </si>
  <si>
    <t>Ana Carolina Gomes da Silva</t>
  </si>
  <si>
    <t>Lidiane Marizete Possa Dalenogare</t>
  </si>
  <si>
    <t>Tiago Barbosa Barreto</t>
  </si>
  <si>
    <t>Jairo Costa do Nascimento</t>
  </si>
  <si>
    <t>Vinicius Miranda Espinola Estopa</t>
  </si>
  <si>
    <t>Christian Henrique de Souza</t>
  </si>
  <si>
    <t>Guilherme Dias Pereira de Brito</t>
  </si>
  <si>
    <t>Anniele de Carvalho Silva</t>
  </si>
  <si>
    <t>Leandro Andre Fontes</t>
  </si>
  <si>
    <t>Liz Teixeira dos Santos</t>
  </si>
  <si>
    <t>Rayla Adarc Portes da Silveira</t>
  </si>
  <si>
    <t>Diego de Faria Ramos</t>
  </si>
  <si>
    <t>Maria Elisa Abrao Nascif Pereira</t>
  </si>
  <si>
    <t>Thamires Fioravante Batista da Silva</t>
  </si>
  <si>
    <t>Jeanderson Miranda dos Santos</t>
  </si>
  <si>
    <t>Gabriella Beatriz Silva</t>
  </si>
  <si>
    <t>Igor Lima Pilati</t>
  </si>
  <si>
    <t>Iduan Lucas Martins</t>
  </si>
  <si>
    <t>Ingrid Silva Borges dos Santos</t>
  </si>
  <si>
    <t>Tiago da Silva Machado</t>
  </si>
  <si>
    <t>Joao Victor Emanoel dos Reis Costa</t>
  </si>
  <si>
    <t>Luccas Alexandre Ramos Lima</t>
  </si>
  <si>
    <t>Giulia Fernandes Alonso de Souza</t>
  </si>
  <si>
    <t>Angiecia Aparecida Alves Claudino</t>
  </si>
  <si>
    <t>Joao Paulo Martins Costa Andrade</t>
  </si>
  <si>
    <t>Joao Vitor Nunes</t>
  </si>
  <si>
    <t>Thaysa Machado Goncalves Pimenta</t>
  </si>
  <si>
    <t>Graziele Vieira Apel da Silva</t>
  </si>
  <si>
    <t>Helio Regis Frota Nepomuceno</t>
  </si>
  <si>
    <t>Marcelo Gomes da Silva</t>
  </si>
  <si>
    <t>Kaique Victor Oliveira Souza</t>
  </si>
  <si>
    <t>Jose Silvio Pereira Junior</t>
  </si>
  <si>
    <t>Rosane Domingos Roque</t>
  </si>
  <si>
    <t>Carolina Luiza Tomazini Fontes</t>
  </si>
  <si>
    <t>Anderson do Nascimento Morais</t>
  </si>
  <si>
    <t>Franceilton Silva Nascimento</t>
  </si>
  <si>
    <t>Joyce Santos Martins da Silva</t>
  </si>
  <si>
    <t xml:space="preserve">Joselene da Conceicao
</t>
  </si>
  <si>
    <t>Kalina Ligia Correia Figueiredo da Silva</t>
  </si>
  <si>
    <t>Grazyelle Sabryna Pereira Batista</t>
  </si>
  <si>
    <t>Aline dos Santos Silva</t>
  </si>
  <si>
    <t>Anna Luiza Arruda Hauck</t>
  </si>
  <si>
    <t>Mateus Santos Tavares</t>
  </si>
  <si>
    <t>Joao Victor Diniz Pimenta</t>
  </si>
  <si>
    <t>Roberto Zambelli Fontes Junior</t>
  </si>
  <si>
    <t>Tatiely Taiany da Silva</t>
  </si>
  <si>
    <t>Thayna Cristina Teixeira Ferreira</t>
  </si>
  <si>
    <t>Laylla Monic da Silva Costa</t>
  </si>
  <si>
    <t>Sarah Sierra Luques</t>
  </si>
  <si>
    <t>Michelle Rodrigues Antunes Silva</t>
  </si>
  <si>
    <t>Thiago Menezes de Almeida</t>
  </si>
  <si>
    <t>Geane dos Santos Miranda</t>
  </si>
  <si>
    <t>Nelson Alves de Oliveira Pereira</t>
  </si>
  <si>
    <t>Fabiano Antonio de Oliveira</t>
  </si>
  <si>
    <t>Nedson Vieira Lopes</t>
  </si>
  <si>
    <t>Wellington Luis de Oliveira Pereira</t>
  </si>
  <si>
    <t>Huanderson Michael Luis da Silva Ramalho</t>
  </si>
  <si>
    <t>Gustavo Caldeira de Souza</t>
  </si>
  <si>
    <t>Gustavo Balan Lima</t>
  </si>
  <si>
    <t>Antonio Fernando Gasparino dos Santos</t>
  </si>
  <si>
    <t>Raphael Zibordi Porto de Andrade</t>
  </si>
  <si>
    <t>Thalyta Maria Monteiro Simao</t>
  </si>
  <si>
    <t>Daniel Luiz Silva</t>
  </si>
  <si>
    <t>Marcia Elena Pedretti</t>
  </si>
  <si>
    <t>Patrícia Rosa dos Santos</t>
  </si>
  <si>
    <t>Veridiana Nascimento da Silva</t>
  </si>
  <si>
    <t>Rodrigo Antonio Vieceli</t>
  </si>
  <si>
    <t>Lucas Stutz Lopes Franco</t>
  </si>
  <si>
    <t>Marcia Regina Bert</t>
  </si>
  <si>
    <t>Lucinda Fernandes Gomes Vieira</t>
  </si>
  <si>
    <t>Hitallo de Oliveira Freitas</t>
  </si>
  <si>
    <t>Amanda Ferreira de Freitas Leite</t>
  </si>
  <si>
    <t>José Carlos de Sousa Pires Junior</t>
  </si>
  <si>
    <t>Katia Gidiane Bezerra Oliveira</t>
  </si>
  <si>
    <t>Onofre Guedes de Moura Filho</t>
  </si>
  <si>
    <t>Rafael Lanna dos Santos</t>
  </si>
  <si>
    <t>Sabrina Vasconcelos Gouvêa</t>
  </si>
  <si>
    <t>Sheila Oliveira Mayrink</t>
  </si>
  <si>
    <t>Karla Rosana Atíde de Lima</t>
  </si>
  <si>
    <t>Mariana Muzetti Martinelli de Freitas</t>
  </si>
  <si>
    <t>Ana Carolina Pires Simoes</t>
  </si>
  <si>
    <t>Karoline de Brito Figueiredo</t>
  </si>
  <si>
    <t>Ester Monique de Oliveira</t>
  </si>
  <si>
    <t>Cristiana Rangel Meirelles Coutinho</t>
  </si>
  <si>
    <t>Amanda Melo de Andrade</t>
  </si>
  <si>
    <t>Alice Moreira Goncalves</t>
  </si>
  <si>
    <t>Emanuelle Cristina Neves Campos</t>
  </si>
  <si>
    <t>Alexandre Santana Coslop</t>
  </si>
  <si>
    <t>Daniel Rodrigues da Silveira</t>
  </si>
  <si>
    <t>Gilberto Medeiros da Costa</t>
  </si>
  <si>
    <t>Paloma Gonçalves de Carvalho</t>
  </si>
  <si>
    <t>Thalita Stefany Vieira Santos</t>
  </si>
  <si>
    <t>Pollyanne Camille Mendes de Andrade</t>
  </si>
  <si>
    <t>Niki Lauda Dias de Sousa</t>
  </si>
  <si>
    <t>Victor Lucchesi Santos</t>
  </si>
  <si>
    <t>Gisely Nogueira Borges</t>
  </si>
  <si>
    <t>Everton Ananias Chaves</t>
  </si>
  <si>
    <t>Anderson Gilson do Nascimento Santos</t>
  </si>
  <si>
    <t>Iago Frederico Cardoso Rezende</t>
  </si>
  <si>
    <t>Douglas Almeida Silva</t>
  </si>
  <si>
    <t>Leandro Augusto Neves da Costa</t>
  </si>
  <si>
    <t>Luan De Sales Martins</t>
  </si>
  <si>
    <t>João Victor de Jesus Zeca.</t>
  </si>
  <si>
    <t>Roumer Camargo Santos</t>
  </si>
  <si>
    <t>Milton Cardoso Correia</t>
  </si>
  <si>
    <t>Fernando de Oliveira Lana</t>
  </si>
  <si>
    <t>Jonathan Henrique de Andrade</t>
  </si>
  <si>
    <t>Julio Cesar Feboli</t>
  </si>
  <si>
    <t>Welinton Pimenta</t>
  </si>
  <si>
    <t>Eliane Felipe</t>
  </si>
  <si>
    <t>Joyce Helena da Silva</t>
  </si>
  <si>
    <t>Wesley Carlos Todeschini Zaparolli</t>
  </si>
  <si>
    <t>Thiago Anjoletto</t>
  </si>
  <si>
    <t>Diego Andrade Domingues</t>
  </si>
  <si>
    <t>Marcio Gabriel de Sousa Barbosa</t>
  </si>
  <si>
    <t>Jhonny Anderson Frutuoso</t>
  </si>
  <si>
    <t>Barbara Marianne Guimaraes Bezerra</t>
  </si>
  <si>
    <t>Alessandro Ferreira de Macedo</t>
  </si>
  <si>
    <t>Quezia Santos de Souza</t>
  </si>
  <si>
    <t>Angela Mayara Paz dos Santos</t>
  </si>
  <si>
    <t>Marina Goncalves Santos</t>
  </si>
  <si>
    <t>Luis Henrique Bertelli Theodoro</t>
  </si>
  <si>
    <t>Anderson Ferreira Braga Junior</t>
  </si>
  <si>
    <t>Tainara Lopes dos Santos</t>
  </si>
  <si>
    <t>Elida Martins</t>
  </si>
  <si>
    <t>Erick Rosa Pereira</t>
  </si>
  <si>
    <t>Wellington Azevedo da Conceicao</t>
  </si>
  <si>
    <t>Vitoria Goulart Barbosa Tavares</t>
  </si>
  <si>
    <t>Raene Luciano da Silva</t>
  </si>
  <si>
    <t>Eder Oliveira da Silva</t>
  </si>
  <si>
    <t>Douglas Henrique Gomes</t>
  </si>
  <si>
    <t>Mirna de Fatima Soares de Freitas</t>
  </si>
  <si>
    <t>Guilherme Henrique de Avelar Maciel</t>
  </si>
  <si>
    <t>Mirela Marcia dos Santos Rodrigues</t>
  </si>
  <si>
    <t>Sandro Roberto Souza Averaldo</t>
  </si>
  <si>
    <t>Edmar Ferreira Peixoto</t>
  </si>
  <si>
    <t>Wesley Correia dos Santos</t>
  </si>
  <si>
    <t>Daniel Vasconcelos Medeiros</t>
  </si>
  <si>
    <t>Izabelly Victoria de Souza Lopes Abreu</t>
  </si>
  <si>
    <t>Yasmin Gabrielle Correa de Souza</t>
  </si>
  <si>
    <t>Bruno Henrique Aguiar Ribeiro</t>
  </si>
  <si>
    <t xml:space="preserve">Mayline Roberta da Silva Cerqueira
</t>
  </si>
  <si>
    <t>Gabriel Augusto Figueredo</t>
  </si>
  <si>
    <t xml:space="preserve">Lucas Morales Castro Bernardino
</t>
  </si>
  <si>
    <t>Raquel Anastacio de Farias</t>
  </si>
  <si>
    <t>Taylon Gabriel Chastalo Sandri</t>
  </si>
  <si>
    <t>Genilda da Silva Ramos</t>
  </si>
  <si>
    <t>Laura Elisa Alves Pereira</t>
  </si>
  <si>
    <t>Daniella Karolaine Oliveira dos Santos</t>
  </si>
  <si>
    <t>Mellory Yasmin Soares Carmelito</t>
  </si>
  <si>
    <t>Poliane de Melo Barbosa</t>
  </si>
  <si>
    <t>Amanda Junia da Silva Oliveira</t>
  </si>
  <si>
    <t>Raquel Teixeira Guilherme de Freitas</t>
  </si>
  <si>
    <t>Edvania da Conceicao Costa</t>
  </si>
  <si>
    <t>Crislene Medeiros Rodrigues</t>
  </si>
  <si>
    <t>Filipe Zapella Giribola</t>
  </si>
  <si>
    <t>Leonardo Custodio de Oliveira</t>
  </si>
  <si>
    <t xml:space="preserve">Magali Rosario Silveira </t>
  </si>
  <si>
    <t>Maria Eduarda Figueiredo Andrade</t>
  </si>
  <si>
    <t>Oladayo Bamidele Adewale</t>
  </si>
  <si>
    <t>Deborah Emanuelly Braz da Cruz</t>
  </si>
  <si>
    <t>Cleane Neide da Silva</t>
  </si>
  <si>
    <t>Evelyn Cristina Barbosa da Silva</t>
  </si>
  <si>
    <t>Lydia Maria Ribeiro do Vale Procopio</t>
  </si>
  <si>
    <t>Bruna Valente da Cruz</t>
  </si>
  <si>
    <t>Bruno Mazzinghy Ferreira</t>
  </si>
  <si>
    <t>Josiane Margarete de Paula</t>
  </si>
  <si>
    <t>Alayne Cristina da Silva</t>
  </si>
  <si>
    <t>Otavio Bastos da Costa</t>
  </si>
  <si>
    <t>Karen dos Santos Falcao</t>
  </si>
  <si>
    <t>Mirllen Katiellen Pinheiro Ramos</t>
  </si>
  <si>
    <t>Stefani Lourenco Costa</t>
  </si>
  <si>
    <t>Larissa Maira dos Santos Martins</t>
  </si>
  <si>
    <t>Yuri Rocha Venuto Metz</t>
  </si>
  <si>
    <t>Katiuscia Agnela Martins Coelho Teixeira</t>
  </si>
  <si>
    <t>Ian Hugo Vasconcelos Caetano</t>
  </si>
  <si>
    <t>Ivson Iury Marcelino da Costa</t>
  </si>
  <si>
    <t>Renata Emanuele de Souza</t>
  </si>
  <si>
    <t>Vivienne Sousa Leal</t>
  </si>
  <si>
    <t>Debora Pereira Dias</t>
  </si>
  <si>
    <t>Ramon Luiz Carvalho Macedo</t>
  </si>
  <si>
    <t>Jussara Cunha Orem</t>
  </si>
  <si>
    <t>Marcus Vinicius Gramicelli Simoes</t>
  </si>
  <si>
    <t>Gabriel Lopes dos Santos</t>
  </si>
  <si>
    <t>Jessica Camille Fideles Guimaraes</t>
  </si>
  <si>
    <t>Sabrina Souza Soares</t>
  </si>
  <si>
    <t>Silvia Regina Martins Perpetua Saraiva</t>
  </si>
  <si>
    <t>Luana dos Santos Batista</t>
  </si>
  <si>
    <t>Matheus Aguiar Rodrigues</t>
  </si>
  <si>
    <t>Larissa Dias da Silva</t>
  </si>
  <si>
    <t>Stephanie Lorrane Araujo Santos</t>
  </si>
  <si>
    <t>Geovana Santos da Veiga</t>
  </si>
  <si>
    <t>Rosa Maria de Campos Silva</t>
  </si>
  <si>
    <t>Luiz Fernando Lima de Figueiredo</t>
  </si>
  <si>
    <t>Aline Rafaela Barbosa do Serro</t>
  </si>
  <si>
    <t>Walquiria Aparecida Dias Pereira</t>
  </si>
  <si>
    <t>Sara Estefany Borges Cunha</t>
  </si>
  <si>
    <t>Fernanda Tayna Marques Goncalves do Amaral</t>
  </si>
  <si>
    <t>Ana Clara Fidelis da Silva</t>
  </si>
  <si>
    <t>Zemar Eduardo Bolotta Neto</t>
  </si>
  <si>
    <t>Anna Luiza Barbosa Goncalves</t>
  </si>
  <si>
    <t>Ester Kenoli Goncalves Araujo</t>
  </si>
  <si>
    <t>Vitor Manoel de Souza Lopes Leal</t>
  </si>
  <si>
    <t>Camily Vitoria Santos Teixeira</t>
  </si>
  <si>
    <t>Alex Soares da Silva</t>
  </si>
  <si>
    <t>Maria Eduarda Alves dos Santos</t>
  </si>
  <si>
    <t>Simone Faria Marcelo</t>
  </si>
  <si>
    <t>Ludmilla Caroline dos Santos Rodrigues</t>
  </si>
  <si>
    <t>Patricia Aparecida Nunes Damm de Franca</t>
  </si>
  <si>
    <t>Nilson Lopes Santos</t>
  </si>
  <si>
    <t>Sunamita Miscia de Morais</t>
  </si>
  <si>
    <t>Brenda Eduarda dos Santos Silveira</t>
  </si>
  <si>
    <t>Guilherme Lopes Rodrigues</t>
  </si>
  <si>
    <t>Juan Aliani Pavao</t>
  </si>
  <si>
    <t>Jackson Henrique Galeano</t>
  </si>
  <si>
    <t xml:space="preserve">Granito Soluções Em Pagamentos S.a.  ;  Banco Bmg S.a  ;  </t>
  </si>
  <si>
    <t xml:space="preserve">GRANITO SOLUCOES EM PAGAMENTOS S.A.  ;  BANCO BMG  ;  </t>
  </si>
  <si>
    <t xml:space="preserve">Granito Soluções em Pagamentos SA  ;  </t>
  </si>
  <si>
    <t xml:space="preserve">Banco BMG S.A  ;  Granito Soluções em Pagamentos S.A  ;  </t>
  </si>
  <si>
    <t xml:space="preserve">Banco BMG  ;  Granito Soluções Em Pagamentos SA  ;  </t>
  </si>
  <si>
    <t xml:space="preserve">Banco BMG  ;  Granito Soluções Em Pagamentos S.A  ;  </t>
  </si>
  <si>
    <t xml:space="preserve">Granito Solucoes Em Pagamentos S.a  ;  Banco Bmg S.a.  ;  </t>
  </si>
  <si>
    <t xml:space="preserve">Banco BMG  ;  Granito Soluções em Pagamentos SA  ;  </t>
  </si>
  <si>
    <t xml:space="preserve">Virtual Sistemas e Tecnologia Ltda  ;  </t>
  </si>
  <si>
    <t xml:space="preserve">GRANITO INSTITUICAO DE PAGAMENTO S.A.  ;  BANCO BMG S.A  ;  </t>
  </si>
  <si>
    <t xml:space="preserve">BANCO BMG S.A  ;  GRANITO SOLUCOES EM PAGAMENTOS S.A.  ;  </t>
  </si>
  <si>
    <t xml:space="preserve">Granito Instituição de Pagamento S.A  ;  Banco BMG  ;  </t>
  </si>
  <si>
    <t xml:space="preserve">BANCO BMG SA  ;  BMG GRANITO SOLUCOES EM PAGAMENTO S.A.  ;  </t>
  </si>
  <si>
    <t xml:space="preserve">Bmg Granito Solucoes Em Pagamento S.a.  ;  Banco Bmg Sa  ;  </t>
  </si>
  <si>
    <t xml:space="preserve">Granito Instituicao de Pagamento S.A.  ;  Banco BMG SA  ;  </t>
  </si>
  <si>
    <t xml:space="preserve">Granito Instituicao de Pagamento S.a.  ;  Banco Bmg S.a  ;  </t>
  </si>
  <si>
    <t xml:space="preserve">Redebrasil Gestao de Ativos Ltda  ;  Lojas Renner S.a.  ;  Banco do Brasil Sa  ;  Banco Bradesco S.a.  ;  Itau Unibanco S.a.  ;  Mapfre Seguros Gerais S.a.  ;  Porto Seguro Companhia de Seguros Gerais  ;  Banco Cooperativo Sicredi S.a.  ;  Banco Agibank S.a  ;  Itapeva Recuperacao de Creditos Ltda.  ;  Portocred Sa Credito Financiamento e Investimento  ;  Recovery do Brasil Consultoria S.a  ;  </t>
  </si>
  <si>
    <t xml:space="preserve">Banco Bmg Sa  ;  Granito Instituicao de Pagamento S.a.  ;  </t>
  </si>
  <si>
    <t xml:space="preserve">Banco Bmg S.a  ;  Granito Instituicao de Pagamento S.a.  ;  </t>
  </si>
  <si>
    <t xml:space="preserve">Banco Bmg S.a  ;  </t>
  </si>
  <si>
    <t xml:space="preserve">Granito Instituicao de Pagamento S.A.  ;  Banco Bmg SA  ;  </t>
  </si>
  <si>
    <t xml:space="preserve">Banco BMG SA  ;  Granito Instituicao de Pagamento S.A.  ;  </t>
  </si>
  <si>
    <t xml:space="preserve">Banco BMG S.A  ;  Granito Instituicao de Pagamento S.A.  ;  </t>
  </si>
  <si>
    <t xml:space="preserve">GRANITO INSTITUICAO DE PAGAMENTO S.A.  ;  : BANCO BMG S.A  ;  </t>
  </si>
  <si>
    <t xml:space="preserve">Banco Bmg SA  ;  Granito Instituicao de Pagamento S.A.  ;  </t>
  </si>
  <si>
    <t xml:space="preserve">Granito Instituição de Pagamento S.A.  ;  Banco BMG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</si>
  <si>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</si>
  <si>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</si>
  <si>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</si>
  <si>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Instituicao de Pagamento S.A  ;  Banco BMG SA  ;  </t>
  </si>
  <si>
    <t xml:space="preserve">Banco BMG SA  ;  Granito Instituição de Pagamento S.A  ;  </t>
  </si>
  <si>
    <t xml:space="preserve">Banco BMG SA  ;  Granito Instituicao de Pagamento S.A  ;  </t>
  </si>
  <si>
    <t xml:space="preserve">Granito Instituição de Pagamento S.A  ;  Banco BMG SA  ;  </t>
  </si>
  <si>
    <t xml:space="preserve">Banco Bmg SA  ;  Granito Instituição de Pagamento S.A.  ;  </t>
  </si>
  <si>
    <t xml:space="preserve">Granito Instituição De Pagamento S.A.  ;  Banco BMG S.A  ;  </t>
  </si>
  <si>
    <t xml:space="preserve">Banco Bmg S.A  ;  Granito Instituicao de Pagamento S.A.  ;  </t>
  </si>
  <si>
    <t xml:space="preserve">Granito Instituição de Pagamento S.A.  ;  Banco BMG  S.A  ;  </t>
  </si>
  <si>
    <t xml:space="preserve">Banco Bmg S.A  ;  Granito Solucoes Em Pagamentos S.A.  ;  </t>
  </si>
  <si>
    <t xml:space="preserve">Granito Instituição de Pagamento S.A.  ;  Banco BMG SA  ;  </t>
  </si>
  <si>
    <t xml:space="preserve">Redebrasil Gestao de Ativos Ltda  ;  </t>
  </si>
  <si>
    <t xml:space="preserve">Banco Bmg S.A  ;  Granito Instituição de Pagamento S.A.  ;  </t>
  </si>
  <si>
    <t xml:space="preserve">Banco BMG S.A  ;  Granito Instituição de Pagamento S.A.  ;  </t>
  </si>
  <si>
    <t xml:space="preserve">Flex Gestao de Relacionamentos S.a.  ;  Code7 Software e Plataformas de Tecnologias Ltda Em Recuperacao Judicial  ;  Cxdzain  ;  Grupo Connvert  ;  Serasa S.a.  ;  </t>
  </si>
  <si>
    <t xml:space="preserve">Nu Pagamentos S.A.  ;  Jose de Paula Monteiro Neto  ;  Itau Unibanco S.A.  ;  Flash Courier Ltda  ;  Paulo M. dos Santos Entregas Rapidas  ;  </t>
  </si>
  <si>
    <t xml:space="preserve">Granito Instituição de Pagamento S.A  ;  Banco BMG S.A  ;  </t>
  </si>
  <si>
    <t xml:space="preserve">Granito Soluções em Pagamentos S.A.  ;  Banco BMG S.A  ;  </t>
  </si>
  <si>
    <t xml:space="preserve">Nu Pagamentos S.a  ;  Itau Unibanco S.A.  ;  Flash Courier Ltda  ;  Paulo M. dos Santos Entregas Rapidas  ;  </t>
  </si>
  <si>
    <t xml:space="preserve">Granito Instituição de Pagamento S.A.  ;  Banco BMG S.A  ;  </t>
  </si>
  <si>
    <t xml:space="preserve">Banco BMG S/A  ;  Granito Instituicao de Pagamento S.A.  ;  </t>
  </si>
  <si>
    <t xml:space="preserve">Code7 Software e Plataformas de Tecnologias Ltda Em Recuperação Judicial  ;  Grupo Connvert  ;  Chubb Seguros Brasil S.A.  ;  Banco Santander (Brasil) S.A  ;  Flex Gestao de Relacionamentos S.A.  ;  </t>
  </si>
  <si>
    <t xml:space="preserve">Banco Bradesco S.A.  ;  Banco C6 S.A.  ;  Nacional Msf Consultoria e Gestao Empresarial Ltda  ;  </t>
  </si>
  <si>
    <t xml:space="preserve">Haus Construcoes Ltda  ;  </t>
  </si>
  <si>
    <t xml:space="preserve">BANCO BMG S.A  ;  Granito Solucoes Em Pagamentos S.A.  ;  </t>
  </si>
  <si>
    <t xml:space="preserve">Banco Agibank S.a  ;  Banco Itau Bmg Consignado S.a.  ;  Banco Ole Bonsucesso Consignado S.a.  ;  Banco do Estado do Rio Grande do Sul Sa  ;  Banco Safra s a  ;  Braga e Donario Intermediacao de Negocios Ltda - Me  ;  Unix Intermediacao de Negocios Ltda - Me  ;  M. I. Intermediacao de Negocios Eireli  ;  Banco Bmg Sa  ;  Banco Mercantil do Brasil Sa  ;  Banco C6 S.a.  ;  Banco Daycoval S/a  ;  Banco Pan S.a.  ;  Banco Cetelem S.a.  ;  </t>
  </si>
  <si>
    <t xml:space="preserve">Serasa S.a.  ;  Banco Santander (brasil) S.a.  ;  Sky Servicos de Banda Larga Ltda.  ;  Itau Unibanco S.a.  ;  Grupo Connvert  ;  Code7 Software e Plataformas de Tecnologias Ltda Em Recuperacao Judicial  ;  Flex Gestao de Relacionamentos S.a.  ;  </t>
  </si>
  <si>
    <t xml:space="preserve">Banco Bmg S.a  ;  Granito Solucoes Em Pagamentos S.a.  ;  </t>
  </si>
  <si>
    <t xml:space="preserve">Flex Gestao de Relacionamentos S.A.  ;  Code7 Software e Plataformas de Tecnologias Ltda em Recuperação Judicial  ;  Grupo Connvert  ;  Itau Unibanco S.A  ;  </t>
  </si>
  <si>
    <t xml:space="preserve">Top Service Servicos e Sistemas S/A  ;  Boticario Produtos de Beleza Ltda  ;  </t>
  </si>
  <si>
    <t xml:space="preserve">Granito Solucoes Em Pagamentos S.A.  ;  Banco BMG S.A  ;  </t>
  </si>
  <si>
    <t xml:space="preserve">GRANITO INSTITUICAO DE PAGAMENTO S.A.  ;  Banco Bmg SA  ;  </t>
  </si>
  <si>
    <t xml:space="preserve">GRANITO INSTITUICAO DE PAGAMENTO S.A.  ;  </t>
  </si>
  <si>
    <t xml:space="preserve">Granito Instituicao de Pagamento S.A.  ;  </t>
  </si>
  <si>
    <t xml:space="preserve">Granito Instituicao de Pagamento S.A.  ;  Banco Bmg S.A  ;  </t>
  </si>
  <si>
    <t xml:space="preserve">Code7 Software e Plataformas de Tecnologias Ltda em  ;  Grupo Connvert  ;  Itau Unibanco S.A.  ;  Banco Santander (Brasil) S.A.  ;  Serasa S.A.  ;  </t>
  </si>
  <si>
    <t xml:space="preserve">Companhia de Seguros Previdencia do Sul  ;  Sompo Seguros S.A.  ;  Facil Assist Servicos e Assistencia 24 Horas Ltda.  ;  </t>
  </si>
  <si>
    <t xml:space="preserve">Granito Solucoes em Pagamentos S.A.  ;  Banco BMG S.A  ;  </t>
  </si>
  <si>
    <t xml:space="preserve">Paulo M. dos Santos Entregas Rapidas  ;  Flash Courier Ltda  ;  Itau Unibanco S.A.  ;  Nu Pagamentos S.A.  ;  </t>
  </si>
  <si>
    <t xml:space="preserve">PDTEC S.A  ;  Operador Nacional do Sistema de Registro Eletronico de Imoveis ( ONR )  ;  Itau Unibanco S.A  ;  Banco Santander (Brasil) S.A.  ;  </t>
  </si>
  <si>
    <t xml:space="preserve">GF4 Participacoes Ltda  ;  </t>
  </si>
  <si>
    <t xml:space="preserve">Brasil Educacao S/A  ;  Top Service Servicos e Sistemas S/A  ;  </t>
  </si>
  <si>
    <t xml:space="preserve">Gf4 Participacoes Ltda  ;  </t>
  </si>
  <si>
    <t xml:space="preserve">Aval Administracao de Cobranca e Cadastro Ltd  ;  Economico S/a Arrendamento Mercantil Econleasing Em Liquidacao Extrajudicial  ;  Banco Pan S.a.  ;  Itau Unibanco S.a.  ;  Ebazar.com.br. Ltda  ;  </t>
  </si>
  <si>
    <t xml:space="preserve">Itau Unibanco S.a  ;  Almaviva Experience S.A.  ;  </t>
  </si>
  <si>
    <t xml:space="preserve">Granito Instituicao de Pagamento S.A  ;  </t>
  </si>
  <si>
    <t xml:space="preserve">Almaviva Experience S.A.  ;  </t>
  </si>
  <si>
    <t xml:space="preserve">Almaviva Experience S.A  ;  </t>
  </si>
  <si>
    <t xml:space="preserve">Top Service Servicos e Sistemas S/A  ;  </t>
  </si>
  <si>
    <t xml:space="preserve">ALMA VIVA DO BRASIL TELEMARKETING E INFORMÁTICA LTDA  ;  </t>
  </si>
  <si>
    <t xml:space="preserve">HS Prevent Ltda  ;  TRIGG Tecnologia Ltda  ;  </t>
  </si>
  <si>
    <t xml:space="preserve">Banco BMG S.A  ;  Granito Instituicao de Pagamento S.A  ;  </t>
  </si>
  <si>
    <t xml:space="preserve">Granito Instituicao de Pagamento S.a.  ;  </t>
  </si>
  <si>
    <t xml:space="preserve">Almaviva Experience S.a.  ;  </t>
  </si>
  <si>
    <t>0010855-34.2021.5.03.0021</t>
  </si>
  <si>
    <t>0010847-81.2021.5.03.0110</t>
  </si>
  <si>
    <t>0010217-91.2022.5.03.0109</t>
  </si>
  <si>
    <t>0010709-56.2023.5.03.0139</t>
  </si>
  <si>
    <t>002003.2023.03.000-6</t>
  </si>
  <si>
    <t>0010280-29.2022.5.03.0138</t>
  </si>
  <si>
    <t>0020634-52.2022.5.04.0020</t>
  </si>
  <si>
    <t>0020620-56.2022.5.04.0024</t>
  </si>
  <si>
    <t>0020672-24.2022.5.04.0001</t>
  </si>
  <si>
    <t>0020781-11.2022.5.04.0010</t>
  </si>
  <si>
    <t>1001188-47.2022.5.02.0070</t>
  </si>
  <si>
    <t>0020780-84.2022.5.04.0023</t>
  </si>
  <si>
    <t>0021058-45.2022.5.04.0004</t>
  </si>
  <si>
    <t>0010835-11.2022.5.03.0182</t>
  </si>
  <si>
    <t>639.778.339-5</t>
  </si>
  <si>
    <t>0001459-71.2022.5.05.0561</t>
  </si>
  <si>
    <t>1001566-36.2022.5.02.0059</t>
  </si>
  <si>
    <t>1001692-18.2024.5.02.0059</t>
  </si>
  <si>
    <t>0020889-31.2022.5.04.0013</t>
  </si>
  <si>
    <t>0000334-39.2022.5.09.3671</t>
  </si>
  <si>
    <t>0020940-15.2022.5.04.0022</t>
  </si>
  <si>
    <t>0000764-39.2022.5.05.0005</t>
  </si>
  <si>
    <t>0000096-17.2023.5.09.0007</t>
  </si>
  <si>
    <t>0010842-68.2023.5.03.0149</t>
  </si>
  <si>
    <t>0020098-18.2023.5.04.0663</t>
  </si>
  <si>
    <t>1000231-88.2023.5.02.0077</t>
  </si>
  <si>
    <t>0020227-60.2023.5.04.0004</t>
  </si>
  <si>
    <t>0000122-81.2023.5.09.3671</t>
  </si>
  <si>
    <t>0000255-44.2023.5.06.0006</t>
  </si>
  <si>
    <t>0020340-05.2023.5.04.0007</t>
  </si>
  <si>
    <t>0010410-55.2023.5.18.0012</t>
  </si>
  <si>
    <t>0010348-35.2023.5.03.0108</t>
  </si>
  <si>
    <t>1000762-90.2023.5.02.0008</t>
  </si>
  <si>
    <t>0010448-54.2023.5.03.0022</t>
  </si>
  <si>
    <t>0010485-90.2023.5.03.0019</t>
  </si>
  <si>
    <t>0010503-41.2023.5.03.0010</t>
  </si>
  <si>
    <t>0010582-20.2023.5.03.0010</t>
  </si>
  <si>
    <t>1000735-92.2023.5.02.0013</t>
  </si>
  <si>
    <t>0000568-94.2023.5.09.0014</t>
  </si>
  <si>
    <t>0020536-72.2023.5.04.0007</t>
  </si>
  <si>
    <t>0000648-18.2023.5.19.0002</t>
  </si>
  <si>
    <t>0020663-47.2023.5.04.0027</t>
  </si>
  <si>
    <t>0011311-40.2023.5.15.0001</t>
  </si>
  <si>
    <t>0010714-53.2023.5.03.0018</t>
  </si>
  <si>
    <t>0010511-16.2023.5.15.0032</t>
  </si>
  <si>
    <t>0010803-21.2023.5.03.0004</t>
  </si>
  <si>
    <t>0011416-63.2023.5.15.0115</t>
  </si>
  <si>
    <t>0010825-65.2023.5.03.0138</t>
  </si>
  <si>
    <t>0000829-19.2023.5.09.0965</t>
  </si>
  <si>
    <t>0020736-88.2023.5.04.0004</t>
  </si>
  <si>
    <t>0000782-35.2023.5.12.0036</t>
  </si>
  <si>
    <t>0010841-06.2023.5.03.0110</t>
  </si>
  <si>
    <t>0011404-98.2023.5.15.0131</t>
  </si>
  <si>
    <t>0020943-63.2023.5.04.0012</t>
  </si>
  <si>
    <t>0020899-68.2023.5.04.0004</t>
  </si>
  <si>
    <t>0011762-62.2023.5.15.0099</t>
  </si>
  <si>
    <t>0011763-47.2023.5.15.0099</t>
  </si>
  <si>
    <t>0010983-29.2023.5.03.0136</t>
  </si>
  <si>
    <t>0010973-78.2023.5.03.0008</t>
  </si>
  <si>
    <t>0021073-08.2023.5.04.0221</t>
  </si>
  <si>
    <t>0010662-50.2023.5.03.0182</t>
  </si>
  <si>
    <t>0021095-23.2023.5.04.0009</t>
  </si>
  <si>
    <t>0012185-05.2023.5.15.0137</t>
  </si>
  <si>
    <t>0012129-36.2023.5.15.0051</t>
  </si>
  <si>
    <t>0011075-70.2023.5.03.0018</t>
  </si>
  <si>
    <t>0012223-04.2023.5.15.0012</t>
  </si>
  <si>
    <t>0012053-74.2023.5.15.0095</t>
  </si>
  <si>
    <t>0012471-24.2023.5.15.0188</t>
  </si>
  <si>
    <t>0012204-40.2023.5.15.0095</t>
  </si>
  <si>
    <t>0012431-98.2023.5.15.0137</t>
  </si>
  <si>
    <t>0021090-38.2023.5.04.0029</t>
  </si>
  <si>
    <t>0000806-24.2023.5.06.0103</t>
  </si>
  <si>
    <t>0000020-83.2024.5.06.0413</t>
  </si>
  <si>
    <t>0012452-03.2023.5.15.0096</t>
  </si>
  <si>
    <t>1001957-34.2023.5.02.0001</t>
  </si>
  <si>
    <t>0000100-41.2024.5.07.0018</t>
  </si>
  <si>
    <t>0012080-30.2023.5.15.0007</t>
  </si>
  <si>
    <t>0010061-72.2024.5.15.0021</t>
  </si>
  <si>
    <t>0010200-81.2024.5.15.0002</t>
  </si>
  <si>
    <t>0000141-68.2024.5.06.0201</t>
  </si>
  <si>
    <t>0100083-90.2024.5.01.0014</t>
  </si>
  <si>
    <t>0010252-64.2024.5.18.0141</t>
  </si>
  <si>
    <t>0010115-07.2024.5.15.0096</t>
  </si>
  <si>
    <t>0020113-15.2024.5.04.0028</t>
  </si>
  <si>
    <t>0000091-02.2024.5.05.0191</t>
  </si>
  <si>
    <t>0020112-42.2024.5.04.0024</t>
  </si>
  <si>
    <t>0010240-68.2024.5.03.0173</t>
  </si>
  <si>
    <t>1000218-62.2024.5.02.0301</t>
  </si>
  <si>
    <t>1000268-54.2024.5.02.0086</t>
  </si>
  <si>
    <t>0021157-81.2023.5.04.0003</t>
  </si>
  <si>
    <t>0010560-65.2024.5.15.0018</t>
  </si>
  <si>
    <t>0020056-78.2024.5.04.0001</t>
  </si>
  <si>
    <t>0020109-02.2024.5.04.0020</t>
  </si>
  <si>
    <t>0000158-18.2024.5.12.0014</t>
  </si>
  <si>
    <t>1000439-64.2024.5.02.0036</t>
  </si>
  <si>
    <t>0000468-64.2024.5.05.0193</t>
  </si>
  <si>
    <t>0000243-57.2024.5.05.0221</t>
  </si>
  <si>
    <t>0010193-84.2024.5.03.0047</t>
  </si>
  <si>
    <t>1000528-92.2024.5.02.0002</t>
  </si>
  <si>
    <t>0010572-55.2024.5.15.0026</t>
  </si>
  <si>
    <t>0010900-18.2024.5.15.0015</t>
  </si>
  <si>
    <t>1000475-29.2024.5.02.0385</t>
  </si>
  <si>
    <t>0010412-35.2024.5.15.0089</t>
  </si>
  <si>
    <t>0010078-68.2024.5.15.0002</t>
  </si>
  <si>
    <t>0011090-78.2024.5.15.0015</t>
  </si>
  <si>
    <t>0020553-50.2024.5.04.0403</t>
  </si>
  <si>
    <t>0000456-42.2024.5.07.0016</t>
  </si>
  <si>
    <t>0020549-16.2024.5.04.0402</t>
  </si>
  <si>
    <t>0010712-41.2024.5.15.0042</t>
  </si>
  <si>
    <t>0000398-07.2024.5.12.0014</t>
  </si>
  <si>
    <t>0000256-31.2024.5.12.0037</t>
  </si>
  <si>
    <t>0000465-68.2024.5.20.0007</t>
  </si>
  <si>
    <t>0100432-84.2024.5.01.0017</t>
  </si>
  <si>
    <t>0000504-49.2024.5.06.0009</t>
  </si>
  <si>
    <t>0010669-37.2024.5.03.0043</t>
  </si>
  <si>
    <t>0000641-96.2024.5.09.0122</t>
  </si>
  <si>
    <t>0010324-60.2024.5.03.0176</t>
  </si>
  <si>
    <t>1000491-89.2024.5.02.0382</t>
  </si>
  <si>
    <t>0000100-46.2024.5.05.0196</t>
  </si>
  <si>
    <t>0100567-81.2024.5.01.0022</t>
  </si>
  <si>
    <t>0000556-26.2024.5.12.0026</t>
  </si>
  <si>
    <t>0010345-42.2024.5.03.0174</t>
  </si>
  <si>
    <t>0000552-25.2024.5.12.0014</t>
  </si>
  <si>
    <t>0010559-41.2024.5.03.0139</t>
  </si>
  <si>
    <t>1000993-79.2024.5.02.0074</t>
  </si>
  <si>
    <t>0010738-04.2024.5.03.0097</t>
  </si>
  <si>
    <t>0010842-75.2024.5.03.0103</t>
  </si>
  <si>
    <t>0100672-65.2024.5.01.0246</t>
  </si>
  <si>
    <t>0000893-17.2024.5.09.0020</t>
  </si>
  <si>
    <t>0011288-06.2024.5.15.0116</t>
  </si>
  <si>
    <t>0000721-02.2024.5.09.0303</t>
  </si>
  <si>
    <t>0000893-14.2024.5.09.0021</t>
  </si>
  <si>
    <t>0010593-67.2024.5.03.0025</t>
  </si>
  <si>
    <t>0000686-80.2024.5.12.0037</t>
  </si>
  <si>
    <t>0010746-69.2024.5.03.0003</t>
  </si>
  <si>
    <t>0010637-34.2024.5.03.0107</t>
  </si>
  <si>
    <t>0010847-95.2024.5.03.0039</t>
  </si>
  <si>
    <t>0000758-41.2024.5.20.0006</t>
  </si>
  <si>
    <t>0010727-54.2024.5.03.0006</t>
  </si>
  <si>
    <t>0020790-83.2024.5.04.0662</t>
  </si>
  <si>
    <t>0000968-79.2024.5.06.0201</t>
  </si>
  <si>
    <t>0011713-27.2024.5.15.0021</t>
  </si>
  <si>
    <t>0020600-10.2024.5.04.0731</t>
  </si>
  <si>
    <t>0011064-46.2024.5.15.0091</t>
  </si>
  <si>
    <t>0000750-06.2024.5.06.0022</t>
  </si>
  <si>
    <t>1001300-12.2024.5.02.0081</t>
  </si>
  <si>
    <t>0000783-52.2024.5.12.0014</t>
  </si>
  <si>
    <t>0020602-77.2024.5.04.0731</t>
  </si>
  <si>
    <t>0010799-90.2024.5.15.0011</t>
  </si>
  <si>
    <t>1001221-54.2024.5.02.0462</t>
  </si>
  <si>
    <t>0010724-03.2024.5.03.0135</t>
  </si>
  <si>
    <t>1001472-87.2024.5.02.0069</t>
  </si>
  <si>
    <t>0010854-35.2024.5.03.0024</t>
  </si>
  <si>
    <t>0010623-37.2024.5.03.0176</t>
  </si>
  <si>
    <t>0101082-72.2024.5.01.0069</t>
  </si>
  <si>
    <t>1001466-48.2024.5.02.0015</t>
  </si>
  <si>
    <t>0010892-87.2024.5.03.0140</t>
  </si>
  <si>
    <t>0010850-34.2024.5.03.0109</t>
  </si>
  <si>
    <t>0011661-39.2024.5.15.0083</t>
  </si>
  <si>
    <t>0012777-06.2024.5.15.0140</t>
  </si>
  <si>
    <t>1001562-45.2024.5.02.0312</t>
  </si>
  <si>
    <t>0010910-17.2024.5.03.0138</t>
  </si>
  <si>
    <t>0010927-25.2024.5.03.0018</t>
  </si>
  <si>
    <t>0011237-71.2024.5.03.0037</t>
  </si>
  <si>
    <t>1001643-79.2024.5.02.0316</t>
  </si>
  <si>
    <t>1001539-21.2024.5.02.0047</t>
  </si>
  <si>
    <t>0020823-10.2024.5.04.0004</t>
  </si>
  <si>
    <t>0001152-79.2024.5.10.0021</t>
  </si>
  <si>
    <t>0011264-51.2024.5.03.0038</t>
  </si>
  <si>
    <t>0011768-60.2024.5.15.0026</t>
  </si>
  <si>
    <t>0012791-85.2024.5.15.0076</t>
  </si>
  <si>
    <t>0010996-60.2024.5.03.0114</t>
  </si>
  <si>
    <t>0001485-43.2024.5.10.0017</t>
  </si>
  <si>
    <t>0101209-55.2024.5.01.0054</t>
  </si>
  <si>
    <t>0011351-16.2024.5.03.0035</t>
  </si>
  <si>
    <t>0011327-82.2024.5.03.0036</t>
  </si>
  <si>
    <t>0011335-53.2024.5.03.0038</t>
  </si>
  <si>
    <t>0011352-98.2024.5.03.0035</t>
  </si>
  <si>
    <t>0011326-97.2024.5.03.0036</t>
  </si>
  <si>
    <t>0011023-36.2024.5.03.0181</t>
  </si>
  <si>
    <t>0011344-88.2024.5.03.0143</t>
  </si>
  <si>
    <t>0011343-06.2024.5.03.0143</t>
  </si>
  <si>
    <t>0011419-54.2024.5.03.0038</t>
  </si>
  <si>
    <t>1001902-32.2024.5.02.0039</t>
  </si>
  <si>
    <t>0020929-51.2024.5.04.0010</t>
  </si>
  <si>
    <t>0011471-50.2024.5.03.0038</t>
  </si>
  <si>
    <t>0011467-19.2024.5.03.0036</t>
  </si>
  <si>
    <t>0011487-13.2024.5.03.0035</t>
  </si>
  <si>
    <t>0011480-21.2024.5.03.0035</t>
  </si>
  <si>
    <t>0011479-03.2024.5.03.0143</t>
  </si>
  <si>
    <t>0011469-86.2024.5.03.0036</t>
  </si>
  <si>
    <t>0011501-88.2024.5.03.0037</t>
  </si>
  <si>
    <t>0011480-85.2024.5.03.0143</t>
  </si>
  <si>
    <t>0001377-17.2024.5.22.0005</t>
  </si>
  <si>
    <t>0001718-90.2024.5.12.0047</t>
  </si>
  <si>
    <t>0011492-26.2024.5.03.0038</t>
  </si>
  <si>
    <t>0011412-36.2024.5.03.0079</t>
  </si>
  <si>
    <t>0011490-62.2024.5.03.0036</t>
  </si>
  <si>
    <t>1002689-48.2024.5.02.0205</t>
  </si>
  <si>
    <t>0001445-76.2024.5.22.0001</t>
  </si>
  <si>
    <t>0001444-91.2024.5.22.0001</t>
  </si>
  <si>
    <t>0011123-71.2024.5.03.0025</t>
  </si>
  <si>
    <t>0101503-73.2024.5.01.0033</t>
  </si>
  <si>
    <t>0011190-93.2024.5.03.0006</t>
  </si>
  <si>
    <t>0001409-19.2024.5.22.0006</t>
  </si>
  <si>
    <t>1002140-53.2024.5.02.0006</t>
  </si>
  <si>
    <t>0011599-46.2024.5.03.0143</t>
  </si>
  <si>
    <t>0011624-86.2024.5.03.0037</t>
  </si>
  <si>
    <t>0011608-41.2024.5.03.0035</t>
  </si>
  <si>
    <t>0011586-77.2024.5.03.0036</t>
  </si>
  <si>
    <t>0011594-48.2024.5.03.0038</t>
  </si>
  <si>
    <t>0011587-62.2024.5.03.0036</t>
  </si>
  <si>
    <t>0011596-18.2024.5.03.0038</t>
  </si>
  <si>
    <t>0000139-17.2025.5.12.0001</t>
  </si>
  <si>
    <t>0011238-61.2024.5.03.0003</t>
  </si>
  <si>
    <t>0011502-70.2024.5.15.0027</t>
  </si>
  <si>
    <t>1002082-08.2024.5.02.0311</t>
  </si>
  <si>
    <t>0001426-64.2024.5.22.0003</t>
  </si>
  <si>
    <t>0000034-98.2025.5.09.0041</t>
  </si>
  <si>
    <t>0000038-71.2025.5.12.0003</t>
  </si>
  <si>
    <t>0000058-40.2025.5.20.0003</t>
  </si>
  <si>
    <t>0000099-40.2025.5.06.0312</t>
  </si>
  <si>
    <t>0010155-75.2025.5.15.0153</t>
  </si>
  <si>
    <t>1000214-97.2025.5.02.0201</t>
  </si>
  <si>
    <t>0010089-60.2025.5.15.0100</t>
  </si>
  <si>
    <t>0100147-06.2025.5.01.0034</t>
  </si>
  <si>
    <t>0000133-59.2025.5.13.0008</t>
  </si>
  <si>
    <t>0000293-17.2025.5.10.0801</t>
  </si>
  <si>
    <t>0010116-46.2025.5.03.0013</t>
  </si>
  <si>
    <t>001713.2023.03.000/5</t>
  </si>
  <si>
    <t>1000998-88.2022.5.02.0004</t>
  </si>
  <si>
    <t>1001340-02.2022.5.02.0004</t>
  </si>
  <si>
    <t>0020551-31.2025.5.04.0020</t>
  </si>
  <si>
    <t>1001298-09.2022.5.02.0050</t>
  </si>
  <si>
    <t>0011158-45.2022.5.15.0032</t>
  </si>
  <si>
    <t>0011157-63.2022.5.18.0004</t>
  </si>
  <si>
    <t>1001615-08.2022.5.02.0082</t>
  </si>
  <si>
    <t>0101105-21.2022.5.01.0026</t>
  </si>
  <si>
    <t>0000865-42.2023.5.05.0005</t>
  </si>
  <si>
    <t>0010131-49.2023.5.03.0186</t>
  </si>
  <si>
    <t>0010115-44.2023.5.03.0106</t>
  </si>
  <si>
    <t>1000326-33.2023.5.02.0073</t>
  </si>
  <si>
    <t>0000456-73.2022.5.05.0014</t>
  </si>
  <si>
    <t>0000314-43.2023.5.13.0004</t>
  </si>
  <si>
    <t>0010411-40.2023.5.18.0012</t>
  </si>
  <si>
    <t>0000400-11.2023.5.13.0005</t>
  </si>
  <si>
    <t>0010415-67.2023.5.03.0021</t>
  </si>
  <si>
    <t>1000788-23.2023.5.02.0062</t>
  </si>
  <si>
    <t>1000431-40.2025.5.02.0008</t>
  </si>
  <si>
    <t>0010486-15.2023.5.03.0136</t>
  </si>
  <si>
    <t>0000538-17.2023.5.12.0001</t>
  </si>
  <si>
    <t>0000561-58.2023.5.12.0034</t>
  </si>
  <si>
    <t>1000908-40.2023.5.02.0006</t>
  </si>
  <si>
    <t>0100571-11.2022.5.01.0242</t>
  </si>
  <si>
    <t>0010577-50.2023.5.03.0025</t>
  </si>
  <si>
    <t>0010590-95.2023.5.03.0139</t>
  </si>
  <si>
    <t>0010620-47.2023.5.03.0005</t>
  </si>
  <si>
    <t>0000651-04.2023.5.10.0008</t>
  </si>
  <si>
    <t>0010632-24.2023.5.03.0179</t>
  </si>
  <si>
    <t>0010713-83.2023.5.03.0013</t>
  </si>
  <si>
    <t>1001137-90.2023.5.02.0073</t>
  </si>
  <si>
    <t>0000482-49.2023.5.05.0010</t>
  </si>
  <si>
    <t>0000007-91.2024.5.09.0028</t>
  </si>
  <si>
    <t>0010746-79.2023.5.03.0011</t>
  </si>
  <si>
    <t>0010760-66.2023.5.03.0010</t>
  </si>
  <si>
    <t>0010676-37.2023.5.03.0181</t>
  </si>
  <si>
    <t>0010782-15.2023.5.03.0111</t>
  </si>
  <si>
    <t>0001378-06.2023.5.10.0802</t>
  </si>
  <si>
    <t>0010811-47.2023.5.03.0020</t>
  </si>
  <si>
    <t>0010854-87.2023.5.03.0018</t>
  </si>
  <si>
    <t>0100908-07.2023.5.01.0002</t>
  </si>
  <si>
    <t>0010854-17.2023.5.03.0009</t>
  </si>
  <si>
    <t>0000801-08.2023.5.06.0101</t>
  </si>
  <si>
    <t>0020343-71.2025.5.04.0012</t>
  </si>
  <si>
    <t>0010931-26.2023.5.03.0009</t>
  </si>
  <si>
    <t>0010841-24.2023.5.03.0007</t>
  </si>
  <si>
    <t>0011305-24.2023.5.15.0101</t>
  </si>
  <si>
    <t>0001368-29.2023.5.13.0009</t>
  </si>
  <si>
    <t>0001344-23.2023.5.13.0034</t>
  </si>
  <si>
    <t>1001706-91.2023.5.02.0461</t>
  </si>
  <si>
    <t>0000842-15.2023.5.06.0411</t>
  </si>
  <si>
    <t>0011178-32.2023.5.03.0033</t>
  </si>
  <si>
    <t>0010004-84.2024.5.03.0022</t>
  </si>
  <si>
    <t>0010044-93.2024.5.15.0099</t>
  </si>
  <si>
    <t>0012081-15.2023.5.15.0007</t>
  </si>
  <si>
    <t>0010247-68.2024.5.18.0003</t>
  </si>
  <si>
    <t>0010200-08.2024.5.15.0188</t>
  </si>
  <si>
    <t>0000259-61.2024.5.12.0012</t>
  </si>
  <si>
    <t>0010452-95.2024.5.15.0063</t>
  </si>
  <si>
    <t>0010578-61.2025.5.15.0015</t>
  </si>
  <si>
    <t>0020399-17.2024.5.04.0020</t>
  </si>
  <si>
    <t>0000102-53.2024.5.07.0004</t>
  </si>
  <si>
    <t>0000342-84.2024.5.13.0033</t>
  </si>
  <si>
    <t>0000610-68.2024.5.13.0024</t>
  </si>
  <si>
    <t>0010831-05.2024.5.15.0041</t>
  </si>
  <si>
    <t>1001097-57.2024.5.02.0014</t>
  </si>
  <si>
    <t>0000793-84.2024.5.13.0009</t>
  </si>
  <si>
    <t>0010801-75.2024.5.03.0017</t>
  </si>
  <si>
    <t>0010237-62.2025.5.03.0017</t>
  </si>
  <si>
    <t>1001482-13.2024.5.02.0076</t>
  </si>
  <si>
    <t>1000872-97.2025.5.02.0015</t>
  </si>
  <si>
    <t>0011194-10.2024.5.03.0143</t>
  </si>
  <si>
    <t>0011201-29.2024.5.03.0037</t>
  </si>
  <si>
    <t>0011226-15.2024.5.03.0143</t>
  </si>
  <si>
    <t>0011213-40.2024.5.03.0038</t>
  </si>
  <si>
    <t>0010290-76.2025.5.03.0006</t>
  </si>
  <si>
    <t>0100117-60.2025.5.01.0263</t>
  </si>
  <si>
    <t>0010159-96.2025.5.03.0040</t>
  </si>
  <si>
    <t>0010240-54.2025.5.03.0037</t>
  </si>
  <si>
    <t>0001650-81.2024.5.11.0011</t>
  </si>
  <si>
    <t>0000130-72.2025.5.06.0017</t>
  </si>
  <si>
    <t>0010182-45.2025.5.03.0039</t>
  </si>
  <si>
    <t>0010191-04.2025.5.03.0040</t>
  </si>
  <si>
    <t>0020158-35.2025.5.04.0561</t>
  </si>
  <si>
    <t>0010257-56.2025.5.15.0102</t>
  </si>
  <si>
    <t>0010128-43.2025.5.03.0051</t>
  </si>
  <si>
    <t>0000289-10.2025.5.10.0015</t>
  </si>
  <si>
    <t>0010193-70.2025.5.03.0105</t>
  </si>
  <si>
    <t>0010233-53.2025.5.03.0040</t>
  </si>
  <si>
    <t>0010233-60.2025.5.03.0167</t>
  </si>
  <si>
    <t>0010235-23.2025.5.03.0040</t>
  </si>
  <si>
    <t>0010263-91.2025.5.03.0039</t>
  </si>
  <si>
    <t>0010250-89.2025.5.03.0040</t>
  </si>
  <si>
    <t>0010492-39.2025.5.15.0129</t>
  </si>
  <si>
    <t>0000275-91.2025.5.13.0031</t>
  </si>
  <si>
    <t>0000337-31.2025.5.09.0068</t>
  </si>
  <si>
    <t>1000410-98.2025.5.02.0320</t>
  </si>
  <si>
    <t>0010205-33.2025.5.03.0025</t>
  </si>
  <si>
    <t>0010259-51.2025.5.03.0040</t>
  </si>
  <si>
    <t>0010250-96.2025.5.03.0167</t>
  </si>
  <si>
    <t>0010251-81.2025.5.03.0167</t>
  </si>
  <si>
    <t>0010248-29.2025.5.03.0167</t>
  </si>
  <si>
    <t>0010293-29.2025.5.03.0039</t>
  </si>
  <si>
    <t>0010278-64.2025.5.03.0167</t>
  </si>
  <si>
    <t>0010374-81.2025.5.03.0037</t>
  </si>
  <si>
    <t>0010314-02.2025.5.15.0029</t>
  </si>
  <si>
    <t>1000647-95.2025.5.02.0203</t>
  </si>
  <si>
    <t>0000239-62.2025.5.05.0034</t>
  </si>
  <si>
    <t>0010308-92.2025.5.03.0040</t>
  </si>
  <si>
    <t>1000467-69.2025.5.02.0077</t>
  </si>
  <si>
    <t>0010318-46.2025.5.03.0167</t>
  </si>
  <si>
    <t>1000482-13.2025.5.02.0053</t>
  </si>
  <si>
    <t>0010319-31.2025.5.03.0167</t>
  </si>
  <si>
    <t>0010644-15.2025.5.15.0153</t>
  </si>
  <si>
    <t>0010525-65.2025.5.03.0031</t>
  </si>
  <si>
    <t>0000457-75.2025.5.09.0003</t>
  </si>
  <si>
    <t>0010344-44.2025.5.03.0167</t>
  </si>
  <si>
    <t>0010346-14.2025.5.03.0167</t>
  </si>
  <si>
    <t>0010365-16.2025.5.03.0039</t>
  </si>
  <si>
    <t>0010363-43.2025.5.03.0040</t>
  </si>
  <si>
    <t>0010365-13.2025.5.03.0040</t>
  </si>
  <si>
    <t>0010355-73.2025.5.03.0167</t>
  </si>
  <si>
    <t>0010395-48.2025.5.03.0040</t>
  </si>
  <si>
    <t>0010375-64.2025.5.03.0167</t>
  </si>
  <si>
    <t>0010479-64.2025.5.03.0035</t>
  </si>
  <si>
    <t>0010377-27.2025.5.03.0040</t>
  </si>
  <si>
    <t>0010376-42.2025.5.03.0040</t>
  </si>
  <si>
    <t>0010386-93.2025.5.03.0167</t>
  </si>
  <si>
    <t>0010403-28.2025.5.03.0039</t>
  </si>
  <si>
    <t>0010476-03.2025.5.03.0038</t>
  </si>
  <si>
    <t>0010344-84.2025.5.03.0186</t>
  </si>
  <si>
    <t>0010403-32.2025.5.03.0167</t>
  </si>
  <si>
    <t>0010438-89.2025.5.03.0167</t>
  </si>
  <si>
    <t>0010406-77.2025.5.03.0040</t>
  </si>
  <si>
    <t>0010437-03.2025.5.03.0039</t>
  </si>
  <si>
    <t>0010388-43.2025.5.03.0109</t>
  </si>
  <si>
    <t>1000927-69.2025.5.02.0202</t>
  </si>
  <si>
    <t>0010455-21.2025.5.03.0040</t>
  </si>
  <si>
    <t>0010462-16.2025.5.03.0039</t>
  </si>
  <si>
    <t>0010463-98.2025.5.03.0039</t>
  </si>
  <si>
    <t>0010471-72.2025.5.03.0040</t>
  </si>
  <si>
    <t>0010556-64.2025.5.03.0038</t>
  </si>
  <si>
    <t>0010409-34.2025.5.03.0007</t>
  </si>
  <si>
    <t>0010475-15.2025.5.03.0039</t>
  </si>
  <si>
    <t>0010482-04.2025.5.03.0040</t>
  </si>
  <si>
    <t>0010499-43.2025.5.03.0039</t>
  </si>
  <si>
    <t>0010503-80.2025.5.03.0039</t>
  </si>
  <si>
    <t>0010581-83.2025.5.03.0036</t>
  </si>
  <si>
    <t>0010638-77.2025.5.15.0033</t>
  </si>
  <si>
    <t>0010506-32.2025.5.03.0040</t>
  </si>
  <si>
    <t>0010399-51.2025.5.03.0019</t>
  </si>
  <si>
    <t>0010657-73.2025.5.15.0101</t>
  </si>
  <si>
    <t>0010536-67.2025.5.03.0040</t>
  </si>
  <si>
    <t>0024781-18.2025.5.24.0002</t>
  </si>
  <si>
    <t>0010543-59.2025.5.03.0040</t>
  </si>
  <si>
    <t>0010547-06.2025.5.03.0167</t>
  </si>
  <si>
    <t>0010561-83.2025.5.03.0039</t>
  </si>
  <si>
    <t>0010580-89.2025.5.03.0039</t>
  </si>
  <si>
    <t>0001294-37.2025.5.10.0801</t>
  </si>
  <si>
    <t>1001225-55.2025.5.02.0204</t>
  </si>
  <si>
    <t>0010584-26.2025.5.03.0040</t>
  </si>
  <si>
    <t>0010592-03.2025.5.03.0040</t>
  </si>
  <si>
    <t>0010702-81.2025.5.03.0143</t>
  </si>
  <si>
    <t>1002472-05.2024.5.02.0205</t>
  </si>
  <si>
    <t>Justiça Gratuita | Enquadramento na Categoria Bancária | Comissões | Horas Extras Excedentes À Sexta Hora | Intervalo Intrajornada | Intervalo do art. 384 da CLT | Honorários Advocatícios | Correção Monetária | Recolhimento Previdenciário</t>
  </si>
  <si>
    <t>Justiça Gratuita | Hora Extra | Diferença Salarial | Diferenças de Comissões | Retificação CTPS | Intervalo do art. 384 da CLT | Correção Monetária | Recolhimento Previdenciário | Imposto de Renda | Honorários Advocatícios</t>
  </si>
  <si>
    <t>Obrigação de fazer em abster-se de adotar o estágio como substituição de trabalhadores; dano moral coletivo</t>
  </si>
  <si>
    <t>Medidas preventivas, reparatórias e compensatórias</t>
  </si>
  <si>
    <t>Diferença Salarial | Reajuste Salarial | Auxílio Alimentação | Participação nos Lucros e Resultados | Indenização Substitutiva | Verbas Rescisórias | Horas Extras Excedentes À Sexta Hora | Intervalo Intrajornada | Intervalo do art. 384 da CLT | Horas Extras - Diferenças | Multa CCT | Justiça Gratuita | Vínculo Empregatício | Auxílio Refeição | Correção Monetária | Recolhimento Previdenciário | Honorários Advocatícios</t>
  </si>
  <si>
    <t>Responsabilidade Solidária | Responsabilidade Subsidiária | Justiça Gratuita | Invalidação do Acordo de Compensação de Jornada | Enquadramento na Categoria Bancária | Vínculo Empregatício | Retificação CTPS | Hora Extra | Participação nos Lucros e Resultados - PLR | Auxílio Alimentação | Diferença Salarial | Reembolso | Enquadramento | Horas Extras - Diferenças | Intervalo Intrajornada | Comissões | Indenização por Desgaste do Veículo | Dano Moral | Fgts - Recolhimento E Multa | Honorários Advocatícios</t>
  </si>
  <si>
    <t xml:space="preserve">Justiça Gratuita | Vínculo Empregatício | Enquadramento na Categoria Bancária | Retificação CTPS | Enquadramento | Responsabilidade Solidária | Responsabilidade Subsidiária | Invalidação do Acordo de Compensação de Jornada | Diferença Salarial | Participação nos Lucros e Resultados - PLR | Ticket Refeição | Reajuste Salarial | Reembolso | Hora Extra | Horas Extras - Diferenças | Intervalo Intrajornada | Horas Extras - Reflexos | Danos Morais | Fgts - Recolhimento E Multa | Honorários Advocatícios	</t>
  </si>
  <si>
    <t>Justiça Gratuita | Vínculo Empregatício | Enquadramento na Categoria Bancária | Responsabilidade Solidária | Responsabilidade Subsidiária | Horas Extras Excedentes À Sexta Hora | Horas Extras - Diferenças | Intervalo Intrajornada | Integração ao Salário | Fgts - Recolhimento E Multa | Honorários Advocatícios | Diferença Salarial | Participação nos Lucros e Resultados | Auxílio Alimentação | Reembolso</t>
  </si>
  <si>
    <t>Justiça Gratuita | Vínculo Empregatício | Enquadramento na Categoria Bancária | Retificação CTPS | Enquadramento | Responsabilidade Solidária | Responsabilidade Subsidiária | Hora Extra | Diferença Salarial | Participação nos Lucros e Resultados | Ticket Refeição | Prêmio Produção | Reembolso | Intervalo Intrajornada | Comissões | Indenização por Desgaste do Veículo | Dano Moral | FGTS | Honorários Advocatícios</t>
  </si>
  <si>
    <t>Horas extras e reflexos; equiparação salarial.</t>
  </si>
  <si>
    <t>Justiça Gratuita | Vínculo Empregatício | Responsabilidade Solidária | Responsabilidade Subsidiária | Anotação na CTPS | Enquadramento como Financiário | Hora Extra | Participação nos Lucros e Resultados | Auxílio Alimentação | Diferença Salarial | Pagamento | Intervalo Intrajornada | Reflexos das Comissões no RSR | Indenização por Desgaste do Veículo | Dano Moral | FGTS | Honorários Advocatícios</t>
  </si>
  <si>
    <t>Justiça Gratuita | Responsabilidade Solidária | Enquadramento na Categoria Bancária | Participação nos Lucros e Resultados | Ticket Refeição | Diferença Salarial | Reembolso | Reflexos Diferença Salarial | Hora Extra | Intervalo Intrajornada | Integração das Comissões ao Salário e Reflexos | Indenização por Desgaste do Veículo | Acumulo de Função | Dano Moral | FGTS | Honorários Advocatícios | Responsabilidade Subsidiária</t>
  </si>
  <si>
    <t xml:space="preserve">	Justiça Gratuita | Hora Extra | Multa CCT | Equiparação Salarial | Diferenças de Comissões | Participação nos Lucros e Resultados | Honorários Advocatícios | Intervalo Intrajornada | Fgts - Diferenças | Correção Monetária | Recolhimento Previdenciário</t>
  </si>
  <si>
    <t>Indenização contribuição previdenciária</t>
  </si>
  <si>
    <t>Justiça Gratuita | Responsabilidade Solidária | Diferença Salarial | Auxílio Alimentação | 13ª Cesta Alimentação | Participação nos Lucros e Resultados | Reembolso | Hora Extra | Adicional de Periculosidade | Integração ao Salário | Dano Moral | FGTS | Honorários Advocatícios</t>
  </si>
  <si>
    <t>Justiça Gratuita | Hora Extra | Multa CCT | Comissões | Assédio Moral | Férias Em Dobro | Participação nos Lucros e Resultados | Honorários Advocatícios | Multa | Correção Monetária | Recolhimento Previdenciário</t>
  </si>
  <si>
    <t>Justiça Gratuita | Responsabilidade Solidária | Responsabilidade Subsidiária | Vínculo Empregatício | Enquadramento como Financiário | Enquadramento na Categoria Bancária | Diferença Salarial | Participação nos Lucros e Resultados | Ticket Refeição | Reembolso | Hora Extra | Intervalo Intrajornada | Comissões | Indenização por Desgaste do Veículo | Dano Moral | FGTS | Honorários Advocatícios</t>
  </si>
  <si>
    <t>Justiça Gratuita | Descanso Semanal Remunerado – DSR | Gratificação de Função | Hora Extra | Reflexos | FGTS | Correção Monetária | Recolhimento Previdenciário | Honorários Advocatícios</t>
  </si>
  <si>
    <t>Justiça Gratuita | Vínculo Empregatício | Enquadramento na Categoria Bancária | Enquadramento como Financiário | Responsabilidade Solidária | Responsabilidade Subsidiária | Diferença Salarial | Participação nos Lucros e Resultados | Ticket Refeição | Reembolso | Hora Extra | Intervalo Intrajornada | Integração das Comissões ao Salário e Reflexos | Indenização por Desgaste do Veículo | Acumulo de Função | Dano Moral | FGTS | Honorários Advocatícios</t>
  </si>
  <si>
    <t>Justiça Gratuita | Hora Extra | Intervalo Intrajornada | Comissões | Dano Moral | Indenização por Acidente de Trabalho | Indenização por Desgaste do Veículo | Honorários Advocatícios | Multa Prevista em Norma Coletiva | Correção Monetária | Recolhimento Previdenciário</t>
  </si>
  <si>
    <t>Comissões | Horas Extras Excedentes À Sexta Hora | Descanso Semanal Remunerado – DSR | Gratificação de Função | Reflexos | FGTS | Justiça Gratuita | Honorários Advocatícios | Diferença Salarial | Diferença Salarial % | Integração ao Salário | Reflexo Gratificação de Função | Correção Monetária | Recolhimento Previdenciário</t>
  </si>
  <si>
    <t>Dano Moral | Justiça Gratuita | Hora Extra | Estabilidade | Honorários Advocatícios | Correção Monetária | Recolhimento Previdenciário | Imposto de Renda</t>
  </si>
  <si>
    <t>Justiça Gratuita | Vínculo Empregatício | Diferença Salarial | Bonus | Participação nos Lucros e Resultados | Auxílio Alimentação | Enquadramento como Financiário | Enquadramento na Categoria Bancária | Reembolso | Hora Extra | Intervalo Intrajornada | Comissões | Indenização por Desgaste do Veículo | Honorários Advocatícios | Responsabilidade Subsidiária</t>
  </si>
  <si>
    <t>Hora Extra | Reflexos Horas Extras | Integração Horas Extras no DSR`s | Integração das Horas Extras e Reflexos ao FGTS | Dano Moral | Acumulo de Função | Reflexos Diferença Salarial | Retificação CTPS | Participação nos Lucros e Resultados | Bonus | Multa CCT | Honorários Advocatícios | Justiça Gratuita | Intervalo Intrajornada | Correção Monetária | Recolhimento Previdenciário | Imposto de Renda</t>
  </si>
  <si>
    <t>Vínculo Empregatício | Responsabilidade Solidária | Responsabilidade Subsidiária | Enquadramento como Financiário | Enquadramento na Categoria Bancária | Participação nos Lucros e Resultados | Ticket Refeição | Diferença Salarial | Reembolso | Hora Extra | Intervalo Intrajornada | Comissões | Indenização por Desgaste do Veículo | Adicional de Transferência | Danos Morais | FGTS | Honorários Advocatícios</t>
  </si>
  <si>
    <t>Hora Extra | Descanso Semanal Remunerado – DSR | Gratificação de Função | Honorários Advocatícios | Justiça Gratuita | Reflexos | Reflexos das Comissões no RSR | Fgts - Diferenças | Correção Monetária | Recolhimento Previdenciário | Imposto de Renda</t>
  </si>
  <si>
    <t>Justiça Gratuita | Hora Extra | Férias Em Dobro | Participação nos Lucros e Resultados | FGTS | Honorários Advocatícios | Correção Monetária | Recolhimento Previdenciário</t>
  </si>
  <si>
    <t>Responsabilidade Solidária | Responsabilidade Subsidiária | Enquadramento na Categoria Bancária | Participação nos Lucros e Resultados | Ticket Refeição | Diferença Salarial | Enquadramento como Financiário | Hora Extra | Intervalo Intrajornada | Comissões | Indenização por Desgaste do Veículo | Dano Moral | FGTS | Honorários Advocatícios</t>
  </si>
  <si>
    <t>Justiça Gratuita | Hora Extra | Intervalo Intrajornada | Integração das Comissões ao Salário e Reflexos | Férias Em Dobro | Indenização por Desgaste do Veículo | Correção Monetária | FGTS + 40% sobre as verbas pleiteadas | Recolhimento Previdenciário | Honorários Advocatícios | Imposto de Renda</t>
  </si>
  <si>
    <t xml:space="preserve">Justiça Gratuita | Hora Extra | Intervalo Intrajornada | Participação nos Lucros e Resultados | Comissões | Dano Moral | Honorários Advocatícios | Correção Monetária | Recolhimento Previdenciário	</t>
  </si>
  <si>
    <t>Hora Extra | Integração Horas Extras no DSR`s | Diferenças de Comissões | Dano Moral | Justiça Gratuita | Honorários Advocatícios | Correção Monetária | Recolhimento Previdenciário | Imposto de Renda</t>
  </si>
  <si>
    <t>Vínculo Empregatício | Hora Extra | Indenização | Equiparação Salarial | Dano Moral | Justiça Gratuita | Honorários Advocatícios</t>
  </si>
  <si>
    <t>Hora Extra | Intervalo Intrajornada | Multa CCT | Equiparação Salarial | Correção Monetária | Recolhimento Previdenciário | FGTS + 40% sobre as verbas pleiteadas | Imposto de Renda | Honorários Advocatícios</t>
  </si>
  <si>
    <t>Hora Extra | Reflexos das Horas Extras – Aviso Prévio | Reflexos Horas Extras | Reflexos das Horas Extras – Férias | Reflexos das Horas Extras - 13º Salário | FGTS | Intervalo Intrajornada | Honorários Advocatícios | Correção Monetária | Recolhimento Previdenciário</t>
  </si>
  <si>
    <t>Indenização Substitutiva | Danos Morais | Honorários Advocatícios</t>
  </si>
  <si>
    <t>Hora Extra | Reflexos Horas Extras | Dano Moral | Honorários Advocatícios | Justiça Gratuita | Correção Monetária | Recolhimento Previdenciário</t>
  </si>
  <si>
    <t>Vínculo Empregatício | Hora Extra | Gratificação de Função | Intervalo Intrajornada | Justiça Gratuita | Honorários Advocatícios</t>
  </si>
  <si>
    <t>Vínculo Empregatício | Piso Salarial da Categoria | Participação nos Lucros e Resultados | Auxílio Alimentação | Bonus | Hora Extra | Intervalo Intrajornada | Intervalo Interjornadas | Reflexos | Reembolso | Fgts - Diferenças | Honorários Advocatícios | Justiça Gratuita</t>
  </si>
  <si>
    <t>Hora Extra | Reflexos | Diferenças de Comissões | Devolução de Desconto Indevido | Participação nos Lucros e Resultados - PLR | Reembolso | Férias Em Dobro | Férias Abono | FGTS | Honorários Advocatícios</t>
  </si>
  <si>
    <t>Diferença Salarial | Vale Alimentação | Hora Extra | Comissões | Indenização por Desgaste do Veículo | Responsabilidade Solidária | Responsabilidade Subsidiária</t>
  </si>
  <si>
    <t>Enquadramento na Categoria Bancária | Participação nos Lucros e Resultados - PLR | Auxílio Refeição | Auxílio Alimentação | Hora Extra | Intervalo Intrajornada | Sobreaviso | Reflexos | Acumulo de Função | Indenização por Desgaste do Veículo | Danos Morais | Honorários Advocatícios | Outros</t>
  </si>
  <si>
    <t>Hora Extra | Intervalo Intrajornada | Diferenças de Comissões | Integração das Comissões ao Salário e Reflexos | Férias Em Dobro | Indenização Material - Depreciação | Multa CCT | Honorários Advocatícios | Justiça Gratuita | Equiparação Salarial | FGTS + 40% sobre as verbas pleiteadas | Correção Monetária | Recolhimento Previdenciário | Imposto de Renda</t>
  </si>
  <si>
    <t>Diferença Salarial | Participação nos Lucros e Resultados - PLR | Auxílio Refeição | Auxílio Alimentação | Hora Extra | Intervalo Intrajornada | Horas Extras Sobreaviso | Reflexos | Acumulo de Função | Indenização por Desgaste do Veículo | Danos Morais | Honorários Advocatícios | Correção Monetária</t>
  </si>
  <si>
    <t>Hora Extra | Multa CCT | Equiparação Salarial | Diferença Salarial | Diferenças de Comissões</t>
  </si>
  <si>
    <t>Enquadramento na Categoria Bancária | Diferença Salarial | Hora Extra | Verbas Rescisórias | Fgts - Diferenças | Multa CCT | Participação nos Lucros e Resultados - PLR | Responsabilidade Solidária | Responsabilidade Subsidiária</t>
  </si>
  <si>
    <t>Vínculo Empregatício | Hora Extra | Equiparação Salarial | Acumulo de Função | Dano Moral | Justiça Gratuita | Honorários Advocatícios</t>
  </si>
  <si>
    <t>Hora Extra | Gratificação de Função | Reflexos | Reflexos Horas Extras | Intervalo Intrajornada</t>
  </si>
  <si>
    <t>Dano Moral Coletivo</t>
  </si>
  <si>
    <t>Hora Extra | Intervalo Intrajornada | Multa CCT | Diferenças de Comissões | Assédio Moral | Indenização por Desgaste do Veículo | Honorários Advocatícios</t>
  </si>
  <si>
    <t>Equiparação Salarial | Acumulo de Função | Hora Extra | Diferenças de Comissões | Participação nos Lucros e Resultados - PLR | Honorários Advocatícios</t>
  </si>
  <si>
    <t>Vínculo Empregatício | Piso Salarial da Categoria | Participação nos Lucros e Resultados - PLR | Auxílio Refeição | Auxílio Alimentação | Hora Extra | Intervalo Intrajornada | Sobreaviso | Integração das Comissões ao Salário e Reflexos | Acumulo de Função | Indenização por Desgaste do Veículo | Dano Moral | Honorários Advocatícios | Justiça Gratuita</t>
  </si>
  <si>
    <t>Vínculo Empregatício | Enquadramento na Categoria Bancária | Piso Salarial da Categoria | Participação nos Lucros e Resultados - PLR | Auxílio Refeição | Gratificação de Função | Hora Extra | Intervalo Intrajornada | Indenização por Desgaste do Veículo | Integração das Comissões ao Salário e Reflexos | Adicional de Periculosidade | Dano Moral | Fgts - Multa | Honorários Advocaticios - Ressarcimento | Justiça Gratuita</t>
  </si>
  <si>
    <t>Vínculo Empregatício | Enquadramento na Categoria Bancária | Piso Salarial da Categoria | Participação nos Lucros e Resultados - PLR | Auxílio Refeição | Gratificação de Função | Hora Extra | Intervalo Intrajornada | Indenização por Desgaste do Veículo | Integração das Comissões ao Salário e Reflexos | Dano Moral | Fgts - Multa | Honorários Advocatícios | Justiça Gratuita</t>
  </si>
  <si>
    <t>Responsabilidade Solidária | Enquadramento na Categoria Bancária | Piso Salarial da Categoria | Participação nos Lucros e Resultados - PLR | Auxílio Refeição | Auxílio Alimentação | Hora Extra | Intervalo Intrajornada | Sobreaviso | Integração das Comissões ao Salário e Reflexos | Acumulo de Função | Indenização Material - Depreciação | Verbas Rescisórias | Dano Moral | Honorários Advocatícios | Justiça Gratuita</t>
  </si>
  <si>
    <t>Diferença Salarial | Participação nos Lucros e Resultados - PLR | Auxílio Refeição | Auxílio Alimentação | Hora Extra | Reflexos Diferença Salarial | Intervalo Intrajornada | Horas Extras Sobreaviso | Acumulo de Função | Indenização por Desgaste do Veículo | Diferença Verbas Rescisórias | Dano Moral | Honorários Advocatícios</t>
  </si>
  <si>
    <t>Diferença Salarial | Reajuste Salarial | Auxílio Alimentação | Participação nos Lucros e Resultados - PLR | 13ª Cesta Alimentação | Plano de Saúde | Diferença Verbas Rescisórias | Hora Extra | Intervalo Intrajornada | Multa CCT | Equiparação Salarial | Diferenças de Comissões</t>
  </si>
  <si>
    <t>Justiça Gratuita | Equiparação Salarial | Acumulo de Função | Comissões | Hora Extra | Intervalo Intrajornada | Dano Moral | Honorários Advocatícios | FGTS + 40% sobre as verbas pleiteadas | Pausas NR-17 | Correção Monetária | Recolhimento Previdenciário | Imposto de Renda</t>
  </si>
  <si>
    <t>Diferença Salarial | Participação nos Lucros e Resultados - PLR | Auxílio Alimentação | Gratificação de Função | Hora Extra | Horas Extras - Diferenças | Intervalo Intrajornada | Intervalo Interjornadas | Indenização por Desgaste do Veículo | Integração ao Salário | Dano Moral | Fgts - Diferenças | Honorários</t>
  </si>
  <si>
    <t>Justiça Gratuita | Hora Extra | Intervalo Intrajornada | Intervalo do art. 384 da CLT | Férias Em Dobro | FGTS | Honorários Advocatícios</t>
  </si>
  <si>
    <t>Enquadramento | Integração ao Salário | Diferenças de Comissões | Hora Extra | Intervalo Intrajornada | Indenização por Desgaste do Veículo | Participação nos Lucros e Resultados - PLR | FGTS</t>
  </si>
  <si>
    <t>Justiça Gratuita | Diferença Salarial | Participação nos Lucros e Resultados - PLR | Auxílio Alimentação | Auxílio Refeição | Hora Extra | Intervalo Intrajornada | Horas Extras Sobreaviso | Reflexos das Comissões no RSR | Acumulo de Função | Indenização por Desgaste do Veículo | Dano Moral | Honorários Advocatícios | Correção Monetária</t>
  </si>
  <si>
    <t>Justiça Gratuita | Diferença Salarial | Participação nos Lucros e Resultados - PLR | Auxílio Refeição | Auxílio Alimentação | Hora Extra | Intervalo Intrajornada | Sobreaviso | Reflexos das Comissões no RSR | Acumulo de Função | Indenização por Desgaste do Veículo | Dano Moral | Honorários Advocatícios | Correção Monetária</t>
  </si>
  <si>
    <t>Justiça Gratuita | Hora Extra | Intervalo Intrajornada | Diferenças de Comissões | Equiparação Salarial | Multa CCT | Honorários Advocatícios | FGTS + 40% sobre as verbas pleiteadas | Correção Monetária | Recolhimento Previdenciário | Imposto de Renda</t>
  </si>
  <si>
    <t>Responsabilidade Solidária | Enquadramento na Categoria Bancária | Piso Salarial da Categoria | Participação nos Lucros e Resultados - PLR | Auxílio Alimentação | Auxílio Refeição | Hora Extra | Intervalo Intrajornada | Sobreaviso | Integração das Comissões ao Salário e Reflexos | Acumulo de Função | Indenização por Desgaste do Veículo | Dano Moral | Honorários Advocatícios | Correção Monetária | Justiça Gratuita</t>
  </si>
  <si>
    <t>Justiça Gratuita | Enquadramento na Categoria Bancária | Piso Salarial da Categoria | Participação nos Lucros e Resultados - PLR | Auxílio Refeição | Auxílio Alimentação | Hora Extra | Intervalo Intrajornada | Sobreaviso | Integração das Comissões ao Salário e Reflexos | Acumulo de Função | Indenização por Desgaste do Veículo | Dano Moral | Honorários Advocatícios | Correção Monetária | Responsabilidade Solidária</t>
  </si>
  <si>
    <t>Justiça Gratuita | Enquadramento na Categoria Bancária | Piso Salarial da Categoria | Participação nos Lucros e Resultados - PLR | Auxílio Refeição | Auxílio Alimentação | Hora Extra | Intervalo Interjornadas | Intervalo Intrajornada | Sobreaviso | Integração das Comissões ao Salário e Reflexos | Acumulo de Função | Indenização por Desgaste do Veículo | Dano Moral | Honorários Advocatícios | Correção Monetária | Responsabilidade Solidária</t>
  </si>
  <si>
    <t>Justiça Gratuita | Enquadramento na Categoria Bancária | Piso Salarial da Categoria | Participação nos Lucros e Resultados - PLR | Auxílio Refeição | Auxílio Alimentação | Hora Extra | Intervalo Interjornadas | Intervalo Intrajornada | Sobreaviso | Integração das Comissões ao Salário e Reflexos | Acumulo de Função | Indenização por Desgaste do Veículo | Dano Moral | Honorários Advocatícios | Correção Monetária</t>
  </si>
  <si>
    <t>Justiça Gratuita | Enquadramento na Categoria Bancária | Participação nos Lucros e Resultados - PLR | Auxílio Refeição | Auxílio Alimentação | Hora Extra | Intervalo Interjornadas | Intervalo Intrajornada | Sobreaviso | Integração das Comissões ao Salário e Reflexos | Acumulo de Função | Indenização por Desgaste do Veículo | Honorários Advocatícios | Correção Monetária | Responsabilidade Solidária</t>
  </si>
  <si>
    <t>Justiça Gratuita | Vínculo Empregatício | Enquadramento na Categoria Bancária | Piso Salarial da Categoria | Participação nos Lucros e Resultados - PLR | Auxílio Refeição | Abono Pecuniário | Hora Extra | Intervalo Intrajornada | Intervalo Interjornadas | Indenização por Desgaste do Veículo | Integração das Comissões ao Salário e Reflexos | Dano Moral | FGTS + 40% sobre as verbas pleiteadas | Honorários Advocatícios | Correção Monetária</t>
  </si>
  <si>
    <t>Justiça Gratuita | Hora Extra | Equiparação Salarial | Participação nos Lucros e Resultados - PLR | Honorários Advocatícios</t>
  </si>
  <si>
    <t>Justiça Gratuita | Integração das Comissões ao Salário e Reflexos | Diferenças de Comissões | Acumulo de Função | Prêmio Produção | Enquadramento | Participação nos Lucros e Resultados - PLR | Vale Refeição | Vale Alimentação | 13ª Cesta Alimentação | Abono Pecuniário | Vale Cultura | Hora Extra | Intervalo Intrajornada | Indenização Compensatória | Aviso Prévio | Honorários Advocatícios | Responsabilidade Solidária | Responsabilidade Subsidiária</t>
  </si>
  <si>
    <t>Justiça Gratuita | Hora Extra | Equiparação Salarial</t>
  </si>
  <si>
    <t>Vínculo Empregatício | Hora Extra</t>
  </si>
  <si>
    <t>Diferença Salarial | Participação nos Lucros e Resultados - PLR | Auxílio Refeição | Auxílio Alimentação | Hora Extra | Responsabilidade Subsidiária | Intervalo Interjornadas | Intervalo Intrajornada | Sobreaviso | Reflexos das Comissões no RSR | Acumulo de Função | Indenização por Desgaste do Veículo | Honorários Advocatícios | Correção Monetária</t>
  </si>
  <si>
    <t>Justiça Gratuita | Enquadramento na Categoria Bancária | Auxílio Refeição | Auxílio Alimentação | Hora Extra | Intervalo Intrajornada | Adicional Noturno | Intervalo Interjornadas | Sobreaviso | Comissões | Acumulo de Função | Indenização por Desgaste do Veículo | Dano Moral | Honorários Advocatícios | Correção Monetária | Responsabilidade Solidária</t>
  </si>
  <si>
    <t>Justiça Gratuita | Enquadramento na Categoria Bancária | Participação nos Lucros e Resultados - PLR | Auxílio Refeição | Auxílio Alimentação | Hora Extra | Intervalo Interjornadas | Intervalo Intrajornada | Sobreaviso | Comissões | Acumulo de Função | Vale Transporte | Férias Em Dobro | Dano Moral | Honorários Advocatícios | Correção Monetária | Responsabilidade Solidária</t>
  </si>
  <si>
    <t>Justiça Gratuita | Vínculo Empregatício | Enquadramento na Categoria Bancária | Hora Extra | Intervalo Intrajornada | Participação nos Lucros e Resultados - PLR | 13ª Cesta Alimentação | Honorários Advocatícios | Responsabilidade Solidária</t>
  </si>
  <si>
    <t>Justiça Gratuita | Vínculo Empregatício | Enquadramento na Categoria Bancária | Hora Extra | Gratificação de Função | Intervalo Intrajornada</t>
  </si>
  <si>
    <t>Justiça Gratuita | Hora Extra | Gratificação de Função | Intervalo Intrajornada | Intervalo Interjornadas | Honorários Advocatícios | Correção Monetária | Recolhimento Previdenciário | Vínculo Empregatício | Enquadramento na Categoria Bancária</t>
  </si>
  <si>
    <t>Justiça Gratuita | Honorários Sucumbenciais | Honorários Periciais | Custas | Responsabilidade Subsidiária | Participação nos Lucros e Resultados | Auxílio Refeição | Auxílio Alimentação | Verbas Rescisórias | Horas Extras | Horas Extras Intervalo Intrajornada - 1 Hora | Férias | Reflexos das Comissões no RSR | Vale Transporte | Acumulo de Função | Dano Moral | FGTS + 40% sobre as verbas pleiteadas | Honorários Advocatícios | Aplicação do Índice IPCA-E</t>
  </si>
  <si>
    <t>Participação nos Lucros e Resultados | Multa Prevista Em Convenção Coletiva | Auxílio Refeição | Enquadramento como Financiário | Adicional Por Tempo De Serviço - Anuênio | Horas Extras | Férias | 13º Salario | Verbas Rescisórias | Indenização por Desgaste do Veículo | FGTS + 40% sobre as verbas pleiteadas | Honorários Advocatícios | Custas | Honorários Periciais | Responsabilidade Subsidiária | Responsabilidade Solidária | Justiça Gratuita | Vínculo Empregatício | Integração das Comissões ao Salário e Reflexos | Intervalo Intrajornada</t>
  </si>
  <si>
    <t>Horas Extras | Descanso Semanal Remunerado – DSR | Integração das Comissões ao Salário e Reflexos | FGTS + 40% sobre as verbas pleiteadas | Dano Moral | Multa CCT | Responsabilidade Solidária | Auxílio Refeição | Auxílio Alimentação | 13ª Cesta Alimentação | Participação nos Lucros e Resultados - PLR | Enquadramento como Financiário | Honorários Advocatícios</t>
  </si>
  <si>
    <t xml:space="preserve">Responsabilidade Subsidiária | 13º Salário Proporcional | Saldo de Salário | Férias | Férias Proporcionais | Aviso Prévio | FGTS | Multa do Artigo 467 da CLT | Seguro Desemprego | Dano Moral | Adicional de Periculosidade | Honorários Advocatícios | Justiça Gratuita | Rescisão Indireta	</t>
  </si>
  <si>
    <t>Justiça Gratuita | Responsabilidade Solidária | Responsabilidade Subsidiária | Irretroatividade Reforma Trabalhista | Vínculo Empregatício | Enquadramento na Categoria Bancária | Participação nos Lucros e Resultados | Auxílio Alimentação | Auxílio Refeição | 13ª Cesta Alimentação | Gratificação de Função | Horas Extras | Piso Salarial da Categoria | Integração das Comissões ao Salário e Reflexos | Intervalo Intrajornada | Indenização por Desgaste do Veículo | Honorários Advocatícios</t>
  </si>
  <si>
    <t>Justiça Gratuita | Responsabilidade Solidária | Responsabilidade Subsidiária | Irretroatividade Reforma Trabalhista | Enquadramento na Categoria Bancária | Piso Salarial da Categoria | Participação nos Lucros e Resultados | Auxílio Refeição | Auxílio Alimentação | 13ª Cesta Alimentação | Horas Extras | Hora Extra | Intervalo Intrajornada | Sobreaviso | Integração das Comissões ao Salário e Reflexos | Acumulo de Função | Indenização por Desgaste do Veículo | Honorários Advocatícios</t>
  </si>
  <si>
    <t>Responsabilidade Solidária | Responsabilidade Subsidiária | Justiça Gratuita | Irretroatividade Reforma Trabalhista | Vínculo Empregatício | Anotação na CTPS | Reajuste Salarial | Enquadramento na Categoria Bancária | Participação nos Lucros e Resultados | Auxílio Refeição | 13ª Cesta Alimentação | Gratificação de Função | Horas Extras | Intervalo Intrajornada | Indenização por Desgaste do Veículo | FGTS | Honorários Advocatícios</t>
  </si>
  <si>
    <t>Justiça Gratuita | Responsabilidade Solidária | Responsabilidade Subsidiária | Enquadramento na Categoria Bancária | Participação nos Lucros e Resultados | Auxílio Refeição | Auxílio Alimentação | 13ª Cesta Alimentação | Repouso Semanal Remunerado | Hora Extra | Reflexos Horas Extras | Reflexos das Comissões no RSR | Aplicação do Índice IPCA-E</t>
  </si>
  <si>
    <t>Responsabilidade Subsidiária | Justiça Gratuita | Aviso Prévio | Saldo de Salário | Férias | FGTS + 40% sobre as verbas pleiteadas | Multa do Artigo 467 da CLT | Dano Moral | Honorários Advocatícios | Verbas Rescisórias | FGTS</t>
  </si>
  <si>
    <t>Responsabilidade Subsidiária | Justiça Gratuita | Vínculo Empregatício | Aviso Prévio | Férias Proporcionais | Férias | Férias Em Dobro | 13º Salário Proporcional | 13º Salario | FGTS + 40% sobre as verbas pleiteadas | Multa Art. 477 da CLT | Seguro Desemprego | Cesta Básica | Auxílio Refeição | Reembolso | Seguro de Vida | Anotação na CTPS | Adicional de Periculosidade | Honorários Advocatícios</t>
  </si>
  <si>
    <t xml:space="preserve">Responsabilidade Solidária | Diferença Salarial | Integração das Comissões ao Salário e Reflexos | Férias | 13º Salario | 13ª Cesta Alimentação | Participação nos Lucros e Resultados - PLR | Gratificação de Função | Descanso Semanal Remunerado – DSR | Verbas Rescisórias | Adicional de Periculosidade | Dano Moral | Dano Material | FGTS + 40% sobre as verbas pleiteadas	</t>
  </si>
  <si>
    <t>Responsabilidade Solidária | Responsabilidade Subsidiária | Justiça Gratuita | Diferença Salarial | Participação nos Lucros e Resultados | Auxílio Refeição | Hora Extra | Dano Moral | Restituição Simples | Descanso Semanal Remunerado – DSR | Férias | 13º Salario | 13ª Cesta Alimentação | Reflexos</t>
  </si>
  <si>
    <t>Responsabilidade Solidária | Responsabilidade Subsidiária | Justiça Gratuita | Vínculo Empregatício | Enquadramento na Categoria Bancária | Horas Extras | Reflexos | Férias | 13º Salario | Aviso Prévio | FGTS + 40% sobre as verbas pleiteadas | Gratificação de Função</t>
  </si>
  <si>
    <t>Justiça Gratuita | Responsabilidade Subsidiária | Vínculo Empregatício | Anotação na CTPS | Aviso Prévio | Férias Proporcionais | Férias | 13º Salario | 13º Salário Proporcional | FGTS + 40% sobre as verbas pleiteadas | FGTS | Multa Art. 477 da CLT | Seguro Desemprego | Auxílio Alimentação | Auxílio Refeição | Reembolso | Seguro de Vida | Adicional de Periculosidade | Honorários Advocatícios</t>
  </si>
  <si>
    <t>Responsabilidade Solidária | Responsabilidade Subsidiária | Enquadramento na Categoria Bancária | Participação nos Lucros e Resultados | Auxílio Refeição | 13ª Cesta Alimentação | Horas Extras</t>
  </si>
  <si>
    <t>Justiça Gratuita | Responsabilidade Solidária | Responsabilidade Subsidiária | Diferença Salarial | Participação nos Lucros e Resultados | Auxílio Refeição | 13ª Cesta Alimentação | Horas Extras | FGTS + 40% sobre as verbas pleiteadas | Intervalo Intrajornada | Integração das Comissões ao Salário e Reflexos | Acumulo de Função | Vale Transporte | Dano Moral | Recolhimento Previdenciário | Honorários Advocatícios | Aplicação do Índice IPCA-E</t>
  </si>
  <si>
    <t>Justiça Gratuita | Responsabilidade Solidária | Hora Extra | Descanso Semanal Remunerado – DSR | FGTS + 40% sobre as verbas pleiteadas | Férias | Intervalo Interjornadas | Auxílio Refeição | Participação nos Lucros e Resultados - PLR | Vale Cultura | Responsabilidade Subsidiária</t>
  </si>
  <si>
    <t>Enquadramento na Categoria Bancária | Diferença Salarial | Auxílio Refeição | 13ª Cesta Alimentação | Horas Extras | Verbas Rescisórias | Responsabilidade Solidária | Responsabilidade Subsidiária</t>
  </si>
  <si>
    <t>Justiça Gratuita | Responsabilidade Subsidiária | Enquadramento na Categoria Bancária | Participação nos Lucros e Resultados | Auxílio Refeição | 13ª Cesta Alimentação | Horas Extras | Verbas Rescisórias</t>
  </si>
  <si>
    <t>Correção Monetária | FGTS + 40% sobre as verbas pleiteadas | Imposto de Renda | Recolhimento Previdenciário | Responsabilidade Solidária | Responsabilidade Subsidiária | Diferença Salarial | Participação nos Lucros e Resultados | Auxílio Refeição | 13ª Cesta Alimentação | Hora Extra</t>
  </si>
  <si>
    <t>Correção Monetária | FGTS + 40% sobre as verbas pleiteadas | Recolhimento Previdenciário | Imposto de Renda | Auxílio Alimentação | Horas Extras | Participação nos Lucros e Resultados - PLR | Equiparação Salarial | 13º Salario | Horas Extras - Compensação Valores Pagos | Intervalo art. 72 da CLT | Reembolso | Participação nos Lucros e Resultados | Justiça Gratuita | Responsabilidade Subsidiária</t>
  </si>
  <si>
    <t>Justiça Gratuita | Correção Monetária | FGTS + 40% sobre as verbas pleiteadas | Recolhimento Previdenciário | Imposto de Renda | Diferença Salarial | Hora Extra | Prêmio Produção | Participação nos Lucros e Resultados | Auxílio Refeição | 13ª Cesta Alimentação | Abono Pecuniário | Recomposição Salarial | Vale Cultura | Compensacao Valores Pagos | Aviso Prévio | Responsabilidade Solidária | Responsabilidade Subsidiária | Honorários Advocatícios</t>
  </si>
  <si>
    <t>Correção Monetária | FGTS + 40% sobre as verbas pleiteadas | Recolhimento Previdenciário | Imposto de Renda | Responsabilidade Solidária | Responsabilidade Subsidiária | Reajuste Salarial | Contribuições Sindicais | Auxílio Alimentação | Gratificação de Função | Participação nos Lucros e Resultados | Reflexos | Hora Extra | Indenização por Desgaste do Veículo | Aviso Prévio | Justiça Gratuita</t>
  </si>
  <si>
    <t>Correção Monetária | FGTS + 40% sobre as verbas pleiteadas | Recolhimento Previdenciário | Imposto de Renda | Responsabilidade Solidária | Responsabilidade Subsidiária | Justiça Gratuita | Honorários Advocatícios | Diferença Salarial | Hora Extra | Horas em Dobro - Domingos e Feriados | Fgts - Diferenças | Auxílio Refeição | Auxílio Alimentação | Dano Moral</t>
  </si>
  <si>
    <t>Correção Monetária | FGTS + 40% sobre as verbas pleiteadas | Recolhimento Previdenciário | Imposto de Renda | Responsabilidade Subsidiária | Verbas Rescisórias | Restituição Simples | Multa Art. 467 da CLT | Dano Moral</t>
  </si>
  <si>
    <t>Correção Monetária | FGTS + 40% sobre as verbas pleiteadas | Recolhimento Previdenciário | Imposto de Renda | Responsabilidade Subsidiária | Verbas Rescisórias | Multa Art. 467 da CLT | Dano Moral</t>
  </si>
  <si>
    <t>Correção Monetária | FGTS + 40% sobre as verbas pleiteadas | Imposto de Renda | Recolhimento Previdenciário | Justiça Gratuita | Diferença Salarial | Hora Extra | Comissões | Participação nos Lucros e Resultados | Auxílio Refeição | Auxílio Alimentação | 13ª Cesta Alimentação | Vale Cultura | Aviso Prévio | Honorários Advocatícios | Aplicação do Índice IPCA-E</t>
  </si>
  <si>
    <t>FGTS + 40% sobre as verbas pleiteadas | Correção Monetária | Recolhimento Previdenciário | Imposto de Renda | Enquadramento na Categoria Bancária | Anotação na CTPS | Participação nos Lucros e Resultados - PLR | Diferença Salarial | Adicional Por Tempo De Serviço - Anuênio | Auxílio Refeição | 13ª Cesta Alimentação | Responsabilidade Subsidiária</t>
  </si>
  <si>
    <t>Correção Monetária | FGTS + 40% sobre as verbas pleiteadas | Recolhimento Previdenciário | Imposto de Renda | Responsabilidade Solidária | Responsabilidade Subsidiária | Aplicação do Índice IPCA-E | Enquadramento na Categoria Bancária | Anotação na CTPS | Diferença Salarial | 13º Salario | Auxílio Alimentação | 13ª Cesta Alimentação | Auxílio Refeição | Participação nos Lucros e Resultados - PLR | Adicional Por Tempo De Serviço - Anuênio | Descanso Semanal Remunerado – DSR | Hora Extra | Intervalo Intrajornada | Salários em Atraso</t>
  </si>
  <si>
    <t>Correção Monetária | FGTS + 40% sobre as verbas pleiteadas | Recolhimento Previdenciário | Imposto de Renda | Participação nos Lucros e Resultados - PLR | Abono Pecuniário | Auxílio Refeição | Adicional Por Tempo De Serviço - Anuênio | Reflexos | Verbas Rescisórias | Descanso Semanal Remunerado – DSR | Comissões | Honorários Advocatícios</t>
  </si>
  <si>
    <t>Férias | FGTS + 40% sobre as verbas pleiteadas | Correção Monetária | Recolhimento Previdenciário | Imposto de Renda | Aviso Prévio | Horas Extras | Adicional Noturno | Descanso Semanal Remunerado – DSR | Honorários Advocatícios | Responsabilidade Subsidiária</t>
  </si>
  <si>
    <t>Correção Monetária | FGTS + 40% sobre as verbas pleiteadas | Imposto de Renda | Recolhimento Previdenciário | Responsabilidade Solidária | Enquadramento na Categoria Bancária | Responsabilidade Subsidiária | Aplicação do Índice IPCA-E | Participação nos Lucros e Resultados | Abono Pecuniário | Auxílio Refeição | Diferença Salarial | Horas Extras | Reflexos | Férias | Verbas Rescisórias | Comissões | FGTS | Honorários Advocatícios</t>
  </si>
  <si>
    <t>Correção Monetária | FGTS + 40% sobre as verbas pleiteadas | Recolhimento Previdenciário | Imposto de Renda | Horas Extras | Descanso Semanal Remunerado – DSR | Reflexos | Intervalo Intrajornada | Auxílio Refeição | Participação nos Lucros e Resultados - PLR | Vale Cultura | Honorários Advocatícios</t>
  </si>
  <si>
    <t>Horas Extras | Diferença Salarial | Comissões | Dano Moral | Dano Material | Auxílio Refeição | Participação nos Lucros e Resultados - PLR | Reflexos | FGTS | Correção Monetária | FGTS + 40% sobre as verbas pleiteadas | Recolhimento Previdenciário | Imposto de Renda</t>
  </si>
  <si>
    <t>Correção Monetária | FGTS + 40% sobre as verbas pleiteadas | Recolhimento Previdenciário | Imposto de Renda | Horas Extras | Diferença Salarial | Descanso Semanal Remunerado – DSR | Aviso Prévio | Multa Art. 477 da CLT | Dano Moral | FGTS | Auxílio Alimentação | Cesta Básica | Multa Art. 467 da CLT | Honorários Advocatícios</t>
  </si>
  <si>
    <t>Correção Monetária | FGTS + 40% sobre as verbas pleiteadas | Recolhimento Previdenciário | Imposto de Renda | Aviso Prévio | Saldo de Salário | 13º Salário Proporcional | Férias | Multa Art. 467 da CLT | Dano Moral | Honorários Advocatícios</t>
  </si>
  <si>
    <t>Correção Monetária | FGTS + 40% sobre as verbas pleiteadas | Recolhimento Previdenciário | Imposto de Renda | Horas Extras | Gratificação de Função | Intervalo Intrajornada</t>
  </si>
  <si>
    <t>Correção Monetária | FGTS + 40% sobre as verbas pleiteadas | Recolhimento Previdenciário | Imposto de Renda | Verbas Rescisórias | Multa Art. 467 da CLT | Multa Art. 477 da CLT | Dano Moral</t>
  </si>
  <si>
    <t>Correção Monetária | FGTS + 40% sobre as verbas pleiteadas | Recolhimento Previdenciário | Imposto de Renda | Equiparação Salarial | Horas Extras | Participação nos Lucros e Resultados - PLR</t>
  </si>
  <si>
    <t>Correção Monetária | FGTS + 40% sobre as verbas pleiteadas | Recomposição Salarial | Imposto de Renda | Aviso Prévio | Férias Proporcionais | 13º Salario | Saldo de Salário | Multa Art. 477 da CLT | Multa Art. 467 da CLT | Horas Extras | Intervalo Intrajornada | Adicional Noturno | Auxílio Refeição | Vale Transporte | Descanso Semanal Remunerado – DSR | FGTS | Seguro Desemprego | Adicional de Insalubridade</t>
  </si>
  <si>
    <t>Correção Monetária | FGTS + 40% sobre as verbas pleiteadas | Recolhimento Previdenciário | Imposto de Renda | Responsabilidade Solidária | Responsabilidade Subsidiária | Comissões | Férias | 13º Salario | Honorários Advocatícios</t>
  </si>
  <si>
    <t>Aplicação do Índice IPCA-E | Enquadramento na Categoria Bancária | Auxílio Refeição | Adicional Por Tempo De Serviço - Anuênio | Horas Extras | Diferença Salarial | Honorários Advocatícios | Correção Monetária | FGTS + 40% sobre as verbas pleiteadas | Recolhimento Previdenciário | Imposto de Renda | Justiça Gratuita | Responsabilidade Subsidiária | Responsabilidade Solidária</t>
  </si>
  <si>
    <t>Correção Monetária | FGTS + 40% sobre as verbas pleiteadas | Recolhimento Previdenciário | Imposto de Renda | Auxílio Refeição | Auxílio Alimentação | Participação nos Lucros e Resultados - PLR | Aviso Prévio | Assistência Médica Hospitalar | Adicional Por Tempo De Serviço - Anuênio | Diferença Salarial | Horas Extras | Intervalo Intrajornada | Dano Moral | Indenização por Desgaste do Veículo | Acumulo de Função | Honorários Advocatícios</t>
  </si>
  <si>
    <t>Correção Monetária | Recolhimento Previdenciário | FGTS + 40% sobre as verbas pleiteadas | Imposto de Renda | Saldo de Salário | Aviso Prévio | 13º Salario | Férias Proporcionais | Multa Art. 467 da CLT | Multa Art. 477 da CLT | Horas Extras | Adicional Noturno | Intervalo Intrajornada | Diferença Salarial | Comissões | Dano Moral | Honorários Advocatícios</t>
  </si>
  <si>
    <t>Correção Monetária | Recolhimento Previdenciário | Imposto de Renda | Responsabilidade Subsidiária | Horas Extras | Comissões | Justiça Gratuita | Indenização por Desgaste do Veículo | 13ª Cesta Alimentação | Férias | Descanso Semanal Remunerado – DSR | Aviso Prévio | FGTS + 40% sobre as verbas pleiteadas</t>
  </si>
  <si>
    <t>Horas Extras | Recolhimento Previdenciário | Imposto de Renda | Justiça Gratuita | FGTS + 40% sobre as verbas pleiteadas | Responsabilidade Solidária</t>
  </si>
  <si>
    <t>Comissões | Honorários Advocatícios | Auxílio Refeição | Participação nos Lucros e Resultados - PLR | Correção Monetária | FGTS + 40% sobre as verbas pleiteadas | Recolhimento Previdenciário | Imposto de Renda | Responsabilidade Solidária | Responsabilidade Subsidiária | Enquadramento na Categoria Bancária | Anotação na CTPS | Diferença Salarial | Auxílio Alimentação | 13ª Cesta Alimentação | Hora Extra | Intervalo Intrajornada | Saldo de Salário | Assédio Moral | Vale Transporte | Aplicação do Índice IPCA-E</t>
  </si>
  <si>
    <t>Correção Monetária | Equiparação Salarial | FGTS + 40% sobre as verbas pleiteadas | Recolhimento Previdenciário | Imposto de Renda | Justiça Gratuita | Honorários Advocatícios | Anotação na CTPS</t>
  </si>
  <si>
    <t>Correção Monetária | FGTS + 40% sobre as verbas pleiteadas | Recolhimento Previdenciário | Imposto de Renda | Dano Moral | Hora Extra | Participação nos Lucros e Resultados - PLR | Participação nos Lucros e Resultados | Multa | Honorários Advocatícios | Justiça Gratuita</t>
  </si>
  <si>
    <t>Equiparação Salarial | Horas Extras | PCPR | Justiça Gratuita | Participação nos Lucros e Resultados - PLR | Aviso Prévio | Correção Monetária | FGTS + 40% sobre as verbas pleiteadas | Recolhimento Previdenciário | Imposto de Renda | Descanso Semanal Remunerado – DSR | Intervalo Intrajornada | Honorários Advocatícios</t>
  </si>
  <si>
    <t>Correção Monetária | FGTS + 40% sobre as verbas pleiteadas | Recolhimento Previdenciário | Imposto de Renda | Hora Extra | Intervalo Interjornadas | Horas Extras - Compensação Valores Pagos | Multa Prevista em Norma Coletiva | Diferença Salarial | Justiça Gratuita</t>
  </si>
  <si>
    <t>Auxílio Refeição | Horas Extras | Adicional de Periculosidade | 13º Salario | Aviso Prévio | Férias | Correção Monetária | FGTS + 40% sobre as verbas pleiteadas | Recolhimento Previdenciário | Imposto de Renda | Justiça Gratuita | Responsabilidade Subsidiária | Responsabilidade Solidária | Honorários Advocatícios | Indenização por Desgaste do Veículo | Dano Material | Horas em Dobro - Domingos e Feriados | Comissões | Vale Cultura</t>
  </si>
  <si>
    <t>Correção Monetária | Recolhimento Previdenciário | Imposto de Renda | FGTS + 40% sobre as verbas pleiteadas | Justiça Gratuita | Responsabilidade Solidária | Responsabilidade Subsidiária | Verbas Rescisórias | Participação nos Lucros e Resultados - PLR | Auxílio Refeição | Auxílio Alimentação | 13ª Cesta Alimentação | Indenização por Desgaste do Veículo | Aviso Prévio | Férias | Descanso Semanal Remunerado – DSR | Horas Extras | Comissões | Honorários Advocatícios | Vale Cultura</t>
  </si>
  <si>
    <t>Exibição de Documentos | Aplicação do Índice IPCA-E | Correção Monetária | FGTS + 40% sobre as verbas pleiteadas | Recolhimento Previdenciário | Imposto de Renda | Justiça Gratuita | Equiparação Salarial | Hora Extra | Participação nos Lucros e Resultados - PLR | Gratificação de Função | Aviso Prévio | Descanso Semanal Remunerado – DSR | Comissões | Intervalo Intrajornada | Honorários Advocatícios</t>
  </si>
  <si>
    <t>Dano Moral | Integração das Comissões ao Salário e Reflexos | Hora Extra | Intervalo Intrajornada | Participação nos Lucros e Resultados - PLR | Gratificação de Função | Auxílio Alimentação | Correção Monetária | Diferença Salarial | Recolhimento Previdenciário | Imposto de Renda | Honorários Advocatícios | FGTS + 40% sobre as verbas pleiteadas | Justiça Gratuita | Responsabilidade Solidária | Responsabilidade Subsidiária</t>
  </si>
  <si>
    <t>Honorários Advocatícios | Intervalo Intrajornada | Gratificação de Função | FGTS | Aviso Prévio | 13º Salario | Férias | Correção Monetária | FGTS + 40% sobre as verbas pleiteadas | Recolhimento Previdenciário | Imposto de Renda | Justiça Gratuita | Responsabilidade Subsidiária | Responsabilidade Solidária | Participação nos Lucros e Resultados - PLR | 13ª Cesta Alimentação | Horas Extras | Reflexos</t>
  </si>
  <si>
    <t>Dano Moral | Aplicação do Índice IPCA-E | Honorários Advocatícios | Vale Transporte | Integração das Comissões ao Salário e Reflexos | Correção Monetária | FGTS + 40% sobre as verbas pleiteadas | Recolhimento Previdenciário | Imposto de Renda | Justiça Gratuita | Responsabilidade Subsidiária | Responsabilidade Solidária | Participação nos Lucros e Resultados - PLR | Auxílio Refeição | 13ª Cesta Alimentação | Hora Extra</t>
  </si>
  <si>
    <t>Adicional Noturno | Integração das Comissões ao Salário e Reflexos | Intervalo Interjornadas | Hora Extra | Auxílio Refeição | Diferença Salarial | Participação nos Lucros e Resultados - PLR | Vínculo Empregatício | Recolhimento Previdenciário | Imposto de Renda | Aplicação do Índice IPCA-E | Honorários Advocatícios | FGTS + 40% sobre as verbas pleiteadas | Justiça Gratuita | Responsabilidade Solidária | Responsabilidade Subsidiária | Abono Pecuniário | Correção Monetária</t>
  </si>
  <si>
    <t>Correção Monetária | Recolhimento Previdenciário | FGTS + 40% sobre as verbas pleiteadas | Imposto de Renda | Diferença Salarial | Participação nos Lucros e Resultados - PLR | Auxílio Refeição | Cesta Básica | 13ª Cesta Alimentação | Horas Extras | Responsabilidade Solidária | Responsabilidade Subsidiária | Intervalo Intrajornada | Gratificação de Função | Comissões | 13º Salario | Reflexos | Verbas Rescisórias | Vale Transporte | Férias | Dano Moral | Honorários Advocatícios | Aplicação do Índice IPCA-E</t>
  </si>
  <si>
    <t>Honorários Advocatícios | Reembolso | Assédio Moral | Integração das Comissões ao Salário e Reflexos | Correção Monetária | FGTS + 40% sobre as verbas pleiteadas | Recolhimento Previdenciário | Imposto de Renda | Justiça Gratuita | Responsabilidade Subsidiária | Responsabilidade Solidária | Diferença Salarial | Auxílio Alimentação | Participação nos Lucros e Resultados - PLR | Hora Extra | Comissões | Descanso Semanal Remunerado – DSR | Intervalo Intrajornada | Reflexos | Auxílio Refeição</t>
  </si>
  <si>
    <t>Honorários Advocatícios | Justiça Gratuita | Aplicação do Índice IPCA-E | Adicional de Periculosidade | Diferença Salarial | Dano Moral | Hora Extra | Gratificação de Função | Imposto de Renda | Recolhimento Previdenciário | FGTS + 40% sobre as verbas pleiteadas | Correção Monetária</t>
  </si>
  <si>
    <t>Dano Moral | Restituição Simples | Correção Monetária | FGTS + 40% sobre as verbas pleiteadas | Recolhimento Previdenciário | Imposto de Renda | Justiça Gratuita | Responsabilidade Subsidiária | Responsabilidade Solidária | Verbas Rescisórias</t>
  </si>
  <si>
    <t>Aplicação do Índice IPCA-E | Honorários Advocatícios | Auxílio Refeição | Diferença Salarial | Participação nos Lucros e Resultados - PLR | Correção Monetária | FGTS + 40% sobre as verbas pleiteadas | Recolhimento Previdenciário | Imposto de Renda | Justiça Gratuita | Responsabilidade Subsidiária | Responsabilidade Solidária | Gratificação de Função | Hora Extra | Intervalo Intrajornada | Adicional Noturno</t>
  </si>
  <si>
    <t>Horas Extras | Descanso Semanal Remunerado – DSR | Férias | Férias Proporcionais | 13º Salário Proporcional | Auxílio Refeição | Participação nos Lucros e Resultados - PLR | Correção Monetária | FGTS + 40% sobre as verbas pleiteadas | Recolhimento Previdenciário | Imposto de Renda | Justiça Gratuita | Responsabilidade Subsidiária | Responsabilidade Solidária | Vale Cultura | Indenização por Desgaste do Veículo</t>
  </si>
  <si>
    <t>Descanso Semanal Remunerado – DSR | Aviso Prévio | Férias | 13º Salario | Multa de 40% do FGTS | Reflexos | Horas Extras | Correção Monetária | FGTS + 40% sobre as verbas pleiteadas | Recolhimento Previdenciário | Imposto de Renda | Justiça Gratuita | Responsabilidade Subsidiária | Responsabilidade Solidária | Participação nos Lucros e Resultados - PLR | Dano Moral | Honorários Advocatícios</t>
  </si>
  <si>
    <t>Acumulo de Função | Comissões | Saldo de Salário | Intervalo Intrajornada | Horas Extras | Participação nos Lucros e Resultados - PLR | Auxílio Alimentação | Auxílio Refeição | Correção Monetária | FGTS + 40% sobre as verbas pleiteadas | Recolhimento Previdenciário | Imposto de Renda | Justiça Gratuita | Responsabilidade Subsidiária | Responsabilidade Solidária | Diferença Salarial | 13º Salario | Férias | Aviso Prévio | Honorários Advocatícios | Adicional de Periculosidade</t>
  </si>
  <si>
    <t>Aviso Prévio | Férias Proporcionais | Honorários Advocatícios | Correção Monetária | FGTS + 40% sobre as verbas pleiteadas | Recolhimento Previdenciário | Imposto de Renda | Justiça Gratuita | Responsabilidade Subsidiária | Responsabilidade Solidária | Auxílio Alimentação | Auxílio Refeição | Seguro de Vida | Adicional de Periculosidade</t>
  </si>
  <si>
    <t>Correção Monetária | FGTS + 40% sobre as verbas pleiteadas | Recolhimento Previdenciário | Imposto de Renda | Justiça Gratuita | Participação nos Lucros e Resultados - PLR | Honorários Advocatícios</t>
  </si>
  <si>
    <t>Honorários Advocatícios | Comissões | Intervalo Intrajornada | Verbas Rescisórias | Férias | Horas Extras | Reflexos | Correção Monetária | FGTS + 40% sobre as verbas pleiteadas | Recolhimento Previdenciário | Imposto de Renda | Justiça Gratuita | Responsabilidade Solidária | Responsabilidade Subsidiária | Participação nos Lucros e Resultados - PLR | Abono Pecuniário | Auxílio Refeição | Adicional Por Tempo De Serviço - Anuênio</t>
  </si>
  <si>
    <t>Responsabilidade Subsidiária | FGTS + 40% sobre as verbas pleiteadas | Recolhimento Previdenciário | Imposto de Renda | Dano Moral | Honorários Advocatícios | Intervalo Intrajornada | Adicional Por Tempo De Serviço - Anuênio | Auxílio Refeição | Participação nos Lucros e Resultados - PLR | Verbas Rescisórias | 13º Salario | Férias | Horas Extras | Reflexos | Diferença Salarial</t>
  </si>
  <si>
    <t>Correção Monetária | FGTS + 40% sobre as verbas pleiteadas | Recolhimento Previdenciário | Imposto de Renda | Justiça Gratuita | Responsabilidade Subsidiária | Responsabilidade Solidária | Dano Moral | Multa Art. 477 da CLT | Equiparação Salarial | Participação nos Lucros e Resultados - PLR | Honorários Advocatícios | Antecipação de Tutela</t>
  </si>
  <si>
    <t>Correção Monetária | FGTS + 40% sobre as verbas pleiteadas | Recolhimento Previdenciário | Imposto de Renda | 13ª Cesta Alimentação | Equiparação Salarial | Intervalo Intrajornada | Hora Extra | Anotação na CTPS | FGTS | Férias Proporcionais | Plano de Saúde | Participação nos Lucros e Resultados - PLR | Auxílio Refeição | Reajuste Salarial | Diferença Salarial | Verbas Rescisórias | Multa Prevista em Norma Coletiva | Honorários Advocatícios</t>
  </si>
  <si>
    <t>Correção Monetária | FGTS + 40% sobre as verbas pleiteadas | Recolhimento Previdenciário | Imposto de Renda | Justiça Gratuita | Diferença Salarial | Horas Extras | Intervalo Intrajornada | Equiparação Salarial</t>
  </si>
  <si>
    <t>Correção Monetária | FGTS + 40% sobre as verbas pleiteadas | Recolhimento Previdenciário | Imposto de Renda | Justiça Gratuita | Responsabilidade Subsidiária | Responsabilidade Solidária | Prêmio Produção | Comissões | Horas Extras | Honorários Advocatícios</t>
  </si>
  <si>
    <t>Correção Monetária | FGTS + 40% sobre as verbas pleiteadas | Recolhimento Previdenciário | Imposto de Renda | Responsabilidade Subsidiária | Responsabilidade Solidária | Aplicação do Índice IPCA-E | Honorários Advocatícios | Dano Moral | Reflexos | Intervalo Intrajornada | Horas Extras | 13ª Cesta Alimentação | Auxílio Refeição | Participação nos Lucros e Resultados - PLR | Diferença Salarial</t>
  </si>
  <si>
    <t>Dano Moral | Aviso Prévio | 13º Salário Proporcional | Férias Proporcionais | Honorários Advocatícios | Horas Extras | Correção Monetária | FGTS + 40% sobre as verbas pleiteadas | Recolhimento Previdenciário | Imposto de Renda | Justiça Gratuita | Responsabilidade Subsidiária | Responsabilidade Solidária | Diferença Salarial | Integração das Comissões ao Salário e Reflexos | Acumulo de Função | Adicional de Insalubridade</t>
  </si>
  <si>
    <t>Correção Monetária | FGTS + 40% sobre as verbas pleiteadas | Recolhimento Previdenciário | Imposto de Renda | Justiça Gratuita | Responsabilidade Subsidiária | Responsabilidade Solidária | Adicional de Insalubridade | Salário Família | Exibição de Documentos</t>
  </si>
  <si>
    <t>Exibição de Documentos | Correção Monetária | FGTS + 40% sobre as verbas pleiteadas | Recolhimento Previdenciário | Imposto de Renda | Justiça Gratuita | Equiparação Salarial | Hora Extra | Descanso Semanal Remunerado – DSR</t>
  </si>
  <si>
    <t>Dano Moral | Honorários Advocatícios | Correção Monetária | FGTS + 40% sobre as verbas pleiteadas | Recolhimento Previdenciário | Imposto de Renda | Justiça Gratuita | Hora Extra | Comissões | Participação nos Lucros e Resultados - PLR | Intervalo Intrajornada | Intervalo Interjornadas | Adicional Noturno</t>
  </si>
  <si>
    <t>Honorários Advocatícios | Férias | 13º Salário Proporcional | Aviso Prévio | Correção Monetária | FGTS + 40% sobre as verbas pleiteadas | Recolhimento Previdenciário | Imposto de Renda | Justiça Gratuita | Responsabilidade Subsidiária | Responsabilidade Solidária | Rescisão Indireta | Diferença Salarial | Acumulo de Função | Saldo de Salário</t>
  </si>
  <si>
    <t>Rescisão Indireta | Honorários Advocatícios | Adicional de Periculosidade | Intervalo Intrajornada | Horas Extras | Integração das Comissões ao Salário e Reflexos | Correção Monetária | FGTS + 40% sobre as verbas pleiteadas | Recolhimento Previdenciário | Imposto de Renda | Justiça Gratuita | Responsabilidade Subsidiária | Responsabilidade Solidária | Auxílio Alimentação | Participação nos Lucros e Resultados - PLR | Multa | Comissões | Dano Moral</t>
  </si>
  <si>
    <t>Aplicação do Índice IPCA-E | Honorários Advocatícios | Integração das Comissões ao Salário e Reflexos | Intervalo Interjornadas | Correção Monetária | FGTS + 40% sobre as verbas pleiteadas | Recolhimento Previdenciário | Imposto de Renda | Justiça Gratuita | Responsabilidade Subsidiária | Responsabilidade Solidária | Diferença Salarial | Participação nos Lucros e Resultados - PLR | Auxílio Refeição</t>
  </si>
  <si>
    <t>Integração das Comissões ao Salário e Reflexos | Dano Material | Aviso Prévio | Vale Cultura | Participação nos Lucros e Resultados - PLR | Correção Monetária | FGTS + 40% sobre as verbas pleiteadas | Recolhimento Previdenciário | Imposto de Renda | Justiça Gratuita | Responsabilidade Subsidiária | Responsabilidade Solidária | Hora Extra | Diferença Salarial | Auxílio Refeição | Auxílio Alimentação</t>
  </si>
  <si>
    <t>Aplicação do Índice IPCA-E | Dano Moral | Verbas Rescisórias | Seguro Desemprego | Sobreaviso | Férias Proporcionais | 13º Salário Proporcional | Correção Monetária | FGTS + 40% sobre as verbas pleiteadas | Recolhimento Previdenciário | Imposto de Renda | Justiça Gratuita | Responsabilidade Subsidiária | Responsabilidade Solidária | Reversão da Justa Causa | Comissões | Saldo de Salário | Aviso Prévio | Honorários Advocatícios</t>
  </si>
  <si>
    <t>Honorários Advocatícios | Aplicação do Índice IPCA-E | Correção Monetária | FGTS + 40% sobre as verbas pleiteadas | Recolhimento Previdenciário | Imposto de Renda | Justiça Gratuita | Responsabilidade Subsidiária | Responsabilidade Solidária | Hora Extra | Integração das Comissões ao Salário e Reflexos | Gratificação de Função | Intervalo Intrajornada</t>
  </si>
  <si>
    <t>Vale Cultura | Correção Monetária | FGTS + 40% sobre as verbas pleiteadas | Recolhimento Previdenciário | Imposto de Renda | Justiça Gratuita | Responsabilidade Subsidiária | Responsabilidade Solidária | Hora Extra | Diferença Salarial | Auxílio Refeição | Participação nos Lucros e Resultados - PLR</t>
  </si>
  <si>
    <t>FGTS + 40% sobre as verbas pleiteadas | Recolhimento Previdenciário | Imposto de Renda | Justiça Gratuita | Hora Extra | Equiparação Salarial | Dano Moral | Intervalo Intrajornada | Correção Monetária | Honorários Advocatícios</t>
  </si>
  <si>
    <t>Dano Moral | Correção Monetária | FGTS + 40% sobre as verbas pleiteadas | Recolhimento Previdenciário | Imposto de Renda | Justiça Gratuita | Responsabilidade Subsidiária | Responsabilidade Solidária | Diferença Salarial | Hora Extra | 13ª Cesta Alimentação | Integração das Comissões ao Salário e Reflexos</t>
  </si>
  <si>
    <t>Dano Moral | Correção Monetária | FGTS + 40% sobre as verbas pleiteadas | Recolhimento Previdenciário | Imposto de Renda | Justiça Gratuita | Vínculo Empregatício | Hora Extra | Integração das Comissões ao Salário e Reflexos | Dano Material</t>
  </si>
  <si>
    <t>Honorários Advocatícios | Comissões | Correção Monetária | FGTS + 40% sobre as verbas pleiteadas | Recolhimento Previdenciário | Imposto de Renda | Responsabilidade Subsidiária | Responsabilidade Solidária | Justiça Gratuita | Multa | Horas Extras | Participação nos Lucros e Resultados - PLR | 13ª Cesta Alimentação | Auxílio Refeição</t>
  </si>
  <si>
    <t>Honorários Advocatícios | Multa | Hora Extra | Correção Monetária | FGTS + 40% sobre as verbas pleiteadas | Recolhimento Previdenciário | Imposto de Renda | Justiça Gratuita | Responsabilidade Subsidiária | Responsabilidade Solidária | Auxílio Refeição | Auxílio Alimentação | Participação nos Lucros e Resultados - PLR | Diferença Salarial</t>
  </si>
  <si>
    <t>Honorários Advocatícios | Multa | Hora Extra | Correção Monetária | FGTS + 40% sobre as verbas pleiteadas | Recolhimento Previdenciário | Imposto de Renda | Justiça Gratuita | Responsabilidade Subsidiária | Responsabilidade Solidária | Auxílio Refeição | 13ª Cesta Alimentação | Participação nos Lucros e Resultados - PLR | Diferença Salarial</t>
  </si>
  <si>
    <t>Auxílio Refeição | 13ª Cesta Alimentação | Diferença Salarial | Participação nos Lucros e Resultados - PLR | Horas Extras | Multa | Honorários Advocatícios | Reajuste Salarial | Correção Monetária | FGTS + 40% sobre as verbas pleiteadas | Recolhimento Previdenciário | Imposto de Renda | Responsabilidade Subsidiária | Responsabilidade Solidária</t>
  </si>
  <si>
    <t>Honorários Advocatícios | Multa | Comissões | Hora Extra | Correção Monetária | FGTS + 40% sobre as verbas pleiteadas | Recolhimento Previdenciário | Imposto de Renda | Justiça Gratuita | Responsabilidade Subsidiária | Responsabilidade Solidária | Auxílio Refeição | 13ª Cesta Alimentação | Participação nos Lucros e Resultados - PLR | Diferença Salarial</t>
  </si>
  <si>
    <t>Correção Monetária | FGTS + 40% sobre as verbas pleiteadas | Recolhimento Previdenciário | Imposto de Renda | Justiça Gratuita | Responsabilidade Subsidiária | Responsabilidade Solidária | Adicional de Insalubridade | Hora Extra | Intervalo Intrajornada</t>
  </si>
  <si>
    <t>Honorários Advocatícios | Hora Extra | Correção Monetária | FGTS + 40% sobre as verbas pleiteadas | Recolhimento Previdenciário | Imposto de Renda | Justiça Gratuita | Responsabilidade Subsidiária | Responsabilidade Solidária | Auxílio Refeição | 13ª Cesta Alimentação | Participação nos Lucros e Resultados - PLR | Diferença Salarial</t>
  </si>
  <si>
    <t>Auxílio Refeição | 13ª Cesta Alimentação | Participação nos Lucros e Resultados - PLR | Reajuste Salarial | Horas Extras | Auxílio Alimentação | Exibição de Documentos | Honorários Advocatícios | Justiça Gratuita | Responsabilidade Subsidiária | Imposto de Renda | Recolhimento Previdenciário | FGTS + 40% sobre as verbas pleiteadas | Correção Monetária | Multa | Comissões | Responsabilidade Solidária | Diferença Salarial</t>
  </si>
  <si>
    <t>Auxílio Refeição | 13ª Cesta Alimentação | Participação nos Lucros e Resultados - PLR | Piso Salarial da Categoria | Horas Extras | Honorários Advocatícios | Correção Monetária | FGTS + 40% sobre as verbas pleiteadas | Recolhimento Previdenciário | Imposto de Renda | Responsabilidade Subsidiária | Responsabilidade Solidária | Auxílio Alimentação</t>
  </si>
  <si>
    <t>Dano Moral | Restituição Simples | Honorários Advocatícios | Estabilidade | Reintegração ao Emprego | Correção Monetária | FGTS + 40% sobre as verbas pleiteadas | Recolhimento Previdenciário | Imposto de Renda | Justiça Gratuita | Responsabilidade Subsidiária | Responsabilidade Solidária | Adicional de Periculosidade | Perícia Médica</t>
  </si>
  <si>
    <t>Auxílio Refeição | 13ª Cesta Alimentação | Anotação na CTPS | Diferença Salarial | Hora Extra | Verbas Rescisórias | Intervalo Intrajornada | Correção Monetária | FGTS + 40% sobre as verbas pleiteadas | Recolhimento Previdenciário | Imposto de Renda | Participação nos Lucros e Resultados - PLR | Responsabilidade Subsidiária | Responsabilidade Solidária | Descanso Semanal Remunerado – DSR | Reflexos | Dano Moral | Honorários Advocatícios | Aplicação do Índice IPCA-E | Justiça Gratuita</t>
  </si>
  <si>
    <t>Correção Monetária | Multa | Hora Extra | FGTS + 40% sobre as verbas pleiteadas | Recolhimento Previdenciário | Imposto de Renda | Justiça Gratuita | Responsabilidade Subsidiária | Responsabilidade Solidária | Auxílio Refeição | 13ª Cesta Alimentação | Participação nos Lucros e Resultados - PLR | Diferença Salarial</t>
  </si>
  <si>
    <t>Multa | Auxílio Alimentação | Horas Extras | Correção Monetária | FGTS + 40% sobre as verbas pleiteadas | Recolhimento Previdenciário | Imposto de Renda | Justiça Gratuita | Responsabilidade Subsidiária | Responsabilidade Solidária | Auxílio Refeição | 13º Salário Proporcional | Participação nos Lucros e Resultados - PLR | Diferença Salarial</t>
  </si>
  <si>
    <t>Diferença Salarial | Auxílio Refeição | Comissões | Hora Extra | 13ª Cesta Alimentação | Participação nos Lucros e Resultados - PLR | Correção Monetária | FGTS + 40% sobre as verbas pleiteadas | Recolhimento Previdenciário | Imposto de Renda | Justiça Gratuita | Responsabilidade Subsidiária | Responsabilidade Solidária</t>
  </si>
  <si>
    <t>Auxílio Refeição | Auxílio Alimentação | 13ª Cesta Alimentação | Participação nos Lucros e Resultados - PLR | Diferença Salarial | Reflexos | Hora Extra | Multa | FGTS + 40% sobre as verbas pleiteadas | Recolhimento Previdenciário | Imposto de Renda | Justiça Gratuita | Responsabilidade Subsidiária | Responsabilidade Solidária | Correção Monetária | Honorários Advocatícios</t>
  </si>
  <si>
    <t>Auxílio Refeição | 13ª Cesta Alimentação | Participação nos Lucros e Resultados - PLR | Reajuste Salarial | Diferença Salarial | Horas Extras | FGTS + 40% sobre as verbas pleiteadas | Recolhimento Previdenciário | Imposto de Renda | Justiça Gratuita | Responsabilidade Subsidiária | Responsabilidade Solidária | Correção Monetária | Auxílio Alimentação | Multa | Honorários Advocatícios</t>
  </si>
  <si>
    <t>Multa | Hora Extra | Correção Monetária | FGTS + 40% sobre as verbas pleiteadas | Recolhimento Previdenciário | Imposto de Renda | Justiça Gratuita | Responsabilidade Subsidiária | Responsabilidade Solidária | Auxílio Refeição | 13ª Cesta Alimentação | Participação nos Lucros e Resultados - PLR | Diferença Salarial</t>
  </si>
  <si>
    <t>Auxílio Refeição | Auxílio Alimentação | 13ª Cesta Alimentação | Diferença Salarial | Participação nos Lucros e Resultados - PLR | Reflexos | Hora Extra | Multa | FGTS + 40% sobre as verbas pleiteadas | Recolhimento Previdenciário | Imposto de Renda | Justiça Gratuita | Responsabilidade Subsidiária | Responsabilidade Solidária | Correção Monetária | Honorários Advocatícios</t>
  </si>
  <si>
    <t>Multa | Correção Monetária | FGTS + 40% sobre as verbas pleiteadas | Recolhimento Previdenciário | Imposto de Renda | Justiça Gratuita | Responsabilidade Subsidiária | Responsabilidade Solidária | Auxílio Refeição | Participação nos Lucros e Resultados - PLR | Adoção Divisor 150 Para Cálculo de Horas Extras | Comissões</t>
  </si>
  <si>
    <t>Auxílio Refeição | Auxílio Alimentação | 13ª Cesta Alimentação | Participação nos Lucros e Resultados - PLR | Diferença Salarial | Reajuste Salarial | Reflexos | Hora Extra | FGTS + 40% sobre as verbas pleiteadas | Recolhimento Previdenciário | Imposto de Renda | Justiça Gratuita | Responsabilidade Subsidiária | Responsabilidade Solidária | Correção Monetária | Comissões | Honorários Advocatícios</t>
  </si>
  <si>
    <t>Responsabilidade Subsidiária | Responsabilidade Solidária | Honorários Advocatícios | Multa | Dano Moral | Indenização por Desgaste do Veículo | Correção Monetária | FGTS + 40% sobre as verbas pleiteadas | Recolhimento Previdenciário | Imposto de Renda | Hora Extra | Reflexos | Gratificação de Função | Participação nos Lucros e Resultados - PLR | Diferença Salarial | Justiça Gratuita | Descanso Semanal Remunerado – DSR</t>
  </si>
  <si>
    <t>Multa | Comissões | Hora Extra | Diferença Salarial | Participação nos Lucros e Resultados - PLR | 13ª Cesta Alimentação | Auxílio Refeição | Correção Monetária | FGTS + 40% sobre as verbas pleiteadas | Recolhimento Previdenciário | Imposto de Renda | Justiça Gratuita | Responsabilidade Subsidiária | Responsabilidade Solidária | Honorários Advocatícios</t>
  </si>
  <si>
    <t>Honorários Advocatícios | Dano Moral | Integração das Comissões ao Salário e Reflexos | Diferença Salarial | Intervalo Intrajornada | Hora Extra | Correção Monetária | FGTS + 40% sobre as verbas pleiteadas | Recolhimento Previdenciário | Imposto de Renda | Justiça Gratuita | Responsabilidade Subsidiária | Responsabilidade Solidária | Aplicação do Índice IPCA-E | Participação nos Lucros e Resultados - PLR | Auxílio Refeição | Adicional Por Tempo De Serviço - Anuênio</t>
  </si>
  <si>
    <t>FGTS + 40% sobre as verbas pleiteadas | Recolhimento Previdenciário | Imposto de Renda | Justiça Gratuita | Responsabilidade Subsidiária | Responsabilidade Solidária | Correção Monetária | Auxílio Refeição | 13ª Cesta Alimentação | Participação nos Lucros e Resultados - PLR | Diferença Salarial | Hora Extra | Integração das Comissões ao Salário e Reflexos | Multa | Honorários Advocatícios | Exibição de Documentos</t>
  </si>
  <si>
    <t>Aviso Prévio | Vale Cultura | Participação nos Lucros e Resultados - PLR | 13ª Cesta Alimentação | Auxílio Refeição | Diferença Salarial | Hora Extra | FGTS + 40% sobre as verbas pleiteadas | Recolhimento Previdenciário | Imposto de Renda | Justiça Gratuita | Responsabilidade Subsidiária | Responsabilidade Solidária | Correção Monetária</t>
  </si>
  <si>
    <t>Comissões | Hora Extra | Diferença Salarial | FGTS + 40% sobre as verbas pleiteadas | Recolhimento Previdenciário | Imposto de Renda | Justiça Gratuita | Responsabilidade Subsidiária | Responsabilidade Solidária | Correção Monetária | Auxílio Refeição | 13ª Cesta Alimentação | Participação nos Lucros e Resultados - PLR</t>
  </si>
  <si>
    <t>Dano Moral | FGTS + 40% sobre as verbas pleiteadas | Recolhimento Previdenciário | Imposto de Renda | Justiça Gratuita | Responsabilidade Subsidiária | Responsabilidade Solidária | Correção Monetária | Acumulo de Função | Horas Extras | Intervalo Intrajornada</t>
  </si>
  <si>
    <t>Aviso Prévio | Vale Cultura | Participação nos Lucros e Resultados - PLR | Auxílio Refeição | FGTS + 40% sobre as verbas pleiteadas | Recolhimento Previdenciário | Imposto de Renda | Justiça Gratuita | Responsabilidade Subsidiária | Responsabilidade Solidária | Correção Monetária | Hora Extra | Diferença Salarial</t>
  </si>
  <si>
    <t>Dano Moral | FGTS + 40% sobre as verbas pleiteadas | Recolhimento Previdenciário | Imposto de Renda | Justiça Gratuita | Responsabilidade Subsidiária | Correção Monetária | Hora Extra | Assédio Moral | Participação nos Lucros e Resultados - PLR | Equiparação Salarial | Responsabilidade Solidária</t>
  </si>
  <si>
    <t>Honorários Advocatícios | FGTS + 40% sobre as verbas pleiteadas | Recolhimento Previdenciário | Imposto de Renda | Justiça Gratuita | Responsabilidade Subsidiária | Responsabilidade Solidária | Correção Monetária | Auxílio Refeição | Participação nos Lucros e Resultados - PLR | Hora Extra</t>
  </si>
  <si>
    <t>Correção Monetária | Multa | Participação nos Lucros e Resultados - PLR | Dano Moral | FGTS + 40% sobre as verbas pleiteadas | Recolhimento Previdenciário | Imposto de Renda | Justiça Gratuita | Responsabilidade Subsidiária | Responsabilidade Solidária | Aviso Prévio | Férias | 13º Salario | Seguro Desemprego</t>
  </si>
  <si>
    <t>Multa | Comissões | Hora Extra | Diferença Salarial | FGTS + 40% sobre as verbas pleiteadas | Recolhimento Previdenciário | Imposto de Renda | Justiça Gratuita | Responsabilidade Subsidiária | Responsabilidade Solidária | Correção Monetária | Auxílio Refeição | 13ª Cesta Alimentação | Participação nos Lucros e Resultados - PLR</t>
  </si>
  <si>
    <t>FGTS + 40% sobre as verbas pleiteadas | Recolhimento Previdenciário | Imposto de Renda | Justiça Gratuita | Responsabilidade Subsidiária | Responsabilidade Solidária | Correção Monetária | Honorários Advocatícios | Multa | Comissões | Horas Extras | Participação nos Lucros e Resultados - PLR | Auxílio Refeição</t>
  </si>
  <si>
    <t>Honorários Advocatícios | Hora Extra | Participação nos Lucros e Resultados - PLR | 13ª Cesta Alimentação | Auxílio Refeição | FGTS + 40% sobre as verbas pleiteadas | Recolhimento Previdenciário | Imposto de Renda | Justiça Gratuita | Responsabilidade Subsidiária | Responsabilidade Solidária | Correção Monetária | Exibição de Documentos</t>
  </si>
  <si>
    <t>FGTS + 40% sobre as verbas pleiteadas | Recolhimento Previdenciário | Imposto de Renda | Justiça Gratuita | Responsabilidade Subsidiária | Responsabilidade Solidária | Honorários Advocatícios | Multa | Comissões | Hora Extra | Participação nos Lucros e Resultados - PLR | Auxílio Refeição | Correção Monetária | 13ª Cesta Alimentação</t>
  </si>
  <si>
    <t>FGTS + 40% sobre as verbas pleiteadas | Recolhimento Previdenciário | Imposto de Renda | Justiça Gratuita | Responsabilidade Subsidiária | Responsabilidade Solidária | Correção Monetária | Honorários Advocatícios | Multa | Comissões | Hora Extra | Participação nos Lucros e Resultados - PLR | Auxílio Refeição | 13ª Cesta Alimentação</t>
  </si>
  <si>
    <t>FGTS + 40% sobre as verbas pleiteadas | Recolhimento Previdenciário | Imposto de Renda | Justiça Gratuita | Responsabilidade Subsidiária | Responsabilidade Solidária | Correção Monetária | Honorários Advocatícios | Multa | Comissões | Hora Extra | Participação nos Lucros e Resultados - PLR | 13ª Cesta Alimentação | Auxílio Refeição</t>
  </si>
  <si>
    <t>09 - Aguarda julg. (Trib Sup/STF)</t>
  </si>
  <si>
    <t>06 - Aguarda recurso 2a instância</t>
  </si>
  <si>
    <t>03 - Aguarda defesa</t>
  </si>
  <si>
    <t>08 - Aguarda recurso (Trib Sup/STF)</t>
  </si>
  <si>
    <t>11 - Aguarda impug ou c. obrigação</t>
  </si>
  <si>
    <t>07 - Aguarda julg. em 2a instância</t>
  </si>
  <si>
    <t>04 - Aguarda instrução</t>
  </si>
  <si>
    <t>15 - Processo baixado/arquivado</t>
  </si>
  <si>
    <t>Aguarda recurso (Trib Sup/STF)</t>
  </si>
  <si>
    <t>05 - Aguarda julg. em 1a instância</t>
  </si>
  <si>
    <t>Aguarda julgamento. em 2a instância</t>
  </si>
  <si>
    <t>26 - Aguarda instrução em Liq/CS</t>
  </si>
  <si>
    <t>Aguarda recurso 2a instância</t>
  </si>
  <si>
    <t>13 - Aguarda trânsito em julg/baixa</t>
  </si>
  <si>
    <t>14 - Aguarda baixa/arquivamento</t>
  </si>
  <si>
    <t>Sentença parcialmente procedente condenando a empresa no pagamento de: horas extras; 15 minutos de intervalo intrajornada; honorários advocatícios. 
Sentença de Embargos de Declaração negou procedência aos Embargos de ambas as partes. 
Acórdão manteve a condenação. 
Decisão monocarática negou seguimento ao Recurso de Revista da reclamante e deu parcial seguimento ao Recurso de Revista do Banco.</t>
  </si>
  <si>
    <t>Sentença parcialmente procedente condenando a empresa no pagamento de: horas extras; diferenças de comissões e honorários advocatícios. 
Acórdão declarou a nulidade da sentença em virtude do reconhecimento da inépcia do pedido de intervalo intrajornada, determinando o retorno dos autos.
Sentença parcialmente procedente condenando a empresa no pagamento de: horas extras; 15 minutos de intervalo intrajornada; diferenças de comissões e honorários advocatícios. 
Sentença de Embargos de Declaração dando procedência aos Embargos da reclamante apenas para sanar erro material. 
Acórdão negou provimento ao recurso da reclamante e deu parcial provimento ao recurso do banco para declarar a prescrição total dos pedido de diferença de comissões, afastando tal parcela da condenação. 
Acórdão de Embargos de Declaração deu provimento aos embargos de declaração da reclamante para, aplicando efeitos modificaticos, manter afastar a prescrição imposta e manter a condenação em diferenças de comissões. 
Acórdão de Embargos de Declaração negou provimento aos embargos do Banco. 
Decisão monocarática negou provimento ao Agravo de Instrumento do Banco.</t>
  </si>
  <si>
    <t>Sentença julgou improcedente a ação;
Acórdão deu provimento ao recurso do Ministério Público determinando que o Banco se abstenha de adotar o estágio como substituição de empregados sob pena de R$5.000,00 por trabalhador em situação irregular, e condenou no pagamento de danos morais coletivos no valor de R$100.000,00;
Acórdão de Embargos de Declaração negou provimento aos embargos opostos pelo Banco.
Decisão monocrática negou seguimento ao Recurso de Revista do Banco;
Decisão monocrátiva negou provimento ao Agravo de Instrumento do Banco;</t>
  </si>
  <si>
    <t>Sentença homologatória fixou o débito emR$ 120.653,00;
Sentença julgou improcedente os embargos à execução do Banco;
Acórdão deu parcial provimento ao Agravo de Petição do Banco para determinar que incida a taxa SELIC a partir do ajuizamento da ação, sem incidência de juros de mora nesse período;
Sentença homologatória fixou a execução em R$126.449,58;
Sentença de embargos de declaração deu provimento aos embargos do Ministério Público para determinar a remessa de ofício para a Superintendência Regional do Trabalho de Minas Gerais.</t>
  </si>
  <si>
    <t xml:space="preserve">Sentença julgou parcialmente procedentes os pedidos, declarando a nulidade do contrato de estágio e reconhecendo o vínculo de emprego, condenando o Banco no pagamento de: FGTS; verbas rescisórias; diferenças salariais; reajustes salariais; PLR; horas extras; intervalo intrajornada; multa convencional.
Sentença de embargos de declaração negando provimento aos embargos da reclamante e dando parcial provimento aos embargos do Banco apenas para sanar erro material.
Acórdão deu parcial provimento ao  recurso da autora para deferir-lhe o benefício da justiça gratuita; afastar a limitação da condenação; condenar o réu ao pagamento da PLR no período referente ao contrato de estágio; majorar os honorários advocatícios devidos
pelo reclamado para 10%; suspender a exigibilidade dos honorários devidos pela reclamante. Deu parcial provimento ao recurso do Banco para fixar a jornada de trabalho da reclamante das 8h00 às 16h00 até 03/06/2018; excluir a condenação ao pagamento das horas extras no período em que a obreira se ativou em regime de teletrabalho; determinar que a parcela devida a título de intervalo intrajornada tem natureza indenizatória e deve ser apurada conforme o tempo efetivamente suprimido; limitar a condenação referente ao intervalo previsto no art. 384 da CLT ao lapso contratual anterior à Lei n. 13.467/17; declarou que a verba deferida (PLR) tem natureza indenizatória;
Acórdão de embargos de declaração deu parcial provimento aos embargos de ambas as partes apenas para prestar os esclarecimentos constantes da fundamentação, sem promover alterações no julgado;
Decisão monocrática negou seguimento aos Recurso de Revista interpostos por ambas as partes;
</t>
  </si>
  <si>
    <t>Sentença julgou parcialmente procedentes os pedidos, condenando as rés de forma solidária em virtude de grupo econômico, no pagamento diferenças de repousos semanais remunerados e feriados, férias com 1/3, décimo terceiro salário, e FGTS com acréscimo de 40% pela integração das comissões pagas em julho e outubro de 2021, limitada a condenação a R$ 40.000,00; recolhimento dos depósitos do FGTS incidentes sobre as verbas de natureza remuneratória.
Acórdão deu parcial provimento ao recurso da reclamante para excluir da sentença o comando da limitação da condenação aos valores atribuídos aos pedidos na inicial e o seu enquadramento na hipótese do art. 62, I da CLT e arbitrar a jornada de trabalho de segunda a sexta-feira, das 8h00min às 19h00min, com uma hora de intervalo, e, ao sábados, das 8h00min às 12 horas, deferindo horas extras, excedentes de oito horas diárias e quarenta e quatro semanais, e majorando os honorários advocatícios para 15%. Foi dado parcial provimento aos recurso das empresas para excluir o pagamento de diferenças de repousos semanais remunerados e feriados, férias com um terço, décimo terceiro salário, e FGTS com acréscimo de 40% pela integração da remuneração variável paga em julho e outubro de 2021.</t>
  </si>
  <si>
    <t>Sentença julgou totalmente improcedente os pedidos iniciais.</t>
  </si>
  <si>
    <t>Sentença procedente para condenar a empresa no pagamento de horas extras excedentes à 6 diária ou 30ª semanal; diferenças salariais em virtude de equiparação salarial; honorários advocatícios.
Sentença de embargos de declaração rejeitando os embargos de ambas as partes.
Acórdão deu parcial provimento ao recurso do reclamada para autorizar a compensação das horas extras com o valor da gratificação de função quitada na vigência contratual e excluir da condenação as diferenças salariais pela equiparação salarial. Negou provimento ao recurso do reclamante.
Acórdão de embargos de declaração deu parcial provimento aos embargos do reclamante apenas para prestar esclarecimentos.
Decisão monocrática negou provimento ao Agravo de Instrumento do reclamante.</t>
  </si>
  <si>
    <t xml:space="preserve">Sentença julgou parcialmente procedentes os pedidos, condenando as rés de forma solidária em virtude de grupo econômico, no pagamento diferenças dsalariais em virtude do salário de ingresso previsto na CCT dos bancários; diferenças de auxílio refeição/alimentação; indenização substitutiva de requalificação profissional; integração de remuneração variável; horas extras excedentes à 6ª diária ou 30ª semanal; 30 minutos diários de intervalo intrajornada; indenização por quilometros rodados; indenização por dano existencial.
Acórdão deu parcial provimento aos recursos das empresas para cassar o enquadramento do reclamante na categoria dos bancários, e afastar da condenação o pagamento das parcelas decorrentes; excluir a condenação ao pagamento de diferenças de indenização por quilômetro rodado; excluir a condenação ao pagamento de indenização por dano existencial; afastar a condenação em intervalo intrajornada; excluir a condenação ao pagamento de reflexos da remuneração variável pelo aumento da média remuneratória; condenar a parte reclamante ao pagamento de honorários sucumbenciais; excluir a condenação ao pagamento da décima terceira cesta alimentação; excluir a condenação ao pagamento da indenização substitutiva de requalificação profissional.
</t>
  </si>
  <si>
    <t xml:space="preserve">Sentença julgou parcialmente procedentes os pedidos, reconhecendo vínculo de emprego direto com o Banco BMG e condenando as rés de forma solidária em virtude de grupo econômico, no pagamento diferenças salariais em virtude do salário dos bancários; diferenças de auxílio refeição/alimentação; indenização substitutiva de requalificação profissional; horas extras excedentes à 6ª diária ou 30ª semanal; indenização por quilometros rodados; indenização por dano existencial.
Sentença de embargos de declaração deu parcial provimento aos Embargos de Declaração da Granito apenas para sanar erro material.
</t>
  </si>
  <si>
    <t>Sentença julgou parcialmente os pedidos autorais, condenando a empresa no pagamento de: equiparação salarial; diferenças de comissões; horas extras; intervalo intrajornada; intervalo interjornada; multa convencional; honorários advocatícios.
Sentença de embargos de declaração deu parcial provimento aos Embargos de Declaração apenas para sanar erro material.
Acórdão negou provimento ao recurso do reclamado e deu provimento parcial ao recurso do autor para deferir reflexos das horas extras sobre os sábados; os benefícios da justiça gratuita.
Acórdão de embargos de declaração deu parcial provimento aos Embargos de Declaração apenas para sanar erro material.</t>
  </si>
  <si>
    <t>Sentença julgando improcedentes os pedidos iniciais.
Acórdão negou provimento ao recurso da reclamante, mantendo a improcedência.
Decisão monocrática recebeu parcialmente o recurso de revista da reclamante.
Decisão monocrática que negou provimento aos Embargos de Declaração do BMG.</t>
  </si>
  <si>
    <t>Sentença julgou parcialmente procedentes os pedidos para condenar a empresa no pagamento de diferenças de comissões; férias em dobro do período 2020/2021; R$ 4.000,00 a título de indenização por danos morais; multa convencional.
Acórdão deu parcial provimento aos recursos de ambas as partes para condenar a reclamada ao pagamento de diferenças de comissões no valor de R$ 1.500,00 mensais; inclusive PLR. Excluiu a condenação ao pagamento de multa por embargos protelatórios.
Acórdão de embargos de declaração deu provimento aos embargos do banco para determinar que a multa normativa não poderá exceder o valor de R$40,31 por ação, sem incidência mensal, nos termos da fundamentação.</t>
  </si>
  <si>
    <t>Sentença julgou parcialmente procedentes os pedidos autorais, para condenar as empresas de forma solidária em virtude do grupo econômico, no pagamento de: reflexos de comissões e horas extras.
Acórdão deu parcial provimento recurso do reclamante para: acrescer à condenação ao pagamento das diferenças de remuneração variável, os reflexos em repousos semanais remunerados e feriados; cassar a limitação imposta na sentença "deverão ser observados os valores atribuídos a cada pedido na petição inicial", e majorar para 15% o percentual da condenação do reclamado ao pagamento de honorários de advogado. Foi negado provimento aos recursos das empresas.</t>
  </si>
  <si>
    <t>Sentença julgou parcialmente procedentes os pedidos autorais, para condenar as empresas de forma solidária em virtude do grupo econômico, no pagamento de: reflexos de comissões e horas extras.</t>
  </si>
  <si>
    <t>Sentença homologando acordo.</t>
  </si>
  <si>
    <t>Sentença julgou parcialmente procedentes os pedidos autorais para condenar o banco no pagamento de pensão mensal correspondente a 100% dos rendimentos recebidos do réu; e reparação por danos morais no valor de R$30.000,00.
Sentença de embargos de declaração negou provimento aos embargos do Banco.</t>
  </si>
  <si>
    <t>Sentença julgou parcialmente procedentes os pedidos autorais, para condenar as empresas de forma solidária em virtude do grupo econômico, no pagamento de: reflexos de comissões e horas extras.
Acórdão deu parcial provimento recurso do reclamante para: reconhecer a condição do obreiro de financiário em todo período contratual e o direito do trabalhador ao pagamento das seguintes parcelas previstas nas normas coletivas da referida categoria: (i) pisos salariais e reajustes normativos, observadas a data de vigência das normas coletivas e o salário adimplido à parte autora à época, autorizada a dedução dos reajustes já concedidos ao reclamante; (ii) anuênios e Participação nos Lucros e Resultados, observados os critérios normativos e autorizada a dedução dos valores eventualmente pagos sob o mesmo título; (iii) gratificação semestral, com integração da parcela na base de cálculo do 13º salário e reflexos no aviso prévio; e (iv) ajuda alimentação e cheque negociação sindical, autorizada a dedução dos valores já adimplidos a título de auxílio refeição; reduzir para 10% o percentual dos honorários advocatícios. Foi dado parcial provimento aos recursos das empresas para excluir da condenação os reflexos dos prêmios no aviso prévio, nos décimos terceiros salários, nas férias, bem como no FGTS e na indenização de 40% do FGTS sobre os valores de pagos e seus reflexos; reduzir para 10% o percentual dos honorários advocatícios devidos aos procuradores do reclamante; afastar a determinação de expedição de ofícios à Caixa Econômica Federal e ao Ministério do Trabalho e Previdência.</t>
  </si>
  <si>
    <t>Sentença parcialmente procedente para condenar a empresa no pagamento de horas extras e intervalo intrajornada.
Sentença negou provimento aos Embargos de Declaração de ambas as partes.
Acórdão deu parcial provimento ao recurso da empres para excluir a condenação de horas extras no período entre 12/08/2020 a 01/10/2020. Deu parcial provimento ainda ao recurso do reclamante para suspender a exibigibilidade dos honorários advocatícios.
Decisão monocrática deu provimento ao Agravo de Instrumento, para conhecer o Recurso de Revista do Banco e dar provimento para excluir a concessão de justiça gratuita ao reclamante.</t>
  </si>
  <si>
    <t xml:space="preserve">Sentença julgando improcedentes os pedidos iniciais.
</t>
  </si>
  <si>
    <t>Sentença parcialmente procedente para condenar a empresa no pagamento de horas extras, reflexos de comissão, férias em dobro acrescidos de um terço referente ao período de 2019/2020 e 2020/2021 e honorários advocatícios.
Acórdão deu parcial provimento ao Recurso Ordinário do banco para afastar a condenação de pagamento das férias em dobro dos períodos aquisitivos de 2019/2020 e 2020/2021. Deu provimento ao Recurso Ordinário do reclamante para incluir os sábados como dia de repouso remunerado para fins de base de cálculo das horas extras.</t>
  </si>
  <si>
    <t>Sentença parcialmente procedente para condenar a empresa no pagamento de horas extras; 10 minutos de intervalo intrajornada; diferenças de comissões; honorários advocatícios.
Sentença deu parcial provimento aos embargos de declaração do reclamante para sanar omissões indeferindo os pedidos de PLR proporcional do ano de 2022, e de que os créditos deferidos sejam atualizados monetariamente desde a data em que os salários eram costumeiramente pagos.
Acórdão deu parcial provimento ao Recurso Ordinário do reclamante paradeterminar que as comissões devem ser incluídas na base de cálculo das horas extras e determinar que os juros e multa sobre a contribuição previdenciária de cota parte do reclamante devem ser a cargo do reclamado.
Acórdão negou provimento aos embargos de declaração de ambas as partes.</t>
  </si>
  <si>
    <t xml:space="preserve">Sentença parcialmente procedente para condenar a empresa no pagamento de adicional de 50% sobre as comissões referente às horas extras; reflexos das horas extras e indenização por danos morais.
Sentença deu parcial provimento aos embargos de declaração da empresa apenas para prestar esclarecimentos.
Acórdão deu parcial provimento ao Recurso Ordinário do reclamante para deferir os benefícios da justiça gratuita; e determinar a suspensão da exigibilidade do pagamento dos honorários sucumbenciais. Deu parcial provimento ao recurso da empresa para autorizar a compensação da gratificação de função percebida com as horas extras, nos termos da cláusula 11ª e parágrafos da CCT dos bancários, ; e arbitrar os honorários advocatícios sucumbenciais no importe de 10%
</t>
  </si>
  <si>
    <t xml:space="preserve">Sentença julgou totalmente improcedente os pedidos iniciais.
Sentença negou provimento aos Embargos de Declaração do reclamante.
</t>
  </si>
  <si>
    <t xml:space="preserve">Sentença parcialmente procedente para condenar a empresa no pagamento de diferenças salariais em virtude de equiparação salarial; horas extras; intervalo intrajornada e multa normativa.
Sentença negou provimento aos embargos de declaração de ambas as partes.
</t>
  </si>
  <si>
    <t xml:space="preserve">Sentença julgou totalmente improcedente os pedidos iniciais.
Acórdão negou provimento ao Recurso Ordinário do reclamante.
</t>
  </si>
  <si>
    <t xml:space="preserve">Sentença parcialmente procedente para condenar a empresa no pagamento de horas extras e honorários advocatícios.
</t>
  </si>
  <si>
    <t xml:space="preserve">Sentença julgou totalmente improcedente os pedidos iniciais.
Sentença deu provimento aos Embargos de Declaração da Granito para acrescentar o nome da reclamante no dispositivo e delimitar o valore de custas.
Acórdão deu provimento ao recurso ordinário do reclamante para declarar o enquadramento como financiário e determinar que o Juízo de primeiro grau prossiga no julgamento dos pedidos decorrentes.
</t>
  </si>
  <si>
    <t>Sentença julgou improcedente a ação contra o Banco Inter e deu parcial provimento contra o Banco BMG e a Granito para condenar no pagamento de diferenças entre o salário do reclamante e o salário de ingresso de acordo com a CCT dos financiários e todos os benefícios convencionais; horas extras excedentes à 6ª diária ou 30ª semanal; indenização por uso de veículo próprio.</t>
  </si>
  <si>
    <t xml:space="preserve">Sentença parcialmente procedente para condenar a empresa no pagamento de PLR e honorários advocatícios.
Sentença deu provimento aos Embargos de Declaração ddo banco para delimitar que os honorários advocatícios sucumbenciais a cargo da reclamada devem ser calculados sobre o valor da condenação.
Acórdão deu provimento ao recurso ordinário do reclamante para acrescer à condenação o pagamento das horas extraordinárias, no período de 01/09/2022 a 09/05/2023; indenização mensal no valor de R$ 100,00 (cem reais), a partir de 01/01/2022 até o término do contrato, a título de ressarcimento pelo uso de celular particular; majorar os honorários advocatícios para 15% sobre o valor que resultar da liquidação da sentença. Foi negado provimento ao recurso da empresa.
Acórdão deu parcial provimento aos Embargos de Declaração aos embargos da reclamante para prestar esclarecimentos. Negou provimento aos embargos do Banco, aplicando multa de 2%.
Decisão monocrática deu provimento ao Recurso de Revista da empresa para reconhecer a validade da norma coletiva e autorizar a compensação das horas extras com a gratificação de função.
</t>
  </si>
  <si>
    <t xml:space="preserve">Sentença parcialmente procedente para condenar a empresa no pagamento de diferenças de comissões e comissões de seguro; horas extras e intervalo intrajornada e honorários advocatícios.
Sentença deu provimento aos Embargos de Declaração do reclamante para sanar erro material.
Acórdão deu provimento ao recurso ordinário do Banco para julgar totalmente improcedente os pedidos iniciais.
Acórdão negou provimento aos Embargos de Declaração do reclamante.
</t>
  </si>
  <si>
    <t xml:space="preserve">Sentença julgou totalmente improcedente os pedidos iniciais.
</t>
  </si>
  <si>
    <t xml:space="preserve">Sentença parcialmente procedente para condenar a empresa no pagamento de horas extras; intervalo intrajornada; reflexos sobre comissões; multa convencional.
Sentença deu provimento aos Embargos de Declaração do reclamante para acrescer reflexos em aviso prévio proporcional sobre as comissões deferidas.
</t>
  </si>
  <si>
    <t>Sentença julgou parcialmente procedentes os pedidos autorais, para condenar a Granito como responsável principal e os bancos como responsável subsidiário, no pagamento de horas extras.
Sentença negou provimento aos Embargos de Declaração do Banco BMG.
Acórdão negou provimento aos recursos do reclamante, da Granito e do Banco Inter, e deu parcial provimento ao recurso do Banco BMG para que o crédito seja atualizado e acrescido de juros conforme a decisão proferida pelo STF no julgamento das ADC 58 e 59.</t>
  </si>
  <si>
    <t>Sentença julgou parcialmente procedente os pedidos autorais para condenar a Granito, Banco BMG e Banco Inter ao pagamento de horas extras excedentes da 8ª diária e 44ª semanal, bem como 30 minutos por dia trabalhado de intervalo intrajornada.
Sentença julgou procedentes em parte os embargos de declaração apenas para sanar o erro material.
Acórdão acolheu os recursos das reclamadas julgando totalmente improcedente os pedidos autorais.</t>
  </si>
  <si>
    <t>Sentença julgou parcialmente procedentes os pedidos do reclamante, para condenar o Banco no pagamento de R$1.500,00 mensais à título de diferença de comissões.</t>
  </si>
  <si>
    <t>Sentença julgou parcialmente procedentes os pedidos autorais para condenar o banco no pagamento de horas extras e honorários advocatícios.
Sentença negou provimento aos embargos de declaração do reclamante.
Acórdão negou provimento ao recurso ordinário do reclamante e deu provimento ao recurso da empresa para julgar totalmente improcedente o processo.
Acórdão deu provimento aos embargos de declaração do reclamante apenas para prestar esclarecimentos.</t>
  </si>
  <si>
    <t>Sentença julgou improcedente a ação contra o Banco Inter e deu parcial provimento contra o Banco BMG e a Granito para condenar no pagamento de indenização à título de despesas de manutenção de depreciação de veículo próprio; reflexos da parecela premiação virtual e FGTS; honorários advocatícios.
Acórdão deu parcial provimento ao recurso ordinário do reclamante para reconhecer a responsabilidade solidária dos primeiro e segundo reclamados; reconhecer a condição de financiário do trabalhador e acrescer à condenação o pagamento dos benefícios convencionais; determinar que o valor mensal da "premiação virtual" seja apurado em liquidação de sentença conforme os valores creditados no documento de Id b8bc856 e, nos períodos em que ausentes os relatórios do cartão "Flash", pela média dos demais meses; bem como, acrescer à condenação o pagamento de reflexos da parcela "premiação virtual" em repousos semanais remunerados e horas extras; reduzir os honorários sucumbenciais por ele devidos para 5% sobre o valor atribuído aos pedidos julgados totalmente improcedentes e, mantida a condição suspensiva de exigibilidade, desautorizar que a verba seja descontada dos créditos decorrentes desta ou de outra ação. Negou provimento aos recursos das empresas.
Acórdão negou provimento aos Embargos de Declaração de todas as partes.</t>
  </si>
  <si>
    <t>Sentença julgou totalmente improcedentes os pedidos autorais.</t>
  </si>
  <si>
    <t xml:space="preserve">Sentença parcialmente procedente para condenar a empresa no pagamento de diferenças salariais em virtude de equiparação salarial; comissões; horas extras e intervalo intrajornada.
Sentença deu parcial provimento aos embargos de declaração do banco apenas para prestar esclarecimentos.
Acórdão deu parcial provimento aos recursos: ao apelo do reclamante para: a) conferir ao autor os benefícios da gratuidade da justiça; b) acrescer à condenação o pagamento de reflexos das diferenças salariais em PLR; c) determinar a incidência do IPCA-E na fase pré-judicial, com juros de mora previstos no art. 39, , da Lei n. 8.177/1991 e, a partir do ajuizamento da ação, a taxa Selic, caput que engloba juros e correção monetária; d) determinar que os honorários devidos pelo autor deverão ficar sob condição suspensiva de exigibilidade pelo prazo de 2 anos, com a extinção da obrigação, caso vencido este prazo, o credor não demonstrar que a situação de hipossuficiência deixou de existir; ao apelo do réu para manter a validade dos cartões de ponto e excluir da condenação as horas extras excedentes à 6ª diária e reflexos.
Acórdão negou provimento aos Embargos de Declaração do reclamante.
</t>
  </si>
  <si>
    <t>Sentença julgou totalmente improcedente os pedidos autorais.</t>
  </si>
  <si>
    <t>Sentença julgou improcedente a ação contra o Banco Inter e deu parcial provimento contra o Banco BMG e a Granito para (i) enquadrá-lo como financiário e condenar ao pagamento de (ii) auxílio refeição, auxílio cesta básica, 13ª cesta alimentação e PLR; (iii) horas extras a partir da 6ª hora diária e da 30ª hora semanal; (iv) 40 minutos de intervalo intrajornada; e (v) intervalo interjornada.
Sentença acolheu parcialmente os embargos de declaração opostos pela Granito para prestar esclarecimentos quanto à jornada de trabalho.</t>
  </si>
  <si>
    <t>Sentença julgando parcialmente procedentes os pedidos autorais para condenar a empresa no pagamento de diferenças salariais em virtude de equiparação salarial; diferenças de comissões; horas extras; intervalo intrajornada; multa normativa.</t>
  </si>
  <si>
    <t>Sentença julgou parcialmente procedente os pedidos da reclamante para condenar as reclamadas, de forma solidária, ao pagamento de: Integração das comissões pagas por fora e recebidas ao longo do contrato, no importe mensal de R$ 2.000,00, com reflexos; Horas extras acima da 8ª hora diária e 44ª semanal; Intervalo intrajornada de 30 minutos diários.
Sentença negou provimento aos embargos de declaração do BMG.</t>
  </si>
  <si>
    <t>Sentença julgou totalmente improcedentes face ao Banco Inter. Quanto a Granito e ao BMG foi parcialmente procedente com enquadramento como financiária e a condenação das duas reclamadas no pagamento de auxílio refeição, auxílio cesta básica; 13ª cesta alimentação e PLR, além da condenação de horas extras excedentes a 6ª hora diária e 30ª semanal e 20 minutos de intervalo intrajornada (Jornada considerada - Segunda a sexta-feira das 8h às 20h com 40 minutos de intervalo intrajornada, e uma vez por semana, das 8h às 22h, com 40 minutos de intervalo).
Acórdão deu parcial provimento ao recurso do reclamante para reformar a sentença acerca da responsabilidade do Banco Inter, reputando como parte do grupo econômico com as primeiras reclamadas, e por consequência, condenando a empresa de forma solidária ao pagamento das verbas deferidas. Foi dado parcial provimento aos recursos das empresas para afastar a condição de financiária, e os benefícios decorrentes. Assim, foi ainda limitada as horas extras à excedente à 8ª diária.</t>
  </si>
  <si>
    <t>Sentença julgou parcialmente procedentes os pedidos autorais, para condenar as empresas de forma solidária apenas ao pagamento de diferenças nos reflexos derivadas da integralização de comissões à remuneração do reclamante.
Acórdão deu parcial provimento ao recurso do reclamante para acrescer à condenação o pagamento de horas extras excedentes à 44ª semanal, bem como dar parcial provimento ao recurso das empresas para afastar a integralização das comissões.</t>
  </si>
  <si>
    <t>Sentença totalmente improcedente.</t>
  </si>
  <si>
    <t>Sentença totalmente improcedente.
Sentença negou provimento aos Embargos de Declaração do reclamante.
Acórdão negou provimento ao recurso do reclamante, mantendo a improcedência do feito.</t>
  </si>
  <si>
    <t>Sentença reconheceu a condição de bancário do reclamante, e declarou a existência de grupo econômico, condenando a Granito, o Banco BMG e o Banco Inter solidariamente ao pagamento de: Diferenças salariais decorrentes da aplicação da CCT dos bancários; benefícios convencionais (PLR, auxílio refeição, auxílio cesta alimentação e 13ª cesta alimentação); Integração das comissões ao salário.</t>
  </si>
  <si>
    <t>Sentença julgou parcialmente procedentes os pedidos autorais, para condenar solidariamente a Granito, o BMG e o Inter no pagamento de horas extras excedentes à 8ª e seus reflexos.
Sentença de embargos de declaração deu provimento aos Embargos de Declaração da reclamante, apenas para alterar a condenação em horas extras para as excedentes à 40ª semanal.</t>
  </si>
  <si>
    <t>Sentença dando parcial provimento aos pedidos iniciais para condenar as empresas de forma solidária no pagamento de horas extras e intervalo intrajornada.</t>
  </si>
  <si>
    <t>Sentença julgou parcialmente procedentes os pedidos, condenando solidariamente a Flex Gestão e a CODE7 ao pagamento das verbas rescisórias e multas dos arts. 467 e 477 da CLT. Foi reconhecida a responsabilidade subsidiária do Banco Inter (de 24/09/2021 a 15/03/2022) e do Serasa S.A. (de 16/03/2022 a 08/11/2022).</t>
  </si>
  <si>
    <t>Sentença julgou parcialmente procedentes os pedidos para declarar a existência de vínculo de emprego entre o autor e a empresa Paulo M. dos Santos Entregas Rápidas, no período de 04/01/2021 a 20/02/2024, na função de mensageiro motociclista, com salário de R$ 100,00 por dia e condenar a cumprir as seguintes obrigações de pagar:saldo de salário do último mês trabalhado; aviso prévio proporcional, nos termos da Lei n. 12.506/2011; férias proporcionais com 1/3, considerando-se a projeção do aviso prévio proporcional; férias integrais acrescidas de 1/3, de forma simples, relativas ao período aquisitivo de 2023/2024; férias integrais acrescidas de 1/3, em dobro, relativas aos períodos aquisitivos de 2021/2022 e 2021/2023; 13º salário de todo o vínculo, considerando-se a projeção do aviso prévio proporcional; FGTS de todo o vínculo, considerando-se a projeção do aviso prévio proporcional; recolher multa de 40% sobre o FGTS devido por todo o vínculo; multa do art. 477, §8º, da CLT; benefícios normativos (vale-alimentação /cesta básica, vale-refeição, reembolso de despesas por utilização de motocicleta pŕopria, multa pela não contratação de seguro de vida complementar, multa por ausência de registro em CTPS); adicional de periculosidade com reflexos em aviso prévio proporcional, férias com 1/3, 13º salário, FGTS com 40%; anotar a CTPS da parte autora para fazer constar o vínculo de emprego ora reconhecido, no prazo de 8 dias, contados da intimação para cumprimento da obrigação, que deverá ser feita após o trânsito em julgado, sob pena de multa de R$1.000,00; findo o prazo sem cumprimento, a Secretaria deverá proceder à anotação; eventual assinatura pela Secretaria desta Vara não ilide a aplicação da multa.
Sentença rejeitou os embargos de declaração do Banco Inter e deu parcial provimento aos embargos da Flash Courrier para a corrigir o erro material constatado na indicação dos períodos aquisitivos das férias devidas em dobro.</t>
  </si>
  <si>
    <t>Sentença julgou parcialmente procedentes os pedidos para condenar as empresas de forma solidária, ao pagamento de: reflexos dos valores quitados a título de prêmio (arbitrado em R$ 1.000,00 mensais) nas férias acrescidas do terço constitucional, 13º salários, aviso prévio e FGTS acrescido da indenização de 40%.</t>
  </si>
  <si>
    <t xml:space="preserve">Sentença julgou parcialmente procedentes os pedidos, condenando solidariamente a Flex Gestão e a CODE7 ao pagamento das verbas rescisórias e multas dos arts. 467 e 477 da CLT. Foi reconhecida a responsabilidade subsidiária dos tomadores de serviços, limitada aos seguintes períodos: Banco Inter (08/2020 a 07/2021); da Agragalaxy Participações Ltda (08/2021 a 11/2021); Chubb Seguros Brasil S.A (01/2022 a 04/2022) e Itaú Unibanco S.A. ( 05/2022 a 01/2023).
Sentença acolheu parcialmente os embargos de declaração da Agrolaxy Participações S/A, apenas para prestar esclarecimentos, sem atribuir efeito modificativo. </t>
  </si>
  <si>
    <t>Sentença julgou improcedentes os pedidos em face do Inter, e condenou as demais reclamadas no pagamento de Parcelas discriminadas como crédito no TRCT de ID 4971c11; Parcelas do FGTS faltantes (março/2022 a novembro/2022), bem como a diferença da indenização compensatória de 40%; Multa prevista no art. 477, §8o, da CLT, no valor de 01 salário base da autora; Multa prevista no art. 467 da CLT, a incidir sobre saldo salarial, aviso prévio, gratificação natalina de 2022, férias integrais de 2021/2022, e proporcionais de 2022, além da diferença da indenização compensatória de 40%.
Acórdão negou provimento ao recurso da Flex Gestão e deu parcial provimento ao recurso da autora apenas para majorar os honorários advocatícios para 15% sobre o valor líquido da condenação. Foi mantida a improcedência do pedido de responsabilidade subsidiária do Banco Inter.</t>
  </si>
  <si>
    <t>Sentença julgou parcialmente procedentes para condenar as reclamadas, de forma solidária, ao pagamento das seguintes parcelas: Horas extras excedentes da 8ª hora diária e 44ª hora semanal; Diferenças de premiação no valor mensal de R$ 1.800,00.
Sentença rejeitou os embargos de declaração do reclamante e acolheu os embargos do Banco Inter para, sanando a contradição, fixar que o reclamante usufruía de 01 hora de intervalo para refeição e descanso.</t>
  </si>
  <si>
    <t>Sentença julgou os pedidos do reclamante parcialmente procedentes para condenar as reclamadas, de forma solidária, ao pagamento de: horas extras excedentes da 44ª hora semanal;	20 minutos de intervalo intrajornada.</t>
  </si>
  <si>
    <t>Sentença totalmente improcedente.
Acórdão que deu parcial provimento ao recurso ordinário da reclamante para condenar as reclamadas ao pagamento de horas extras excedentes à 8ª diária e à 44ª hora semanal, durante todo o período contratual; o pagamento de indenização pelo uso, desgaste e manutenção do veículo usado no exercício do labor em prol dos réus, no valor mensal de R$500,00 (quinhentos reais); condenar o 2º réu - BANCO BMG S.A., com responsabilidade subsidiária, e o 3º réu - BANCO INTER S.A., com responsabilidade solidária, pelos adimplementos dos créditos trabalhistas.</t>
  </si>
  <si>
    <t>Sentença julgou parcialmente procedente os pedidos autorais, para condenar a Granito de forma principal, e o Banco BMG e Banco Inter de forma solidária, no pagamento de diferenças de reflexos em virtude da integralização do valor pago em cartão FLASH.</t>
  </si>
  <si>
    <t>Sentença julgando parcialmente procedentes para condenar as reclamadas, de forma solidária, ao pagamento de horas extras e intervalo intrajornada. A responsabilidade solidária do Banco Inter foi reconhecida com base na existência de grupo econômico, em razão da sua condição de acionista.
Acórdão deu parcial provimento aos recursos das reclamadas, afastando a condenação ao pagamento de indenização pelos 30 minutos suprimidos do intervalo intrajornada. O recurso do reclamante foi integralmente desprovido.</t>
  </si>
  <si>
    <t>Sentença julgou totalmente improcedentes os pedidos em face do Inter. Quanto às demais empresas que compõem a lide (Flex, CODE7, Grupo Convert e Itaú Unibanco), foram deferidos os pedidos de pagamento de verbas rescisórias e danos morais.
Sentença negou provimento aos Embargos do Banco Itaú.</t>
  </si>
  <si>
    <t>Sentença improcedente em face do Inter. Foi parcialmente procedente em face das demais empresas para pagar repercussão das comissões pagas durante o pacto laboral, constantes do relatório flash e nos meses em que ausente o aludido relatório no valor mensal de R$2.000,00, em repousos semanais remunerados e feriados, férias com 1/3 e 13º. Sobre todas as parcelas, inclusive as comissões, pagas extraoficialmente, com exceção das férias mais 1/3 indenizadas, incidirá o FGTS; horas extras, assim entendidas as excedentes da 8ª diária e 44ª semanal, por todo o contrato de trabalho, observada a jornada fixada na fundamentação; repercussão da remuneração das horas extras, inclusive os adicionais, até 19.03.2023, nos repousos semanais remunerados e feriados, férias com 1/3 e 13º salários. A partir de 20.03.2023, são devidos reflexos da remuneração das horas extras, inclusive os adicionais, em repousos semanais remunerados, e com estes em 13º salário, férias mais 1/3 e FGTS. Sobre todas as parcelas, exceto férias indenizadas com 1/3, incidirá o FGTS; indenização pelo desgaste e depreciação do veículo do autor, no valor de R$300,00 mensais, durante todo o contrato de trabalho, ressalvados os períodos de férias e afastamentos do reclamante, devidamente comprovado nos autos.</t>
  </si>
  <si>
    <t>Sentença julgou parcialmente procedentes os pedidos da reclamante, condenando o Banco Inter ao pagamento de: diferenças salariais existentes entre o salário fixo recebido pela reclamante e o salário fixo das paradigmas Raphaela Avelar Policarpo e Fabiana Lopes Vieira, considerando a modelo de maior salário fixo, apuradas mês a mês, excluindo-se apenas as vantagens pessoais e as parcelas de cunho personalíssimo porventura existentes, com reflexos; 4 horas extras mensais, acrescidas do adicional de 50%, com reflexos; e diferenças de premiação (‘moeda laranja’), arbitradas em R$1.500,00 (um mil e quinhentos reais) mensais.
Sentença negou provimento aos Embargos de Declaração do reclamante.</t>
  </si>
  <si>
    <t>Sentença julgou improcedentes os pedidos em face do Banco Inter e procedentes em parte os pedidos para condenar a Granito ao pagamento de:	horas extras, com adicional de 50%, bem como os consectários (aviso prévio, férias acrescidas de 1/3, 13° salário, RSR e FGST + 40%), levando em consideração a jornada das 8h às 18h, com 40 minutos de intervalo, de segunda a sexta-feira; intervalo intrajornada suprimido de 20 minutos, com acréscimo de 50%; incorporação do valor de R$ 1.800,00 no salário da autora, com os reflexos nas horas extras, aviso prévio, férias + 1/3, 13º salários, FGTS + 40%, DSR; pagamento de R$ 250,00 mensais por todo o pacto a título de indenização pelo uso da residência com estoque.</t>
  </si>
  <si>
    <t>Sentença improcedente em face do Inter. Foi parcialmente procedente em face da Facil Assist para condenar no pagamento de Horas extras excedentes à 6ª diária e 36ª hora semanal, estas últimas ainda não computadas com a anterior, com o divisor de 180, a serem enriquecidas com o adicional previsto em normas coletivas, respeitados os limites de vigência, e na ausência o adicional constitucional de 50%, e reflexos em descansos semanais remunerados; feriados; férias acrescidas do terço constitucional; Fundo de Garantia do Tempo de Serviço; aviso-prévio indenizado; décimos terceiros salários; e multa de 40% sobre os depósitos do Fundo de Garantia do Tempo de Serviço.
Sentença negou provimento aos Embargos da Fácil Assist.</t>
  </si>
  <si>
    <t>Sentença totalmente improcedente.
Acórdão deu provimento ao recurso ordinário do reclamante para condenar o Banco Inter ao pagamento da PLR proporcional do exercício de 2023.</t>
  </si>
  <si>
    <t>Sentença reconheceu a inépcia da inicial e extinguiu o processo sem resolução do mérito.</t>
  </si>
  <si>
    <t>Homolgação de acordo.</t>
  </si>
  <si>
    <t>Sentença de arquivamento do processo por ausência na audiência inicial.</t>
  </si>
  <si>
    <t>Provável</t>
  </si>
  <si>
    <t>Possível</t>
  </si>
  <si>
    <t>Remoto</t>
  </si>
  <si>
    <t>Preparo Recursal - R$12.296,38
Preparo Recursal - R$24.592,76
Preparo Recursal - R$12.665,14</t>
  </si>
  <si>
    <t>Preparo Recursal - R$10.986,38
Preparo Recursal - R$12.296,38
Preparo Recursal - R$24.592,76
Preparo Recursal - R$12.665,14</t>
  </si>
  <si>
    <t>Preparo Recursal - R$24.592,76
Preparo Recursal - R$12.296,38</t>
  </si>
  <si>
    <t>Depósito de Garantia do Juízo - R$83.763,86;
Depósito de Garantia do Juízo - R$5.796,58</t>
  </si>
  <si>
    <t>Preparo Recursal - R$12.296,38
Preparo Recursal - R$25.330,28
Preparo Recursal - R$12.665,14</t>
  </si>
  <si>
    <t>Preparo Recursal - R$5.000,00
Preparo Recursal - R$5.000,00</t>
  </si>
  <si>
    <t xml:space="preserve">Preparo Recursal - R$12.296,38
</t>
  </si>
  <si>
    <t>Preparo Recursal - R$12.665,14
Preparo Recursal - R$12.334,86</t>
  </si>
  <si>
    <t>Preparo Recursal - R$12.665,14</t>
  </si>
  <si>
    <t>Preparo Recursal - R$12.665,14
Preparo Recursal - R$26.266,92</t>
  </si>
  <si>
    <t>Preparo Recursal - R$13.133,46
Preparo Recursal - R$26.266,92
Preparo Recursal - R$12.296,38</t>
  </si>
  <si>
    <t>Preparo Recursal - R$12.000,00</t>
  </si>
  <si>
    <t>Preparo Recursal - R$13.133,46</t>
  </si>
  <si>
    <t xml:space="preserve">Preparo Recursal - R$12.665,14
Preparo Recursal - R$26.266,92
</t>
  </si>
  <si>
    <t xml:space="preserve">Preparo Recursal - R$12.665,14
Preparo Recursal - R$25.330,28
Preparo Recursal - R$12.004,58
</t>
  </si>
  <si>
    <t xml:space="preserve">Preparo Recursal - R$12.665,14
Preparo Recursal - R$17.334,86
</t>
  </si>
  <si>
    <t xml:space="preserve">Preparo Recursal - R$12.665,14
</t>
  </si>
  <si>
    <t xml:space="preserve">Preparo Recursal - R$528,88
Preparo Recursal - R$25.330,28
</t>
  </si>
  <si>
    <t xml:space="preserve">Preparo Recursal - R$13.133,46
</t>
  </si>
  <si>
    <t xml:space="preserve">Preparo Recursal - R$12.665,14
</t>
  </si>
  <si>
    <t xml:space="preserve">Preparo Recursal - R$26.266,92
</t>
  </si>
  <si>
    <t xml:space="preserve">Preparo Recursal - R$20.000,00
</t>
  </si>
  <si>
    <t xml:space="preserve">Preparo Recursal - R$12.000,00
</t>
  </si>
  <si>
    <t xml:space="preserve">Preparo Recursal - R$6.000,00
</t>
  </si>
  <si>
    <t xml:space="preserve">Preparo Recursal - R$10.000,00
</t>
  </si>
  <si>
    <t>Custas - R$4.000,00</t>
  </si>
  <si>
    <t>Custas - R$26.000,00
Custas - R$600,00</t>
  </si>
  <si>
    <t>Custas - R$2.000,00</t>
  </si>
  <si>
    <t>Custas - R$1.200,00</t>
  </si>
  <si>
    <t>Custas - R$100,00
Custas - R$100,00</t>
  </si>
  <si>
    <t>Custas - R$2.400,00</t>
  </si>
  <si>
    <t>Custas - R$1.000,00</t>
  </si>
  <si>
    <t>Custas - R$10.000,00</t>
  </si>
  <si>
    <t>Custas - R$5.000,00</t>
  </si>
  <si>
    <t>Custas - R$240,00</t>
  </si>
  <si>
    <t>Custas - R$300,00</t>
  </si>
  <si>
    <t>Pagamento de Acordo - R$35.000,00
Pagamento de Acordo - R$35.000,00
Custas - R$1.400,00</t>
  </si>
  <si>
    <t>Custas - R$3.740,00</t>
  </si>
  <si>
    <t>Custas - R$700,00
Custas - R$400,00</t>
  </si>
  <si>
    <t>Custas - R$600,00</t>
  </si>
  <si>
    <t>Custas - R$8.200,00</t>
  </si>
  <si>
    <t>Custas - R$10,64
Custas - R$506,61</t>
  </si>
  <si>
    <t>Custas - R$400,00</t>
  </si>
  <si>
    <t>Custas - R$1.300,00</t>
  </si>
  <si>
    <t>Custas - R$1.600,00</t>
  </si>
  <si>
    <t>Custas - R$120,00</t>
  </si>
  <si>
    <t xml:space="preserve">Custas - R$700,00 </t>
  </si>
  <si>
    <t>Custas - R$200,00</t>
  </si>
  <si>
    <t xml:space="preserve">Custas - R$500,00 </t>
  </si>
  <si>
    <t xml:space="preserve">Custas - R$1.000,00 </t>
  </si>
  <si>
    <t>Pagamento de Acordo - R$3.000,00</t>
  </si>
  <si>
    <t>Empregado Próprio</t>
  </si>
  <si>
    <t>Economia Potencial</t>
  </si>
  <si>
    <t>Economia Concreta</t>
  </si>
  <si>
    <t>Depósitos Recursais/Garantia</t>
  </si>
  <si>
    <t>Não</t>
  </si>
  <si>
    <t>Redebrasil Gestão de Ativos LTDA</t>
  </si>
  <si>
    <t>N/A</t>
  </si>
  <si>
    <t>Acordo homologado</t>
  </si>
  <si>
    <t>Sim</t>
  </si>
  <si>
    <t>Terceiro</t>
  </si>
  <si>
    <t>Almaviva Experience S.A.</t>
  </si>
  <si>
    <t>Depósito Recursal R.O</t>
  </si>
  <si>
    <t>Depósito Recursal R.R</t>
  </si>
  <si>
    <t>Depósito Recursal AIRR</t>
  </si>
  <si>
    <t>Custas Recolhidas</t>
  </si>
  <si>
    <t>Garantia de Execução</t>
  </si>
  <si>
    <t>Total Garantido</t>
  </si>
  <si>
    <t>Pagamento de Condenação/Acordo</t>
  </si>
  <si>
    <t>Houve Liberação de Depósitos?</t>
  </si>
  <si>
    <t>Valor Liberado</t>
  </si>
  <si>
    <t>Data de Atualização</t>
  </si>
  <si>
    <t>Sentença de homologando desistência</t>
  </si>
  <si>
    <t>Desistência</t>
  </si>
  <si>
    <t>Inter Pag</t>
  </si>
  <si>
    <t>Inter Pag e Banco BMG</t>
  </si>
  <si>
    <t>Dif. salariais - Equiparação | Horas Extras - Jornada Especial | Dif. salariais - Alteração jornada | Honorários advocatícios | Produção antecipada de provas/perícia</t>
  </si>
  <si>
    <t>Honorário Periciais</t>
  </si>
  <si>
    <t>Dif. salariais - Alteração jornada | PLR | Auxílio-alimentação | Indenização por cestas básicas | Horas Extras - Jornada Especial | Medidas | Intervalo intrajornada | Comissões | Indenização pelo uso de veículo | RESP. CIVIL - Indenização por danos morais | Recolhimento/complementação do benefício previdenciário | Medidas | Honorários advocatícios</t>
  </si>
  <si>
    <t>Fase de Conhecimento</t>
  </si>
  <si>
    <t>GF4 Participações LTDA</t>
  </si>
  <si>
    <t>Dif. salariais - Alteração jornada | Reflexos de adicionais | Saldo de salário | Dif.salariais - Acúmulo de função | Adicional de insalubridade | Medidas | Horas Extras - Sábado, Domingo, Feriados | Reflexos das horas extras pagas | Adicional Noturno | Repouso Remunerado | Indenização por lavagem de uniforme | RESP. CIVIL - Indenização por danos morais | FGTS | Honorários advocatícios</t>
  </si>
  <si>
    <t>Vale-refeição/alimentação - indenização substitutiva | Indenização por cestas básicas | PLR | Dif. salariais - Alteração jornada | Horas Extras - Jornada Especial | Comissões | Honorários advocatícios</t>
  </si>
  <si>
    <t>Horas Extras acrescidas de 50% | Reflexos de comissões em RSR | 13º salários | Férias + 1/3 | Multa 40% FGTS | Indenização por cestas básicas | PLR | Medidas | Aviso Prévio | Dif.salariais - Acúmulo de função</t>
  </si>
  <si>
    <t>Sentença homologando acordo de terceiro.</t>
  </si>
  <si>
    <t>Exclusão do Feito - Acordo Terceiro</t>
  </si>
  <si>
    <t>PLR | Dif. salariais - Alteração jornada | Gratificação de função | Auxílio-alimentação | Gratificação rescisória | Horas Extras - Jornada Especial | Intervalo intrajornada | Rescisão | Dif. salariais - Desvio de função | Saldo de salário | 13º salários | Férias + 1/3 | Aviso Prévio | FGTS | Multa 40% FGTS</t>
  </si>
  <si>
    <t>Comissões | Dif. salariais - Alteração jornada | Indenização pelo uso de veículo | Medidas | PLR | Vale-refeição/alimentação - indenização substitutiva | Aviso Prévio | Indenização por cestas básicas | Abono salarial | Apresentação de Documentos | Horas Extras - Alteração Jornada - 220 p/ 180 | Intervalo intrajornada | Honorários advocatícios</t>
  </si>
  <si>
    <t>Horas Extras - Sábado, Domingo, Feriados | 13º salários | Repouso Remunerado | Aviso Prévio | Férias + 1/3 | Multa 40% FGTS</t>
  </si>
  <si>
    <t>JUSTIÇA DO TRABALHO - 13ª REGIÃO</t>
  </si>
  <si>
    <t>Horas Extras - Jornada Especial | Horas Extras acrescidas de 50% | Dif. salariais - Alteração jornada | Indenização por cestas básicas | Vale-refeição/alimentação - indenização substitutiva | PLR | Prêmios e bonificações | Aviso Prévio | Honorários advocatícios</t>
  </si>
  <si>
    <t>IPAG Intermediadora de Pagamentos LTDA</t>
  </si>
  <si>
    <t>Horas Extras - Jornada Especial | Dif. salariais - Alteração jornada | Indenização por cestas básicas | Vale-refeição/alimentação - indenização substitutiva | PLR | Medidas | Honorários advocatícios</t>
  </si>
  <si>
    <t>Apresentação de Documentos | Multa CCT | Aviso Prévio | Indenização pelo uso de veículo | Horas Extras - Jornada Especial | Comissões | Multa art. 477 da CLT | Multa art. 467 da CLT | Inversão do ônus da prova | FGTS | Honorários advocatícios</t>
  </si>
  <si>
    <t>Acerto Cobrança e Informações Cadastrais S.A</t>
  </si>
  <si>
    <t>Reflexos de adicionais | Intervalo intrajornada | Adicional Noturno | Multa CCT | Honorários advocatícios</t>
  </si>
  <si>
    <t>Orbitall Atendimento LTDA</t>
  </si>
  <si>
    <t>Seguro Desemprego | Horas Extras - Jornada Especial | Intervalo intrajornada | Multa 40% FGTS | Horas Extras - Sábado, Domingo, Feriados | Comissões | Indenização por dano moral - condições de trabalho | Honorários advocatícios</t>
  </si>
  <si>
    <t>Sentença julgou improcedente os pedidos em face do Banco Inter. Foi dada parcial procedência aos pedidos para condenar a primeira Reclamada no pagamento de aviso prévio e reflexos, multa de 40% do FGTS e indenização por danos morais.</t>
  </si>
  <si>
    <t>Improcedente</t>
  </si>
  <si>
    <t>Multa 40% FGTS | Adicional de periculosidade | Honorários advocatícios | Horas Extras - Jornada Especial | 13º salários | Aviso Prévio | Férias + 1/3 | Repouso Remunerado</t>
  </si>
  <si>
    <t>Dif. salariais - Equiparação | Horas Extras - Jornada Especial | Repouso Remunerado</t>
  </si>
  <si>
    <t>Inquérito Civil</t>
  </si>
  <si>
    <t>Conduta Discriminatória</t>
  </si>
  <si>
    <t>Decisão de arquivamento considerando que o Banco adequou os procedimentos relacionados ao codigo de vestimenta.</t>
  </si>
  <si>
    <t>Retificação da CTPS | Horas Extras - Jornada Especial | Reflexos das horas extras pagas | Intervalo intrajornada | Reflexos de adicionais | PLR | Adicional de periculosidade | Entrega ou retificação do PPP | Minutos fora do cartão | Multa art. 467 da CLT | Multa art. 477 da CLT | Apresentação de Documentos | Inversão do ônus da prova | Honorários advocatícios | Produção antecipada de provas/perícia | Reflexos de adicionais</t>
  </si>
  <si>
    <t>Sentença decretando a petição inicial inepta</t>
  </si>
  <si>
    <t>Inépcia da Petição Inicial</t>
  </si>
  <si>
    <t>Fase de Liquidação</t>
  </si>
  <si>
    <t>RENAC - Recuperadora Nacional de Crédito LTDA</t>
  </si>
  <si>
    <t>Rescisão indireta | Multa art. 467 da CLT | Diferenças de comissões | Indenização por dano moral - Assédio Moral | Vale-refeição/alimentação - indenização substitutiva | PLR | Honorários advocatícios | Dif. salariais - Reajustes Salariais CCT | Horas Extras - Sábado, Domingo, Feriados</t>
  </si>
  <si>
    <t>Sentença condenado a primeira Reclamada, e o Banco Inter de forma subsidiária, ao pagamento de diferenças de comissões, com reflexos. Após a sentença de mérito, foi proferida sentença homologando acordo de terceiro.</t>
  </si>
  <si>
    <t>Dif. salariais - Equiparação | PLR | Vale-refeição/alimentação - indenização substitutiva | Auxílio-alimentação | Horas Extras acrescidas de 50% | Intervalo intrajornada | Reflexos das horas extras pagas | Dif.salariais - Acúmulo de função | Vale-transporte | Férias + 1/3 | Adicional de periculosidade | RESP. CIVIL - Indenização por danos morais | Indenização por dano moral - Assédio Moral | RESP. CIVIL - Indenização por danos materiais | Obrigação de fazer | Honorários advocatícios</t>
  </si>
  <si>
    <t>Reflexos de comissões em RSR | Horas Extras - Jornada Especial | Férias + 1/3 | Horas sobreaviso | 13º salários | Multa 40% FGTS | Honorários advocatícios</t>
  </si>
  <si>
    <t>Horas Extras acrescidas de 50% | Honorários advocatícios | Indenização por dano moral - Assédio Moral | Produção antecipada de provas/perícia | Apresentação de Documentos | Reflexos das horas extras pagas | Horas Extras - Jornada Especial</t>
  </si>
  <si>
    <t>Intervalo intrajornada | Indenização por dano moral - condições de trabalho | Honorários advocatícios | Horas Extras - Jornada Especial | Reflexos das horas extras pagas | Dif.salariais - Acúmulo de função | Reflexos de adicionais | Apresentação de Documentos | Produção antecipada de provas/perícia</t>
  </si>
  <si>
    <t>Horas Extras acrescidas de 50% | Comissões | Multa CCT | 13º salários | Reflexos de adicionais | Reflexos de comissões em RSR | FGTS | Indenização por dano moral - Assédio Moral | RESP. CIVIL - Indenização por danos morais | RESP. CIVIL - Indenização por danos materiais | Honorários advocatícios | Intervalo intrajornada | Citação/Intimação | Férias + 1/3 | 13º salários | Multa 40% FGTS | PLR | Vale-refeição/alimentação - indenização substitutiva | RESP. CIVIL - Indenização por danos morais | Honorários advocatícios | Saldo de salário</t>
  </si>
  <si>
    <t>Consignação em Pagamento</t>
  </si>
  <si>
    <t>PLR | Dif. salariais - Equiparação | Indenização securitária | Multa art. 477 da CLT | RESP. CIVIL - Indenização por danos morais | Honorários advocatícios | Intervalo intrajornada | Gratificação de função</t>
  </si>
  <si>
    <t>Horas Extras - Jornada Especial | Reflexos das horas extras pagas | Multa CCT | Comissões | Reflexos de adicionais | Dif.salariais - Acúmulo de função | Indenização por dano moral - Assédio Moral | Reembolso de despesas | Férias vencidas + 1/3 | PLR | Honorários advocatícios | Reflexos de adicionais</t>
  </si>
  <si>
    <t>Reconhecimento de vínculo empregatício | Retificação da CTPS | Aviso Prévio | Férias + 1/3 | 13º salários | FGTS | Multa 40% FGTS | Guias CD/SD | Multa art. 477 da CLT | Honorários advocatícios</t>
  </si>
  <si>
    <t>Intervalo intrajornada | Reflexos de adicionais | Férias + 1/3 | PLR | RESP. CIVIL - Indenização por danos morais | Multa 40% FGTS | Honorários advocatícios | Horas Extras - Jornada Especial</t>
  </si>
  <si>
    <t>1ª Turma</t>
  </si>
  <si>
    <t>Sentença julgou totalmente improcedente os pedidos iniciais. Acórdão negou provimento ao Recurso Ordinário do Reclamante, mantendo a improcedência.</t>
  </si>
  <si>
    <t xml:space="preserve">Indenização por dano moral - Acidente/Doença Ocupacional | Indenização por dano moral - Assédio Moral | Obrigação de fazer | Honorários advocatícios | </t>
  </si>
  <si>
    <t>Reflexos de adicionais | Dif.salariais - Acúmulo de função | Férias + 1/3 | Diferenças de comissões | PLR | Multa 40% FGTS | Honorários advocatícios</t>
  </si>
  <si>
    <t>Horas Extras - Jornada Especial | Dif. salariais - Equiparação | Dif. salariais - Alteração jornada | Honorários advocatícios</t>
  </si>
  <si>
    <t>Gratificação de função | Comissões | Indenização por dano moral - Assédio Moral | Honorários advocatícios | Horas Extras - Jornada Especial | Repouso Remunerado</t>
  </si>
  <si>
    <t>Horas Extras - Jornada Especial | Multa CCT | Dif. salariais - Equiparação | Dif. salariais - Alteração jornada | PLR | Recolhimento/complementação do benefício previdenciário | Honorários advocatícios</t>
  </si>
  <si>
    <t>Horas Extras - Jornada Especial | Intervalo intrajornada | Multa CCT | Comissões | Reembolso de despesas | PLR | Honorários advocatícios</t>
  </si>
  <si>
    <t>Horas Extras - Jornada Especial | Intervalo intrajornada | Comissões | Indenização pelo uso de veículo | Honorários advocatícios</t>
  </si>
  <si>
    <t>Horas Extras - Jornada Especial | Repouso Remunerado | Gratificação de função | Comissões | Indenização por dano moral - Assédio Moral | Honorários advocatícios</t>
  </si>
  <si>
    <t>Horas Extras - Jornada Especial | Repouso Remunerado | Gratificação de função | Prêmios e bonificações | PLR | Indenização por dano moral - Assédio Moral | Dano material | Honorários advocatícios</t>
  </si>
  <si>
    <t>RD Venerando Serviços Administrativos LTDA</t>
  </si>
  <si>
    <t>Dif. salariais - Equiparação | Dif. salariais - Alteração jornada | Repouso Remunerado | Vale-refeição/alimentação - indenização substitutiva | Rescisão | FGTS | Honorários advocatícios</t>
  </si>
  <si>
    <t>Reintegração ao emprego | RESP. CIVIL - Indenização por danos morais | Honorários advocatícios</t>
  </si>
  <si>
    <t>RESP. CIVIL - Indenização por danos morais | Dif. salariais - Equiparação | Horas Extras - Jornada Especial | Comissões | PLR | Indenização por dano moral - Acidente/Doença Ocupacional | RESP. CIVIL - Indenização por danos materiais | Honorários advocatícios</t>
  </si>
  <si>
    <t>Horas Extras - Jornada Especial | Dif. salariais - Equiparação | Comissões | PLR | Indenização por estabilidade gestacional | Honorários advocatícios</t>
  </si>
  <si>
    <t>Horas Extras - Jornada Especial | Intervalo intrajornada | Indenização pelo uso de veículo | Honorários advocatícios</t>
  </si>
  <si>
    <t>Liquidação Inicial Com Dedução</t>
  </si>
  <si>
    <t>Liquidação Inicial Sem Dedução</t>
  </si>
  <si>
    <t>Liquidação Atualizada Com Dedução</t>
  </si>
  <si>
    <t>Liquidação Atualizada Sem Dedução</t>
  </si>
  <si>
    <t>Dif. salariais - Equiparação | Multa 40% FGTS | Comissões | Horas Extras - Jornada Especial | Reflexos de adicionais | PLR | Apresentação de Documentos | Honorários advocatícios</t>
  </si>
  <si>
    <t>Indenização por dano moral - Pressão Excessiva | Ajuda de Custo | Multa Convencional | Honorários Advocatícios</t>
  </si>
  <si>
    <t>Horas Extras - Jornada Especial | 13º salários | Aviso Prévio | Férias + 1/3 | Repouso Remunerado | FGTS | Honorários advocatícios</t>
  </si>
  <si>
    <t>Sentença reconheceu a litispendência em face do processo de nº 1000326-33.2023.5.02.0073</t>
  </si>
  <si>
    <t>Extinto sem resolução de mérito</t>
  </si>
  <si>
    <t>Indenização pelo uso de veículo | FGTS | Honorários advocatícios | Horas Extras - Jornada Especial</t>
  </si>
  <si>
    <t>Horas Extras - Jornada Especial | Reflexos de comissões em RSR | Horas Extras - Alteração Jornada - 180 p/ 220 | Intervalo intrajornada | PLR | Honorários advocatícios</t>
  </si>
  <si>
    <t>Horas Extras - Turno Ininterrupto de revezamento | Férias + 1/3 | 13º salários | TRCT | Multa 40% FGTS | Intervalo intrajornada | Recolhimento/complementação do benefício previdenciário | Saldo de salário | Honorários advocatícios | Reflexos de comissões em RSR</t>
  </si>
  <si>
    <t>Dif.salariais - Acúmulo de função | Reflexos de adicionais | Horas Extras - Turno Ininterrupto de revezamento | RESP. CIVIL - Indenização por danos morais</t>
  </si>
  <si>
    <t>Dif. salariais - Equiparação | Reflexos de adicionais | Reflexos de comissões em RSR | Repouso Remunerado | PLR | Honorários advocatícios</t>
  </si>
  <si>
    <t>Virtual Technology LTDA</t>
  </si>
  <si>
    <t>Reconhecimento de vínculo empregatício | Retificação da CTPS | Benefícios da Categoria de Bancário | Horas Extras a partir da 6ª Diária | Equiparação Salarial | Desvio de Funções | Salário Substituição | Indenização por Danos Morais | Honorários advocatícios</t>
  </si>
  <si>
    <t>Horas Extras - Jornada Especial | Dif. salariais - Alteração jornada | Reflexos de comissões em RSR | PLR | Descontos indevidos | Férias + 1/3 | Reflexos de adicionais | Honorários advocatícios | Repouso Remunerado</t>
  </si>
  <si>
    <t>Dif. salariais - Equiparação | Horas Extras - Turno Ininterrupto de revezamento | RESP. CIVIL - Indenização por danos morais | Diferença de Comissões</t>
  </si>
  <si>
    <t>Horas Extras - Jornada Especial | PLR | Dif. salariais - Equiparação | Multa CCT</t>
  </si>
  <si>
    <t>Sentença julgando extinto sem resolução de mérito por ausência do Reclamante</t>
  </si>
  <si>
    <t>Reconhecimento de vínculo empregatício | Aviso Prévio | Seguro Desemprego | Recolhimento/complementação do benefício previdenciário | Honorários advocatícios</t>
  </si>
  <si>
    <t>Virtual Sistemas e Tecnologia LTDA</t>
  </si>
  <si>
    <t>Reconhecimento de Vínculo Empregatício | Retificação da CPTS | Reconhecimento da Condição de Bancária | Benefícios da Caregoria de Bancário | Indenização por estabilidade sindical | Indenização por dano moral - Acidente/Doença Ocupacional | Reflexos de adicionais | Horas Extras  a partir da 6ª Diária | Dif. salariais - Equiparação | FGTS | Indenização por dano moral - Assédio Moral</t>
  </si>
  <si>
    <t>Inaplicabilidade do § 1º da Cláusula 11ª da CCT | Horas extras | Reflexos das horas extras | Participação nos lucros e resultados | Honorários advocatícios</t>
  </si>
  <si>
    <t>Banco BMG e Inter Pag</t>
  </si>
  <si>
    <t>Decisão determinando retificação de cálculos por parte do Banco BMG</t>
  </si>
  <si>
    <t>TRABA.64686/2023</t>
  </si>
  <si>
    <t>Diferenças salariais | Comissões | Horas extras | Reflexos das horas extras | Danos morais | Honorários advocatícios</t>
  </si>
  <si>
    <t>Descaracterização do cargo de confiança | Horas extras | Reflexos das horas extras | Justiça gratuita | Honorários advocatícios</t>
  </si>
  <si>
    <t>Responsabilidade solidária ou subsidiária do Banco Inter | Inaplicabilidade da Cláusula 11ª da CCT | Reconhecimento da condição de bancário | Diferenças salariais | Horas extras | Reflexos das horas extras | Participação nos lucros e resultados | Auxílio refeição | Auxílio cesta alimentação | Comissões | Danos morais | Honorários advocatícios</t>
  </si>
  <si>
    <t>Orbitall Atendimento LTDA e Caixa Econômica Federal</t>
  </si>
  <si>
    <t>Responsabilidade solidária do Banco Inter | Reconhecimento de vínculo empregatício | Reconhecimento da condição de bancário | Diferenças salariais | Rescisão indireta | Aviso Prévio | Seguro Desemprego | Horas extras | Reflexos das horas extras | Justiça gratuita | Honorários advocatícios</t>
  </si>
  <si>
    <t>Responsabilidade solidária do Banco Inter | Reconhecimento de vínculo empregatício | Reconhecimento da condição de bancário | Diferenças salariais | Rescisão indireta | Aviso Prévio | Seguro Desemprego | Danos morais | Indenização substitutiva da estabilidade CIPA | Honorários advocatícios</t>
  </si>
  <si>
    <t>Responsabilidade solidária do Banco Inter | Comissões | Acúmulo de função | Reconhecimento de acidente de trabalho | Danos morais | Danos materiais | Indenização substitutiva da estabilidade acidentária | Justiça gratuita | Honorários advocatícios</t>
  </si>
  <si>
    <t xml:space="preserve">Responsabilidade solidária do Banco Inter | Reconhecimento da condição de bancário | Diferenças salariais | Comissões | Auxílio refeição | Auxílio cesta alimentação | Participação nos lucros e resultados | Vale cultura | Horas extras | Reflexos das horas extras | Indenização pelo uso de veículo próprio | Indenização pelo uso de residência | Justiça gratuita | Recolhimento/complementação do benefício previdenciário | Honorários advocatícios </t>
  </si>
  <si>
    <t>Sentença homologando acordo parcial para exclusão do Banco.</t>
  </si>
  <si>
    <t>Responsabilidade solidária ou subsidiária do Banco Inter | Comissões | Horas extras | Reflexos das horas extras | Acúmulo de função | Indenização pelo uso de veículo próprio | Justiça gratuita | Honorários advocatícios</t>
  </si>
  <si>
    <t>Diferenças salariais | Acúmulo de função | Comissões | Participação nos lucros e resultados | Horas extras | Reflexos das horas extras | Justiça gratuita | Honorários advocatícios</t>
  </si>
  <si>
    <t>Responsabilidade solidária do Banco Inter | Reconhecimento da condição de bancária com jornada de 6 horas | Pagamento de horas extras a partir da 6ª hora com reflexos | Pagamento de participação nos lucros e resultados | Pagamento de auxílio refeição | Pagamento de auxílio cesta alimentação e 13ª cesta alimentação | Adicional de 1/3 por acúmulo de função | Pagamento de horas extras pelo intervalo intrajornada suprimido | Indenização por quilometragem percorrida | Indenização por danos morais</t>
  </si>
  <si>
    <t>Reconhecimento de condição de bancário | Diferenças salariais | Participação nos lucros e resultados | Auxílio refeição | Auxílio cesta alimentação e 13ª cesta alimentação | Horas extras | Horas extras intervalo intrajornada | Reflexos das comissões | Acúmulo de função | Sobreaviso | Indenização por quilômetros rodados | Danos morais | Justiça gratuita | Honorários advocatícios | Responsabilidade solidária do Banco Inter</t>
  </si>
  <si>
    <t>Justiça gratuita | Horas extras | Reflexos das horas extras | Diferenças de comissões | Diferença de gratificação de função | Participação nos lucros e resultados | Multa normativa | Salário substituição | Indenização por uso de veículo | Férias | Danos morais | Honorários advocatícios</t>
  </si>
  <si>
    <t>Responsabilidade solidária do Banco Inter | Reconhecimento de vínculo com o Banco Inter | Reconhecimento da condição de bancária | Horas extras | Reflexos das horas extras | Horas extras intervalo intrajornada | Justiça gratuita | Honorários advocatícios</t>
  </si>
  <si>
    <t>Responsabilidade solidária do Banco Inter | Reconhecimento da condição de financiário | Diferenças salariais | Reflexos das diferenças salariais | Horas extras | Reflexos das horas extras | Auxílio refeição | Décima terceira cesta alimentação | Indenização por quilometragem percorrida | Participação nos lucros e resultados | Complementação de verbas rescisórias | Depósitos de FGTS | Contribuições previdenciárias | Multa do art. 477 da CLT | Justiça gratuita | Honorários advocatícios</t>
  </si>
  <si>
    <t>Sentença de homologando renúncia</t>
  </si>
  <si>
    <t>Renúncia</t>
  </si>
  <si>
    <t>Responsabilidade solidária do Banco Inter | Reconhecimento de vínculo com o Banco Inter | Reconhecimento da condição de bancário com jornada de 6 horas | Horas extras | Reflexos das horas extras | Horas extras intervalo intrajornada | Justiça gratuita | Honorários advocatícios</t>
  </si>
  <si>
    <t>Responsabilidade subsidiária do Banco Inter | Integração de premiação | Integração de salário utilidade | Retificação de CTPS | Adicional de insalubridade | Adicional de periculosidade | Horas extras | Reflexos das horas extras | Nulidade de banco de horas | Danos morais | Justiça gratuita | Honorários advocatícios | Contribuições previdenciárias</t>
  </si>
  <si>
    <t>Responsabilidade subsidiária do Banco Inter | Reconhecimento da condição de financiário | Reajuste salarial | Cheque negociação sindical | Ajuda alimentação | Gratificação semestral | Participação nos lucros e resultados | Integração de valores extrafolha | Diferenças de remuneração variável | Horas extras | Horas extras intervalo intrajornada | Indenização por quilômetros rodados | FGTS e multa de 40% | Justiça gratuita | Honorários advocatícios</t>
  </si>
  <si>
    <t>Responsabilidade solidária do Banco Inter | Reconhecimento de vínculo com o Banco Inter | Reconhecimento da condição de bancário | Horas extras | Reflexos das horas extras | Horas extras intervalo intrajornada | Justiça gratuita | Honorários advocatícios</t>
  </si>
  <si>
    <t>Enquadramento como financiário | Retificação da CTPS | Diferenças salariais | Reajustes salariais | Vale refeição | Ajuda alimentação | Décima terceira cesta alimentação | Participação nos lucros e resultados | Comissões | Horas extras | Reflexos das horas extras | Intervalo intrajornada | Adicional de periculosidade | Justiça gratuita | Honorários advocatícios | responsabilidade subsidiária do Banco Inter | responsabilidade solidária do Banco Inter</t>
  </si>
  <si>
    <t>Justiça gratuita | Responsabilidade solidária do Banco Inter | Responsabilidade subsidiária do Banco Inter | Ressarcimento de gastos de home office | Horas extras | Horas extras intervalo intrajornada | Danos morais | Honorários advocatícios</t>
  </si>
  <si>
    <t>Responsabilidade solidária do Banco Inter | Responsabilidade subsidiária do Banco Inter | Reconhecimento da condição de bancária | Diferenças salariais | Participação nos lucros e resultados | Auxílio refeição | Auxílio cesta alimentação e 13ª cesta alimentação | Horas extras | Reflexos das horas extras | Horas extras intervalo intrajornada | Nulidade de banco de horas | Justiça gratuita | Honorários advocatícios</t>
  </si>
  <si>
    <t>Rescisão indireta | Reenquadramento sindical | Seguro-desemprego | Responsabilidade subsidiária do Banco Inter | Danos morais | Participação nos lucros e resultados | Vale refeição | Diferenças salariais | Horas extras | Justiça gratuita | Honorários advocatícios</t>
  </si>
  <si>
    <t>Responsabilidade subsidiária do Banco Inter | Rescisão indireta do contrato de trabalho | Nulidade de banco de horas | Horas extras | Horas extras intervalo intrajornada | Diferenças de comissões | Indenização por assédio moral | Indenização por descumprimento da NR17 | Justiça gratuita | Honorários advocatícios</t>
  </si>
  <si>
    <t>Horas extras | Horas extras intervalo intrajornada | Multa convencional | Equiparação Salarial | Encargos previdenciários e fiscais | Juros e correção legais | Justiça gratuita | Honorários advocatícios</t>
  </si>
  <si>
    <t>GRB Serviços Financeiros LTDA-ME</t>
  </si>
  <si>
    <t>Justiça gratuita | Responsabilidade subsidiária do Banco Inter | Horas extras | Horas extras intervalo intrajornada | Comissões | Adicional de periculosidade | Danos morais | Honorários advocatícios | Juros e correção monetária</t>
  </si>
  <si>
    <t>TRABA.93846/2025</t>
  </si>
  <si>
    <t>PDTEC S.A</t>
  </si>
  <si>
    <t>PDTEC S.A; ONR; Itaú Unibanco S.A.; Banco Santander S.A</t>
  </si>
  <si>
    <t>Justiça gratuita | Responsabilidade solidária do Banco Inter | Equiparação Salarial | Diferenças salariais | Horas extras | Horas extras de intervalo intrajornada | Multa do artigo 477 da CLT | Reembolso de despesas | Reembolso de despesas mensais | Participação nos lucros e resultados | Indenização por danos morais | Honorários advocatícios</t>
  </si>
  <si>
    <t>Declaração de ilicitude da terceirização | Reconhecimento de vínculo de emprego conjunto | Auxílio refeição | Auxílio cesta alimentação e 13ª cesta alimentação | Participação nos lucros e resultados | Diferenças de pisos e reajustes salariais | Horas extras | Comissões prometidas e diferenças | Diferenças de tíquete alimentação | Multa convencional por descumprimento de CCTs | Honorários advocatícios sucumbenciais | Responsabilidade subsidiária do Banco Inter</t>
  </si>
  <si>
    <t>Sentença reconheceu a litispendência em face do processo de nº 011190-93.2024.5.03.0006</t>
  </si>
  <si>
    <t>Equiparação Salarial | Honorários advocatícios sucumbenciais | Justiça gratuita</t>
  </si>
  <si>
    <t>Justiça gratuita | Responsabilidade solidária do Banco Inter | Reconhecimento da condição de bancário | Diferenças salariais | Salário extrafolha | Horas extras | Intervalo intrajornada suprimido | Auxílio refeição e cesta alimentação</t>
  </si>
  <si>
    <t>Proativa Contact Center LTDA</t>
  </si>
  <si>
    <t>Responsabilidade solidária do Banco Inter | Responsabilidade subsidiária do Banco Inter | Rescisão indireta do contrato de trabalho | Indenização substitutiva decorrente da estabilidade gestacional | Saldo salário | Férias e terço constitucional | Décimo terceiro salário proporcional | Aviso prévio indenizado | Depósitos de FGTS e multa de 40% | Liberação das guias do seguro-desemprego | Indenização por danos morais | Honorários advocatícios sucumbenciais</t>
  </si>
  <si>
    <t>JUSTIÇA DO TRABALHO - 11ª REGIÃO</t>
  </si>
  <si>
    <t>Diferenças e reajustes salariais | Horas extras com reflexos das horas extras | Equiparação salarial | Participação nos lucros e resultados | Responsabilidade subsidiária do Banco Inter | Justiça gratuita | Honorários advocatícios</t>
  </si>
  <si>
    <t>IZCASDRO Serviços de Apoio Administrativo e o Comecio Varejista de Equipamentos e Suprimentos para Informática LTDA</t>
  </si>
  <si>
    <t>IZCASDRO Serviços de Apoio Administrativo e o Comecio Varejista de Equipamentos e Suprimentos para Informática LTDA; Primsa Promotora Prestadora de Serviços e Intermidiação de Negócios LTDA; GETNET; Nu Pagamentos; Banco C6</t>
  </si>
  <si>
    <t>Responsabilidade subsidiária do Banco Inter | Acúmulo de função | Diferenças salariais | Comissões | Participação nos lucros e resultados | Horas extras | Reflexos das horas extras | Intervalo intrajornada | Adicional de quebra de caixa | Indenização por danos morais | Justiça gratuita | Honorários advocatícios</t>
  </si>
  <si>
    <t>Reconhecimento de vínculo empregatício | Férias proporcionais | 13º salário proporcional | Verbas rescisórias | FGTS | Multa do art. 477 da CLT | Multa do art. 467 da CLT | Honorários advocatícios | Responsabilidade subsidiária do Banco Inter</t>
  </si>
  <si>
    <t>Sentença julgou parcialmente procedentes os pedidos autorais condenado as empresas, sendo o Banco de forma subsidiária, no pagamento de verbas rescisórias, FGTS, multa do art. 467 e multa do art. 477, §8º</t>
  </si>
  <si>
    <t>Parcialmente Procedente</t>
  </si>
  <si>
    <t>Verbas rescisórias | Multa do artigo 477 da CLT | Multa do artigo 467 da CLT | FGTS | Indenização por danos morais | Honorários advocatícios | Responsabilidade subsidiária do Banco Inter</t>
  </si>
  <si>
    <t>7ª Turma</t>
  </si>
  <si>
    <t>Sentença julgou parcialmente procedentes os pedidos autorais condenado as empresas, sendo o Banco de forma subsidiária, no pagamento de verbas rescisórias, FGTS, multa do art. 467, multa do art. 477, §8º e indenização por danos morais.</t>
  </si>
  <si>
    <t>Verbas rescisórias | Multa do artigo 477 da CLT | Multa do artigo 467 da CLT | Saldo de salário | Férias proporcionais com 1/3 | 13º salário proporcional | FGTS + 40% | Indenização por danos morais | Honorários advocatícios | Responsabilidade subsidiária do Banco Inter</t>
  </si>
  <si>
    <t>JUSTIÇA DO TRABALHO -15ª REGIÃO</t>
  </si>
  <si>
    <t>Horas extras | Intervalo intrajornada | Reflexos das horas extras | Verbas rescisórias | Multa do artigo 467 da CLT | Multa do artigo 477 da CLT | FGTS + 40% | Responsabilidade subsidiária do Banco Inter | Justiça gratuita | Honorários advocatícios</t>
  </si>
  <si>
    <t>Responsabilidade solidária do Banco Inter | Natureza salarial das comissões | Jornada de trabalho | Horas extras | Honorários de sucumbência</t>
  </si>
  <si>
    <t>Responsabilidade solidária do Banco Inter | Convenções coletivas dos financiários | Auxílio refeição | Ajuda alimentação | 13ª cesta alimentação | Requalificação profissional | Cláusula penal | Diferenças de horas extras | Supressão de intervalo intrajornada | Horas em domingos e feriados | Dano moral | Honorários de sucumbência</t>
  </si>
  <si>
    <t>Invalidação de sistema de banco de horas | Horas extras | Supressão de intervalo intrajornada | Horas em feriados municipais | Restituição de descontos indevidos | Multas convencionais | Honorários de sucumbência | Contribuição previdenciária | Imposto de renda</t>
  </si>
  <si>
    <t>Responsabilidade subsidiária do Banco Inter | Verbas rescisórias | Multa art. 477 da clt | Multa art. 467 da clt | Depósito de fgts | Indenização por danos morais | Honorários advocatícios</t>
  </si>
  <si>
    <t>Responsabilidade subsidiária do Banco Inter | Saldo de salário | Décimo terceiro proporcional | Férias proporcionais com 1/3 | Gratificação | Multa do art. 477 da CLT | Multa do art. 467 da CLT | Depósito de FGTS | Indenização por danos morais | Honorários advocatícios | Fornecimento de guias para saque de FGTS</t>
  </si>
  <si>
    <t>Responsabilidade subsidiária do Banco Inter | Reconhecimento de vínculo empregatício | Retificação de CTPS | Enquadramento sindical | Diferenças salariais | Depósito de FGTS | Verbas rescisórias | Multa do art. 477 da CLT | Indenização por danos morais | Honorários advocatícios | Aplicação de norma coletiva</t>
  </si>
  <si>
    <t>Sentença julgou parcialmente procedentes os pedidos autorais condenado as empresas, sendo o Banco de forma subsidiária, no pagamento de diferenças salariais pelo período sem registro na CPTS; verbas rescisórias, FGTS, multa do art. 467, multa do art. 477, §8º e indenização por danos morais.</t>
  </si>
  <si>
    <t>Responsabilidade subsidiária do Banco Inter | Reconhecimento de vínculo empregatício | Adicional noturno | Horas extras | Auxílio alimentação | Indenização por danos morais | Saldo de salário | Décimo terceiro proporcional | Férias proporcionais com 1/3 | Aviso prévio | Depósito de fgts | Multa de 40% sobre o fgts | Estabilidade de gestante | Multa do art. 467 da clt | Multa do art. 477 da clt | Honorários advocatícios</t>
  </si>
  <si>
    <t>Responsabilidade subsidiária do Banco Inter | Aviso prévio | Saldo de salário | Férias proporcionais com 1/3 | Décimo terceiro proporcional | Depósito de FGTS | Multa de 40% sobre o FGTS | Fornecimento de guias para saque de FGTS e seguro-desemprego | Multa do art. 467 da CLT | Multa do art. 477 da CLT | Indenização por danos morais | Honorários advocatícios</t>
  </si>
  <si>
    <t>Responsabilidade solidária do Banco Inter | Responsabilidade subsidiária do Banco Inter | Reconhecimento da condição de financiário | Reajuste salarial | Cheque negociação sindical | Ajuda alimentação | Gratificação semestral | Participação nos lucros e resultados | Integração de remuneração variável | Horas extras | Horas extras por supressão de intervalo intrajornada | Horas extras por não concessão de descanso semanal de 35 horas | Indenização pelo uso da residência | Recolhimento de FGTS e multa de 40%</t>
  </si>
  <si>
    <t>Responsabilidade subsidiária do Banco Inter | Responsabilidade solidária do Banco Inter | Reconhecimento de vínculo empregatício | Enquadramento sindical | Retificação de CTPS | Reajustes salariais | Diferenças salariais | Participação nos lucros e resultados | Auxílio refeição | Ajuda alimentação | Décima terceira cesta alimentação | Horas extras | Intervalo intrajornada | Depósito de FGTS | Férias proporcionais com 1/3 | Décimo terceiro proporcional | Aviso prévio | Incorporação de salário por fora | Comissões | Indenização por danos morais | Reembolso de combustível | Reembolso de alimentação | Honorários advocatícios</t>
  </si>
  <si>
    <t>Responsabilidade solidária do Banco Inter | Diferenças salariais | Integração de comissões | Verbas rescisórias | Saldo de salário | Décimo terceiro proporcional | Férias proporcionais com 1/3 | Diferenças de descanso semanal remunerado | Depósito de FGTS | Multa do art. 477 da CLT | Recolhimento de INSS sobre diferenças | Indenização por retenção de imposto de renda | Honorários advocatícios</t>
  </si>
  <si>
    <t>Responsabilidade subsidiária do Banco Inter | Nulidade de acordo coletivo | Reconhecimento de rescisão indireta | Reconhecimento de estabilidade provisória | Retificação de CTPS | Diferenças salariais | Acúmulo de função | Horas extras | Intervalo intrajornada | Redução ficta da jornada noturna | Diferença de adicional noturno | Manutenção de uniforme | Indenização por danos morais | Verbas rescisórias | Aviso prévio | Salários do período de estabilidade | Décimo terceiro salário | Férias proporcionais | Depósito de FGTS | Multa de 40% sobre o FGTS | Honorários advocatícios</t>
  </si>
  <si>
    <t>Equiparação Salarial | Comissões | Participação nos lucros e resultados | Juros e correção monetária | Honorários advocatícios</t>
  </si>
  <si>
    <t>Responsabilidade subsidiária do Banco Inter | Verbas rescisórias | Depósito de fgts | Multa de 40% sobre o fgts | Décimo terceiro proporcional | Horas extras | Indenização por danos morais | Multa do art. 477 da clt | Multa do art. 467 da clt | Honorários advocatícios</t>
  </si>
  <si>
    <t>Responsabilidade subsidiária do Banco Inter | Saldo de salário | Décimo terceiro proporcional | Férias proporcionais com 1/3 | Depósito de FGTS | Multa do art. 477 da CLT | Horas extras | Diferenças de comissão | Reembolso de desconto indevido | Retificação de CTPS | Indenização por danos morais | Honorários advocatícios</t>
  </si>
  <si>
    <t>Responsabilidade subsidiária do Banco Inter | Aviso prévio | Saldo de salário | Férias proporcionais com 1/3 | Décimo terceiro proporcional | Depósito de FGTS | Multa de 40% sobre o FGTS | Fornecimento de guias para saque de FGTS e seguro-desemprego | Multa do art. 467 da CLT | Multa do art. 477 da CLT | Intervalo intrajornada | Indenização por danos morais | Honorários advocatícios</t>
  </si>
  <si>
    <t>Responsabilidade subsidiária do Banco Inter | Reconhecimento de vínculo empregatício | Multa do art. 477 da clt | Indenização por danos morais | Rescisão indireta | Diferenças salariais | Vale-refeição | Multa de convenção coletiva | Honorários advocatícios</t>
  </si>
  <si>
    <t>Sentença julgou parcialmente procedentes os pedidos autorais condenado as empresas, sendo o Banco de forma subsidiária, no pagamento de multa do art. 477, §8º.</t>
  </si>
  <si>
    <t>Proativa Contact Center LTDA; Radar Soluções Financeiras LTDA e Banco BMG</t>
  </si>
  <si>
    <t>Responsabilidade subsidiária do Banco Inter | Reconhecimento de enquadramento sindical | Diferenças salariais | Horas extras | Intervalo intrajornada | Indenização por danos morais | Rescisão indireta do contrato de trabalho | Saldo de salário | Férias proporcionais com 1/3 | Décimo terceiro proporcional | Aviso prévio indenizado | Depósito de fgts | Multa de 40% sobre o fgts | Multa do art. 477 da clt | Correção monetária e juros | Honorários sucumbenciais</t>
  </si>
  <si>
    <t>Responsabilidade subsidiária do Banco Inter | Verbas rescisórias | Depósito de FGTS | Multa de 40% sobre o FGTS | Décimo terceiro salário proporcional | Aviso prévio | Indenização por danos morais | Multa do art. 477 da CLT | Multa do art. 467 da CLT | Honorários advocatícios</t>
  </si>
  <si>
    <t>3ª Turma</t>
  </si>
  <si>
    <t>Responsabilidade subsidiária do Banco Inter | Comissões | Diferenças de auxílio alimentação | Multas convencionais | Honorários advocatícios</t>
  </si>
  <si>
    <t>Responsabilidade solidária do Banco Inter | Enquadramento sindical | Comissões | Horas extras | Auxílio refeição | Participação nos lucros e resultados | Vale cultura | Diferenças de 13° salário | Diferenças de férias | Depósito de FGTS | Multa de 40% sobre o FGTS | Honorários advocatícios</t>
  </si>
  <si>
    <t>Equiparação Salarial | Adiantamento de décimo terceiro salário | Auxílio refeição | Auxílio alimentação | Décima terceira cesta alimentação | Verbas rescisórias | Depósito de FGTS | Multa de 40% sobre o FGTS | Indenização por danos morais | Honorários advocatícios</t>
  </si>
  <si>
    <t>Getnet Adquirência e Serviços para Meios de Pagamento S.A.</t>
  </si>
  <si>
    <t>Getnet Adquirência e Serviços para Meios de Pagamento S.A; Banco Santander; Nu Pagamentos; Banco C6; BLP Serviços de Apoio Administrativo</t>
  </si>
  <si>
    <t>Responsabilidade subsidiária do Banco Inter | Enquadramento bancário | Retificação de CTPS | Reajuste salarial | Diferenças salariais | Vale-refeição | Ajuda alimentação | Décima terceira cesta alimentação | Participação nos lucros e resultados | Horas extras | Intervalo intrajornada | Multa normativa | Incorporação de salário por fora | Diferenças de comissões | Indenização por assédio moral | Reembolso de despesas com transporte | Honorários advocatícios</t>
  </si>
  <si>
    <t>1ª TUrma</t>
  </si>
  <si>
    <t>Responsabilidade subsidiária do Banco Inter | Aviso prévio | Saldo de salário | Férias integrais com 1/3 | Décimo terceiro proporcional | Depósito de FGTS | Multa de 40% sobre o FGTS | Fornecimento de guias para saque de FGTS e seguro-desemprego | Multa do art. 467 da CLT | Multa do art. 477 da CLT | Indenização por danos morais | Intervalo intrajornada | Honorários advocatícios</t>
  </si>
  <si>
    <t>Paulo M. dos Santos Entregas Rapidas</t>
  </si>
  <si>
    <t>Paulo M. dos Santos Entregas Rapidas; Flash Courier LTDA; Itaú Unibanco S.A; NU Pagamentos S.A.</t>
  </si>
  <si>
    <t>Responsabilidade subsidiária do Banco Inter | Reconhecimento de vínculo empregatício | Verbas rescisórias | Férias mais 1/3 | Férias em dobro | Décimo terceiro salário | Horas extras | Intervalo intrajornada | Adicional de periculosidade | Depósito de FGTS | Multa de 40% sobre o FGTS | Multa do art. 477 da CLT | Multa do art. 467 da CLT | Vale-refeição | Vale-alimentação | Reembolso de despesas com equipamento | Indenização por danos morais | Honorários advocatícios</t>
  </si>
  <si>
    <t>Sentença julgou parcialmente procedentes os pedidos autorais condenado as empresas, sendo o Banco de forma subsidiária, no pagamento de diferenças salariais pelo período sem registro na CPTS; verbas rescisórias, FGTS, multa do art. 467, multa do art. 477, §8º.</t>
  </si>
  <si>
    <t>Responsabilidade subsidiária do Banco Inter | Saldo de salário | Aviso prévio indenizado | Décimo terceiro proporcional | Férias proporcionais com 1/3 | Depósito de FGTS | Indenização de 40% sobre o FGTS | Multa do art. 467 da CLT | Multa do art. 477 da CLT | Fornecimento de TRCT e chave de conectividade do FGTS | Honorários advocatícios | Atualização monetária e juros</t>
  </si>
  <si>
    <t>TOP Service Serviços e Sistemas S.A</t>
  </si>
  <si>
    <t>Responsabilidade subsidiária do Banco Inter | Saldo de salário | Décimo terceiro salário | Férias proporcionais com 1/3 | Aviso prévio | Depósito de FGTS | Multa de 40% sobre o FGTS | Retificação de CTPS | Adicional de salário substituição | Restituição de descontos indevidos | Indenização por danos morais | Participação nos lucros e resultados | Multa do art. 477 da CLT | Multa do art. 467 da CLT | Juros e correção monetária | Honorários advocatícios</t>
  </si>
  <si>
    <t>Responsabilidade subsidiária do Banco Inter | Verbas rescisórias | Depósito de FGTS | Multa de 40% sobre o FGTS | Décimo terceiro proporcional | Férias proporcionais com 1/3 | Aviso prévio | Indenização por danos morais | Multa do art. 477 da CLT | Multa do art. 467 da CLT | Honorários advocatícios</t>
  </si>
  <si>
    <t>responsabilidade solidária do Banco Inter | responsabilidade subsidiária do Banco Inter | Reconhecimento de condição de financiário | Retificação de CTPS | Horas extras | Diferenças salariais | Auxílio refeição | Ajuda alimentação | Décima terceira cesta alimentação | Participação nos lucros e resultados | Vale cultura | Honorários advocatícios</t>
  </si>
  <si>
    <t>TRABA.90436/2025</t>
  </si>
  <si>
    <t>ACT Consultoria em Tecnologia LTDA</t>
  </si>
  <si>
    <t>Responsabilidade subsidiária do Banco Inter | Reconhecimento de vínculo empregatício | Retificação de ctps | Horas extras | Intervalo intrajornada | Férias proporcionais com 1/3 | Décimo terceiro proporcional | Verbas rescisórias | Depósito de fgts | Multa de 40% sobre o fgts | Multa do art. 467 da clt | Multa do art. 477 da clt | Indenização por danos morais | Honorários advocatícios</t>
  </si>
  <si>
    <t>Responsabilidade solidária do Banco Inter | Horas extras | Natureza salarial das comissões | Dano moral</t>
  </si>
  <si>
    <t>Responsabilidade subsidiária do Banco Inter | Verbas rescisórias | Multa do art. 467 da CLT | Multa do art. 477 da CLT | Dano moral por atraso salarial | Dano moral por rigor excessivo e metas abusivas | Remuneração em dobro repouso semanal remunerado | Horas extras | Horas extras por supressão de pausas</t>
  </si>
  <si>
    <t>Reconhecimento de grupo econômico | Responsabilidade subsidiária do Banco Inter | Diferenças salariais | Verbas rescisórias | Diferenças de seguro-desemprego | Multa do art. 467 da CLT | Multa do art. 477 da CLT | Dano moral | Honorários sucumbenciais | Correção monetária e juros</t>
  </si>
  <si>
    <t>Proativa Contact Center LTDA; Rafael Cardoso Viana; Davidson Alves Rocha</t>
  </si>
  <si>
    <t>Responsabilidade subsidiária do Banco Inter | Reconhecimento de vínculo empregatício | Anotação na CTPS | Férias proporcionais | Décimo terceiro proporcional | FGTS e multa de 40% | Saldo de salário | Reembolso previsto no TRCT | Multa do art. 467 da CLT | Multa do art. 477 da CLT | Dano moral | Honorários de sucumbência</t>
  </si>
  <si>
    <t>Responsabilidade subsidiária do Banco Inter | Verbas rescisórias | Entrega de guias de FGTS e seguro-desemprego | Contribuição de FGTS | Multa de 40% | Multa do art. 467 da CLT | Multa do art. 477 da CLT | Supressão de intervalo intrajornada | Indenização por danos morais | Honorários advocatícios</t>
  </si>
  <si>
    <t>Proativa Contact Center LTDA; Radar Soluções Financeiras LTDA</t>
  </si>
  <si>
    <t>Reconhecimento de grupo econômico | Responsabilidade subsidiária do Banco Inter | Diferenças salariais | Saldo de salário | Férias + 1/3 | 13º salário | Horas extras | FGTS | Indenização de 40 % sobre o FGTS | Retificação de CTPS digital | Verbas rescisórias | Fornecimento de documentos rescisórios | Multa do art. 467 da CLT | Multa do art. 477 da CLT | Dano moral | Honorários sucumbenciais | Correção monetária e juros</t>
  </si>
  <si>
    <t>Responsabilidade subsidiária do Banco Inter | Saldo de salário | Aviso prévio indenizado | Décimo terceiro salário proporcional | Férias proporcionais acrescidas de 1/3 | FGTS de janeiro e fevereiro de 2025 | Indenização de 40% do FGTS | Multa do artigo 467 da CLT | Multa do artigo 477 da CLT | Honorários advocatícios | Correção monetária e juros legais</t>
  </si>
  <si>
    <t>Responsabilidade subsidiária do Banco Inter | Verbas rescisórias | Entrega de guias de FGTS e seguro-desemprego | Contribuição de FGTS | Multa de 40% | Multa do art. 467 da CLT | Multa do art. 477 da CLT | Dano moral | Honorários de sucumbência</t>
  </si>
  <si>
    <t>Responsabilidade subsidiária do Banco Inter | Reconhecimento de vínculo empregatício | Declaração de nulidade do contrato de experiência | Férias acrescidas de 1/3 | Aviso prévio indenizado | Décimo terceiro salário | FGTS + multa de 40% | Expedição de guias de FGTS e seguro-desemprego | Baixa na CTPS | Multa do artigo 477 da CLT | Multa do artigo 467 da CLT | Honorários advocatícios</t>
  </si>
  <si>
    <t>Responsabilidade subsidiária do Banco Inter | Saldo de salário | Aviso prévio indenizado | Férias integrais acrescidas de 1/3 | Férias proporcionais acrescidas de 1/3 | Décimo terceiro salário proporcional | FGTS não depositado | Multa de 40% sobre o FGTS | FGTS sobre as verbas rescisórias | Multa do art. 467 da CLT | Multa do art. 477 da CLT | Intervalo intrajornada suprimido | Fornecimento de guias de FGTS e seguro-desemprego | Dano moral | Honorários de sucumbência</t>
  </si>
  <si>
    <t>Responsabilidade subsidiária do Banco Inter | Verbas rescisórias | FGTS atrasado e multa de 40% | Dano moral | Multa art. 477 da CLT | Multa art. 467 da CLT | Honorários de sucumbência</t>
  </si>
  <si>
    <t>Proativa Contact Center LTDA; Dracma Telemarketing LTDA</t>
  </si>
  <si>
    <t>Responsabilidade solidária do Banco Inter | Férias proporcionais acrescidas de 1/3 | 13º salário proporcional | Depósitos do FGTS não realizados | Multa de 40% sobre o FGTS | Saldo de salário | Multa do art. 477 da CLT | Multa do art. 467 da CLT | Dano moral | Honorários advocatícios</t>
  </si>
  <si>
    <t>Responsabilidade solidária do Banco Inter | Reconhecimento de vínculo empregatício | Reconhecimento de contrato de trabalho por prazo indeterminado | Anotação na CTPS | Saldo de salário | Aviso prévio indenizado | 13º salário proporcional | Férias proporcionais acrescidas de 1/3 | Depósitos de FGTS | Multa de 40% do FGTS | Multa do art. 477 da CLT | Multa do art. 467 da CLT | Auxílio alimentação | Horas extras | Adicional de insalubridade | Dano moral | Honorários advocatícios</t>
  </si>
  <si>
    <t>Sentença julgando inepta a petição inicial</t>
  </si>
  <si>
    <t>Responsabilidade subsidiária do Banco Inter | Verbas rescisórias | Entrega de guias de liberação de FGTS e seguro-desemprego | Depósitos de FGTS | Multa de 40% sobre o FGTS | Multa art. 467 da CLT | Multa art. 477 da CLT | Dano moral | Supressão de intervalo intrajornada | Horas extras | Invalidação de banco de horas | Honorários advocatícios</t>
  </si>
  <si>
    <t>Responsabilidade subsidiária do Banco Inter | Horas extras | Supressão de intervalo intrajornada | Multas convencionais | Equiparação Salarial | Encargos previdenciários e fiscais | Correção monetária e juros | Honorários advocatícios</t>
  </si>
  <si>
    <t>Diferenças salariais | Multa normativa | Aviso prévio indenizado | Férias proporcionais | Décimo terceiro salário proporcional | Reposição de descontos indevidos | Multa de 40% sobre o FGTS | Saldo de salário | Multa do art. 467 da CLT | Multa do art. 477 da CLT | Indenização por dano moral</t>
  </si>
  <si>
    <t>Reconhecimento de grupo econômico | Responsabilidade subsidiária do Banco Inter | Diferenças salariais | Retificação de CTPS digital | Saldo de salário | Férias proporcionais acrescidas de 1/3 | Décimo terceiro salário proporcional | FGTS | Multa do art. 467 da CLT | Multa do art. 477 da CLT | Indenização por dano moral | Honorários sucumbências | Correção monetária e juros</t>
  </si>
  <si>
    <t>Proativa Contact Center LTDA; Banco BMG</t>
  </si>
  <si>
    <t>Responsabilidade subsidiária do Banco Inter | Verbas rescisórias | Depósitos de FGTS | Multa de 40% do FGTS | Horas extras | Repouso semanal remunerado em dobro | Supressão de intervalo intrajornada | Multa do art. 477 da CLT | Multa do art. 467 da CLT | Dano moral | Honorários sucumbenciais</t>
  </si>
  <si>
    <t>Leader RH Gestão Estratégica em Recursos</t>
  </si>
  <si>
    <t>Responsabilidade subsidiária | Intervalo intrajornada | Horas extras habituais | Horas extras em eventos | Horas extras em domingos | Adicional de insalubridade | Honorários advocatícios</t>
  </si>
  <si>
    <t>Responsabilidade solidária do Banco Inter | Enquadramento sindical como financiária | Equiparação à jornada de trabalho dos bancários | Diferenças de horas extras | Supressão de intervalo intrajornada | Diferenças e reajustes salariais | Auxílio-refeição | Ajuda alimentação | Décima terceira cesta alimentação | Participação nos lucros e resultados | Vale cultura | Retificação da cpts | Honorários advocatícios de sucumbência</t>
  </si>
  <si>
    <t>Responsabilidade subsidiária do Banco Inter | Pagamento de verbas rescisórias | Entrega de guias de FGTS e seguro-desemprego | Pagamento de FGTS não depositado | Multa de 40% sobre o FGTS | Multa do art. 467 da CLT | Multa do art. 477 da CLT | Supressão de intervalo intrajornada | Indenização por danos morais | Honorários advocatícios</t>
  </si>
  <si>
    <t>Reconhecimento de grupo econômico | Responsabilidade subsidiária do Banco Inter | Diferenças salariais | Retificação de CTPS digital | Diferenças de seguro-desemprego | Verbas rescisórias | Multa do art. 467 da CLT | Multa do art. 477 da CLT | Indenização por danos morais | Correção monetária e juros | Honorários sucumbenciais</t>
  </si>
  <si>
    <t>Reconhecimento de grupo econômico | Responsabilidade subsidiária do Banco Inter | Diferenças salariais | Retificação de CTPS | Verbas rescisórias | Diferenças de seguro-desemprego | Multa do art. 467 da CLT | Multa do art. 477 da CLT | Dano moral | Honorários sucumbenciais | Correção monetária e juros</t>
  </si>
  <si>
    <t>Responsabilidade subsidiária do Banco Inter | Horas extras | Supressão de intervalo intrajornada | Participação nos lucros e resultados proporcional | Multa convencional | Dano moral | Honorários de sucumbência</t>
  </si>
  <si>
    <t>Retificação de CTPS | Pagamento de aviso prévio | Saldo de salário | Décimo terceiro salário proporcional | Férias proporcionais acrescidas de 1/3 | Depósitos integrais do FGTS e multa de 40% | Liberação de seguro-desemprego | Indenização por danos morais | Multa do art. 467 da CLT | Multa do art. 477 da CLT</t>
  </si>
  <si>
    <t>Responsabilidade subsidiária do Banco Inter | Reconhecimento de vínculo empregatício | Declaração de nulidade do contrato de experiência | Férias acrescidas de 1/3 | Aviso prévio indenizado | Depósitos de FGTS com multa de 40% | Décimo terceiro salário | Expedição de guias CD/SD e chave de conectividade | Baixa na CTPS | Multa do art. 477 da CLT | Multa do art. 467 da CLT | Honorários advocatícios</t>
  </si>
  <si>
    <t>Responsabilidade subsidiária do Banco Inter | Saldo de salário | Décimo terceiro salário proporcional | Férias integrais acrescidas de 1/3 | Férias proporcionais acrescidas de 1/3 | Recolhimento de FGTS na integralidade | Multa de 40% sobre o FGTS | Multa do art. 477 da CLT | Multa do art. 467 da CLT | Honorários advocatícios</t>
  </si>
  <si>
    <t>Paschoalotto Serviços de Call Center LTDA</t>
  </si>
  <si>
    <t>Responsabilidade subsidiária do Banco Inter | Reversão de justa causa | Aviso prévio indenizado | Saldo de salário | Férias acrescidas de 1/3 | Décimo terceiro proporcional | FGTS com multa de 40% | Liberação de seguro-desemprego | Multa do art. 477 da CLT | Multa do art. 467 da CLT | Dano moral</t>
  </si>
  <si>
    <t>Reconhecimento de grupo econômico | Responsabilidade subsidiária do Banco Inter | Enquadramento sindical com diferenças salariais | Retificação de CTPS digital | Reembolso conforme TRCT | Saldo de salário | Férias + 1/3 | Décimo terceiro salário proporcional | Depósitos de FGTS em atraso | Indenização de 40% sobre o FGTS | Multa do art. 467 da CLT | Multa do art. 477 da CLT | Indenização por danos morais | Honorários sucumbenciais | Correção monetária e juros</t>
  </si>
  <si>
    <t>Horas extras | Reflexos em descanso semanal remunerado | Reflexos em férias acrescidas de 1/3 | Reflexos em décimo terceiro salário | Reflexos em FGTS + 40% | Reflexos em aviso prévio indenizado | Honorários advocatícios</t>
  </si>
  <si>
    <t>Responsabilidade solidária do Banco Inter | Horas extras em feriados | Horas extras | Supressão de intervalo intrajornada | Dano moral | Rescisão indireta | Multa do art. 467 da CLT | Multa do art. 477 da CLT | Entrega de guia de seguro-desemprego | Indenização substitutiva do seguro-desemprego | Honorários advocatícios</t>
  </si>
  <si>
    <t>Proativa Contact Center LTDA; Radar Soluções Financeiras LTDA; Banco BMG</t>
  </si>
  <si>
    <t>Reconhecimento da condição de financiário | responsabilidade solidária do Banco Inter | Horas extras a partir da sexta hora diária e trigésima semanal | Diferenças e reajustes salariais com observância do piso salarial de empregado de escritório | Auxílio refeição | Ajuda alimentação | Décima terceira cesta alimentação | Participação nos lucros e resultados | Vale cultura | Aviso prévio indenizatório | Indenização por danos materiais decorrentes do uso de veículo próprio</t>
  </si>
  <si>
    <t>Reconhecimento de grupo econômico | Responsabilidade subsidiária do Banco Inter | Reconhecimento de vínculo empregatício | Verbas rescisórias | Multa do art. 467 da CLT | Multa do art. 477 da CLT | Indenização por não fornecimento de vale-refeição | Abono indenizatório | Participação nos lucros e resultados | Multa convencional | Indenização por danos morais</t>
  </si>
  <si>
    <t>Responsabilidade subsidiária do Banco Inter | Reconhecimento de vínculo empregatício | Nulidade de contrato de experiência | Rescisão indireta | Férias acrescidas de 1/3 | Aviso prévio indenizado | FGTS com multa de 40% | Décimo terceiro salário | Multa do art. 477 da CLT | Multa do art. 467 da CLT | Honorários advocatícios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</si>
</sst>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201747"/>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44" fontId="2" fillId="2" borderId="1" xfId="1" applyFont="1"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44" fontId="0" fillId="3" borderId="1" xfId="1" applyFont="1" applyFill="1" applyBorder="1" applyAlignment="1">
      <alignment horizontal="center" vertical="center"/>
    </xf>
    <xf numFmtId="44" fontId="0" fillId="3" borderId="1" xfId="0" applyNumberFormat="1" applyFill="1" applyBorder="1" applyAlignment="1">
      <alignment horizontal="center" vertical="center"/>
    </xf>
    <xf numFmtId="14" fontId="0" fillId="0" borderId="1" xfId="0" applyNumberFormat="1" applyBorder="1" applyAlignment="1">
      <alignment horizontal="center" vertical="center"/>
    </xf>
    <xf numFmtId="8" fontId="0" fillId="0" borderId="1" xfId="0" applyNumberFormat="1" applyBorder="1" applyAlignment="1">
      <alignment horizontal="center" vertical="center" wrapText="1"/>
    </xf>
    <xf numFmtId="44" fontId="0" fillId="0" borderId="1" xfId="1" applyFont="1" applyBorder="1" applyAlignment="1">
      <alignment horizontal="center" vertical="center" wrapText="1"/>
    </xf>
    <xf numFmtId="44" fontId="0" fillId="0" borderId="0" xfId="1" applyFont="1"/>
    <xf numFmtId="44" fontId="0" fillId="0" borderId="1" xfId="0" applyNumberFormat="1" applyBorder="1" applyAlignment="1">
      <alignment horizontal="center" vertical="center"/>
    </xf>
    <xf numFmtId="0" fontId="0" fillId="4" borderId="1" xfId="0" applyFill="1" applyBorder="1" applyAlignment="1">
      <alignment horizontal="center" vertical="center" wrapText="1"/>
    </xf>
    <xf numFmtId="0" fontId="0" fillId="0" borderId="0" xfId="0" applyAlignment="1">
      <alignment wrapText="1"/>
    </xf>
    <xf numFmtId="44" fontId="2" fillId="2" borderId="1" xfId="1" applyFont="1" applyFill="1" applyBorder="1" applyAlignment="1">
      <alignment horizontal="center" vertical="center" wrapText="1"/>
    </xf>
    <xf numFmtId="0" fontId="0" fillId="5" borderId="1" xfId="0" applyFill="1" applyBorder="1" applyAlignment="1">
      <alignment horizontal="center" vertical="center" wrapText="1"/>
    </xf>
  </cellXfs>
  <cellStyles count="2">
    <cellStyle name="Moeda" xfId="1" builtinId="4"/>
    <cellStyle name="Normal" xfId="0" builtinId="0"/>
  </cellStyles>
  <dxfs count="0"/>
  <tableStyles count="0" defaultTableStyle="TableStyleMedium9" defaultPivotStyle="PivotStyleLight16"/>
  <colors>
    <mruColors>
      <color rgb="FF2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97"/>
  <sheetViews>
    <sheetView tabSelected="1" topLeftCell="AB1" workbookViewId="0">
      <pane ySplit="1" topLeftCell="A312" activePane="bottomLeft" state="frozen"/>
      <selection pane="bottomLeft" activeCell="AP1" sqref="AP1:AP1048576"/>
    </sheetView>
  </sheetViews>
  <sheetFormatPr defaultRowHeight="15" x14ac:dyDescent="0.25"/>
  <cols>
    <col min="1" max="1" width="17.85546875" customWidth="1"/>
    <col min="2" max="2" width="23.28515625" customWidth="1"/>
    <col min="3" max="3" width="22.42578125" bestFit="1" customWidth="1"/>
    <col min="4" max="4" width="4" bestFit="1" customWidth="1"/>
    <col min="5" max="5" width="19.42578125" bestFit="1" customWidth="1"/>
    <col min="6" max="6" width="34.7109375" bestFit="1" customWidth="1"/>
    <col min="7" max="7" width="10.140625" bestFit="1" customWidth="1"/>
    <col min="8" max="8" width="18.85546875" bestFit="1" customWidth="1"/>
    <col min="9" max="9" width="7" bestFit="1" customWidth="1"/>
    <col min="10" max="10" width="44.42578125" customWidth="1"/>
    <col min="11" max="11" width="31.28515625" bestFit="1" customWidth="1"/>
    <col min="12" max="12" width="31.28515625" style="17" bestFit="1" customWidth="1"/>
    <col min="13" max="13" width="55.42578125" customWidth="1"/>
    <col min="14" max="14" width="24.42578125" bestFit="1" customWidth="1"/>
    <col min="15" max="15" width="55" customWidth="1"/>
    <col min="16" max="16" width="34.28515625" bestFit="1" customWidth="1"/>
    <col min="17" max="17" width="28.28515625" bestFit="1" customWidth="1"/>
    <col min="18" max="18" width="10.140625" bestFit="1" customWidth="1"/>
    <col min="19" max="19" width="10" bestFit="1" customWidth="1"/>
    <col min="20" max="20" width="52.42578125" customWidth="1"/>
    <col min="21" max="21" width="21.5703125" style="17" bestFit="1" customWidth="1"/>
    <col min="22" max="22" width="18.85546875" bestFit="1" customWidth="1"/>
    <col min="23" max="23" width="11.42578125" bestFit="1" customWidth="1"/>
    <col min="24" max="24" width="8.28515625" bestFit="1" customWidth="1"/>
    <col min="25" max="25" width="18.85546875" bestFit="1" customWidth="1"/>
    <col min="26" max="26" width="20.140625" bestFit="1" customWidth="1"/>
    <col min="27" max="27" width="20.140625" customWidth="1"/>
    <col min="28" max="28" width="22" bestFit="1" customWidth="1"/>
    <col min="29" max="31" width="22" customWidth="1"/>
    <col min="32" max="32" width="18.140625" bestFit="1" customWidth="1"/>
    <col min="33" max="33" width="20.7109375" bestFit="1" customWidth="1"/>
    <col min="34" max="34" width="20.7109375" customWidth="1"/>
    <col min="35" max="35" width="21.85546875" bestFit="1" customWidth="1"/>
    <col min="36" max="38" width="21.85546875" customWidth="1"/>
    <col min="39" max="39" width="29.140625" bestFit="1" customWidth="1"/>
    <col min="40" max="40" width="29.140625" customWidth="1"/>
    <col min="41" max="41" width="32.85546875" style="14" bestFit="1" customWidth="1"/>
    <col min="42" max="42" width="32.85546875" style="14" customWidth="1"/>
    <col min="43" max="43" width="28.42578125" customWidth="1"/>
    <col min="44" max="44" width="20" customWidth="1"/>
  </cols>
  <sheetData>
    <row r="1" spans="1:44" ht="30" x14ac:dyDescent="0.25">
      <c r="A1" s="1" t="s">
        <v>0</v>
      </c>
      <c r="B1" s="2" t="s">
        <v>1</v>
      </c>
      <c r="C1" s="1" t="s">
        <v>2</v>
      </c>
      <c r="D1" s="1" t="s">
        <v>3</v>
      </c>
      <c r="E1" s="1" t="s">
        <v>4</v>
      </c>
      <c r="F1" s="1" t="s">
        <v>5</v>
      </c>
      <c r="G1" s="1" t="s">
        <v>6</v>
      </c>
      <c r="H1" s="1" t="s">
        <v>7</v>
      </c>
      <c r="I1" s="1" t="s">
        <v>8</v>
      </c>
      <c r="J1" s="2" t="s">
        <v>9</v>
      </c>
      <c r="K1" s="1" t="s">
        <v>1772</v>
      </c>
      <c r="L1" s="2" t="s">
        <v>10</v>
      </c>
      <c r="M1" s="2" t="s">
        <v>11</v>
      </c>
      <c r="N1" s="1" t="s">
        <v>12</v>
      </c>
      <c r="O1" s="2" t="s">
        <v>13</v>
      </c>
      <c r="P1" s="1" t="s">
        <v>14</v>
      </c>
      <c r="Q1" s="1" t="s">
        <v>15</v>
      </c>
      <c r="R1" s="1" t="s">
        <v>16</v>
      </c>
      <c r="S1" s="1" t="s">
        <v>17</v>
      </c>
      <c r="T1" s="2" t="s">
        <v>18</v>
      </c>
      <c r="U1" s="2" t="s">
        <v>19</v>
      </c>
      <c r="V1" s="1" t="s">
        <v>20</v>
      </c>
      <c r="W1" s="1" t="s">
        <v>21</v>
      </c>
      <c r="X1" s="1" t="s">
        <v>22</v>
      </c>
      <c r="Y1" s="3" t="s">
        <v>23</v>
      </c>
      <c r="Z1" s="18" t="s">
        <v>1861</v>
      </c>
      <c r="AA1" s="18" t="s">
        <v>1860</v>
      </c>
      <c r="AB1" s="18" t="s">
        <v>1863</v>
      </c>
      <c r="AC1" s="18" t="s">
        <v>1862</v>
      </c>
      <c r="AD1" s="3" t="s">
        <v>1792</v>
      </c>
      <c r="AE1" s="3" t="s">
        <v>1773</v>
      </c>
      <c r="AF1" s="1" t="s">
        <v>1774</v>
      </c>
      <c r="AG1" s="1" t="s">
        <v>1783</v>
      </c>
      <c r="AH1" s="1" t="s">
        <v>1784</v>
      </c>
      <c r="AI1" s="1" t="s">
        <v>1785</v>
      </c>
      <c r="AJ1" s="1" t="s">
        <v>1787</v>
      </c>
      <c r="AK1" s="1" t="s">
        <v>1788</v>
      </c>
      <c r="AL1" s="1" t="s">
        <v>1786</v>
      </c>
      <c r="AM1" s="1" t="s">
        <v>1790</v>
      </c>
      <c r="AN1" s="1" t="s">
        <v>1791</v>
      </c>
      <c r="AO1" s="3" t="s">
        <v>1789</v>
      </c>
      <c r="AP1" s="3" t="s">
        <v>1798</v>
      </c>
      <c r="AQ1" s="2" t="s">
        <v>1775</v>
      </c>
      <c r="AR1" s="2" t="s">
        <v>24</v>
      </c>
    </row>
    <row r="2" spans="1:44" ht="135" x14ac:dyDescent="0.25">
      <c r="A2" s="7" t="s">
        <v>25</v>
      </c>
      <c r="B2" s="8" t="s">
        <v>404</v>
      </c>
      <c r="C2" s="7" t="s">
        <v>423</v>
      </c>
      <c r="D2" s="7" t="s">
        <v>491</v>
      </c>
      <c r="E2" s="7" t="s">
        <v>508</v>
      </c>
      <c r="F2" s="7" t="s">
        <v>564</v>
      </c>
      <c r="G2" s="7" t="s">
        <v>570</v>
      </c>
      <c r="H2" s="7"/>
      <c r="I2" s="7" t="s">
        <v>573</v>
      </c>
      <c r="J2" s="8" t="s">
        <v>575</v>
      </c>
      <c r="K2" s="7"/>
      <c r="L2" s="8"/>
      <c r="M2" s="8"/>
      <c r="N2" s="7" t="s">
        <v>1034</v>
      </c>
      <c r="O2" s="8" t="s">
        <v>1428</v>
      </c>
      <c r="P2" s="7" t="s">
        <v>1633</v>
      </c>
      <c r="Q2" s="7"/>
      <c r="R2" s="7"/>
      <c r="S2" s="7"/>
      <c r="T2" s="8" t="s">
        <v>1648</v>
      </c>
      <c r="U2" s="8"/>
      <c r="V2" s="7"/>
      <c r="W2" s="7" t="s">
        <v>1718</v>
      </c>
      <c r="X2" s="7"/>
      <c r="Y2" s="9">
        <v>4324803.46</v>
      </c>
      <c r="Z2" s="9"/>
      <c r="AA2" s="9"/>
      <c r="AB2" s="9"/>
      <c r="AC2" s="9"/>
      <c r="AD2" s="9"/>
      <c r="AE2" s="10">
        <f>Z2-AB2</f>
        <v>0</v>
      </c>
      <c r="AF2" s="10"/>
      <c r="AG2" s="10"/>
      <c r="AH2" s="10"/>
      <c r="AI2" s="10"/>
      <c r="AJ2" s="10"/>
      <c r="AK2" s="10">
        <f>AG2+AH2+AI2+AJ2</f>
        <v>0</v>
      </c>
      <c r="AL2" s="10"/>
      <c r="AM2" s="10"/>
      <c r="AN2" s="10"/>
      <c r="AO2" s="9"/>
      <c r="AP2" s="9"/>
      <c r="AQ2" s="8" t="s">
        <v>1721</v>
      </c>
      <c r="AR2" s="8" t="s">
        <v>1746</v>
      </c>
    </row>
    <row r="3" spans="1:44" ht="390" x14ac:dyDescent="0.25">
      <c r="A3" s="7" t="s">
        <v>26</v>
      </c>
      <c r="B3" s="8" t="s">
        <v>404</v>
      </c>
      <c r="C3" s="7" t="s">
        <v>423</v>
      </c>
      <c r="D3" s="7" t="s">
        <v>491</v>
      </c>
      <c r="E3" s="7" t="s">
        <v>509</v>
      </c>
      <c r="F3" s="7" t="s">
        <v>564</v>
      </c>
      <c r="G3" s="7" t="s">
        <v>570</v>
      </c>
      <c r="H3" s="7"/>
      <c r="I3" s="7" t="s">
        <v>573</v>
      </c>
      <c r="J3" s="8" t="s">
        <v>576</v>
      </c>
      <c r="K3" s="7"/>
      <c r="L3" s="8"/>
      <c r="M3" s="8"/>
      <c r="N3" s="7" t="s">
        <v>1035</v>
      </c>
      <c r="O3" s="8" t="s">
        <v>1429</v>
      </c>
      <c r="P3" s="7" t="s">
        <v>1633</v>
      </c>
      <c r="Q3" s="7"/>
      <c r="R3" s="7"/>
      <c r="S3" s="7"/>
      <c r="T3" s="8" t="s">
        <v>1649</v>
      </c>
      <c r="U3" s="8"/>
      <c r="V3" s="7"/>
      <c r="W3" s="7" t="s">
        <v>1718</v>
      </c>
      <c r="X3" s="7"/>
      <c r="Y3" s="9">
        <v>1451670</v>
      </c>
      <c r="Z3" s="9"/>
      <c r="AA3" s="9"/>
      <c r="AB3" s="9"/>
      <c r="AC3" s="9"/>
      <c r="AD3" s="9"/>
      <c r="AE3" s="10">
        <f t="shared" ref="AE3:AE66" si="0">Z3-AB3</f>
        <v>0</v>
      </c>
      <c r="AF3" s="7">
        <v>0</v>
      </c>
      <c r="AG3" s="7"/>
      <c r="AH3" s="7"/>
      <c r="AI3" s="7"/>
      <c r="AJ3" s="7"/>
      <c r="AK3" s="10">
        <f t="shared" ref="AK3:AK66" si="1">AG3+AH3+AI3+AJ3</f>
        <v>0</v>
      </c>
      <c r="AL3" s="7"/>
      <c r="AM3" s="7"/>
      <c r="AN3" s="7"/>
      <c r="AO3" s="9"/>
      <c r="AP3" s="9"/>
      <c r="AQ3" s="8" t="s">
        <v>1722</v>
      </c>
      <c r="AR3" s="8" t="s">
        <v>1747</v>
      </c>
    </row>
    <row r="4" spans="1:44" ht="195" x14ac:dyDescent="0.25">
      <c r="A4" s="7" t="s">
        <v>27</v>
      </c>
      <c r="B4" s="8" t="s">
        <v>404</v>
      </c>
      <c r="C4" s="7" t="s">
        <v>423</v>
      </c>
      <c r="D4" s="7" t="s">
        <v>491</v>
      </c>
      <c r="E4" s="7" t="s">
        <v>510</v>
      </c>
      <c r="F4" s="7" t="s">
        <v>565</v>
      </c>
      <c r="G4" s="7" t="s">
        <v>570</v>
      </c>
      <c r="H4" s="7"/>
      <c r="I4" s="7" t="s">
        <v>573</v>
      </c>
      <c r="J4" s="8" t="s">
        <v>577</v>
      </c>
      <c r="K4" s="7"/>
      <c r="L4" s="8"/>
      <c r="M4" s="8"/>
      <c r="N4" s="7" t="s">
        <v>1036</v>
      </c>
      <c r="O4" s="8" t="s">
        <v>1430</v>
      </c>
      <c r="P4" s="7" t="s">
        <v>1633</v>
      </c>
      <c r="Q4" s="7"/>
      <c r="R4" s="7"/>
      <c r="S4" s="7"/>
      <c r="T4" s="8" t="s">
        <v>1650</v>
      </c>
      <c r="U4" s="8"/>
      <c r="V4" s="7"/>
      <c r="W4" s="7" t="s">
        <v>1718</v>
      </c>
      <c r="X4" s="7"/>
      <c r="Y4" s="9">
        <v>100000</v>
      </c>
      <c r="Z4" s="9"/>
      <c r="AA4" s="9"/>
      <c r="AB4" s="9"/>
      <c r="AC4" s="9"/>
      <c r="AD4" s="9"/>
      <c r="AE4" s="10">
        <f t="shared" si="0"/>
        <v>0</v>
      </c>
      <c r="AF4" s="7">
        <v>0</v>
      </c>
      <c r="AG4" s="7"/>
      <c r="AH4" s="7"/>
      <c r="AI4" s="7"/>
      <c r="AJ4" s="7"/>
      <c r="AK4" s="10">
        <f t="shared" si="1"/>
        <v>0</v>
      </c>
      <c r="AL4" s="7"/>
      <c r="AM4" s="7"/>
      <c r="AN4" s="7"/>
      <c r="AO4" s="9"/>
      <c r="AP4" s="9"/>
      <c r="AQ4" s="8" t="s">
        <v>1723</v>
      </c>
      <c r="AR4" s="8" t="s">
        <v>1748</v>
      </c>
    </row>
    <row r="5" spans="1:44" ht="195" x14ac:dyDescent="0.25">
      <c r="A5" s="7" t="s">
        <v>28</v>
      </c>
      <c r="B5" s="8" t="s">
        <v>404</v>
      </c>
      <c r="C5" s="7" t="s">
        <v>424</v>
      </c>
      <c r="D5" s="7" t="s">
        <v>492</v>
      </c>
      <c r="E5" s="7" t="s">
        <v>511</v>
      </c>
      <c r="F5" s="7" t="s">
        <v>566</v>
      </c>
      <c r="G5" s="7" t="s">
        <v>571</v>
      </c>
      <c r="H5" s="7"/>
      <c r="I5" s="7" t="s">
        <v>573</v>
      </c>
      <c r="J5" s="8" t="s">
        <v>577</v>
      </c>
      <c r="K5" s="7"/>
      <c r="L5" s="8"/>
      <c r="M5" s="8"/>
      <c r="N5" s="7" t="s">
        <v>1037</v>
      </c>
      <c r="O5" s="8" t="s">
        <v>1430</v>
      </c>
      <c r="P5" s="7" t="s">
        <v>1634</v>
      </c>
      <c r="Q5" s="7"/>
      <c r="R5" s="7"/>
      <c r="S5" s="7"/>
      <c r="T5" s="8" t="s">
        <v>1651</v>
      </c>
      <c r="U5" s="8"/>
      <c r="V5" s="7"/>
      <c r="W5" s="7" t="s">
        <v>1718</v>
      </c>
      <c r="X5" s="7"/>
      <c r="Y5" s="9">
        <v>100000</v>
      </c>
      <c r="Z5" s="9"/>
      <c r="AA5" s="9"/>
      <c r="AB5" s="9"/>
      <c r="AC5" s="9"/>
      <c r="AD5" s="9"/>
      <c r="AE5" s="10">
        <f t="shared" si="0"/>
        <v>0</v>
      </c>
      <c r="AF5" s="7">
        <v>0</v>
      </c>
      <c r="AG5" s="7"/>
      <c r="AH5" s="7"/>
      <c r="AI5" s="7"/>
      <c r="AJ5" s="7"/>
      <c r="AK5" s="10">
        <f t="shared" si="1"/>
        <v>0</v>
      </c>
      <c r="AL5" s="7"/>
      <c r="AM5" s="7"/>
      <c r="AN5" s="7"/>
      <c r="AO5" s="9"/>
      <c r="AP5" s="9"/>
      <c r="AQ5" s="8" t="s">
        <v>1724</v>
      </c>
      <c r="AR5" s="8"/>
    </row>
    <row r="6" spans="1:44" ht="30" x14ac:dyDescent="0.25">
      <c r="A6" s="7" t="s">
        <v>29</v>
      </c>
      <c r="B6" s="8" t="s">
        <v>405</v>
      </c>
      <c r="C6" s="7" t="s">
        <v>424</v>
      </c>
      <c r="D6" s="7" t="s">
        <v>492</v>
      </c>
      <c r="E6" s="7" t="s">
        <v>512</v>
      </c>
      <c r="F6" s="7" t="s">
        <v>567</v>
      </c>
      <c r="G6" s="7" t="s">
        <v>570</v>
      </c>
      <c r="H6" s="7"/>
      <c r="I6" s="7" t="s">
        <v>573</v>
      </c>
      <c r="J6" s="8" t="s">
        <v>578</v>
      </c>
      <c r="K6" s="7"/>
      <c r="L6" s="8"/>
      <c r="M6" s="8"/>
      <c r="N6" s="7" t="s">
        <v>1038</v>
      </c>
      <c r="O6" s="8" t="s">
        <v>1431</v>
      </c>
      <c r="P6" s="7" t="s">
        <v>1635</v>
      </c>
      <c r="Q6" s="7"/>
      <c r="R6" s="7"/>
      <c r="S6" s="7"/>
      <c r="T6" s="8"/>
      <c r="U6" s="8"/>
      <c r="V6" s="7"/>
      <c r="W6" s="7" t="s">
        <v>1719</v>
      </c>
      <c r="X6" s="7"/>
      <c r="Y6" s="9">
        <v>0</v>
      </c>
      <c r="Z6" s="9"/>
      <c r="AA6" s="9"/>
      <c r="AB6" s="9"/>
      <c r="AC6" s="9"/>
      <c r="AD6" s="9"/>
      <c r="AE6" s="10">
        <f t="shared" si="0"/>
        <v>0</v>
      </c>
      <c r="AF6" s="7">
        <v>0</v>
      </c>
      <c r="AG6" s="7"/>
      <c r="AH6" s="7"/>
      <c r="AI6" s="7"/>
      <c r="AJ6" s="7"/>
      <c r="AK6" s="10">
        <f t="shared" si="1"/>
        <v>0</v>
      </c>
      <c r="AL6" s="7"/>
      <c r="AM6" s="7"/>
      <c r="AN6" s="7"/>
      <c r="AO6" s="9"/>
      <c r="AP6" s="9"/>
      <c r="AQ6" s="8"/>
      <c r="AR6" s="8"/>
    </row>
    <row r="7" spans="1:44" ht="409.5" x14ac:dyDescent="0.25">
      <c r="A7" s="7" t="s">
        <v>30</v>
      </c>
      <c r="B7" s="8" t="s">
        <v>404</v>
      </c>
      <c r="C7" s="7" t="s">
        <v>423</v>
      </c>
      <c r="D7" s="7" t="s">
        <v>491</v>
      </c>
      <c r="E7" s="7" t="s">
        <v>513</v>
      </c>
      <c r="F7" s="7" t="s">
        <v>564</v>
      </c>
      <c r="G7" s="7" t="s">
        <v>570</v>
      </c>
      <c r="H7" s="7"/>
      <c r="I7" s="7" t="s">
        <v>573</v>
      </c>
      <c r="J7" s="8" t="s">
        <v>579</v>
      </c>
      <c r="K7" s="7"/>
      <c r="L7" s="8"/>
      <c r="M7" s="8"/>
      <c r="N7" s="7" t="s">
        <v>1039</v>
      </c>
      <c r="O7" s="8" t="s">
        <v>1432</v>
      </c>
      <c r="P7" s="7" t="s">
        <v>1633</v>
      </c>
      <c r="Q7" s="7"/>
      <c r="R7" s="7"/>
      <c r="S7" s="7"/>
      <c r="T7" s="8" t="s">
        <v>1652</v>
      </c>
      <c r="U7" s="8"/>
      <c r="V7" s="7"/>
      <c r="W7" s="7" t="s">
        <v>1718</v>
      </c>
      <c r="X7" s="7"/>
      <c r="Y7" s="9">
        <v>61131.51</v>
      </c>
      <c r="Z7" s="9"/>
      <c r="AA7" s="9"/>
      <c r="AB7" s="9"/>
      <c r="AC7" s="9"/>
      <c r="AD7" s="9"/>
      <c r="AE7" s="10">
        <f t="shared" si="0"/>
        <v>0</v>
      </c>
      <c r="AF7" s="7">
        <v>0</v>
      </c>
      <c r="AG7" s="7"/>
      <c r="AH7" s="7"/>
      <c r="AI7" s="7"/>
      <c r="AJ7" s="7"/>
      <c r="AK7" s="10">
        <f t="shared" si="1"/>
        <v>0</v>
      </c>
      <c r="AL7" s="7"/>
      <c r="AM7" s="7"/>
      <c r="AN7" s="7"/>
      <c r="AO7" s="9"/>
      <c r="AP7" s="9"/>
      <c r="AQ7" s="8" t="s">
        <v>1725</v>
      </c>
      <c r="AR7" s="8" t="s">
        <v>1749</v>
      </c>
    </row>
    <row r="8" spans="1:44" ht="375" x14ac:dyDescent="0.25">
      <c r="A8" s="7" t="s">
        <v>31</v>
      </c>
      <c r="B8" s="8" t="s">
        <v>406</v>
      </c>
      <c r="C8" s="7" t="s">
        <v>425</v>
      </c>
      <c r="D8" s="7" t="s">
        <v>493</v>
      </c>
      <c r="E8" s="7" t="s">
        <v>514</v>
      </c>
      <c r="F8" s="7" t="s">
        <v>564</v>
      </c>
      <c r="G8" s="7" t="s">
        <v>570</v>
      </c>
      <c r="H8" s="7"/>
      <c r="I8" s="7" t="s">
        <v>573</v>
      </c>
      <c r="J8" s="8" t="s">
        <v>580</v>
      </c>
      <c r="K8" s="7"/>
      <c r="L8" s="8"/>
      <c r="M8" s="8" t="s">
        <v>952</v>
      </c>
      <c r="N8" s="7" t="s">
        <v>1040</v>
      </c>
      <c r="O8" s="8" t="s">
        <v>1433</v>
      </c>
      <c r="P8" s="7" t="s">
        <v>1633</v>
      </c>
      <c r="Q8" s="7"/>
      <c r="R8" s="7"/>
      <c r="S8" s="7"/>
      <c r="T8" s="8" t="s">
        <v>1653</v>
      </c>
      <c r="U8" s="8"/>
      <c r="V8" s="7"/>
      <c r="W8" s="7" t="s">
        <v>1718</v>
      </c>
      <c r="X8" s="7"/>
      <c r="Y8" s="9">
        <v>462788.52</v>
      </c>
      <c r="Z8" s="9"/>
      <c r="AA8" s="9"/>
      <c r="AB8" s="9"/>
      <c r="AC8" s="9"/>
      <c r="AD8" s="9"/>
      <c r="AE8" s="10">
        <f t="shared" si="0"/>
        <v>0</v>
      </c>
      <c r="AF8" s="7">
        <v>0</v>
      </c>
      <c r="AG8" s="7"/>
      <c r="AH8" s="7"/>
      <c r="AI8" s="7"/>
      <c r="AJ8" s="7"/>
      <c r="AK8" s="10">
        <f t="shared" si="1"/>
        <v>0</v>
      </c>
      <c r="AL8" s="7"/>
      <c r="AM8" s="7"/>
      <c r="AN8" s="7"/>
      <c r="AO8" s="9"/>
      <c r="AP8" s="9"/>
      <c r="AQ8" s="8" t="s">
        <v>1726</v>
      </c>
      <c r="AR8" s="8" t="s">
        <v>1750</v>
      </c>
    </row>
    <row r="9" spans="1:44" ht="135" x14ac:dyDescent="0.25">
      <c r="A9" s="7" t="s">
        <v>32</v>
      </c>
      <c r="B9" s="8" t="s">
        <v>406</v>
      </c>
      <c r="C9" s="7" t="s">
        <v>425</v>
      </c>
      <c r="D9" s="7" t="s">
        <v>493</v>
      </c>
      <c r="E9" s="7" t="s">
        <v>514</v>
      </c>
      <c r="F9" s="7" t="s">
        <v>564</v>
      </c>
      <c r="G9" s="7" t="s">
        <v>570</v>
      </c>
      <c r="H9" s="7"/>
      <c r="I9" s="7" t="s">
        <v>573</v>
      </c>
      <c r="J9" s="8" t="s">
        <v>581</v>
      </c>
      <c r="K9" s="7"/>
      <c r="L9" s="8"/>
      <c r="M9" s="8" t="s">
        <v>952</v>
      </c>
      <c r="N9" s="7" t="s">
        <v>1041</v>
      </c>
      <c r="O9" s="8" t="s">
        <v>1434</v>
      </c>
      <c r="P9" s="7" t="s">
        <v>1634</v>
      </c>
      <c r="Q9" s="7"/>
      <c r="R9" s="7"/>
      <c r="S9" s="7"/>
      <c r="T9" s="8" t="s">
        <v>1654</v>
      </c>
      <c r="U9" s="8"/>
      <c r="V9" s="7"/>
      <c r="W9" s="7" t="s">
        <v>1719</v>
      </c>
      <c r="X9" s="7"/>
      <c r="Y9" s="9">
        <v>777117.56</v>
      </c>
      <c r="Z9" s="9"/>
      <c r="AA9" s="9"/>
      <c r="AB9" s="9"/>
      <c r="AC9" s="9"/>
      <c r="AD9" s="9"/>
      <c r="AE9" s="10">
        <f t="shared" si="0"/>
        <v>0</v>
      </c>
      <c r="AF9" s="7">
        <v>0</v>
      </c>
      <c r="AG9" s="7"/>
      <c r="AH9" s="7"/>
      <c r="AI9" s="7"/>
      <c r="AJ9" s="7"/>
      <c r="AK9" s="10">
        <f t="shared" si="1"/>
        <v>0</v>
      </c>
      <c r="AL9" s="7"/>
      <c r="AM9" s="7"/>
      <c r="AN9" s="7"/>
      <c r="AO9" s="9"/>
      <c r="AP9" s="9"/>
      <c r="AQ9" s="8"/>
      <c r="AR9" s="8"/>
    </row>
    <row r="10" spans="1:44" ht="120" x14ac:dyDescent="0.25">
      <c r="A10" s="7" t="s">
        <v>33</v>
      </c>
      <c r="B10" s="8" t="s">
        <v>406</v>
      </c>
      <c r="C10" s="7" t="s">
        <v>425</v>
      </c>
      <c r="D10" s="7" t="s">
        <v>493</v>
      </c>
      <c r="E10" s="7" t="s">
        <v>509</v>
      </c>
      <c r="F10" s="7" t="s">
        <v>564</v>
      </c>
      <c r="G10" s="7" t="s">
        <v>570</v>
      </c>
      <c r="H10" s="7"/>
      <c r="I10" s="7" t="s">
        <v>573</v>
      </c>
      <c r="J10" s="8" t="s">
        <v>582</v>
      </c>
      <c r="K10" s="7"/>
      <c r="L10" s="8"/>
      <c r="M10" s="8" t="s">
        <v>953</v>
      </c>
      <c r="N10" s="7" t="s">
        <v>1042</v>
      </c>
      <c r="O10" s="8" t="s">
        <v>1435</v>
      </c>
      <c r="P10" s="7" t="s">
        <v>1634</v>
      </c>
      <c r="Q10" s="7"/>
      <c r="R10" s="7"/>
      <c r="S10" s="7"/>
      <c r="T10" s="8"/>
      <c r="U10" s="8"/>
      <c r="V10" s="7"/>
      <c r="W10" s="7" t="s">
        <v>1719</v>
      </c>
      <c r="X10" s="7"/>
      <c r="Y10" s="9">
        <v>208188.64</v>
      </c>
      <c r="Z10" s="9"/>
      <c r="AA10" s="9"/>
      <c r="AB10" s="9"/>
      <c r="AC10" s="9"/>
      <c r="AD10" s="9"/>
      <c r="AE10" s="10">
        <f t="shared" si="0"/>
        <v>0</v>
      </c>
      <c r="AF10" s="7">
        <v>0</v>
      </c>
      <c r="AG10" s="7"/>
      <c r="AH10" s="7"/>
      <c r="AI10" s="7"/>
      <c r="AJ10" s="7"/>
      <c r="AK10" s="10">
        <f t="shared" si="1"/>
        <v>0</v>
      </c>
      <c r="AL10" s="7"/>
      <c r="AM10" s="7"/>
      <c r="AN10" s="7"/>
      <c r="AO10" s="9"/>
      <c r="AP10" s="9"/>
      <c r="AQ10" s="8"/>
      <c r="AR10" s="8"/>
    </row>
    <row r="11" spans="1:44" ht="120" x14ac:dyDescent="0.25">
      <c r="A11" s="7" t="s">
        <v>34</v>
      </c>
      <c r="B11" s="8" t="s">
        <v>406</v>
      </c>
      <c r="C11" s="7" t="s">
        <v>425</v>
      </c>
      <c r="D11" s="7" t="s">
        <v>493</v>
      </c>
      <c r="E11" s="7" t="s">
        <v>515</v>
      </c>
      <c r="F11" s="7" t="s">
        <v>564</v>
      </c>
      <c r="G11" s="7" t="s">
        <v>570</v>
      </c>
      <c r="H11" s="7"/>
      <c r="I11" s="7" t="s">
        <v>573</v>
      </c>
      <c r="J11" s="8" t="s">
        <v>583</v>
      </c>
      <c r="K11" s="7"/>
      <c r="L11" s="8"/>
      <c r="M11" s="8" t="s">
        <v>954</v>
      </c>
      <c r="N11" s="7" t="s">
        <v>1043</v>
      </c>
      <c r="O11" s="8" t="s">
        <v>1436</v>
      </c>
      <c r="P11" s="7" t="s">
        <v>1636</v>
      </c>
      <c r="Q11" s="7"/>
      <c r="R11" s="7"/>
      <c r="S11" s="7"/>
      <c r="T11" s="8" t="s">
        <v>1654</v>
      </c>
      <c r="U11" s="8"/>
      <c r="V11" s="7"/>
      <c r="W11" s="7" t="s">
        <v>1719</v>
      </c>
      <c r="X11" s="7"/>
      <c r="Y11" s="9">
        <v>236175.96</v>
      </c>
      <c r="Z11" s="9"/>
      <c r="AA11" s="9"/>
      <c r="AB11" s="9"/>
      <c r="AC11" s="9"/>
      <c r="AD11" s="9"/>
      <c r="AE11" s="10">
        <f t="shared" si="0"/>
        <v>0</v>
      </c>
      <c r="AF11" s="7">
        <v>0</v>
      </c>
      <c r="AG11" s="7"/>
      <c r="AH11" s="7"/>
      <c r="AI11" s="7"/>
      <c r="AJ11" s="7"/>
      <c r="AK11" s="10">
        <f t="shared" si="1"/>
        <v>0</v>
      </c>
      <c r="AL11" s="7"/>
      <c r="AM11" s="7"/>
      <c r="AN11" s="7"/>
      <c r="AO11" s="9"/>
      <c r="AP11" s="9"/>
      <c r="AQ11" s="8"/>
      <c r="AR11" s="8"/>
    </row>
    <row r="12" spans="1:44" ht="255" x14ac:dyDescent="0.25">
      <c r="A12" s="7" t="s">
        <v>35</v>
      </c>
      <c r="B12" s="8" t="s">
        <v>407</v>
      </c>
      <c r="C12" s="7" t="s">
        <v>426</v>
      </c>
      <c r="D12" s="7" t="s">
        <v>494</v>
      </c>
      <c r="E12" s="7" t="s">
        <v>516</v>
      </c>
      <c r="F12" s="7" t="s">
        <v>564</v>
      </c>
      <c r="G12" s="7" t="s">
        <v>570</v>
      </c>
      <c r="H12" s="7"/>
      <c r="I12" s="7" t="s">
        <v>573</v>
      </c>
      <c r="J12" s="8" t="s">
        <v>584</v>
      </c>
      <c r="K12" s="7"/>
      <c r="L12" s="8"/>
      <c r="M12" s="8"/>
      <c r="N12" s="7" t="s">
        <v>1044</v>
      </c>
      <c r="O12" s="8" t="s">
        <v>1437</v>
      </c>
      <c r="P12" s="7" t="s">
        <v>1637</v>
      </c>
      <c r="Q12" s="7"/>
      <c r="R12" s="7"/>
      <c r="S12" s="7"/>
      <c r="T12" s="8" t="s">
        <v>1655</v>
      </c>
      <c r="U12" s="8"/>
      <c r="V12" s="7"/>
      <c r="W12" s="7" t="s">
        <v>1718</v>
      </c>
      <c r="X12" s="7"/>
      <c r="Y12" s="9">
        <v>189101.21</v>
      </c>
      <c r="Z12" s="9"/>
      <c r="AA12" s="9"/>
      <c r="AB12" s="9"/>
      <c r="AC12" s="9"/>
      <c r="AD12" s="9"/>
      <c r="AE12" s="10">
        <f t="shared" si="0"/>
        <v>0</v>
      </c>
      <c r="AF12" s="7">
        <v>0</v>
      </c>
      <c r="AG12" s="7"/>
      <c r="AH12" s="7"/>
      <c r="AI12" s="7"/>
      <c r="AJ12" s="7"/>
      <c r="AK12" s="10">
        <f t="shared" si="1"/>
        <v>0</v>
      </c>
      <c r="AL12" s="7"/>
      <c r="AM12" s="7"/>
      <c r="AN12" s="7"/>
      <c r="AO12" s="9"/>
      <c r="AP12" s="9"/>
      <c r="AQ12" s="8" t="s">
        <v>1727</v>
      </c>
      <c r="AR12" s="8" t="s">
        <v>1751</v>
      </c>
    </row>
    <row r="13" spans="1:44" ht="390" x14ac:dyDescent="0.25">
      <c r="A13" s="7" t="s">
        <v>36</v>
      </c>
      <c r="B13" s="8" t="s">
        <v>406</v>
      </c>
      <c r="C13" s="7" t="s">
        <v>425</v>
      </c>
      <c r="D13" s="7" t="s">
        <v>493</v>
      </c>
      <c r="E13" s="7" t="s">
        <v>514</v>
      </c>
      <c r="F13" s="7" t="s">
        <v>564</v>
      </c>
      <c r="G13" s="7" t="s">
        <v>570</v>
      </c>
      <c r="H13" s="7"/>
      <c r="I13" s="7" t="s">
        <v>573</v>
      </c>
      <c r="J13" s="8" t="s">
        <v>585</v>
      </c>
      <c r="K13" s="7"/>
      <c r="L13" s="8"/>
      <c r="M13" s="8" t="s">
        <v>955</v>
      </c>
      <c r="N13" s="7" t="s">
        <v>1045</v>
      </c>
      <c r="O13" s="8" t="s">
        <v>1438</v>
      </c>
      <c r="P13" s="7" t="s">
        <v>1633</v>
      </c>
      <c r="Q13" s="7"/>
      <c r="R13" s="7"/>
      <c r="S13" s="7"/>
      <c r="T13" s="8" t="s">
        <v>1656</v>
      </c>
      <c r="U13" s="8"/>
      <c r="V13" s="7"/>
      <c r="W13" s="7" t="s">
        <v>1718</v>
      </c>
      <c r="X13" s="7"/>
      <c r="Y13" s="9">
        <v>401269.04</v>
      </c>
      <c r="Z13" s="9"/>
      <c r="AA13" s="9"/>
      <c r="AB13" s="9"/>
      <c r="AC13" s="9"/>
      <c r="AD13" s="9"/>
      <c r="AE13" s="10">
        <f t="shared" si="0"/>
        <v>0</v>
      </c>
      <c r="AF13" s="7">
        <v>0</v>
      </c>
      <c r="AG13" s="7"/>
      <c r="AH13" s="7"/>
      <c r="AI13" s="7"/>
      <c r="AJ13" s="7"/>
      <c r="AK13" s="10">
        <f t="shared" si="1"/>
        <v>0</v>
      </c>
      <c r="AL13" s="7"/>
      <c r="AM13" s="7"/>
      <c r="AN13" s="7"/>
      <c r="AO13" s="9"/>
      <c r="AP13" s="9"/>
      <c r="AQ13" s="8" t="s">
        <v>1728</v>
      </c>
      <c r="AR13" s="8" t="s">
        <v>1752</v>
      </c>
    </row>
    <row r="14" spans="1:44" ht="195" x14ac:dyDescent="0.25">
      <c r="A14" s="7" t="s">
        <v>37</v>
      </c>
      <c r="B14" s="8" t="s">
        <v>406</v>
      </c>
      <c r="C14" s="7" t="s">
        <v>425</v>
      </c>
      <c r="D14" s="7" t="s">
        <v>493</v>
      </c>
      <c r="E14" s="7" t="s">
        <v>513</v>
      </c>
      <c r="F14" s="7" t="s">
        <v>564</v>
      </c>
      <c r="G14" s="7" t="s">
        <v>570</v>
      </c>
      <c r="H14" s="7"/>
      <c r="I14" s="7" t="s">
        <v>573</v>
      </c>
      <c r="J14" s="8" t="s">
        <v>586</v>
      </c>
      <c r="K14" s="7"/>
      <c r="L14" s="8"/>
      <c r="M14" s="8" t="s">
        <v>956</v>
      </c>
      <c r="N14" s="7" t="s">
        <v>1046</v>
      </c>
      <c r="O14" s="8" t="s">
        <v>1439</v>
      </c>
      <c r="P14" s="7" t="s">
        <v>1636</v>
      </c>
      <c r="Q14" s="7"/>
      <c r="R14" s="7"/>
      <c r="S14" s="7"/>
      <c r="T14" s="8" t="s">
        <v>1657</v>
      </c>
      <c r="U14" s="8"/>
      <c r="V14" s="7"/>
      <c r="W14" s="7" t="s">
        <v>1718</v>
      </c>
      <c r="X14" s="7"/>
      <c r="Y14" s="9">
        <v>616595.31999999995</v>
      </c>
      <c r="Z14" s="9"/>
      <c r="AA14" s="9"/>
      <c r="AB14" s="9"/>
      <c r="AC14" s="9"/>
      <c r="AD14" s="9"/>
      <c r="AE14" s="10">
        <f t="shared" si="0"/>
        <v>0</v>
      </c>
      <c r="AF14" s="7">
        <v>0</v>
      </c>
      <c r="AG14" s="7"/>
      <c r="AH14" s="7"/>
      <c r="AI14" s="7"/>
      <c r="AJ14" s="7"/>
      <c r="AK14" s="10">
        <f t="shared" si="1"/>
        <v>0</v>
      </c>
      <c r="AL14" s="7"/>
      <c r="AM14" s="7"/>
      <c r="AN14" s="7"/>
      <c r="AO14" s="9"/>
      <c r="AP14" s="9"/>
      <c r="AQ14" s="8" t="s">
        <v>1729</v>
      </c>
      <c r="AR14" s="8" t="s">
        <v>1748</v>
      </c>
    </row>
    <row r="15" spans="1:44" ht="225" x14ac:dyDescent="0.25">
      <c r="A15" s="7" t="s">
        <v>38</v>
      </c>
      <c r="B15" s="8" t="s">
        <v>404</v>
      </c>
      <c r="C15" s="7" t="s">
        <v>423</v>
      </c>
      <c r="D15" s="7" t="s">
        <v>491</v>
      </c>
      <c r="E15" s="7" t="s">
        <v>512</v>
      </c>
      <c r="F15" s="7" t="s">
        <v>564</v>
      </c>
      <c r="G15" s="7" t="s">
        <v>570</v>
      </c>
      <c r="H15" s="7"/>
      <c r="I15" s="7" t="s">
        <v>573</v>
      </c>
      <c r="J15" s="8" t="s">
        <v>587</v>
      </c>
      <c r="K15" s="7"/>
      <c r="L15" s="8"/>
      <c r="M15" s="8"/>
      <c r="N15" s="7" t="s">
        <v>1047</v>
      </c>
      <c r="O15" s="8" t="s">
        <v>1440</v>
      </c>
      <c r="P15" s="7" t="s">
        <v>1633</v>
      </c>
      <c r="Q15" s="7"/>
      <c r="R15" s="7"/>
      <c r="S15" s="7"/>
      <c r="T15" s="8" t="s">
        <v>1658</v>
      </c>
      <c r="U15" s="8"/>
      <c r="V15" s="7"/>
      <c r="W15" s="7" t="s">
        <v>1718</v>
      </c>
      <c r="X15" s="7"/>
      <c r="Y15" s="9">
        <v>612300</v>
      </c>
      <c r="Z15" s="9"/>
      <c r="AA15" s="9"/>
      <c r="AB15" s="9"/>
      <c r="AC15" s="9"/>
      <c r="AD15" s="9"/>
      <c r="AE15" s="10">
        <f t="shared" si="0"/>
        <v>0</v>
      </c>
      <c r="AF15" s="7">
        <v>0</v>
      </c>
      <c r="AG15" s="7"/>
      <c r="AH15" s="7"/>
      <c r="AI15" s="7"/>
      <c r="AJ15" s="7"/>
      <c r="AK15" s="10">
        <f t="shared" si="1"/>
        <v>0</v>
      </c>
      <c r="AL15" s="7"/>
      <c r="AM15" s="7"/>
      <c r="AN15" s="7"/>
      <c r="AO15" s="9"/>
      <c r="AP15" s="9"/>
      <c r="AQ15" s="8" t="s">
        <v>1730</v>
      </c>
      <c r="AR15" s="8" t="s">
        <v>1753</v>
      </c>
    </row>
    <row r="16" spans="1:44" ht="45" x14ac:dyDescent="0.25">
      <c r="A16" s="7" t="s">
        <v>39</v>
      </c>
      <c r="B16" s="8" t="s">
        <v>408</v>
      </c>
      <c r="C16" s="7" t="s">
        <v>424</v>
      </c>
      <c r="D16" s="7" t="s">
        <v>492</v>
      </c>
      <c r="E16" s="7" t="s">
        <v>512</v>
      </c>
      <c r="F16" s="7" t="s">
        <v>568</v>
      </c>
      <c r="G16" s="7" t="s">
        <v>572</v>
      </c>
      <c r="H16" s="7"/>
      <c r="I16" s="7" t="s">
        <v>573</v>
      </c>
      <c r="J16" s="8" t="s">
        <v>588</v>
      </c>
      <c r="K16" s="7"/>
      <c r="L16" s="8"/>
      <c r="M16" s="8"/>
      <c r="N16" s="7" t="s">
        <v>1048</v>
      </c>
      <c r="O16" s="8" t="s">
        <v>1441</v>
      </c>
      <c r="P16" s="7" t="s">
        <v>1638</v>
      </c>
      <c r="Q16" s="7"/>
      <c r="R16" s="7"/>
      <c r="S16" s="7"/>
      <c r="T16" s="8"/>
      <c r="U16" s="8"/>
      <c r="V16" s="7"/>
      <c r="W16" s="7"/>
      <c r="X16" s="7"/>
      <c r="Y16" s="9">
        <v>0</v>
      </c>
      <c r="Z16" s="9"/>
      <c r="AA16" s="9"/>
      <c r="AB16" s="9"/>
      <c r="AC16" s="9"/>
      <c r="AD16" s="9"/>
      <c r="AE16" s="10">
        <f t="shared" si="0"/>
        <v>0</v>
      </c>
      <c r="AF16" s="7">
        <v>0</v>
      </c>
      <c r="AG16" s="7"/>
      <c r="AH16" s="7"/>
      <c r="AI16" s="7"/>
      <c r="AJ16" s="7"/>
      <c r="AK16" s="10">
        <f t="shared" si="1"/>
        <v>0</v>
      </c>
      <c r="AL16" s="7"/>
      <c r="AM16" s="7"/>
      <c r="AN16" s="7"/>
      <c r="AO16" s="9"/>
      <c r="AP16" s="9"/>
      <c r="AQ16" s="8"/>
      <c r="AR16" s="8"/>
    </row>
    <row r="17" spans="1:44" ht="105" x14ac:dyDescent="0.25">
      <c r="A17" s="7" t="s">
        <v>40</v>
      </c>
      <c r="B17" s="8" t="s">
        <v>409</v>
      </c>
      <c r="C17" s="7" t="s">
        <v>427</v>
      </c>
      <c r="D17" s="7" t="s">
        <v>495</v>
      </c>
      <c r="E17" s="7" t="s">
        <v>517</v>
      </c>
      <c r="F17" s="7" t="s">
        <v>564</v>
      </c>
      <c r="G17" s="7" t="s">
        <v>570</v>
      </c>
      <c r="H17" s="7"/>
      <c r="I17" s="7" t="s">
        <v>573</v>
      </c>
      <c r="J17" s="8" t="s">
        <v>589</v>
      </c>
      <c r="K17" s="7"/>
      <c r="L17" s="8"/>
      <c r="M17" s="8" t="s">
        <v>956</v>
      </c>
      <c r="N17" s="7" t="s">
        <v>1049</v>
      </c>
      <c r="O17" s="8" t="s">
        <v>1442</v>
      </c>
      <c r="P17" s="7" t="s">
        <v>1636</v>
      </c>
      <c r="Q17" s="7"/>
      <c r="R17" s="7"/>
      <c r="S17" s="7"/>
      <c r="T17" s="8" t="s">
        <v>1659</v>
      </c>
      <c r="U17" s="8"/>
      <c r="V17" s="7"/>
      <c r="W17" s="7" t="s">
        <v>1720</v>
      </c>
      <c r="X17" s="7"/>
      <c r="Y17" s="9">
        <v>187424.3</v>
      </c>
      <c r="Z17" s="9"/>
      <c r="AA17" s="9"/>
      <c r="AB17" s="9"/>
      <c r="AC17" s="9"/>
      <c r="AD17" s="9"/>
      <c r="AE17" s="10">
        <f t="shared" si="0"/>
        <v>0</v>
      </c>
      <c r="AF17" s="7">
        <v>0</v>
      </c>
      <c r="AG17" s="7"/>
      <c r="AH17" s="7"/>
      <c r="AI17" s="7"/>
      <c r="AJ17" s="7"/>
      <c r="AK17" s="10">
        <f t="shared" si="1"/>
        <v>0</v>
      </c>
      <c r="AL17" s="7"/>
      <c r="AM17" s="7"/>
      <c r="AN17" s="7"/>
      <c r="AO17" s="9"/>
      <c r="AP17" s="9"/>
      <c r="AQ17" s="8"/>
      <c r="AR17" s="8"/>
    </row>
    <row r="18" spans="1:44" ht="225" x14ac:dyDescent="0.25">
      <c r="A18" s="7" t="s">
        <v>41</v>
      </c>
      <c r="B18" s="8" t="s">
        <v>407</v>
      </c>
      <c r="C18" s="7" t="s">
        <v>423</v>
      </c>
      <c r="D18" s="7" t="s">
        <v>491</v>
      </c>
      <c r="E18" s="7" t="s">
        <v>510</v>
      </c>
      <c r="F18" s="7" t="s">
        <v>564</v>
      </c>
      <c r="G18" s="7" t="s">
        <v>570</v>
      </c>
      <c r="H18" s="7"/>
      <c r="I18" s="7" t="s">
        <v>573</v>
      </c>
      <c r="J18" s="8" t="s">
        <v>590</v>
      </c>
      <c r="K18" s="7"/>
      <c r="L18" s="8"/>
      <c r="M18" s="8"/>
      <c r="N18" s="7" t="s">
        <v>1050</v>
      </c>
      <c r="O18" s="8" t="s">
        <v>1443</v>
      </c>
      <c r="P18" s="7" t="s">
        <v>1633</v>
      </c>
      <c r="Q18" s="7"/>
      <c r="R18" s="7"/>
      <c r="S18" s="7"/>
      <c r="T18" s="8" t="s">
        <v>1660</v>
      </c>
      <c r="U18" s="8"/>
      <c r="V18" s="7"/>
      <c r="W18" s="7" t="s">
        <v>1718</v>
      </c>
      <c r="X18" s="7"/>
      <c r="Y18" s="9">
        <v>621013.32999999996</v>
      </c>
      <c r="Z18" s="9"/>
      <c r="AA18" s="9"/>
      <c r="AB18" s="9"/>
      <c r="AC18" s="9"/>
      <c r="AD18" s="9"/>
      <c r="AE18" s="10">
        <f t="shared" si="0"/>
        <v>0</v>
      </c>
      <c r="AF18" s="7">
        <v>0</v>
      </c>
      <c r="AG18" s="7"/>
      <c r="AH18" s="7"/>
      <c r="AI18" s="7"/>
      <c r="AJ18" s="7"/>
      <c r="AK18" s="10">
        <f t="shared" si="1"/>
        <v>0</v>
      </c>
      <c r="AL18" s="7"/>
      <c r="AM18" s="7"/>
      <c r="AN18" s="7"/>
      <c r="AO18" s="9"/>
      <c r="AP18" s="9"/>
      <c r="AQ18" s="8" t="s">
        <v>1731</v>
      </c>
      <c r="AR18" s="8" t="s">
        <v>1754</v>
      </c>
    </row>
    <row r="19" spans="1:44" ht="60" x14ac:dyDescent="0.25">
      <c r="A19" s="7" t="s">
        <v>41</v>
      </c>
      <c r="B19" s="8" t="s">
        <v>407</v>
      </c>
      <c r="C19" s="7" t="s">
        <v>426</v>
      </c>
      <c r="D19" s="7" t="s">
        <v>494</v>
      </c>
      <c r="E19" s="7" t="s">
        <v>518</v>
      </c>
      <c r="F19" s="7" t="s">
        <v>566</v>
      </c>
      <c r="G19" s="7" t="s">
        <v>570</v>
      </c>
      <c r="H19" s="7"/>
      <c r="I19" s="7" t="s">
        <v>573</v>
      </c>
      <c r="J19" s="8" t="s">
        <v>590</v>
      </c>
      <c r="K19" s="7"/>
      <c r="L19" s="8"/>
      <c r="M19" s="8"/>
      <c r="N19" s="7" t="s">
        <v>1051</v>
      </c>
      <c r="O19" s="8" t="s">
        <v>1443</v>
      </c>
      <c r="P19" s="7" t="s">
        <v>1637</v>
      </c>
      <c r="Q19" s="7"/>
      <c r="R19" s="7"/>
      <c r="S19" s="7"/>
      <c r="T19" s="8"/>
      <c r="U19" s="8"/>
      <c r="V19" s="7"/>
      <c r="W19" s="7" t="s">
        <v>1718</v>
      </c>
      <c r="X19" s="7"/>
      <c r="Y19" s="9">
        <v>1558134.23</v>
      </c>
      <c r="Z19" s="9"/>
      <c r="AA19" s="9"/>
      <c r="AB19" s="9"/>
      <c r="AC19" s="9"/>
      <c r="AD19" s="9"/>
      <c r="AE19" s="10">
        <f t="shared" si="0"/>
        <v>0</v>
      </c>
      <c r="AF19" s="7">
        <v>0</v>
      </c>
      <c r="AG19" s="7"/>
      <c r="AH19" s="7"/>
      <c r="AI19" s="7"/>
      <c r="AJ19" s="7"/>
      <c r="AK19" s="10">
        <f t="shared" si="1"/>
        <v>0</v>
      </c>
      <c r="AL19" s="7"/>
      <c r="AM19" s="7"/>
      <c r="AN19" s="7"/>
      <c r="AO19" s="9"/>
      <c r="AP19" s="9"/>
      <c r="AQ19" s="8"/>
      <c r="AR19" s="8"/>
    </row>
    <row r="20" spans="1:44" ht="195" x14ac:dyDescent="0.25">
      <c r="A20" s="7" t="s">
        <v>42</v>
      </c>
      <c r="B20" s="8" t="s">
        <v>406</v>
      </c>
      <c r="C20" s="7" t="s">
        <v>425</v>
      </c>
      <c r="D20" s="7" t="s">
        <v>493</v>
      </c>
      <c r="E20" s="7" t="s">
        <v>509</v>
      </c>
      <c r="F20" s="7" t="s">
        <v>564</v>
      </c>
      <c r="G20" s="7" t="s">
        <v>570</v>
      </c>
      <c r="H20" s="7"/>
      <c r="I20" s="7" t="s">
        <v>573</v>
      </c>
      <c r="J20" s="8" t="s">
        <v>591</v>
      </c>
      <c r="K20" s="7"/>
      <c r="L20" s="8"/>
      <c r="M20" s="8" t="s">
        <v>957</v>
      </c>
      <c r="N20" s="7" t="s">
        <v>1052</v>
      </c>
      <c r="O20" s="8" t="s">
        <v>1444</v>
      </c>
      <c r="P20" s="7" t="s">
        <v>1633</v>
      </c>
      <c r="Q20" s="7"/>
      <c r="R20" s="7"/>
      <c r="S20" s="7"/>
      <c r="T20" s="8" t="s">
        <v>1661</v>
      </c>
      <c r="U20" s="8"/>
      <c r="V20" s="7"/>
      <c r="W20" s="7" t="s">
        <v>1718</v>
      </c>
      <c r="X20" s="7"/>
      <c r="Y20" s="9">
        <v>476809.6</v>
      </c>
      <c r="Z20" s="9"/>
      <c r="AA20" s="9"/>
      <c r="AB20" s="9"/>
      <c r="AC20" s="9"/>
      <c r="AD20" s="9"/>
      <c r="AE20" s="10">
        <f t="shared" si="0"/>
        <v>0</v>
      </c>
      <c r="AF20" s="7">
        <v>0</v>
      </c>
      <c r="AG20" s="7"/>
      <c r="AH20" s="7"/>
      <c r="AI20" s="7"/>
      <c r="AJ20" s="7"/>
      <c r="AK20" s="10">
        <f t="shared" si="1"/>
        <v>0</v>
      </c>
      <c r="AL20" s="7"/>
      <c r="AM20" s="7"/>
      <c r="AN20" s="7"/>
      <c r="AO20" s="9"/>
      <c r="AP20" s="9"/>
      <c r="AQ20" s="8" t="s">
        <v>1732</v>
      </c>
      <c r="AR20" s="8" t="s">
        <v>1755</v>
      </c>
    </row>
    <row r="21" spans="1:44" ht="60" x14ac:dyDescent="0.25">
      <c r="A21" s="7" t="s">
        <v>43</v>
      </c>
      <c r="B21" s="8" t="s">
        <v>410</v>
      </c>
      <c r="C21" s="7" t="s">
        <v>428</v>
      </c>
      <c r="D21" s="7" t="s">
        <v>496</v>
      </c>
      <c r="E21" s="7" t="s">
        <v>519</v>
      </c>
      <c r="F21" s="7" t="s">
        <v>564</v>
      </c>
      <c r="G21" s="7" t="s">
        <v>570</v>
      </c>
      <c r="H21" s="7"/>
      <c r="I21" s="7" t="s">
        <v>573</v>
      </c>
      <c r="J21" s="8" t="s">
        <v>592</v>
      </c>
      <c r="K21" s="7"/>
      <c r="L21" s="8"/>
      <c r="M21" s="8"/>
      <c r="N21" s="7" t="s">
        <v>1053</v>
      </c>
      <c r="O21" s="8" t="s">
        <v>1445</v>
      </c>
      <c r="P21" s="7" t="s">
        <v>1639</v>
      </c>
      <c r="Q21" s="7"/>
      <c r="R21" s="7"/>
      <c r="S21" s="7"/>
      <c r="T21" s="8"/>
      <c r="U21" s="8"/>
      <c r="V21" s="7"/>
      <c r="W21" s="7" t="s">
        <v>1719</v>
      </c>
      <c r="X21" s="7"/>
      <c r="Y21" s="9">
        <v>135000</v>
      </c>
      <c r="Z21" s="9"/>
      <c r="AA21" s="9"/>
      <c r="AB21" s="9"/>
      <c r="AC21" s="9"/>
      <c r="AD21" s="9"/>
      <c r="AE21" s="10">
        <f t="shared" si="0"/>
        <v>0</v>
      </c>
      <c r="AF21" s="7">
        <v>0</v>
      </c>
      <c r="AG21" s="7"/>
      <c r="AH21" s="7"/>
      <c r="AI21" s="7"/>
      <c r="AJ21" s="7"/>
      <c r="AK21" s="10">
        <f t="shared" si="1"/>
        <v>0</v>
      </c>
      <c r="AL21" s="7"/>
      <c r="AM21" s="7"/>
      <c r="AN21" s="7"/>
      <c r="AO21" s="9"/>
      <c r="AP21" s="9"/>
      <c r="AQ21" s="8"/>
      <c r="AR21" s="8"/>
    </row>
    <row r="22" spans="1:44" ht="120" x14ac:dyDescent="0.25">
      <c r="A22" s="7" t="s">
        <v>44</v>
      </c>
      <c r="B22" s="8" t="s">
        <v>411</v>
      </c>
      <c r="C22" s="7" t="s">
        <v>425</v>
      </c>
      <c r="D22" s="7" t="s">
        <v>493</v>
      </c>
      <c r="E22" s="7" t="s">
        <v>513</v>
      </c>
      <c r="F22" s="7" t="s">
        <v>564</v>
      </c>
      <c r="G22" s="7" t="s">
        <v>570</v>
      </c>
      <c r="H22" s="7"/>
      <c r="I22" s="7" t="s">
        <v>573</v>
      </c>
      <c r="J22" s="8" t="s">
        <v>593</v>
      </c>
      <c r="K22" s="7"/>
      <c r="L22" s="8"/>
      <c r="M22" s="8" t="s">
        <v>958</v>
      </c>
      <c r="N22" s="7" t="s">
        <v>1054</v>
      </c>
      <c r="O22" s="8" t="s">
        <v>1446</v>
      </c>
      <c r="P22" s="7" t="s">
        <v>1638</v>
      </c>
      <c r="Q22" s="7"/>
      <c r="R22" s="7"/>
      <c r="S22" s="7"/>
      <c r="T22" s="8" t="s">
        <v>1662</v>
      </c>
      <c r="U22" s="8"/>
      <c r="V22" s="7"/>
      <c r="W22" s="7" t="s">
        <v>1718</v>
      </c>
      <c r="X22" s="7"/>
      <c r="Y22" s="9">
        <v>437979.8</v>
      </c>
      <c r="Z22" s="9"/>
      <c r="AA22" s="9"/>
      <c r="AB22" s="9"/>
      <c r="AC22" s="9"/>
      <c r="AD22" s="9"/>
      <c r="AE22" s="10">
        <f t="shared" si="0"/>
        <v>0</v>
      </c>
      <c r="AF22" s="7">
        <v>0</v>
      </c>
      <c r="AG22" s="7"/>
      <c r="AH22" s="7"/>
      <c r="AI22" s="7"/>
      <c r="AJ22" s="7"/>
      <c r="AK22" s="10">
        <f t="shared" si="1"/>
        <v>0</v>
      </c>
      <c r="AL22" s="7"/>
      <c r="AM22" s="7"/>
      <c r="AN22" s="7"/>
      <c r="AO22" s="9"/>
      <c r="AP22" s="9"/>
      <c r="AQ22" s="8" t="s">
        <v>1733</v>
      </c>
      <c r="AR22" s="8" t="s">
        <v>1756</v>
      </c>
    </row>
    <row r="23" spans="1:44" ht="90" x14ac:dyDescent="0.25">
      <c r="A23" s="7" t="s">
        <v>45</v>
      </c>
      <c r="B23" s="8" t="s">
        <v>412</v>
      </c>
      <c r="C23" s="7" t="s">
        <v>427</v>
      </c>
      <c r="D23" s="7" t="s">
        <v>495</v>
      </c>
      <c r="E23" s="7" t="s">
        <v>514</v>
      </c>
      <c r="F23" s="7" t="s">
        <v>564</v>
      </c>
      <c r="G23" s="7" t="s">
        <v>570</v>
      </c>
      <c r="H23" s="7"/>
      <c r="I23" s="7" t="s">
        <v>574</v>
      </c>
      <c r="J23" s="8" t="s">
        <v>594</v>
      </c>
      <c r="K23" s="7"/>
      <c r="L23" s="8"/>
      <c r="M23" s="8"/>
      <c r="N23" s="7" t="s">
        <v>1055</v>
      </c>
      <c r="O23" s="8" t="s">
        <v>1447</v>
      </c>
      <c r="P23" s="7" t="s">
        <v>1640</v>
      </c>
      <c r="Q23" s="7"/>
      <c r="R23" s="7"/>
      <c r="S23" s="7"/>
      <c r="T23" s="8" t="s">
        <v>1663</v>
      </c>
      <c r="U23" s="8"/>
      <c r="V23" s="7"/>
      <c r="W23" s="7" t="s">
        <v>1718</v>
      </c>
      <c r="X23" s="7"/>
      <c r="Y23" s="9">
        <v>327717.13</v>
      </c>
      <c r="Z23" s="9"/>
      <c r="AA23" s="9"/>
      <c r="AB23" s="9"/>
      <c r="AC23" s="9"/>
      <c r="AD23" s="9"/>
      <c r="AE23" s="10">
        <f t="shared" si="0"/>
        <v>0</v>
      </c>
      <c r="AF23" s="7">
        <v>0</v>
      </c>
      <c r="AG23" s="7"/>
      <c r="AH23" s="7"/>
      <c r="AI23" s="7"/>
      <c r="AJ23" s="7"/>
      <c r="AK23" s="10">
        <f t="shared" si="1"/>
        <v>0</v>
      </c>
      <c r="AL23" s="7"/>
      <c r="AM23" s="7"/>
      <c r="AN23" s="7"/>
      <c r="AO23" s="9"/>
      <c r="AP23" s="9"/>
      <c r="AQ23" s="8"/>
      <c r="AR23" s="8" t="s">
        <v>1757</v>
      </c>
    </row>
    <row r="24" spans="1:44" ht="90" x14ac:dyDescent="0.25">
      <c r="A24" s="7" t="s">
        <v>46</v>
      </c>
      <c r="B24" s="8" t="s">
        <v>410</v>
      </c>
      <c r="C24" s="7" t="s">
        <v>428</v>
      </c>
      <c r="D24" s="7" t="s">
        <v>496</v>
      </c>
      <c r="E24" s="7" t="s">
        <v>508</v>
      </c>
      <c r="F24" s="7" t="s">
        <v>564</v>
      </c>
      <c r="G24" s="7" t="s">
        <v>570</v>
      </c>
      <c r="H24" s="7"/>
      <c r="I24" s="7" t="s">
        <v>573</v>
      </c>
      <c r="J24" s="8" t="s">
        <v>595</v>
      </c>
      <c r="K24" s="7"/>
      <c r="L24" s="8"/>
      <c r="M24" s="8"/>
      <c r="N24" s="7" t="s">
        <v>1056</v>
      </c>
      <c r="O24" s="8" t="s">
        <v>1448</v>
      </c>
      <c r="P24" s="7" t="s">
        <v>1639</v>
      </c>
      <c r="Q24" s="7"/>
      <c r="R24" s="7"/>
      <c r="S24" s="7"/>
      <c r="T24" s="8"/>
      <c r="U24" s="8"/>
      <c r="V24" s="7"/>
      <c r="W24" s="7" t="s">
        <v>1719</v>
      </c>
      <c r="X24" s="7"/>
      <c r="Y24" s="9">
        <v>360000</v>
      </c>
      <c r="Z24" s="9"/>
      <c r="AA24" s="9"/>
      <c r="AB24" s="9"/>
      <c r="AC24" s="9"/>
      <c r="AD24" s="9"/>
      <c r="AE24" s="10">
        <f t="shared" si="0"/>
        <v>0</v>
      </c>
      <c r="AF24" s="7">
        <v>0</v>
      </c>
      <c r="AG24" s="7"/>
      <c r="AH24" s="7"/>
      <c r="AI24" s="7"/>
      <c r="AJ24" s="7"/>
      <c r="AK24" s="10">
        <f t="shared" si="1"/>
        <v>0</v>
      </c>
      <c r="AL24" s="7"/>
      <c r="AM24" s="7"/>
      <c r="AN24" s="7"/>
      <c r="AO24" s="9"/>
      <c r="AP24" s="9"/>
      <c r="AQ24" s="8"/>
      <c r="AR24" s="8"/>
    </row>
    <row r="25" spans="1:44" ht="105" x14ac:dyDescent="0.25">
      <c r="A25" s="7" t="s">
        <v>47</v>
      </c>
      <c r="B25" s="8" t="s">
        <v>404</v>
      </c>
      <c r="C25" s="7" t="s">
        <v>424</v>
      </c>
      <c r="D25" s="7" t="s">
        <v>492</v>
      </c>
      <c r="E25" s="7" t="s">
        <v>513</v>
      </c>
      <c r="F25" s="7" t="s">
        <v>564</v>
      </c>
      <c r="G25" s="7" t="s">
        <v>570</v>
      </c>
      <c r="H25" s="7"/>
      <c r="I25" s="7" t="s">
        <v>573</v>
      </c>
      <c r="J25" s="8" t="s">
        <v>596</v>
      </c>
      <c r="K25" s="7"/>
      <c r="L25" s="8"/>
      <c r="M25" s="8"/>
      <c r="N25" s="7" t="s">
        <v>1057</v>
      </c>
      <c r="O25" s="8" t="s">
        <v>1449</v>
      </c>
      <c r="P25" s="7" t="s">
        <v>1633</v>
      </c>
      <c r="Q25" s="7"/>
      <c r="R25" s="7"/>
      <c r="S25" s="7"/>
      <c r="T25" s="8" t="s">
        <v>1664</v>
      </c>
      <c r="U25" s="8"/>
      <c r="V25" s="7"/>
      <c r="W25" s="7" t="s">
        <v>1718</v>
      </c>
      <c r="X25" s="7"/>
      <c r="Y25" s="9">
        <v>371131.05</v>
      </c>
      <c r="Z25" s="9"/>
      <c r="AA25" s="9"/>
      <c r="AB25" s="9"/>
      <c r="AC25" s="9"/>
      <c r="AD25" s="9"/>
      <c r="AE25" s="10">
        <f t="shared" si="0"/>
        <v>0</v>
      </c>
      <c r="AF25" s="7">
        <v>0</v>
      </c>
      <c r="AG25" s="7"/>
      <c r="AH25" s="7"/>
      <c r="AI25" s="7"/>
      <c r="AJ25" s="7"/>
      <c r="AK25" s="10">
        <f t="shared" si="1"/>
        <v>0</v>
      </c>
      <c r="AL25" s="7"/>
      <c r="AM25" s="7"/>
      <c r="AN25" s="7"/>
      <c r="AO25" s="9"/>
      <c r="AP25" s="9"/>
      <c r="AQ25" s="8" t="s">
        <v>1733</v>
      </c>
      <c r="AR25" s="8" t="s">
        <v>1758</v>
      </c>
    </row>
    <row r="26" spans="1:44" ht="409.5" x14ac:dyDescent="0.25">
      <c r="A26" s="7" t="s">
        <v>48</v>
      </c>
      <c r="B26" s="8" t="s">
        <v>406</v>
      </c>
      <c r="C26" s="7" t="s">
        <v>423</v>
      </c>
      <c r="D26" s="7" t="s">
        <v>491</v>
      </c>
      <c r="E26" s="7" t="s">
        <v>512</v>
      </c>
      <c r="F26" s="7" t="s">
        <v>564</v>
      </c>
      <c r="G26" s="7" t="s">
        <v>570</v>
      </c>
      <c r="H26" s="7"/>
      <c r="I26" s="7" t="s">
        <v>573</v>
      </c>
      <c r="J26" s="8" t="s">
        <v>597</v>
      </c>
      <c r="K26" s="7"/>
      <c r="L26" s="8"/>
      <c r="M26" s="8" t="s">
        <v>958</v>
      </c>
      <c r="N26" s="7" t="s">
        <v>1058</v>
      </c>
      <c r="O26" s="8" t="s">
        <v>1450</v>
      </c>
      <c r="P26" s="7" t="s">
        <v>1633</v>
      </c>
      <c r="Q26" s="7"/>
      <c r="R26" s="7"/>
      <c r="S26" s="7"/>
      <c r="T26" s="8" t="s">
        <v>1665</v>
      </c>
      <c r="U26" s="8"/>
      <c r="V26" s="7"/>
      <c r="W26" s="7" t="s">
        <v>1718</v>
      </c>
      <c r="X26" s="7"/>
      <c r="Y26" s="9">
        <v>170317.29</v>
      </c>
      <c r="Z26" s="9"/>
      <c r="AA26" s="9"/>
      <c r="AB26" s="9"/>
      <c r="AC26" s="9"/>
      <c r="AD26" s="9"/>
      <c r="AE26" s="10">
        <f t="shared" si="0"/>
        <v>0</v>
      </c>
      <c r="AF26" s="7">
        <v>0</v>
      </c>
      <c r="AG26" s="7"/>
      <c r="AH26" s="7"/>
      <c r="AI26" s="7"/>
      <c r="AJ26" s="7"/>
      <c r="AK26" s="10">
        <f t="shared" si="1"/>
        <v>0</v>
      </c>
      <c r="AL26" s="7"/>
      <c r="AM26" s="7"/>
      <c r="AN26" s="7"/>
      <c r="AO26" s="9"/>
      <c r="AP26" s="9"/>
      <c r="AQ26" s="8" t="s">
        <v>1734</v>
      </c>
      <c r="AR26" s="8" t="s">
        <v>1759</v>
      </c>
    </row>
    <row r="27" spans="1:44" ht="210" x14ac:dyDescent="0.25">
      <c r="A27" s="7" t="s">
        <v>49</v>
      </c>
      <c r="B27" s="8" t="s">
        <v>407</v>
      </c>
      <c r="C27" s="7" t="s">
        <v>423</v>
      </c>
      <c r="D27" s="7" t="s">
        <v>491</v>
      </c>
      <c r="E27" s="7" t="s">
        <v>514</v>
      </c>
      <c r="F27" s="7" t="s">
        <v>564</v>
      </c>
      <c r="G27" s="7" t="s">
        <v>570</v>
      </c>
      <c r="H27" s="7"/>
      <c r="I27" s="7" t="s">
        <v>573</v>
      </c>
      <c r="J27" s="8" t="s">
        <v>598</v>
      </c>
      <c r="K27" s="7"/>
      <c r="L27" s="8"/>
      <c r="M27" s="8"/>
      <c r="N27" s="7" t="s">
        <v>1059</v>
      </c>
      <c r="O27" s="8" t="s">
        <v>1451</v>
      </c>
      <c r="P27" s="7" t="s">
        <v>1633</v>
      </c>
      <c r="Q27" s="7"/>
      <c r="R27" s="7"/>
      <c r="S27" s="7"/>
      <c r="T27" s="8" t="s">
        <v>1666</v>
      </c>
      <c r="U27" s="8"/>
      <c r="V27" s="7"/>
      <c r="W27" s="7" t="s">
        <v>1718</v>
      </c>
      <c r="X27" s="7"/>
      <c r="Y27" s="9">
        <v>197376.42</v>
      </c>
      <c r="Z27" s="9"/>
      <c r="AA27" s="9"/>
      <c r="AB27" s="9"/>
      <c r="AC27" s="9"/>
      <c r="AD27" s="9"/>
      <c r="AE27" s="10">
        <f t="shared" si="0"/>
        <v>0</v>
      </c>
      <c r="AF27" s="7">
        <v>0</v>
      </c>
      <c r="AG27" s="7"/>
      <c r="AH27" s="7"/>
      <c r="AI27" s="7"/>
      <c r="AJ27" s="7"/>
      <c r="AK27" s="10">
        <f t="shared" si="1"/>
        <v>0</v>
      </c>
      <c r="AL27" s="7"/>
      <c r="AM27" s="7"/>
      <c r="AN27" s="7"/>
      <c r="AO27" s="9"/>
      <c r="AP27" s="9"/>
      <c r="AQ27" s="8" t="s">
        <v>1735</v>
      </c>
      <c r="AR27" s="8" t="s">
        <v>1752</v>
      </c>
    </row>
    <row r="28" spans="1:44" ht="120" x14ac:dyDescent="0.25">
      <c r="A28" s="7" t="s">
        <v>50</v>
      </c>
      <c r="B28" s="8" t="s">
        <v>406</v>
      </c>
      <c r="C28" s="7" t="s">
        <v>425</v>
      </c>
      <c r="D28" s="7" t="s">
        <v>493</v>
      </c>
      <c r="E28" s="7" t="s">
        <v>508</v>
      </c>
      <c r="F28" s="7" t="s">
        <v>564</v>
      </c>
      <c r="G28" s="7" t="s">
        <v>570</v>
      </c>
      <c r="H28" s="7"/>
      <c r="I28" s="7" t="s">
        <v>573</v>
      </c>
      <c r="J28" s="8" t="s">
        <v>599</v>
      </c>
      <c r="K28" s="7"/>
      <c r="L28" s="8"/>
      <c r="M28" s="8" t="s">
        <v>952</v>
      </c>
      <c r="N28" s="7" t="s">
        <v>1060</v>
      </c>
      <c r="O28" s="8" t="s">
        <v>1452</v>
      </c>
      <c r="P28" s="7" t="s">
        <v>1638</v>
      </c>
      <c r="Q28" s="7"/>
      <c r="R28" s="7"/>
      <c r="S28" s="7"/>
      <c r="T28" s="8"/>
      <c r="U28" s="8"/>
      <c r="V28" s="7"/>
      <c r="W28" s="7" t="s">
        <v>1719</v>
      </c>
      <c r="X28" s="7"/>
      <c r="Y28" s="9">
        <v>1006312</v>
      </c>
      <c r="Z28" s="9"/>
      <c r="AA28" s="9"/>
      <c r="AB28" s="9"/>
      <c r="AC28" s="9"/>
      <c r="AD28" s="9"/>
      <c r="AE28" s="10">
        <f t="shared" si="0"/>
        <v>0</v>
      </c>
      <c r="AF28" s="7">
        <v>0</v>
      </c>
      <c r="AG28" s="7"/>
      <c r="AH28" s="7"/>
      <c r="AI28" s="7"/>
      <c r="AJ28" s="7"/>
      <c r="AK28" s="10">
        <f t="shared" si="1"/>
        <v>0</v>
      </c>
      <c r="AL28" s="7"/>
      <c r="AM28" s="7"/>
      <c r="AN28" s="7"/>
      <c r="AO28" s="9"/>
      <c r="AP28" s="9"/>
      <c r="AQ28" s="8"/>
      <c r="AR28" s="8"/>
    </row>
    <row r="29" spans="1:44" ht="75" x14ac:dyDescent="0.25">
      <c r="A29" s="7" t="s">
        <v>51</v>
      </c>
      <c r="B29" s="8" t="s">
        <v>410</v>
      </c>
      <c r="C29" s="7" t="s">
        <v>428</v>
      </c>
      <c r="D29" s="7" t="s">
        <v>496</v>
      </c>
      <c r="E29" s="7" t="s">
        <v>520</v>
      </c>
      <c r="F29" s="7" t="s">
        <v>564</v>
      </c>
      <c r="G29" s="7" t="s">
        <v>570</v>
      </c>
      <c r="H29" s="7"/>
      <c r="I29" s="7" t="s">
        <v>573</v>
      </c>
      <c r="J29" s="8" t="s">
        <v>600</v>
      </c>
      <c r="K29" s="7"/>
      <c r="L29" s="8"/>
      <c r="M29" s="8"/>
      <c r="N29" s="7" t="s">
        <v>1061</v>
      </c>
      <c r="O29" s="8" t="s">
        <v>1453</v>
      </c>
      <c r="P29" s="7" t="s">
        <v>1639</v>
      </c>
      <c r="Q29" s="7"/>
      <c r="R29" s="7"/>
      <c r="S29" s="7"/>
      <c r="T29" s="8"/>
      <c r="U29" s="8"/>
      <c r="V29" s="7"/>
      <c r="W29" s="7" t="s">
        <v>1719</v>
      </c>
      <c r="X29" s="7"/>
      <c r="Y29" s="9">
        <v>122000</v>
      </c>
      <c r="Z29" s="9"/>
      <c r="AA29" s="9"/>
      <c r="AB29" s="9"/>
      <c r="AC29" s="9"/>
      <c r="AD29" s="9"/>
      <c r="AE29" s="10">
        <f t="shared" si="0"/>
        <v>0</v>
      </c>
      <c r="AF29" s="7">
        <v>0</v>
      </c>
      <c r="AG29" s="7"/>
      <c r="AH29" s="7"/>
      <c r="AI29" s="7"/>
      <c r="AJ29" s="7"/>
      <c r="AK29" s="10">
        <f t="shared" si="1"/>
        <v>0</v>
      </c>
      <c r="AL29" s="7"/>
      <c r="AM29" s="7"/>
      <c r="AN29" s="7"/>
      <c r="AO29" s="9"/>
      <c r="AP29" s="9"/>
      <c r="AQ29" s="8"/>
      <c r="AR29" s="8"/>
    </row>
    <row r="30" spans="1:44" ht="60" x14ac:dyDescent="0.25">
      <c r="A30" s="7" t="s">
        <v>52</v>
      </c>
      <c r="B30" s="8" t="s">
        <v>413</v>
      </c>
      <c r="C30" s="7" t="s">
        <v>429</v>
      </c>
      <c r="D30" s="7" t="s">
        <v>497</v>
      </c>
      <c r="E30" s="7" t="s">
        <v>520</v>
      </c>
      <c r="F30" s="7" t="s">
        <v>564</v>
      </c>
      <c r="G30" s="7" t="s">
        <v>570</v>
      </c>
      <c r="H30" s="7"/>
      <c r="I30" s="7" t="s">
        <v>573</v>
      </c>
      <c r="J30" s="8" t="s">
        <v>601</v>
      </c>
      <c r="K30" s="7"/>
      <c r="L30" s="8"/>
      <c r="M30" s="8"/>
      <c r="N30" s="7" t="s">
        <v>1062</v>
      </c>
      <c r="O30" s="8" t="s">
        <v>1454</v>
      </c>
      <c r="P30" s="7" t="s">
        <v>1636</v>
      </c>
      <c r="Q30" s="7"/>
      <c r="R30" s="7"/>
      <c r="S30" s="7"/>
      <c r="T30" s="8" t="s">
        <v>1667</v>
      </c>
      <c r="U30" s="8"/>
      <c r="V30" s="7"/>
      <c r="W30" s="7" t="s">
        <v>1720</v>
      </c>
      <c r="X30" s="7"/>
      <c r="Y30" s="9">
        <v>260748.43</v>
      </c>
      <c r="Z30" s="9"/>
      <c r="AA30" s="9"/>
      <c r="AB30" s="9"/>
      <c r="AC30" s="9"/>
      <c r="AD30" s="9"/>
      <c r="AE30" s="10">
        <f t="shared" si="0"/>
        <v>0</v>
      </c>
      <c r="AF30" s="7">
        <v>0</v>
      </c>
      <c r="AG30" s="7"/>
      <c r="AH30" s="7"/>
      <c r="AI30" s="7"/>
      <c r="AJ30" s="7"/>
      <c r="AK30" s="10">
        <f t="shared" si="1"/>
        <v>0</v>
      </c>
      <c r="AL30" s="7"/>
      <c r="AM30" s="7"/>
      <c r="AN30" s="7"/>
      <c r="AO30" s="9"/>
      <c r="AP30" s="9"/>
      <c r="AQ30" s="8"/>
      <c r="AR30" s="8"/>
    </row>
    <row r="31" spans="1:44" ht="90" x14ac:dyDescent="0.25">
      <c r="A31" s="7" t="s">
        <v>53</v>
      </c>
      <c r="B31" s="8" t="s">
        <v>406</v>
      </c>
      <c r="C31" s="7" t="s">
        <v>425</v>
      </c>
      <c r="D31" s="7" t="s">
        <v>493</v>
      </c>
      <c r="E31" s="7" t="s">
        <v>508</v>
      </c>
      <c r="F31" s="7" t="s">
        <v>564</v>
      </c>
      <c r="G31" s="7" t="s">
        <v>570</v>
      </c>
      <c r="H31" s="7"/>
      <c r="I31" s="7" t="s">
        <v>573</v>
      </c>
      <c r="J31" s="8" t="s">
        <v>602</v>
      </c>
      <c r="K31" s="7"/>
      <c r="L31" s="8"/>
      <c r="M31" s="8" t="s">
        <v>959</v>
      </c>
      <c r="N31" s="7" t="s">
        <v>1063</v>
      </c>
      <c r="O31" s="8" t="s">
        <v>1455</v>
      </c>
      <c r="P31" s="7" t="s">
        <v>1634</v>
      </c>
      <c r="Q31" s="7"/>
      <c r="R31" s="7"/>
      <c r="S31" s="7"/>
      <c r="T31" s="8"/>
      <c r="U31" s="8"/>
      <c r="V31" s="7"/>
      <c r="W31" s="7" t="s">
        <v>1719</v>
      </c>
      <c r="X31" s="7"/>
      <c r="Y31" s="9">
        <v>529532.68000000005</v>
      </c>
      <c r="Z31" s="9"/>
      <c r="AA31" s="9"/>
      <c r="AB31" s="9"/>
      <c r="AC31" s="9"/>
      <c r="AD31" s="9"/>
      <c r="AE31" s="10">
        <f t="shared" si="0"/>
        <v>0</v>
      </c>
      <c r="AF31" s="7">
        <v>0</v>
      </c>
      <c r="AG31" s="7"/>
      <c r="AH31" s="7"/>
      <c r="AI31" s="7"/>
      <c r="AJ31" s="7"/>
      <c r="AK31" s="10">
        <f t="shared" si="1"/>
        <v>0</v>
      </c>
      <c r="AL31" s="7"/>
      <c r="AM31" s="7"/>
      <c r="AN31" s="7"/>
      <c r="AO31" s="9"/>
      <c r="AP31" s="9"/>
      <c r="AQ31" s="8"/>
      <c r="AR31" s="8"/>
    </row>
    <row r="32" spans="1:44" ht="180" x14ac:dyDescent="0.25">
      <c r="A32" s="7" t="s">
        <v>54</v>
      </c>
      <c r="B32" s="8" t="s">
        <v>414</v>
      </c>
      <c r="C32" s="7" t="s">
        <v>423</v>
      </c>
      <c r="D32" s="7" t="s">
        <v>491</v>
      </c>
      <c r="E32" s="7" t="s">
        <v>512</v>
      </c>
      <c r="F32" s="7" t="s">
        <v>564</v>
      </c>
      <c r="G32" s="7" t="s">
        <v>570</v>
      </c>
      <c r="H32" s="7"/>
      <c r="I32" s="7" t="s">
        <v>573</v>
      </c>
      <c r="J32" s="8" t="s">
        <v>603</v>
      </c>
      <c r="K32" s="7"/>
      <c r="L32" s="8"/>
      <c r="M32" s="8"/>
      <c r="N32" s="7" t="s">
        <v>1064</v>
      </c>
      <c r="O32" s="8" t="s">
        <v>1456</v>
      </c>
      <c r="P32" s="7" t="s">
        <v>1633</v>
      </c>
      <c r="Q32" s="7"/>
      <c r="R32" s="7"/>
      <c r="S32" s="7"/>
      <c r="T32" s="8" t="s">
        <v>1668</v>
      </c>
      <c r="U32" s="8"/>
      <c r="V32" s="7"/>
      <c r="W32" s="7" t="s">
        <v>1718</v>
      </c>
      <c r="X32" s="7"/>
      <c r="Y32" s="9">
        <v>118516.8</v>
      </c>
      <c r="Z32" s="9"/>
      <c r="AA32" s="9"/>
      <c r="AB32" s="9"/>
      <c r="AC32" s="9"/>
      <c r="AD32" s="9"/>
      <c r="AE32" s="10">
        <f t="shared" si="0"/>
        <v>0</v>
      </c>
      <c r="AF32" s="7">
        <v>0</v>
      </c>
      <c r="AG32" s="7"/>
      <c r="AH32" s="7"/>
      <c r="AI32" s="7"/>
      <c r="AJ32" s="7"/>
      <c r="AK32" s="10">
        <f t="shared" si="1"/>
        <v>0</v>
      </c>
      <c r="AL32" s="7"/>
      <c r="AM32" s="7"/>
      <c r="AN32" s="7"/>
      <c r="AO32" s="9"/>
      <c r="AP32" s="9"/>
      <c r="AQ32" s="8" t="s">
        <v>1736</v>
      </c>
      <c r="AR32" s="8" t="s">
        <v>1760</v>
      </c>
    </row>
    <row r="33" spans="1:44" ht="270" x14ac:dyDescent="0.25">
      <c r="A33" s="7" t="s">
        <v>55</v>
      </c>
      <c r="B33" s="8" t="s">
        <v>404</v>
      </c>
      <c r="C33" s="7" t="s">
        <v>423</v>
      </c>
      <c r="D33" s="7" t="s">
        <v>491</v>
      </c>
      <c r="E33" s="7" t="s">
        <v>512</v>
      </c>
      <c r="F33" s="7" t="s">
        <v>564</v>
      </c>
      <c r="G33" s="7" t="s">
        <v>570</v>
      </c>
      <c r="H33" s="7"/>
      <c r="I33" s="7" t="s">
        <v>573</v>
      </c>
      <c r="J33" s="8" t="s">
        <v>604</v>
      </c>
      <c r="K33" s="7"/>
      <c r="L33" s="8"/>
      <c r="M33" s="8"/>
      <c r="N33" s="7" t="s">
        <v>1065</v>
      </c>
      <c r="O33" s="8" t="s">
        <v>1457</v>
      </c>
      <c r="P33" s="7" t="s">
        <v>1633</v>
      </c>
      <c r="Q33" s="7"/>
      <c r="R33" s="7"/>
      <c r="S33" s="7"/>
      <c r="T33" s="8" t="s">
        <v>1669</v>
      </c>
      <c r="U33" s="8"/>
      <c r="V33" s="7"/>
      <c r="W33" s="7" t="s">
        <v>1718</v>
      </c>
      <c r="X33" s="7"/>
      <c r="Y33" s="9">
        <v>431000</v>
      </c>
      <c r="Z33" s="9"/>
      <c r="AA33" s="9"/>
      <c r="AB33" s="9"/>
      <c r="AC33" s="9"/>
      <c r="AD33" s="9"/>
      <c r="AE33" s="10">
        <f t="shared" si="0"/>
        <v>0</v>
      </c>
      <c r="AF33" s="7">
        <v>0</v>
      </c>
      <c r="AG33" s="7"/>
      <c r="AH33" s="7"/>
      <c r="AI33" s="7"/>
      <c r="AJ33" s="7"/>
      <c r="AK33" s="10">
        <f t="shared" si="1"/>
        <v>0</v>
      </c>
      <c r="AL33" s="7"/>
      <c r="AM33" s="7"/>
      <c r="AN33" s="7"/>
      <c r="AO33" s="9"/>
      <c r="AP33" s="9"/>
      <c r="AQ33" s="8" t="s">
        <v>1734</v>
      </c>
      <c r="AR33" s="8" t="s">
        <v>1748</v>
      </c>
    </row>
    <row r="34" spans="1:44" ht="255" x14ac:dyDescent="0.25">
      <c r="A34" s="7" t="s">
        <v>56</v>
      </c>
      <c r="B34" s="8" t="s">
        <v>407</v>
      </c>
      <c r="C34" s="7" t="s">
        <v>426</v>
      </c>
      <c r="D34" s="7" t="s">
        <v>494</v>
      </c>
      <c r="E34" s="7" t="s">
        <v>521</v>
      </c>
      <c r="F34" s="7" t="s">
        <v>564</v>
      </c>
      <c r="G34" s="7" t="s">
        <v>570</v>
      </c>
      <c r="H34" s="7"/>
      <c r="I34" s="7" t="s">
        <v>573</v>
      </c>
      <c r="J34" s="8" t="s">
        <v>605</v>
      </c>
      <c r="K34" s="7"/>
      <c r="L34" s="8"/>
      <c r="M34" s="8"/>
      <c r="N34" s="7" t="s">
        <v>1066</v>
      </c>
      <c r="O34" s="8" t="s">
        <v>1458</v>
      </c>
      <c r="P34" s="7" t="s">
        <v>1633</v>
      </c>
      <c r="Q34" s="7"/>
      <c r="R34" s="7"/>
      <c r="S34" s="7"/>
      <c r="T34" s="8" t="s">
        <v>1670</v>
      </c>
      <c r="U34" s="8"/>
      <c r="V34" s="7"/>
      <c r="W34" s="7" t="s">
        <v>1718</v>
      </c>
      <c r="X34" s="7"/>
      <c r="Y34" s="9">
        <v>448197.53</v>
      </c>
      <c r="Z34" s="9"/>
      <c r="AA34" s="9"/>
      <c r="AB34" s="9"/>
      <c r="AC34" s="9"/>
      <c r="AD34" s="9"/>
      <c r="AE34" s="10">
        <f t="shared" si="0"/>
        <v>0</v>
      </c>
      <c r="AF34" s="7">
        <v>0</v>
      </c>
      <c r="AG34" s="7"/>
      <c r="AH34" s="7"/>
      <c r="AI34" s="7"/>
      <c r="AJ34" s="7"/>
      <c r="AK34" s="10">
        <f t="shared" si="1"/>
        <v>0</v>
      </c>
      <c r="AL34" s="7"/>
      <c r="AM34" s="7"/>
      <c r="AN34" s="7"/>
      <c r="AO34" s="9"/>
      <c r="AP34" s="9"/>
      <c r="AQ34" s="8" t="s">
        <v>1737</v>
      </c>
      <c r="AR34" s="8" t="s">
        <v>1761</v>
      </c>
    </row>
    <row r="35" spans="1:44" ht="75" x14ac:dyDescent="0.25">
      <c r="A35" s="7" t="s">
        <v>57</v>
      </c>
      <c r="B35" s="8" t="s">
        <v>404</v>
      </c>
      <c r="C35" s="7" t="s">
        <v>424</v>
      </c>
      <c r="D35" s="7" t="s">
        <v>492</v>
      </c>
      <c r="E35" s="7" t="s">
        <v>509</v>
      </c>
      <c r="F35" s="7" t="s">
        <v>564</v>
      </c>
      <c r="G35" s="7" t="s">
        <v>570</v>
      </c>
      <c r="H35" s="7"/>
      <c r="I35" s="7" t="s">
        <v>574</v>
      </c>
      <c r="J35" s="8" t="s">
        <v>606</v>
      </c>
      <c r="K35" s="7"/>
      <c r="L35" s="8"/>
      <c r="M35" s="8" t="s">
        <v>960</v>
      </c>
      <c r="N35" s="7" t="s">
        <v>1067</v>
      </c>
      <c r="O35" s="8" t="s">
        <v>1459</v>
      </c>
      <c r="P35" s="7" t="s">
        <v>1640</v>
      </c>
      <c r="Q35" s="7"/>
      <c r="R35" s="7"/>
      <c r="S35" s="7"/>
      <c r="T35" s="8" t="s">
        <v>1671</v>
      </c>
      <c r="U35" s="8"/>
      <c r="V35" s="7"/>
      <c r="W35" s="7" t="s">
        <v>1720</v>
      </c>
      <c r="X35" s="7"/>
      <c r="Y35" s="9">
        <v>210913.65</v>
      </c>
      <c r="Z35" s="9"/>
      <c r="AA35" s="9"/>
      <c r="AB35" s="9"/>
      <c r="AC35" s="9"/>
      <c r="AD35" s="9"/>
      <c r="AE35" s="10">
        <f t="shared" si="0"/>
        <v>0</v>
      </c>
      <c r="AF35" s="7">
        <v>0</v>
      </c>
      <c r="AG35" s="7"/>
      <c r="AH35" s="7"/>
      <c r="AI35" s="7"/>
      <c r="AJ35" s="7"/>
      <c r="AK35" s="10">
        <f t="shared" si="1"/>
        <v>0</v>
      </c>
      <c r="AL35" s="7"/>
      <c r="AM35" s="7"/>
      <c r="AN35" s="7"/>
      <c r="AO35" s="9"/>
      <c r="AP35" s="9"/>
      <c r="AQ35" s="8"/>
      <c r="AR35" s="8"/>
    </row>
    <row r="36" spans="1:44" ht="105" x14ac:dyDescent="0.25">
      <c r="A36" s="7" t="s">
        <v>58</v>
      </c>
      <c r="B36" s="8" t="s">
        <v>404</v>
      </c>
      <c r="C36" s="7" t="s">
        <v>424</v>
      </c>
      <c r="D36" s="7" t="s">
        <v>492</v>
      </c>
      <c r="E36" s="7" t="s">
        <v>517</v>
      </c>
      <c r="F36" s="7" t="s">
        <v>564</v>
      </c>
      <c r="G36" s="7" t="s">
        <v>570</v>
      </c>
      <c r="H36" s="7"/>
      <c r="I36" s="7" t="s">
        <v>573</v>
      </c>
      <c r="J36" s="8" t="s">
        <v>607</v>
      </c>
      <c r="K36" s="7"/>
      <c r="L36" s="8"/>
      <c r="M36" s="8"/>
      <c r="N36" s="7" t="s">
        <v>1068</v>
      </c>
      <c r="O36" s="8" t="s">
        <v>1460</v>
      </c>
      <c r="P36" s="7" t="s">
        <v>1633</v>
      </c>
      <c r="Q36" s="7"/>
      <c r="R36" s="7"/>
      <c r="S36" s="7"/>
      <c r="T36" s="8" t="s">
        <v>1672</v>
      </c>
      <c r="U36" s="8"/>
      <c r="V36" s="7"/>
      <c r="W36" s="7" t="s">
        <v>1718</v>
      </c>
      <c r="X36" s="7"/>
      <c r="Y36" s="9">
        <v>135435.01</v>
      </c>
      <c r="Z36" s="9"/>
      <c r="AA36" s="9"/>
      <c r="AB36" s="9"/>
      <c r="AC36" s="9"/>
      <c r="AD36" s="9"/>
      <c r="AE36" s="10">
        <f t="shared" si="0"/>
        <v>0</v>
      </c>
      <c r="AF36" s="7">
        <v>0</v>
      </c>
      <c r="AG36" s="7"/>
      <c r="AH36" s="7"/>
      <c r="AI36" s="7"/>
      <c r="AJ36" s="7"/>
      <c r="AK36" s="10">
        <f t="shared" si="1"/>
        <v>0</v>
      </c>
      <c r="AL36" s="7"/>
      <c r="AM36" s="7"/>
      <c r="AN36" s="7"/>
      <c r="AO36" s="9"/>
      <c r="AP36" s="9"/>
      <c r="AQ36" s="8"/>
      <c r="AR36" s="8"/>
    </row>
    <row r="37" spans="1:44" ht="75" x14ac:dyDescent="0.25">
      <c r="A37" s="7" t="s">
        <v>59</v>
      </c>
      <c r="B37" s="8" t="s">
        <v>404</v>
      </c>
      <c r="C37" s="7" t="s">
        <v>424</v>
      </c>
      <c r="D37" s="7" t="s">
        <v>492</v>
      </c>
      <c r="E37" s="7" t="s">
        <v>515</v>
      </c>
      <c r="F37" s="7" t="s">
        <v>564</v>
      </c>
      <c r="G37" s="7" t="s">
        <v>570</v>
      </c>
      <c r="H37" s="7"/>
      <c r="I37" s="7" t="s">
        <v>573</v>
      </c>
      <c r="J37" s="8" t="s">
        <v>608</v>
      </c>
      <c r="K37" s="7"/>
      <c r="L37" s="8"/>
      <c r="M37" s="8"/>
      <c r="N37" s="7" t="s">
        <v>1069</v>
      </c>
      <c r="O37" s="8" t="s">
        <v>1461</v>
      </c>
      <c r="P37" s="7" t="s">
        <v>1639</v>
      </c>
      <c r="Q37" s="7"/>
      <c r="R37" s="7"/>
      <c r="S37" s="7"/>
      <c r="T37" s="8"/>
      <c r="U37" s="8"/>
      <c r="V37" s="7"/>
      <c r="W37" s="7" t="s">
        <v>1719</v>
      </c>
      <c r="X37" s="7"/>
      <c r="Y37" s="9">
        <v>228000</v>
      </c>
      <c r="Z37" s="9"/>
      <c r="AA37" s="9"/>
      <c r="AB37" s="9"/>
      <c r="AC37" s="9"/>
      <c r="AD37" s="9"/>
      <c r="AE37" s="10">
        <f t="shared" si="0"/>
        <v>0</v>
      </c>
      <c r="AF37" s="7">
        <v>0</v>
      </c>
      <c r="AG37" s="7"/>
      <c r="AH37" s="7"/>
      <c r="AI37" s="7"/>
      <c r="AJ37" s="7"/>
      <c r="AK37" s="10">
        <f t="shared" si="1"/>
        <v>0</v>
      </c>
      <c r="AL37" s="7"/>
      <c r="AM37" s="7"/>
      <c r="AN37" s="7"/>
      <c r="AO37" s="9"/>
      <c r="AP37" s="9"/>
      <c r="AQ37" s="8"/>
      <c r="AR37" s="8"/>
    </row>
    <row r="38" spans="1:44" ht="75" x14ac:dyDescent="0.25">
      <c r="A38" s="7" t="s">
        <v>60</v>
      </c>
      <c r="B38" s="8" t="s">
        <v>404</v>
      </c>
      <c r="C38" s="7" t="s">
        <v>423</v>
      </c>
      <c r="D38" s="7" t="s">
        <v>491</v>
      </c>
      <c r="E38" s="7" t="s">
        <v>512</v>
      </c>
      <c r="F38" s="7" t="s">
        <v>564</v>
      </c>
      <c r="G38" s="7" t="s">
        <v>570</v>
      </c>
      <c r="H38" s="7"/>
      <c r="I38" s="7" t="s">
        <v>573</v>
      </c>
      <c r="J38" s="8" t="s">
        <v>608</v>
      </c>
      <c r="K38" s="7"/>
      <c r="L38" s="8"/>
      <c r="M38" s="8"/>
      <c r="N38" s="7" t="s">
        <v>1070</v>
      </c>
      <c r="O38" s="8" t="s">
        <v>1462</v>
      </c>
      <c r="P38" s="7" t="s">
        <v>1636</v>
      </c>
      <c r="Q38" s="7"/>
      <c r="R38" s="7"/>
      <c r="S38" s="7"/>
      <c r="T38" s="8" t="s">
        <v>1673</v>
      </c>
      <c r="U38" s="8"/>
      <c r="V38" s="7"/>
      <c r="W38" s="7" t="s">
        <v>1720</v>
      </c>
      <c r="X38" s="7"/>
      <c r="Y38" s="9">
        <v>174100</v>
      </c>
      <c r="Z38" s="9"/>
      <c r="AA38" s="9"/>
      <c r="AB38" s="9"/>
      <c r="AC38" s="9"/>
      <c r="AD38" s="9"/>
      <c r="AE38" s="10">
        <f t="shared" si="0"/>
        <v>0</v>
      </c>
      <c r="AF38" s="7">
        <v>0</v>
      </c>
      <c r="AG38" s="7"/>
      <c r="AH38" s="7"/>
      <c r="AI38" s="7"/>
      <c r="AJ38" s="7"/>
      <c r="AK38" s="10">
        <f t="shared" si="1"/>
        <v>0</v>
      </c>
      <c r="AL38" s="7"/>
      <c r="AM38" s="7"/>
      <c r="AN38" s="7"/>
      <c r="AO38" s="9"/>
      <c r="AP38" s="9"/>
      <c r="AQ38" s="8"/>
      <c r="AR38" s="8"/>
    </row>
    <row r="39" spans="1:44" ht="75" x14ac:dyDescent="0.25">
      <c r="A39" s="7" t="s">
        <v>61</v>
      </c>
      <c r="B39" s="8" t="s">
        <v>407</v>
      </c>
      <c r="C39" s="7" t="s">
        <v>426</v>
      </c>
      <c r="D39" s="7" t="s">
        <v>494</v>
      </c>
      <c r="E39" s="7" t="s">
        <v>513</v>
      </c>
      <c r="F39" s="7" t="s">
        <v>564</v>
      </c>
      <c r="G39" s="7" t="s">
        <v>570</v>
      </c>
      <c r="H39" s="7"/>
      <c r="I39" s="7" t="s">
        <v>573</v>
      </c>
      <c r="J39" s="8" t="s">
        <v>609</v>
      </c>
      <c r="K39" s="7"/>
      <c r="L39" s="8"/>
      <c r="M39" s="8"/>
      <c r="N39" s="7" t="s">
        <v>1071</v>
      </c>
      <c r="O39" s="8" t="s">
        <v>1463</v>
      </c>
      <c r="P39" s="7" t="s">
        <v>1638</v>
      </c>
      <c r="Q39" s="7"/>
      <c r="R39" s="7"/>
      <c r="S39" s="7"/>
      <c r="T39" s="8" t="s">
        <v>1674</v>
      </c>
      <c r="U39" s="8"/>
      <c r="V39" s="7"/>
      <c r="W39" s="7" t="s">
        <v>1718</v>
      </c>
      <c r="X39" s="7"/>
      <c r="Y39" s="9">
        <v>1161342.69</v>
      </c>
      <c r="Z39" s="9"/>
      <c r="AA39" s="9"/>
      <c r="AB39" s="9"/>
      <c r="AC39" s="9"/>
      <c r="AD39" s="9"/>
      <c r="AE39" s="10">
        <f t="shared" si="0"/>
        <v>0</v>
      </c>
      <c r="AF39" s="7">
        <v>0</v>
      </c>
      <c r="AG39" s="7"/>
      <c r="AH39" s="7"/>
      <c r="AI39" s="7"/>
      <c r="AJ39" s="7"/>
      <c r="AK39" s="10">
        <f t="shared" si="1"/>
        <v>0</v>
      </c>
      <c r="AL39" s="7"/>
      <c r="AM39" s="7"/>
      <c r="AN39" s="7"/>
      <c r="AO39" s="9"/>
      <c r="AP39" s="9"/>
      <c r="AQ39" s="8" t="s">
        <v>1737</v>
      </c>
      <c r="AR39" s="8" t="s">
        <v>1748</v>
      </c>
    </row>
    <row r="40" spans="1:44" ht="150" x14ac:dyDescent="0.25">
      <c r="A40" s="7" t="s">
        <v>62</v>
      </c>
      <c r="B40" s="8" t="s">
        <v>410</v>
      </c>
      <c r="C40" s="7" t="s">
        <v>428</v>
      </c>
      <c r="D40" s="7" t="s">
        <v>496</v>
      </c>
      <c r="E40" s="7" t="s">
        <v>521</v>
      </c>
      <c r="F40" s="7" t="s">
        <v>564</v>
      </c>
      <c r="G40" s="7" t="s">
        <v>570</v>
      </c>
      <c r="H40" s="7"/>
      <c r="I40" s="7"/>
      <c r="J40" s="8" t="s">
        <v>610</v>
      </c>
      <c r="K40" s="7"/>
      <c r="L40" s="8"/>
      <c r="M40" s="8" t="s">
        <v>961</v>
      </c>
      <c r="N40" s="7" t="s">
        <v>1072</v>
      </c>
      <c r="O40" s="8" t="s">
        <v>1464</v>
      </c>
      <c r="P40" s="7" t="s">
        <v>1641</v>
      </c>
      <c r="Q40" s="7"/>
      <c r="R40" s="7"/>
      <c r="S40" s="7"/>
      <c r="T40" s="8" t="s">
        <v>1675</v>
      </c>
      <c r="U40" s="8"/>
      <c r="V40" s="7"/>
      <c r="W40" s="7" t="s">
        <v>1719</v>
      </c>
      <c r="X40" s="7"/>
      <c r="Y40" s="9">
        <v>133977.18</v>
      </c>
      <c r="Z40" s="9"/>
      <c r="AA40" s="9"/>
      <c r="AB40" s="9"/>
      <c r="AC40" s="9"/>
      <c r="AD40" s="9"/>
      <c r="AE40" s="10">
        <f t="shared" si="0"/>
        <v>0</v>
      </c>
      <c r="AF40" s="7">
        <v>0</v>
      </c>
      <c r="AG40" s="7"/>
      <c r="AH40" s="7"/>
      <c r="AI40" s="7"/>
      <c r="AJ40" s="7"/>
      <c r="AK40" s="10">
        <f t="shared" si="1"/>
        <v>0</v>
      </c>
      <c r="AL40" s="7"/>
      <c r="AM40" s="7"/>
      <c r="AN40" s="7"/>
      <c r="AO40" s="9"/>
      <c r="AP40" s="9"/>
      <c r="AQ40" s="8"/>
      <c r="AR40" s="8"/>
    </row>
    <row r="41" spans="1:44" ht="105" x14ac:dyDescent="0.25">
      <c r="A41" s="7" t="s">
        <v>63</v>
      </c>
      <c r="B41" s="8" t="s">
        <v>406</v>
      </c>
      <c r="C41" s="7" t="s">
        <v>425</v>
      </c>
      <c r="D41" s="7" t="s">
        <v>493</v>
      </c>
      <c r="E41" s="7" t="s">
        <v>522</v>
      </c>
      <c r="F41" s="7" t="s">
        <v>564</v>
      </c>
      <c r="G41" s="7" t="s">
        <v>570</v>
      </c>
      <c r="H41" s="7"/>
      <c r="I41" s="7" t="s">
        <v>573</v>
      </c>
      <c r="J41" s="8" t="s">
        <v>611</v>
      </c>
      <c r="K41" s="7"/>
      <c r="L41" s="8"/>
      <c r="M41" s="8" t="s">
        <v>962</v>
      </c>
      <c r="N41" s="7" t="s">
        <v>1073</v>
      </c>
      <c r="O41" s="8" t="s">
        <v>1465</v>
      </c>
      <c r="P41" s="7" t="s">
        <v>1636</v>
      </c>
      <c r="Q41" s="7"/>
      <c r="R41" s="7"/>
      <c r="S41" s="7"/>
      <c r="T41" s="8" t="s">
        <v>1676</v>
      </c>
      <c r="U41" s="8"/>
      <c r="V41" s="7"/>
      <c r="W41" s="7" t="s">
        <v>1720</v>
      </c>
      <c r="X41" s="7"/>
      <c r="Y41" s="9">
        <v>765361.8</v>
      </c>
      <c r="Z41" s="9"/>
      <c r="AA41" s="9"/>
      <c r="AB41" s="9"/>
      <c r="AC41" s="9"/>
      <c r="AD41" s="9"/>
      <c r="AE41" s="10">
        <f t="shared" si="0"/>
        <v>0</v>
      </c>
      <c r="AF41" s="7">
        <v>0</v>
      </c>
      <c r="AG41" s="7"/>
      <c r="AH41" s="7"/>
      <c r="AI41" s="7"/>
      <c r="AJ41" s="7"/>
      <c r="AK41" s="10">
        <f t="shared" si="1"/>
        <v>0</v>
      </c>
      <c r="AL41" s="7"/>
      <c r="AM41" s="7"/>
      <c r="AN41" s="7"/>
      <c r="AO41" s="9"/>
      <c r="AP41" s="9"/>
      <c r="AQ41" s="8"/>
      <c r="AR41" s="8"/>
    </row>
    <row r="42" spans="1:44" ht="375" x14ac:dyDescent="0.25">
      <c r="A42" s="7" t="s">
        <v>64</v>
      </c>
      <c r="B42" s="8" t="s">
        <v>415</v>
      </c>
      <c r="C42" s="7" t="s">
        <v>423</v>
      </c>
      <c r="D42" s="7" t="s">
        <v>491</v>
      </c>
      <c r="E42" s="7" t="s">
        <v>514</v>
      </c>
      <c r="F42" s="7" t="s">
        <v>564</v>
      </c>
      <c r="G42" s="7" t="s">
        <v>570</v>
      </c>
      <c r="H42" s="7"/>
      <c r="I42" s="7" t="s">
        <v>573</v>
      </c>
      <c r="J42" s="8" t="s">
        <v>612</v>
      </c>
      <c r="K42" s="7"/>
      <c r="L42" s="8"/>
      <c r="M42" s="8"/>
      <c r="N42" s="7" t="s">
        <v>1074</v>
      </c>
      <c r="O42" s="8" t="s">
        <v>1466</v>
      </c>
      <c r="P42" s="7" t="s">
        <v>1633</v>
      </c>
      <c r="Q42" s="7"/>
      <c r="R42" s="7"/>
      <c r="S42" s="7"/>
      <c r="T42" s="8" t="s">
        <v>1677</v>
      </c>
      <c r="U42" s="8"/>
      <c r="V42" s="7"/>
      <c r="W42" s="7" t="s">
        <v>1718</v>
      </c>
      <c r="X42" s="7"/>
      <c r="Y42" s="9">
        <v>350000</v>
      </c>
      <c r="Z42" s="9"/>
      <c r="AA42" s="9"/>
      <c r="AB42" s="9"/>
      <c r="AC42" s="9"/>
      <c r="AD42" s="9"/>
      <c r="AE42" s="10">
        <f t="shared" si="0"/>
        <v>0</v>
      </c>
      <c r="AF42" s="7">
        <v>0</v>
      </c>
      <c r="AG42" s="7"/>
      <c r="AH42" s="7"/>
      <c r="AI42" s="7"/>
      <c r="AJ42" s="7"/>
      <c r="AK42" s="10">
        <f t="shared" si="1"/>
        <v>0</v>
      </c>
      <c r="AL42" s="7"/>
      <c r="AM42" s="7"/>
      <c r="AN42" s="7"/>
      <c r="AO42" s="9"/>
      <c r="AP42" s="9"/>
      <c r="AQ42" s="8" t="s">
        <v>1738</v>
      </c>
      <c r="AR42" s="8" t="s">
        <v>1762</v>
      </c>
    </row>
    <row r="43" spans="1:44" ht="45" x14ac:dyDescent="0.25">
      <c r="A43" s="7" t="s">
        <v>65</v>
      </c>
      <c r="B43" s="8" t="s">
        <v>406</v>
      </c>
      <c r="C43" s="7" t="s">
        <v>425</v>
      </c>
      <c r="D43" s="7" t="s">
        <v>493</v>
      </c>
      <c r="E43" s="7" t="s">
        <v>523</v>
      </c>
      <c r="F43" s="7" t="s">
        <v>564</v>
      </c>
      <c r="G43" s="7" t="s">
        <v>570</v>
      </c>
      <c r="H43" s="7"/>
      <c r="I43" s="7" t="s">
        <v>573</v>
      </c>
      <c r="J43" s="8" t="s">
        <v>613</v>
      </c>
      <c r="K43" s="7"/>
      <c r="L43" s="8"/>
      <c r="M43" s="8" t="s">
        <v>963</v>
      </c>
      <c r="N43" s="7" t="s">
        <v>1075</v>
      </c>
      <c r="O43" s="8" t="s">
        <v>1467</v>
      </c>
      <c r="P43" s="7" t="s">
        <v>1634</v>
      </c>
      <c r="Q43" s="7"/>
      <c r="R43" s="7"/>
      <c r="S43" s="7"/>
      <c r="T43" s="8"/>
      <c r="U43" s="8"/>
      <c r="V43" s="7"/>
      <c r="W43" s="7" t="s">
        <v>1719</v>
      </c>
      <c r="X43" s="7"/>
      <c r="Y43" s="9">
        <v>89131.78</v>
      </c>
      <c r="Z43" s="9"/>
      <c r="AA43" s="9"/>
      <c r="AB43" s="9"/>
      <c r="AC43" s="9"/>
      <c r="AD43" s="9"/>
      <c r="AE43" s="10">
        <f t="shared" si="0"/>
        <v>0</v>
      </c>
      <c r="AF43" s="7">
        <v>0</v>
      </c>
      <c r="AG43" s="7"/>
      <c r="AH43" s="7"/>
      <c r="AI43" s="7"/>
      <c r="AJ43" s="7"/>
      <c r="AK43" s="10">
        <f t="shared" si="1"/>
        <v>0</v>
      </c>
      <c r="AL43" s="7"/>
      <c r="AM43" s="7"/>
      <c r="AN43" s="7"/>
      <c r="AO43" s="9"/>
      <c r="AP43" s="9"/>
      <c r="AQ43" s="8"/>
      <c r="AR43" s="8"/>
    </row>
    <row r="44" spans="1:44" ht="90" x14ac:dyDescent="0.25">
      <c r="A44" s="7" t="s">
        <v>66</v>
      </c>
      <c r="B44" s="8" t="s">
        <v>416</v>
      </c>
      <c r="C44" s="7" t="s">
        <v>430</v>
      </c>
      <c r="D44" s="7" t="s">
        <v>494</v>
      </c>
      <c r="E44" s="7" t="s">
        <v>510</v>
      </c>
      <c r="F44" s="7" t="s">
        <v>564</v>
      </c>
      <c r="G44" s="7" t="s">
        <v>570</v>
      </c>
      <c r="H44" s="7"/>
      <c r="I44" s="7" t="s">
        <v>573</v>
      </c>
      <c r="J44" s="8" t="s">
        <v>614</v>
      </c>
      <c r="K44" s="7"/>
      <c r="L44" s="8"/>
      <c r="M44" s="8" t="s">
        <v>964</v>
      </c>
      <c r="N44" s="7" t="s">
        <v>1076</v>
      </c>
      <c r="O44" s="8" t="s">
        <v>1468</v>
      </c>
      <c r="P44" s="7" t="s">
        <v>1642</v>
      </c>
      <c r="Q44" s="7"/>
      <c r="R44" s="7"/>
      <c r="S44" s="7"/>
      <c r="T44" s="8"/>
      <c r="U44" s="8"/>
      <c r="V44" s="7"/>
      <c r="W44" s="7" t="s">
        <v>1719</v>
      </c>
      <c r="X44" s="7"/>
      <c r="Y44" s="9">
        <v>241526.97</v>
      </c>
      <c r="Z44" s="9"/>
      <c r="AA44" s="9"/>
      <c r="AB44" s="9"/>
      <c r="AC44" s="9"/>
      <c r="AD44" s="9"/>
      <c r="AE44" s="10">
        <f t="shared" si="0"/>
        <v>0</v>
      </c>
      <c r="AF44" s="7">
        <v>0</v>
      </c>
      <c r="AG44" s="7"/>
      <c r="AH44" s="7"/>
      <c r="AI44" s="7"/>
      <c r="AJ44" s="7"/>
      <c r="AK44" s="10">
        <f t="shared" si="1"/>
        <v>0</v>
      </c>
      <c r="AL44" s="7"/>
      <c r="AM44" s="7"/>
      <c r="AN44" s="7"/>
      <c r="AO44" s="9"/>
      <c r="AP44" s="9"/>
      <c r="AQ44" s="8"/>
      <c r="AR44" s="8"/>
    </row>
    <row r="45" spans="1:44" ht="165" x14ac:dyDescent="0.25">
      <c r="A45" s="7" t="s">
        <v>67</v>
      </c>
      <c r="B45" s="8" t="s">
        <v>404</v>
      </c>
      <c r="C45" s="7" t="s">
        <v>423</v>
      </c>
      <c r="D45" s="7" t="s">
        <v>491</v>
      </c>
      <c r="E45" s="7" t="s">
        <v>512</v>
      </c>
      <c r="F45" s="7" t="s">
        <v>564</v>
      </c>
      <c r="G45" s="7" t="s">
        <v>570</v>
      </c>
      <c r="H45" s="7"/>
      <c r="I45" s="7" t="s">
        <v>573</v>
      </c>
      <c r="J45" s="8" t="s">
        <v>615</v>
      </c>
      <c r="K45" s="7"/>
      <c r="L45" s="8"/>
      <c r="M45" s="8"/>
      <c r="N45" s="7" t="s">
        <v>1077</v>
      </c>
      <c r="O45" s="8" t="s">
        <v>1469</v>
      </c>
      <c r="P45" s="7" t="s">
        <v>1636</v>
      </c>
      <c r="Q45" s="7"/>
      <c r="R45" s="7"/>
      <c r="S45" s="7"/>
      <c r="T45" s="8" t="s">
        <v>1678</v>
      </c>
      <c r="U45" s="8"/>
      <c r="V45" s="7"/>
      <c r="W45" s="7" t="s">
        <v>1720</v>
      </c>
      <c r="X45" s="7"/>
      <c r="Y45" s="9">
        <v>326420</v>
      </c>
      <c r="Z45" s="9"/>
      <c r="AA45" s="9"/>
      <c r="AB45" s="9"/>
      <c r="AC45" s="9"/>
      <c r="AD45" s="9"/>
      <c r="AE45" s="10">
        <f t="shared" si="0"/>
        <v>0</v>
      </c>
      <c r="AF45" s="7">
        <v>0</v>
      </c>
      <c r="AG45" s="7"/>
      <c r="AH45" s="7"/>
      <c r="AI45" s="7"/>
      <c r="AJ45" s="7"/>
      <c r="AK45" s="10">
        <f t="shared" si="1"/>
        <v>0</v>
      </c>
      <c r="AL45" s="7"/>
      <c r="AM45" s="7"/>
      <c r="AN45" s="7"/>
      <c r="AO45" s="9"/>
      <c r="AP45" s="9"/>
      <c r="AQ45" s="8" t="s">
        <v>1739</v>
      </c>
      <c r="AR45" s="8" t="s">
        <v>1746</v>
      </c>
    </row>
    <row r="46" spans="1:44" ht="90" x14ac:dyDescent="0.25">
      <c r="A46" s="7" t="s">
        <v>68</v>
      </c>
      <c r="B46" s="8" t="s">
        <v>416</v>
      </c>
      <c r="C46" s="7" t="s">
        <v>430</v>
      </c>
      <c r="D46" s="7" t="s">
        <v>494</v>
      </c>
      <c r="E46" s="7" t="s">
        <v>522</v>
      </c>
      <c r="F46" s="7" t="s">
        <v>564</v>
      </c>
      <c r="G46" s="7" t="s">
        <v>570</v>
      </c>
      <c r="H46" s="7"/>
      <c r="I46" s="7" t="s">
        <v>573</v>
      </c>
      <c r="J46" s="8" t="s">
        <v>616</v>
      </c>
      <c r="K46" s="7"/>
      <c r="L46" s="8"/>
      <c r="M46" s="8" t="s">
        <v>965</v>
      </c>
      <c r="N46" s="7" t="s">
        <v>1078</v>
      </c>
      <c r="O46" s="8" t="s">
        <v>1470</v>
      </c>
      <c r="P46" s="7" t="s">
        <v>1636</v>
      </c>
      <c r="Q46" s="7"/>
      <c r="R46" s="7"/>
      <c r="S46" s="7"/>
      <c r="T46" s="8" t="s">
        <v>1679</v>
      </c>
      <c r="U46" s="8"/>
      <c r="V46" s="7"/>
      <c r="W46" s="7" t="s">
        <v>1720</v>
      </c>
      <c r="X46" s="7"/>
      <c r="Y46" s="9">
        <v>219525.37</v>
      </c>
      <c r="Z46" s="9"/>
      <c r="AA46" s="9"/>
      <c r="AB46" s="9"/>
      <c r="AC46" s="9"/>
      <c r="AD46" s="9"/>
      <c r="AE46" s="10">
        <f t="shared" si="0"/>
        <v>0</v>
      </c>
      <c r="AF46" s="7">
        <v>0</v>
      </c>
      <c r="AG46" s="7"/>
      <c r="AH46" s="7"/>
      <c r="AI46" s="7"/>
      <c r="AJ46" s="7"/>
      <c r="AK46" s="10">
        <f t="shared" si="1"/>
        <v>0</v>
      </c>
      <c r="AL46" s="7"/>
      <c r="AM46" s="7"/>
      <c r="AN46" s="7"/>
      <c r="AO46" s="9"/>
      <c r="AP46" s="9"/>
      <c r="AQ46" s="8"/>
      <c r="AR46" s="8"/>
    </row>
    <row r="47" spans="1:44" ht="120" x14ac:dyDescent="0.25">
      <c r="A47" s="7" t="s">
        <v>69</v>
      </c>
      <c r="B47" s="8" t="s">
        <v>404</v>
      </c>
      <c r="C47" s="7" t="s">
        <v>424</v>
      </c>
      <c r="D47" s="7" t="s">
        <v>492</v>
      </c>
      <c r="E47" s="7" t="s">
        <v>514</v>
      </c>
      <c r="F47" s="7" t="s">
        <v>564</v>
      </c>
      <c r="G47" s="7" t="s">
        <v>570</v>
      </c>
      <c r="H47" s="7"/>
      <c r="I47" s="7" t="s">
        <v>573</v>
      </c>
      <c r="J47" s="8" t="s">
        <v>617</v>
      </c>
      <c r="K47" s="7"/>
      <c r="L47" s="8"/>
      <c r="M47" s="8"/>
      <c r="N47" s="7" t="s">
        <v>1079</v>
      </c>
      <c r="O47" s="8" t="s">
        <v>1471</v>
      </c>
      <c r="P47" s="7" t="s">
        <v>1633</v>
      </c>
      <c r="Q47" s="7"/>
      <c r="R47" s="7"/>
      <c r="S47" s="7"/>
      <c r="T47" s="8" t="s">
        <v>1680</v>
      </c>
      <c r="U47" s="8"/>
      <c r="V47" s="7"/>
      <c r="W47" s="7" t="s">
        <v>1718</v>
      </c>
      <c r="X47" s="7"/>
      <c r="Y47" s="9">
        <v>323659.94</v>
      </c>
      <c r="Z47" s="9"/>
      <c r="AA47" s="9"/>
      <c r="AB47" s="9"/>
      <c r="AC47" s="9"/>
      <c r="AD47" s="9"/>
      <c r="AE47" s="10">
        <f t="shared" si="0"/>
        <v>0</v>
      </c>
      <c r="AF47" s="7">
        <v>0</v>
      </c>
      <c r="AG47" s="7"/>
      <c r="AH47" s="7"/>
      <c r="AI47" s="7"/>
      <c r="AJ47" s="7"/>
      <c r="AK47" s="10">
        <f t="shared" si="1"/>
        <v>0</v>
      </c>
      <c r="AL47" s="7"/>
      <c r="AM47" s="7"/>
      <c r="AN47" s="7"/>
      <c r="AO47" s="9"/>
      <c r="AP47" s="9"/>
      <c r="AQ47" s="8" t="s">
        <v>1739</v>
      </c>
      <c r="AR47" s="8" t="s">
        <v>1748</v>
      </c>
    </row>
    <row r="48" spans="1:44" ht="165" x14ac:dyDescent="0.25">
      <c r="A48" s="7" t="s">
        <v>70</v>
      </c>
      <c r="B48" s="8" t="s">
        <v>416</v>
      </c>
      <c r="C48" s="7" t="s">
        <v>426</v>
      </c>
      <c r="D48" s="7" t="s">
        <v>494</v>
      </c>
      <c r="E48" s="7" t="s">
        <v>515</v>
      </c>
      <c r="F48" s="7" t="s">
        <v>564</v>
      </c>
      <c r="G48" s="7" t="s">
        <v>570</v>
      </c>
      <c r="H48" s="7"/>
      <c r="I48" s="7" t="s">
        <v>573</v>
      </c>
      <c r="J48" s="8" t="s">
        <v>618</v>
      </c>
      <c r="K48" s="7"/>
      <c r="L48" s="8"/>
      <c r="M48" s="8" t="s">
        <v>966</v>
      </c>
      <c r="N48" s="7" t="s">
        <v>1080</v>
      </c>
      <c r="O48" s="8" t="s">
        <v>1472</v>
      </c>
      <c r="P48" s="7" t="s">
        <v>1633</v>
      </c>
      <c r="Q48" s="7"/>
      <c r="R48" s="7"/>
      <c r="S48" s="7"/>
      <c r="T48" s="8" t="s">
        <v>1681</v>
      </c>
      <c r="U48" s="8"/>
      <c r="V48" s="7"/>
      <c r="W48" s="7" t="s">
        <v>1718</v>
      </c>
      <c r="X48" s="7"/>
      <c r="Y48" s="9">
        <v>110080.09</v>
      </c>
      <c r="Z48" s="9"/>
      <c r="AA48" s="9"/>
      <c r="AB48" s="9"/>
      <c r="AC48" s="9"/>
      <c r="AD48" s="9"/>
      <c r="AE48" s="10">
        <f t="shared" si="0"/>
        <v>0</v>
      </c>
      <c r="AF48" s="7">
        <v>0</v>
      </c>
      <c r="AG48" s="7"/>
      <c r="AH48" s="7"/>
      <c r="AI48" s="7"/>
      <c r="AJ48" s="7"/>
      <c r="AK48" s="10">
        <f t="shared" si="1"/>
        <v>0</v>
      </c>
      <c r="AL48" s="7"/>
      <c r="AM48" s="7"/>
      <c r="AN48" s="7"/>
      <c r="AO48" s="9"/>
      <c r="AP48" s="9"/>
      <c r="AQ48" s="8" t="s">
        <v>1740</v>
      </c>
      <c r="AR48" s="8" t="s">
        <v>1763</v>
      </c>
    </row>
    <row r="49" spans="1:44" ht="45" x14ac:dyDescent="0.25">
      <c r="A49" s="7" t="s">
        <v>71</v>
      </c>
      <c r="B49" s="8" t="s">
        <v>404</v>
      </c>
      <c r="C49" s="7" t="s">
        <v>424</v>
      </c>
      <c r="D49" s="7" t="s">
        <v>492</v>
      </c>
      <c r="E49" s="7" t="s">
        <v>524</v>
      </c>
      <c r="F49" s="7" t="s">
        <v>564</v>
      </c>
      <c r="G49" s="7" t="s">
        <v>570</v>
      </c>
      <c r="H49" s="7"/>
      <c r="I49" s="7" t="s">
        <v>574</v>
      </c>
      <c r="J49" s="8" t="s">
        <v>619</v>
      </c>
      <c r="K49" s="7"/>
      <c r="L49" s="8"/>
      <c r="M49" s="8" t="s">
        <v>960</v>
      </c>
      <c r="N49" s="7" t="s">
        <v>1081</v>
      </c>
      <c r="O49" s="8" t="s">
        <v>1473</v>
      </c>
      <c r="P49" s="7" t="s">
        <v>1640</v>
      </c>
      <c r="Q49" s="7"/>
      <c r="R49" s="7"/>
      <c r="S49" s="7"/>
      <c r="T49" s="8"/>
      <c r="U49" s="8"/>
      <c r="V49" s="7"/>
      <c r="W49" s="7" t="s">
        <v>1719</v>
      </c>
      <c r="X49" s="7"/>
      <c r="Y49" s="9">
        <v>362139.41</v>
      </c>
      <c r="Z49" s="9"/>
      <c r="AA49" s="9"/>
      <c r="AB49" s="9"/>
      <c r="AC49" s="9"/>
      <c r="AD49" s="9"/>
      <c r="AE49" s="10">
        <f t="shared" si="0"/>
        <v>0</v>
      </c>
      <c r="AF49" s="7">
        <v>0</v>
      </c>
      <c r="AG49" s="7"/>
      <c r="AH49" s="7"/>
      <c r="AI49" s="7"/>
      <c r="AJ49" s="7"/>
      <c r="AK49" s="10">
        <f t="shared" si="1"/>
        <v>0</v>
      </c>
      <c r="AL49" s="7"/>
      <c r="AM49" s="7"/>
      <c r="AN49" s="7"/>
      <c r="AO49" s="9"/>
      <c r="AP49" s="9"/>
      <c r="AQ49" s="8"/>
      <c r="AR49" s="8"/>
    </row>
    <row r="50" spans="1:44" ht="135" x14ac:dyDescent="0.25">
      <c r="A50" s="7" t="s">
        <v>72</v>
      </c>
      <c r="B50" s="8" t="s">
        <v>410</v>
      </c>
      <c r="C50" s="7" t="s">
        <v>423</v>
      </c>
      <c r="D50" s="7" t="s">
        <v>491</v>
      </c>
      <c r="E50" s="7" t="s">
        <v>512</v>
      </c>
      <c r="F50" s="7" t="s">
        <v>564</v>
      </c>
      <c r="G50" s="7" t="s">
        <v>570</v>
      </c>
      <c r="H50" s="7"/>
      <c r="I50" s="7" t="s">
        <v>573</v>
      </c>
      <c r="J50" s="8" t="s">
        <v>620</v>
      </c>
      <c r="K50" s="7"/>
      <c r="L50" s="8"/>
      <c r="M50" s="8" t="s">
        <v>967</v>
      </c>
      <c r="N50" s="7" t="s">
        <v>1082</v>
      </c>
      <c r="O50" s="8" t="s">
        <v>1474</v>
      </c>
      <c r="P50" s="7" t="s">
        <v>1636</v>
      </c>
      <c r="Q50" s="7"/>
      <c r="R50" s="7"/>
      <c r="S50" s="7"/>
      <c r="T50" s="8" t="s">
        <v>1682</v>
      </c>
      <c r="U50" s="8"/>
      <c r="V50" s="7"/>
      <c r="W50" s="7" t="s">
        <v>1720</v>
      </c>
      <c r="X50" s="7"/>
      <c r="Y50" s="9">
        <v>60303.91</v>
      </c>
      <c r="Z50" s="9"/>
      <c r="AA50" s="9"/>
      <c r="AB50" s="9"/>
      <c r="AC50" s="9"/>
      <c r="AD50" s="9"/>
      <c r="AE50" s="10">
        <f t="shared" si="0"/>
        <v>0</v>
      </c>
      <c r="AF50" s="7">
        <v>0</v>
      </c>
      <c r="AG50" s="7"/>
      <c r="AH50" s="7"/>
      <c r="AI50" s="7"/>
      <c r="AJ50" s="7"/>
      <c r="AK50" s="10">
        <f t="shared" si="1"/>
        <v>0</v>
      </c>
      <c r="AL50" s="7"/>
      <c r="AM50" s="7"/>
      <c r="AN50" s="7"/>
      <c r="AO50" s="9"/>
      <c r="AP50" s="9"/>
      <c r="AQ50" s="8" t="s">
        <v>1740</v>
      </c>
      <c r="AR50" s="8" t="s">
        <v>1763</v>
      </c>
    </row>
    <row r="51" spans="1:44" ht="105" x14ac:dyDescent="0.25">
      <c r="A51" s="7" t="s">
        <v>73</v>
      </c>
      <c r="B51" s="8" t="s">
        <v>406</v>
      </c>
      <c r="C51" s="7" t="s">
        <v>425</v>
      </c>
      <c r="D51" s="7" t="s">
        <v>493</v>
      </c>
      <c r="E51" s="7" t="s">
        <v>520</v>
      </c>
      <c r="F51" s="7" t="s">
        <v>569</v>
      </c>
      <c r="G51" s="7" t="s">
        <v>570</v>
      </c>
      <c r="H51" s="7"/>
      <c r="I51" s="7" t="s">
        <v>573</v>
      </c>
      <c r="J51" s="8" t="s">
        <v>621</v>
      </c>
      <c r="K51" s="7"/>
      <c r="L51" s="8"/>
      <c r="M51" s="8" t="s">
        <v>968</v>
      </c>
      <c r="N51" s="7" t="s">
        <v>1083</v>
      </c>
      <c r="O51" s="8" t="s">
        <v>1475</v>
      </c>
      <c r="P51" s="7" t="s">
        <v>1642</v>
      </c>
      <c r="Q51" s="7"/>
      <c r="R51" s="7"/>
      <c r="S51" s="7"/>
      <c r="T51" s="8"/>
      <c r="U51" s="8"/>
      <c r="V51" s="7"/>
      <c r="W51" s="7" t="s">
        <v>1719</v>
      </c>
      <c r="X51" s="7"/>
      <c r="Y51" s="9">
        <v>210000</v>
      </c>
      <c r="Z51" s="9"/>
      <c r="AA51" s="9"/>
      <c r="AB51" s="9"/>
      <c r="AC51" s="9"/>
      <c r="AD51" s="9"/>
      <c r="AE51" s="10">
        <f t="shared" si="0"/>
        <v>0</v>
      </c>
      <c r="AF51" s="7">
        <v>0</v>
      </c>
      <c r="AG51" s="7"/>
      <c r="AH51" s="7"/>
      <c r="AI51" s="7"/>
      <c r="AJ51" s="7"/>
      <c r="AK51" s="10">
        <f t="shared" si="1"/>
        <v>0</v>
      </c>
      <c r="AL51" s="7"/>
      <c r="AM51" s="7"/>
      <c r="AN51" s="7"/>
      <c r="AO51" s="9"/>
      <c r="AP51" s="9"/>
      <c r="AQ51" s="8"/>
      <c r="AR51" s="8"/>
    </row>
    <row r="52" spans="1:44" ht="45" x14ac:dyDescent="0.25">
      <c r="A52" s="7" t="s">
        <v>74</v>
      </c>
      <c r="B52" s="8" t="s">
        <v>417</v>
      </c>
      <c r="C52" s="7" t="s">
        <v>423</v>
      </c>
      <c r="D52" s="7" t="s">
        <v>491</v>
      </c>
      <c r="E52" s="7" t="s">
        <v>512</v>
      </c>
      <c r="F52" s="7" t="s">
        <v>564</v>
      </c>
      <c r="G52" s="7" t="s">
        <v>570</v>
      </c>
      <c r="H52" s="7"/>
      <c r="I52" s="7" t="s">
        <v>573</v>
      </c>
      <c r="J52" s="8" t="s">
        <v>622</v>
      </c>
      <c r="K52" s="7"/>
      <c r="L52" s="8"/>
      <c r="M52" s="8"/>
      <c r="N52" s="7" t="s">
        <v>1084</v>
      </c>
      <c r="O52" s="8" t="s">
        <v>1476</v>
      </c>
      <c r="P52" s="7" t="s">
        <v>1633</v>
      </c>
      <c r="Q52" s="7"/>
      <c r="R52" s="7"/>
      <c r="S52" s="7"/>
      <c r="T52" s="8" t="s">
        <v>1683</v>
      </c>
      <c r="U52" s="8"/>
      <c r="V52" s="7"/>
      <c r="W52" s="7" t="s">
        <v>1718</v>
      </c>
      <c r="X52" s="7"/>
      <c r="Y52" s="9">
        <v>160031.32999999999</v>
      </c>
      <c r="Z52" s="9"/>
      <c r="AA52" s="9"/>
      <c r="AB52" s="9"/>
      <c r="AC52" s="9"/>
      <c r="AD52" s="9"/>
      <c r="AE52" s="10">
        <f t="shared" si="0"/>
        <v>0</v>
      </c>
      <c r="AF52" s="7">
        <v>0</v>
      </c>
      <c r="AG52" s="7"/>
      <c r="AH52" s="7"/>
      <c r="AI52" s="7"/>
      <c r="AJ52" s="7"/>
      <c r="AK52" s="10">
        <f t="shared" si="1"/>
        <v>0</v>
      </c>
      <c r="AL52" s="7"/>
      <c r="AM52" s="7"/>
      <c r="AN52" s="7"/>
      <c r="AO52" s="9"/>
      <c r="AP52" s="9"/>
      <c r="AQ52" s="8"/>
      <c r="AR52" s="8"/>
    </row>
    <row r="53" spans="1:44" ht="150" x14ac:dyDescent="0.25">
      <c r="A53" s="7" t="s">
        <v>75</v>
      </c>
      <c r="B53" s="8" t="s">
        <v>404</v>
      </c>
      <c r="C53" s="7" t="s">
        <v>423</v>
      </c>
      <c r="D53" s="7" t="s">
        <v>491</v>
      </c>
      <c r="E53" s="7" t="s">
        <v>512</v>
      </c>
      <c r="F53" s="7" t="s">
        <v>564</v>
      </c>
      <c r="G53" s="7" t="s">
        <v>570</v>
      </c>
      <c r="H53" s="7"/>
      <c r="I53" s="7" t="s">
        <v>573</v>
      </c>
      <c r="J53" s="8" t="s">
        <v>623</v>
      </c>
      <c r="K53" s="7"/>
      <c r="L53" s="8"/>
      <c r="M53" s="8"/>
      <c r="N53" s="7" t="s">
        <v>1085</v>
      </c>
      <c r="O53" s="8" t="s">
        <v>1477</v>
      </c>
      <c r="P53" s="7" t="s">
        <v>1636</v>
      </c>
      <c r="Q53" s="7"/>
      <c r="R53" s="7"/>
      <c r="S53" s="7"/>
      <c r="T53" s="8" t="s">
        <v>1684</v>
      </c>
      <c r="U53" s="8"/>
      <c r="V53" s="7"/>
      <c r="W53" s="7" t="s">
        <v>1718</v>
      </c>
      <c r="X53" s="7"/>
      <c r="Y53" s="9">
        <v>264252.56</v>
      </c>
      <c r="Z53" s="9"/>
      <c r="AA53" s="9"/>
      <c r="AB53" s="9"/>
      <c r="AC53" s="9"/>
      <c r="AD53" s="9"/>
      <c r="AE53" s="10">
        <f t="shared" si="0"/>
        <v>0</v>
      </c>
      <c r="AF53" s="7">
        <v>0</v>
      </c>
      <c r="AG53" s="7"/>
      <c r="AH53" s="7"/>
      <c r="AI53" s="7"/>
      <c r="AJ53" s="7"/>
      <c r="AK53" s="10">
        <f t="shared" si="1"/>
        <v>0</v>
      </c>
      <c r="AL53" s="7"/>
      <c r="AM53" s="7"/>
      <c r="AN53" s="7"/>
      <c r="AO53" s="9"/>
      <c r="AP53" s="9"/>
      <c r="AQ53" s="8" t="s">
        <v>1740</v>
      </c>
      <c r="AR53" s="8" t="s">
        <v>1752</v>
      </c>
    </row>
    <row r="54" spans="1:44" ht="105" x14ac:dyDescent="0.25">
      <c r="A54" s="7" t="s">
        <v>76</v>
      </c>
      <c r="B54" s="8" t="s">
        <v>416</v>
      </c>
      <c r="C54" s="7" t="s">
        <v>430</v>
      </c>
      <c r="D54" s="7" t="s">
        <v>494</v>
      </c>
      <c r="E54" s="7" t="s">
        <v>525</v>
      </c>
      <c r="F54" s="7" t="s">
        <v>564</v>
      </c>
      <c r="G54" s="7" t="s">
        <v>570</v>
      </c>
      <c r="H54" s="7"/>
      <c r="I54" s="7" t="s">
        <v>573</v>
      </c>
      <c r="J54" s="8" t="s">
        <v>624</v>
      </c>
      <c r="K54" s="7"/>
      <c r="L54" s="8"/>
      <c r="M54" s="8" t="s">
        <v>969</v>
      </c>
      <c r="N54" s="7" t="s">
        <v>1086</v>
      </c>
      <c r="O54" s="8" t="s">
        <v>1478</v>
      </c>
      <c r="P54" s="7" t="s">
        <v>1642</v>
      </c>
      <c r="Q54" s="7"/>
      <c r="R54" s="7"/>
      <c r="S54" s="7"/>
      <c r="T54" s="8"/>
      <c r="U54" s="8"/>
      <c r="V54" s="7"/>
      <c r="W54" s="7" t="s">
        <v>1719</v>
      </c>
      <c r="X54" s="7"/>
      <c r="Y54" s="9">
        <v>472407.34</v>
      </c>
      <c r="Z54" s="9"/>
      <c r="AA54" s="9"/>
      <c r="AB54" s="9"/>
      <c r="AC54" s="9"/>
      <c r="AD54" s="9"/>
      <c r="AE54" s="10">
        <f t="shared" si="0"/>
        <v>0</v>
      </c>
      <c r="AF54" s="7">
        <v>0</v>
      </c>
      <c r="AG54" s="7"/>
      <c r="AH54" s="7"/>
      <c r="AI54" s="7"/>
      <c r="AJ54" s="7"/>
      <c r="AK54" s="10">
        <f t="shared" si="1"/>
        <v>0</v>
      </c>
      <c r="AL54" s="7"/>
      <c r="AM54" s="7"/>
      <c r="AN54" s="7"/>
      <c r="AO54" s="9"/>
      <c r="AP54" s="9"/>
      <c r="AQ54" s="8"/>
      <c r="AR54" s="8"/>
    </row>
    <row r="55" spans="1:44" ht="405" x14ac:dyDescent="0.25">
      <c r="A55" s="7" t="s">
        <v>77</v>
      </c>
      <c r="B55" s="8" t="s">
        <v>411</v>
      </c>
      <c r="C55" s="7" t="s">
        <v>423</v>
      </c>
      <c r="D55" s="7" t="s">
        <v>491</v>
      </c>
      <c r="E55" s="7" t="s">
        <v>512</v>
      </c>
      <c r="F55" s="7" t="s">
        <v>564</v>
      </c>
      <c r="G55" s="7" t="s">
        <v>570</v>
      </c>
      <c r="H55" s="7"/>
      <c r="I55" s="7" t="s">
        <v>573</v>
      </c>
      <c r="J55" s="8" t="s">
        <v>625</v>
      </c>
      <c r="K55" s="7"/>
      <c r="L55" s="8"/>
      <c r="M55" s="8" t="s">
        <v>970</v>
      </c>
      <c r="N55" s="7" t="s">
        <v>1087</v>
      </c>
      <c r="O55" s="8" t="s">
        <v>1479</v>
      </c>
      <c r="P55" s="7" t="s">
        <v>1633</v>
      </c>
      <c r="Q55" s="7"/>
      <c r="R55" s="7"/>
      <c r="S55" s="7"/>
      <c r="T55" s="8" t="s">
        <v>1685</v>
      </c>
      <c r="U55" s="8"/>
      <c r="V55" s="7"/>
      <c r="W55" s="7" t="s">
        <v>1718</v>
      </c>
      <c r="X55" s="7"/>
      <c r="Y55" s="9">
        <v>694370</v>
      </c>
      <c r="Z55" s="9"/>
      <c r="AA55" s="9"/>
      <c r="AB55" s="9"/>
      <c r="AC55" s="9"/>
      <c r="AD55" s="9"/>
      <c r="AE55" s="10">
        <f t="shared" si="0"/>
        <v>0</v>
      </c>
      <c r="AF55" s="7">
        <v>0</v>
      </c>
      <c r="AG55" s="7"/>
      <c r="AH55" s="7"/>
      <c r="AI55" s="7"/>
      <c r="AJ55" s="7"/>
      <c r="AK55" s="10">
        <f t="shared" si="1"/>
        <v>0</v>
      </c>
      <c r="AL55" s="7"/>
      <c r="AM55" s="7"/>
      <c r="AN55" s="7"/>
      <c r="AO55" s="9"/>
      <c r="AP55" s="9"/>
      <c r="AQ55" s="8" t="s">
        <v>1741</v>
      </c>
      <c r="AR55" s="8" t="s">
        <v>1764</v>
      </c>
    </row>
    <row r="56" spans="1:44" ht="105" x14ac:dyDescent="0.25">
      <c r="A56" s="7" t="s">
        <v>78</v>
      </c>
      <c r="B56" s="8" t="s">
        <v>406</v>
      </c>
      <c r="C56" s="7" t="s">
        <v>425</v>
      </c>
      <c r="D56" s="7" t="s">
        <v>493</v>
      </c>
      <c r="E56" s="7" t="s">
        <v>510</v>
      </c>
      <c r="F56" s="7" t="s">
        <v>564</v>
      </c>
      <c r="G56" s="7" t="s">
        <v>570</v>
      </c>
      <c r="H56" s="7"/>
      <c r="I56" s="7" t="s">
        <v>573</v>
      </c>
      <c r="J56" s="8" t="s">
        <v>626</v>
      </c>
      <c r="K56" s="7"/>
      <c r="L56" s="8"/>
      <c r="M56" s="8" t="s">
        <v>971</v>
      </c>
      <c r="N56" s="7" t="s">
        <v>1088</v>
      </c>
      <c r="O56" s="8" t="s">
        <v>1480</v>
      </c>
      <c r="P56" s="7" t="s">
        <v>1638</v>
      </c>
      <c r="Q56" s="7"/>
      <c r="R56" s="7"/>
      <c r="S56" s="7"/>
      <c r="T56" s="8"/>
      <c r="U56" s="8"/>
      <c r="V56" s="7"/>
      <c r="W56" s="7" t="s">
        <v>1719</v>
      </c>
      <c r="X56" s="7"/>
      <c r="Y56" s="9">
        <v>396035.16</v>
      </c>
      <c r="Z56" s="9"/>
      <c r="AA56" s="9"/>
      <c r="AB56" s="9"/>
      <c r="AC56" s="9"/>
      <c r="AD56" s="9"/>
      <c r="AE56" s="10">
        <f t="shared" si="0"/>
        <v>0</v>
      </c>
      <c r="AF56" s="7">
        <v>0</v>
      </c>
      <c r="AG56" s="7"/>
      <c r="AH56" s="7"/>
      <c r="AI56" s="7"/>
      <c r="AJ56" s="7"/>
      <c r="AK56" s="10">
        <f t="shared" si="1"/>
        <v>0</v>
      </c>
      <c r="AL56" s="7"/>
      <c r="AM56" s="7"/>
      <c r="AN56" s="7"/>
      <c r="AO56" s="9"/>
      <c r="AP56" s="9"/>
      <c r="AQ56" s="8"/>
      <c r="AR56" s="8"/>
    </row>
    <row r="57" spans="1:44" ht="120" x14ac:dyDescent="0.25">
      <c r="A57" s="7" t="s">
        <v>79</v>
      </c>
      <c r="B57" s="8" t="s">
        <v>416</v>
      </c>
      <c r="C57" s="7" t="s">
        <v>430</v>
      </c>
      <c r="D57" s="7" t="s">
        <v>494</v>
      </c>
      <c r="E57" s="7" t="s">
        <v>508</v>
      </c>
      <c r="F57" s="7" t="s">
        <v>564</v>
      </c>
      <c r="G57" s="7" t="s">
        <v>570</v>
      </c>
      <c r="H57" s="7"/>
      <c r="I57" s="7" t="s">
        <v>573</v>
      </c>
      <c r="J57" s="8" t="s">
        <v>627</v>
      </c>
      <c r="K57" s="7"/>
      <c r="L57" s="8"/>
      <c r="M57" s="8" t="s">
        <v>972</v>
      </c>
      <c r="N57" s="7" t="s">
        <v>1089</v>
      </c>
      <c r="O57" s="8" t="s">
        <v>1481</v>
      </c>
      <c r="P57" s="7" t="s">
        <v>1638</v>
      </c>
      <c r="Q57" s="7"/>
      <c r="R57" s="7"/>
      <c r="S57" s="7"/>
      <c r="T57" s="8"/>
      <c r="U57" s="8"/>
      <c r="V57" s="7"/>
      <c r="W57" s="7" t="s">
        <v>1719</v>
      </c>
      <c r="X57" s="7"/>
      <c r="Y57" s="9">
        <v>85023.53</v>
      </c>
      <c r="Z57" s="9"/>
      <c r="AA57" s="9"/>
      <c r="AB57" s="9"/>
      <c r="AC57" s="9"/>
      <c r="AD57" s="9"/>
      <c r="AE57" s="10">
        <f t="shared" si="0"/>
        <v>0</v>
      </c>
      <c r="AF57" s="7">
        <v>0</v>
      </c>
      <c r="AG57" s="7"/>
      <c r="AH57" s="7"/>
      <c r="AI57" s="7"/>
      <c r="AJ57" s="7"/>
      <c r="AK57" s="10">
        <f t="shared" si="1"/>
        <v>0</v>
      </c>
      <c r="AL57" s="7"/>
      <c r="AM57" s="7"/>
      <c r="AN57" s="7"/>
      <c r="AO57" s="9"/>
      <c r="AP57" s="9"/>
      <c r="AQ57" s="8"/>
      <c r="AR57" s="8"/>
    </row>
    <row r="58" spans="1:44" ht="90" x14ac:dyDescent="0.25">
      <c r="A58" s="7" t="s">
        <v>80</v>
      </c>
      <c r="B58" s="8" t="s">
        <v>416</v>
      </c>
      <c r="C58" s="7" t="s">
        <v>430</v>
      </c>
      <c r="D58" s="7" t="s">
        <v>494</v>
      </c>
      <c r="E58" s="7" t="s">
        <v>508</v>
      </c>
      <c r="F58" s="7" t="s">
        <v>564</v>
      </c>
      <c r="G58" s="7" t="s">
        <v>570</v>
      </c>
      <c r="H58" s="7"/>
      <c r="I58" s="7" t="s">
        <v>573</v>
      </c>
      <c r="J58" s="8" t="s">
        <v>628</v>
      </c>
      <c r="K58" s="7"/>
      <c r="L58" s="8"/>
      <c r="M58" s="8" t="s">
        <v>973</v>
      </c>
      <c r="N58" s="7" t="s">
        <v>1090</v>
      </c>
      <c r="O58" s="8" t="s">
        <v>1482</v>
      </c>
      <c r="P58" s="7" t="s">
        <v>1633</v>
      </c>
      <c r="Q58" s="7"/>
      <c r="R58" s="7"/>
      <c r="S58" s="7"/>
      <c r="T58" s="8" t="s">
        <v>1686</v>
      </c>
      <c r="U58" s="8"/>
      <c r="V58" s="7"/>
      <c r="W58" s="7" t="s">
        <v>1720</v>
      </c>
      <c r="X58" s="7"/>
      <c r="Y58" s="9">
        <v>131955.09</v>
      </c>
      <c r="Z58" s="9"/>
      <c r="AA58" s="9"/>
      <c r="AB58" s="9"/>
      <c r="AC58" s="9"/>
      <c r="AD58" s="9"/>
      <c r="AE58" s="10">
        <f t="shared" si="0"/>
        <v>0</v>
      </c>
      <c r="AF58" s="7">
        <v>0</v>
      </c>
      <c r="AG58" s="7"/>
      <c r="AH58" s="7"/>
      <c r="AI58" s="7"/>
      <c r="AJ58" s="7"/>
      <c r="AK58" s="10">
        <f t="shared" si="1"/>
        <v>0</v>
      </c>
      <c r="AL58" s="7"/>
      <c r="AM58" s="7"/>
      <c r="AN58" s="7"/>
      <c r="AO58" s="9"/>
      <c r="AP58" s="9"/>
      <c r="AQ58" s="8"/>
      <c r="AR58" s="8"/>
    </row>
    <row r="59" spans="1:44" ht="75" x14ac:dyDescent="0.25">
      <c r="A59" s="7" t="s">
        <v>81</v>
      </c>
      <c r="B59" s="8" t="s">
        <v>404</v>
      </c>
      <c r="C59" s="7" t="s">
        <v>424</v>
      </c>
      <c r="D59" s="7" t="s">
        <v>492</v>
      </c>
      <c r="E59" s="7" t="s">
        <v>509</v>
      </c>
      <c r="F59" s="7" t="s">
        <v>564</v>
      </c>
      <c r="G59" s="7" t="s">
        <v>570</v>
      </c>
      <c r="H59" s="7"/>
      <c r="I59" s="7" t="s">
        <v>573</v>
      </c>
      <c r="J59" s="8" t="s">
        <v>629</v>
      </c>
      <c r="K59" s="7"/>
      <c r="L59" s="8"/>
      <c r="M59" s="8"/>
      <c r="N59" s="7" t="s">
        <v>1091</v>
      </c>
      <c r="O59" s="8" t="s">
        <v>1483</v>
      </c>
      <c r="P59" s="7" t="s">
        <v>1638</v>
      </c>
      <c r="Q59" s="7"/>
      <c r="R59" s="7"/>
      <c r="S59" s="7"/>
      <c r="T59" s="8"/>
      <c r="U59" s="8"/>
      <c r="V59" s="7"/>
      <c r="W59" s="7" t="s">
        <v>1719</v>
      </c>
      <c r="X59" s="7"/>
      <c r="Y59" s="9">
        <v>197962.02</v>
      </c>
      <c r="Z59" s="9"/>
      <c r="AA59" s="9"/>
      <c r="AB59" s="9"/>
      <c r="AC59" s="9"/>
      <c r="AD59" s="9"/>
      <c r="AE59" s="10">
        <f t="shared" si="0"/>
        <v>0</v>
      </c>
      <c r="AF59" s="7">
        <v>0</v>
      </c>
      <c r="AG59" s="7"/>
      <c r="AH59" s="7"/>
      <c r="AI59" s="7"/>
      <c r="AJ59" s="7"/>
      <c r="AK59" s="10">
        <f t="shared" si="1"/>
        <v>0</v>
      </c>
      <c r="AL59" s="7"/>
      <c r="AM59" s="7"/>
      <c r="AN59" s="7"/>
      <c r="AO59" s="9"/>
      <c r="AP59" s="9"/>
      <c r="AQ59" s="8"/>
      <c r="AR59" s="8"/>
    </row>
    <row r="60" spans="1:44" ht="390" x14ac:dyDescent="0.25">
      <c r="A60" s="7" t="s">
        <v>82</v>
      </c>
      <c r="B60" s="8" t="s">
        <v>404</v>
      </c>
      <c r="C60" s="7" t="s">
        <v>423</v>
      </c>
      <c r="D60" s="7" t="s">
        <v>491</v>
      </c>
      <c r="E60" s="7" t="s">
        <v>512</v>
      </c>
      <c r="F60" s="7" t="s">
        <v>564</v>
      </c>
      <c r="G60" s="7" t="s">
        <v>570</v>
      </c>
      <c r="H60" s="7"/>
      <c r="I60" s="7" t="s">
        <v>573</v>
      </c>
      <c r="J60" s="8" t="s">
        <v>630</v>
      </c>
      <c r="K60" s="7"/>
      <c r="L60" s="8"/>
      <c r="M60" s="8"/>
      <c r="N60" s="7" t="s">
        <v>1092</v>
      </c>
      <c r="O60" s="8" t="s">
        <v>1484</v>
      </c>
      <c r="P60" s="7" t="s">
        <v>1633</v>
      </c>
      <c r="Q60" s="7"/>
      <c r="R60" s="7"/>
      <c r="S60" s="7"/>
      <c r="T60" s="8" t="s">
        <v>1687</v>
      </c>
      <c r="U60" s="8"/>
      <c r="V60" s="7"/>
      <c r="W60" s="7" t="s">
        <v>1718</v>
      </c>
      <c r="X60" s="7"/>
      <c r="Y60" s="9">
        <v>310000</v>
      </c>
      <c r="Z60" s="9"/>
      <c r="AA60" s="9"/>
      <c r="AB60" s="9"/>
      <c r="AC60" s="9"/>
      <c r="AD60" s="9"/>
      <c r="AE60" s="10">
        <f t="shared" si="0"/>
        <v>0</v>
      </c>
      <c r="AF60" s="7">
        <v>0</v>
      </c>
      <c r="AG60" s="7"/>
      <c r="AH60" s="7"/>
      <c r="AI60" s="7"/>
      <c r="AJ60" s="7"/>
      <c r="AK60" s="10">
        <f t="shared" si="1"/>
        <v>0</v>
      </c>
      <c r="AL60" s="7"/>
      <c r="AM60" s="7"/>
      <c r="AN60" s="7"/>
      <c r="AO60" s="9"/>
      <c r="AP60" s="9"/>
      <c r="AQ60" s="8" t="s">
        <v>1734</v>
      </c>
      <c r="AR60" s="8" t="s">
        <v>1749</v>
      </c>
    </row>
    <row r="61" spans="1:44" ht="90" x14ac:dyDescent="0.25">
      <c r="A61" s="7" t="s">
        <v>83</v>
      </c>
      <c r="B61" s="8" t="s">
        <v>406</v>
      </c>
      <c r="C61" s="7" t="s">
        <v>425</v>
      </c>
      <c r="D61" s="7" t="s">
        <v>493</v>
      </c>
      <c r="E61" s="7" t="s">
        <v>510</v>
      </c>
      <c r="F61" s="7" t="s">
        <v>564</v>
      </c>
      <c r="G61" s="7" t="s">
        <v>570</v>
      </c>
      <c r="H61" s="7"/>
      <c r="I61" s="7" t="s">
        <v>573</v>
      </c>
      <c r="J61" s="8" t="s">
        <v>631</v>
      </c>
      <c r="K61" s="7"/>
      <c r="L61" s="8"/>
      <c r="M61" s="8" t="s">
        <v>974</v>
      </c>
      <c r="N61" s="7" t="s">
        <v>1093</v>
      </c>
      <c r="O61" s="8" t="s">
        <v>1485</v>
      </c>
      <c r="P61" s="7" t="s">
        <v>1636</v>
      </c>
      <c r="Q61" s="7"/>
      <c r="R61" s="7"/>
      <c r="S61" s="7"/>
      <c r="T61" s="8" t="s">
        <v>1688</v>
      </c>
      <c r="U61" s="8"/>
      <c r="V61" s="7"/>
      <c r="W61" s="7" t="s">
        <v>1720</v>
      </c>
      <c r="X61" s="7"/>
      <c r="Y61" s="9">
        <v>278778.40000000002</v>
      </c>
      <c r="Z61" s="9"/>
      <c r="AA61" s="9"/>
      <c r="AB61" s="9"/>
      <c r="AC61" s="9"/>
      <c r="AD61" s="9"/>
      <c r="AE61" s="10">
        <f t="shared" si="0"/>
        <v>0</v>
      </c>
      <c r="AF61" s="7">
        <v>0</v>
      </c>
      <c r="AG61" s="7"/>
      <c r="AH61" s="7"/>
      <c r="AI61" s="7"/>
      <c r="AJ61" s="7"/>
      <c r="AK61" s="10">
        <f t="shared" si="1"/>
        <v>0</v>
      </c>
      <c r="AL61" s="7"/>
      <c r="AM61" s="7"/>
      <c r="AN61" s="7"/>
      <c r="AO61" s="9"/>
      <c r="AP61" s="9"/>
      <c r="AQ61" s="8"/>
      <c r="AR61" s="8"/>
    </row>
    <row r="62" spans="1:44" ht="45" x14ac:dyDescent="0.25">
      <c r="A62" s="7" t="s">
        <v>84</v>
      </c>
      <c r="B62" s="8" t="s">
        <v>404</v>
      </c>
      <c r="C62" s="7" t="s">
        <v>424</v>
      </c>
      <c r="D62" s="7" t="s">
        <v>492</v>
      </c>
      <c r="E62" s="7" t="s">
        <v>526</v>
      </c>
      <c r="F62" s="7" t="s">
        <v>564</v>
      </c>
      <c r="G62" s="7" t="s">
        <v>570</v>
      </c>
      <c r="H62" s="7"/>
      <c r="I62" s="7" t="s">
        <v>573</v>
      </c>
      <c r="J62" s="8" t="s">
        <v>632</v>
      </c>
      <c r="K62" s="7"/>
      <c r="L62" s="8"/>
      <c r="M62" s="8"/>
      <c r="N62" s="7" t="s">
        <v>1094</v>
      </c>
      <c r="O62" s="8" t="s">
        <v>1486</v>
      </c>
      <c r="P62" s="7" t="s">
        <v>1634</v>
      </c>
      <c r="Q62" s="7"/>
      <c r="R62" s="7"/>
      <c r="S62" s="7"/>
      <c r="T62" s="8"/>
      <c r="U62" s="8"/>
      <c r="V62" s="7"/>
      <c r="W62" s="7" t="s">
        <v>1719</v>
      </c>
      <c r="X62" s="7"/>
      <c r="Y62" s="9">
        <v>420488.65</v>
      </c>
      <c r="Z62" s="9"/>
      <c r="AA62" s="9"/>
      <c r="AB62" s="9"/>
      <c r="AC62" s="9"/>
      <c r="AD62" s="9"/>
      <c r="AE62" s="10">
        <f t="shared" si="0"/>
        <v>0</v>
      </c>
      <c r="AF62" s="7">
        <v>0</v>
      </c>
      <c r="AG62" s="7"/>
      <c r="AH62" s="7"/>
      <c r="AI62" s="7"/>
      <c r="AJ62" s="7"/>
      <c r="AK62" s="10">
        <f t="shared" si="1"/>
        <v>0</v>
      </c>
      <c r="AL62" s="7"/>
      <c r="AM62" s="7"/>
      <c r="AN62" s="7"/>
      <c r="AO62" s="9"/>
      <c r="AP62" s="9"/>
      <c r="AQ62" s="8"/>
      <c r="AR62" s="8"/>
    </row>
    <row r="63" spans="1:44" ht="60" x14ac:dyDescent="0.25">
      <c r="A63" s="7" t="s">
        <v>85</v>
      </c>
      <c r="B63" s="8" t="s">
        <v>406</v>
      </c>
      <c r="C63" s="7" t="s">
        <v>425</v>
      </c>
      <c r="D63" s="7" t="s">
        <v>493</v>
      </c>
      <c r="E63" s="7" t="s">
        <v>527</v>
      </c>
      <c r="F63" s="7" t="s">
        <v>564</v>
      </c>
      <c r="G63" s="7" t="s">
        <v>570</v>
      </c>
      <c r="H63" s="7"/>
      <c r="I63" s="7" t="s">
        <v>573</v>
      </c>
      <c r="J63" s="8" t="s">
        <v>633</v>
      </c>
      <c r="K63" s="7"/>
      <c r="L63" s="8"/>
      <c r="M63" s="8" t="s">
        <v>975</v>
      </c>
      <c r="N63" s="7" t="s">
        <v>1095</v>
      </c>
      <c r="O63" s="8" t="s">
        <v>1487</v>
      </c>
      <c r="P63" s="7" t="s">
        <v>1642</v>
      </c>
      <c r="Q63" s="7"/>
      <c r="R63" s="7"/>
      <c r="S63" s="7"/>
      <c r="T63" s="8"/>
      <c r="U63" s="8"/>
      <c r="V63" s="7"/>
      <c r="W63" s="7" t="s">
        <v>1719</v>
      </c>
      <c r="X63" s="7"/>
      <c r="Y63" s="9">
        <v>87000</v>
      </c>
      <c r="Z63" s="9"/>
      <c r="AA63" s="9"/>
      <c r="AB63" s="9"/>
      <c r="AC63" s="9"/>
      <c r="AD63" s="9"/>
      <c r="AE63" s="10">
        <f t="shared" si="0"/>
        <v>0</v>
      </c>
      <c r="AF63" s="7">
        <v>0</v>
      </c>
      <c r="AG63" s="7"/>
      <c r="AH63" s="7"/>
      <c r="AI63" s="7"/>
      <c r="AJ63" s="7"/>
      <c r="AK63" s="10">
        <f t="shared" si="1"/>
        <v>0</v>
      </c>
      <c r="AL63" s="7"/>
      <c r="AM63" s="7"/>
      <c r="AN63" s="7"/>
      <c r="AO63" s="9"/>
      <c r="AP63" s="9"/>
      <c r="AQ63" s="8"/>
      <c r="AR63" s="8"/>
    </row>
    <row r="64" spans="1:44" ht="165" x14ac:dyDescent="0.25">
      <c r="A64" s="7" t="s">
        <v>86</v>
      </c>
      <c r="B64" s="8" t="s">
        <v>416</v>
      </c>
      <c r="C64" s="7" t="s">
        <v>431</v>
      </c>
      <c r="D64" s="7"/>
      <c r="E64" s="7" t="s">
        <v>517</v>
      </c>
      <c r="F64" s="7" t="s">
        <v>564</v>
      </c>
      <c r="G64" s="7" t="s">
        <v>570</v>
      </c>
      <c r="H64" s="7"/>
      <c r="I64" s="7" t="s">
        <v>573</v>
      </c>
      <c r="J64" s="8" t="s">
        <v>634</v>
      </c>
      <c r="K64" s="7"/>
      <c r="L64" s="8"/>
      <c r="M64" s="8" t="s">
        <v>976</v>
      </c>
      <c r="N64" s="7" t="s">
        <v>1096</v>
      </c>
      <c r="O64" s="8" t="s">
        <v>1488</v>
      </c>
      <c r="P64" s="7" t="s">
        <v>1634</v>
      </c>
      <c r="Q64" s="7"/>
      <c r="R64" s="7"/>
      <c r="S64" s="7"/>
      <c r="T64" s="8" t="s">
        <v>1689</v>
      </c>
      <c r="U64" s="8"/>
      <c r="V64" s="7"/>
      <c r="W64" s="7" t="s">
        <v>1720</v>
      </c>
      <c r="X64" s="7"/>
      <c r="Y64" s="9">
        <v>274888.28999999998</v>
      </c>
      <c r="Z64" s="9"/>
      <c r="AA64" s="9"/>
      <c r="AB64" s="9"/>
      <c r="AC64" s="9"/>
      <c r="AD64" s="9"/>
      <c r="AE64" s="10">
        <f t="shared" si="0"/>
        <v>0</v>
      </c>
      <c r="AF64" s="7">
        <v>0</v>
      </c>
      <c r="AG64" s="7"/>
      <c r="AH64" s="7"/>
      <c r="AI64" s="7"/>
      <c r="AJ64" s="7"/>
      <c r="AK64" s="10">
        <f t="shared" si="1"/>
        <v>0</v>
      </c>
      <c r="AL64" s="7"/>
      <c r="AM64" s="7"/>
      <c r="AN64" s="7"/>
      <c r="AO64" s="9"/>
      <c r="AP64" s="9"/>
      <c r="AQ64" s="8"/>
      <c r="AR64" s="8"/>
    </row>
    <row r="65" spans="1:44" ht="90" x14ac:dyDescent="0.25">
      <c r="A65" s="7" t="s">
        <v>87</v>
      </c>
      <c r="B65" s="8" t="s">
        <v>416</v>
      </c>
      <c r="C65" s="7" t="s">
        <v>431</v>
      </c>
      <c r="D65" s="7"/>
      <c r="E65" s="7" t="s">
        <v>513</v>
      </c>
      <c r="F65" s="7" t="s">
        <v>564</v>
      </c>
      <c r="G65" s="7" t="s">
        <v>570</v>
      </c>
      <c r="H65" s="7"/>
      <c r="I65" s="7" t="s">
        <v>573</v>
      </c>
      <c r="J65" s="8" t="s">
        <v>635</v>
      </c>
      <c r="K65" s="7"/>
      <c r="L65" s="8"/>
      <c r="M65" s="8" t="s">
        <v>976</v>
      </c>
      <c r="N65" s="7" t="s">
        <v>1097</v>
      </c>
      <c r="O65" s="8" t="s">
        <v>1489</v>
      </c>
      <c r="P65" s="7" t="s">
        <v>1638</v>
      </c>
      <c r="Q65" s="7"/>
      <c r="R65" s="7"/>
      <c r="S65" s="7"/>
      <c r="T65" s="8"/>
      <c r="U65" s="8"/>
      <c r="V65" s="7"/>
      <c r="W65" s="7" t="s">
        <v>1719</v>
      </c>
      <c r="X65" s="7"/>
      <c r="Y65" s="9">
        <v>108214.98</v>
      </c>
      <c r="Z65" s="9"/>
      <c r="AA65" s="9"/>
      <c r="AB65" s="9"/>
      <c r="AC65" s="9"/>
      <c r="AD65" s="9"/>
      <c r="AE65" s="10">
        <f t="shared" si="0"/>
        <v>0</v>
      </c>
      <c r="AF65" s="7">
        <v>0</v>
      </c>
      <c r="AG65" s="7"/>
      <c r="AH65" s="7"/>
      <c r="AI65" s="7"/>
      <c r="AJ65" s="7"/>
      <c r="AK65" s="10">
        <f t="shared" si="1"/>
        <v>0</v>
      </c>
      <c r="AL65" s="7"/>
      <c r="AM65" s="7"/>
      <c r="AN65" s="7"/>
      <c r="AO65" s="9"/>
      <c r="AP65" s="9"/>
      <c r="AQ65" s="8"/>
      <c r="AR65" s="8"/>
    </row>
    <row r="66" spans="1:44" ht="75" x14ac:dyDescent="0.25">
      <c r="A66" s="7" t="s">
        <v>88</v>
      </c>
      <c r="B66" s="8" t="s">
        <v>404</v>
      </c>
      <c r="C66" s="7" t="s">
        <v>424</v>
      </c>
      <c r="D66" s="7" t="s">
        <v>492</v>
      </c>
      <c r="E66" s="7" t="s">
        <v>514</v>
      </c>
      <c r="F66" s="7" t="s">
        <v>564</v>
      </c>
      <c r="G66" s="7" t="s">
        <v>570</v>
      </c>
      <c r="H66" s="7"/>
      <c r="I66" s="7" t="s">
        <v>573</v>
      </c>
      <c r="J66" s="8" t="s">
        <v>636</v>
      </c>
      <c r="K66" s="7"/>
      <c r="L66" s="8"/>
      <c r="M66" s="8"/>
      <c r="N66" s="7" t="s">
        <v>1098</v>
      </c>
      <c r="O66" s="8" t="s">
        <v>1490</v>
      </c>
      <c r="P66" s="7" t="s">
        <v>1638</v>
      </c>
      <c r="Q66" s="7"/>
      <c r="R66" s="7"/>
      <c r="S66" s="7"/>
      <c r="T66" s="8" t="s">
        <v>1690</v>
      </c>
      <c r="U66" s="8"/>
      <c r="V66" s="7"/>
      <c r="W66" s="7" t="s">
        <v>1718</v>
      </c>
      <c r="X66" s="7"/>
      <c r="Y66" s="9">
        <v>286320</v>
      </c>
      <c r="Z66" s="9"/>
      <c r="AA66" s="9"/>
      <c r="AB66" s="9"/>
      <c r="AC66" s="9"/>
      <c r="AD66" s="9"/>
      <c r="AE66" s="10">
        <f t="shared" si="0"/>
        <v>0</v>
      </c>
      <c r="AF66" s="7">
        <v>0</v>
      </c>
      <c r="AG66" s="7"/>
      <c r="AH66" s="7"/>
      <c r="AI66" s="7"/>
      <c r="AJ66" s="7"/>
      <c r="AK66" s="10">
        <f t="shared" si="1"/>
        <v>0</v>
      </c>
      <c r="AL66" s="7"/>
      <c r="AM66" s="7"/>
      <c r="AN66" s="7"/>
      <c r="AO66" s="9"/>
      <c r="AP66" s="9"/>
      <c r="AQ66" s="8"/>
      <c r="AR66" s="8"/>
    </row>
    <row r="67" spans="1:44" ht="120" x14ac:dyDescent="0.25">
      <c r="A67" s="7" t="s">
        <v>89</v>
      </c>
      <c r="B67" s="8" t="s">
        <v>416</v>
      </c>
      <c r="C67" s="7" t="s">
        <v>431</v>
      </c>
      <c r="D67" s="7"/>
      <c r="E67" s="7" t="s">
        <v>510</v>
      </c>
      <c r="F67" s="7" t="s">
        <v>564</v>
      </c>
      <c r="G67" s="7" t="s">
        <v>570</v>
      </c>
      <c r="H67" s="7"/>
      <c r="I67" s="7" t="s">
        <v>573</v>
      </c>
      <c r="J67" s="8" t="s">
        <v>637</v>
      </c>
      <c r="K67" s="7"/>
      <c r="L67" s="8"/>
      <c r="M67" s="8" t="s">
        <v>977</v>
      </c>
      <c r="N67" s="7" t="s">
        <v>1099</v>
      </c>
      <c r="O67" s="8" t="s">
        <v>1491</v>
      </c>
      <c r="P67" s="7" t="s">
        <v>1642</v>
      </c>
      <c r="Q67" s="7"/>
      <c r="R67" s="7"/>
      <c r="S67" s="7"/>
      <c r="T67" s="8"/>
      <c r="U67" s="8"/>
      <c r="V67" s="7"/>
      <c r="W67" s="7" t="s">
        <v>1719</v>
      </c>
      <c r="X67" s="7"/>
      <c r="Y67" s="9">
        <v>151850.26</v>
      </c>
      <c r="Z67" s="9"/>
      <c r="AA67" s="9"/>
      <c r="AB67" s="9"/>
      <c r="AC67" s="9"/>
      <c r="AD67" s="9"/>
      <c r="AE67" s="10">
        <f t="shared" ref="AE67:AE130" si="2">Z67-AB67</f>
        <v>0</v>
      </c>
      <c r="AF67" s="7">
        <v>0</v>
      </c>
      <c r="AG67" s="7"/>
      <c r="AH67" s="7"/>
      <c r="AI67" s="7"/>
      <c r="AJ67" s="7"/>
      <c r="AK67" s="10">
        <f t="shared" ref="AK67:AK130" si="3">AG67+AH67+AI67+AJ67</f>
        <v>0</v>
      </c>
      <c r="AL67" s="7"/>
      <c r="AM67" s="7"/>
      <c r="AN67" s="7"/>
      <c r="AO67" s="9"/>
      <c r="AP67" s="9"/>
      <c r="AQ67" s="8"/>
      <c r="AR67" s="8"/>
    </row>
    <row r="68" spans="1:44" ht="135" x14ac:dyDescent="0.25">
      <c r="A68" s="7" t="s">
        <v>90</v>
      </c>
      <c r="B68" s="8" t="s">
        <v>416</v>
      </c>
      <c r="C68" s="7" t="s">
        <v>430</v>
      </c>
      <c r="D68" s="7" t="s">
        <v>494</v>
      </c>
      <c r="E68" s="7" t="s">
        <v>520</v>
      </c>
      <c r="F68" s="7" t="s">
        <v>564</v>
      </c>
      <c r="G68" s="7" t="s">
        <v>570</v>
      </c>
      <c r="H68" s="7"/>
      <c r="I68" s="7" t="s">
        <v>573</v>
      </c>
      <c r="J68" s="8" t="s">
        <v>638</v>
      </c>
      <c r="K68" s="7"/>
      <c r="L68" s="8"/>
      <c r="M68" s="8" t="s">
        <v>966</v>
      </c>
      <c r="N68" s="7" t="s">
        <v>1100</v>
      </c>
      <c r="O68" s="8" t="s">
        <v>1492</v>
      </c>
      <c r="P68" s="7" t="s">
        <v>1638</v>
      </c>
      <c r="Q68" s="7"/>
      <c r="R68" s="7"/>
      <c r="S68" s="7"/>
      <c r="T68" s="8" t="s">
        <v>1691</v>
      </c>
      <c r="U68" s="8"/>
      <c r="V68" s="7"/>
      <c r="W68" s="7" t="s">
        <v>1718</v>
      </c>
      <c r="X68" s="7"/>
      <c r="Y68" s="9">
        <v>908092.04</v>
      </c>
      <c r="Z68" s="9"/>
      <c r="AA68" s="9"/>
      <c r="AB68" s="9"/>
      <c r="AC68" s="9"/>
      <c r="AD68" s="9"/>
      <c r="AE68" s="10">
        <f t="shared" si="2"/>
        <v>0</v>
      </c>
      <c r="AF68" s="7">
        <v>0</v>
      </c>
      <c r="AG68" s="7"/>
      <c r="AH68" s="7"/>
      <c r="AI68" s="7"/>
      <c r="AJ68" s="7"/>
      <c r="AK68" s="10">
        <f t="shared" si="3"/>
        <v>0</v>
      </c>
      <c r="AL68" s="7"/>
      <c r="AM68" s="7"/>
      <c r="AN68" s="7"/>
      <c r="AO68" s="9"/>
      <c r="AP68" s="9"/>
      <c r="AQ68" s="8" t="s">
        <v>1739</v>
      </c>
      <c r="AR68" s="8" t="s">
        <v>1765</v>
      </c>
    </row>
    <row r="69" spans="1:44" ht="120" x14ac:dyDescent="0.25">
      <c r="A69" s="7" t="s">
        <v>91</v>
      </c>
      <c r="B69" s="8" t="s">
        <v>416</v>
      </c>
      <c r="C69" s="7" t="s">
        <v>432</v>
      </c>
      <c r="D69" s="7"/>
      <c r="E69" s="7" t="s">
        <v>514</v>
      </c>
      <c r="F69" s="7" t="s">
        <v>564</v>
      </c>
      <c r="G69" s="7" t="s">
        <v>570</v>
      </c>
      <c r="H69" s="7"/>
      <c r="I69" s="7" t="s">
        <v>573</v>
      </c>
      <c r="J69" s="8" t="s">
        <v>639</v>
      </c>
      <c r="K69" s="7"/>
      <c r="L69" s="8"/>
      <c r="M69" s="8" t="s">
        <v>977</v>
      </c>
      <c r="N69" s="7" t="s">
        <v>1101</v>
      </c>
      <c r="O69" s="8" t="s">
        <v>1493</v>
      </c>
      <c r="P69" s="7" t="s">
        <v>1639</v>
      </c>
      <c r="Q69" s="7"/>
      <c r="R69" s="7"/>
      <c r="S69" s="7"/>
      <c r="T69" s="8"/>
      <c r="U69" s="8"/>
      <c r="V69" s="7"/>
      <c r="W69" s="7" t="s">
        <v>1719</v>
      </c>
      <c r="X69" s="7"/>
      <c r="Y69" s="9">
        <v>430079.95</v>
      </c>
      <c r="Z69" s="9"/>
      <c r="AA69" s="9"/>
      <c r="AB69" s="9"/>
      <c r="AC69" s="9"/>
      <c r="AD69" s="9"/>
      <c r="AE69" s="10">
        <f t="shared" si="2"/>
        <v>0</v>
      </c>
      <c r="AF69" s="7">
        <v>0</v>
      </c>
      <c r="AG69" s="7"/>
      <c r="AH69" s="7"/>
      <c r="AI69" s="7"/>
      <c r="AJ69" s="7"/>
      <c r="AK69" s="10">
        <f t="shared" si="3"/>
        <v>0</v>
      </c>
      <c r="AL69" s="7"/>
      <c r="AM69" s="7"/>
      <c r="AN69" s="7"/>
      <c r="AO69" s="9"/>
      <c r="AP69" s="9"/>
      <c r="AQ69" s="8"/>
      <c r="AR69" s="8"/>
    </row>
    <row r="70" spans="1:44" ht="120" x14ac:dyDescent="0.25">
      <c r="A70" s="7" t="s">
        <v>92</v>
      </c>
      <c r="B70" s="8" t="s">
        <v>416</v>
      </c>
      <c r="C70" s="7" t="s">
        <v>430</v>
      </c>
      <c r="D70" s="7" t="s">
        <v>494</v>
      </c>
      <c r="E70" s="7" t="s">
        <v>509</v>
      </c>
      <c r="F70" s="7" t="s">
        <v>564</v>
      </c>
      <c r="G70" s="7" t="s">
        <v>570</v>
      </c>
      <c r="H70" s="7"/>
      <c r="I70" s="7" t="s">
        <v>573</v>
      </c>
      <c r="J70" s="8" t="s">
        <v>640</v>
      </c>
      <c r="K70" s="7"/>
      <c r="L70" s="8"/>
      <c r="M70" s="8" t="s">
        <v>978</v>
      </c>
      <c r="N70" s="7" t="s">
        <v>1102</v>
      </c>
      <c r="O70" s="8" t="s">
        <v>1494</v>
      </c>
      <c r="P70" s="7" t="s">
        <v>1639</v>
      </c>
      <c r="Q70" s="7"/>
      <c r="R70" s="7"/>
      <c r="S70" s="7"/>
      <c r="T70" s="8"/>
      <c r="U70" s="8"/>
      <c r="V70" s="7"/>
      <c r="W70" s="7" t="s">
        <v>1719</v>
      </c>
      <c r="X70" s="7"/>
      <c r="Y70" s="9">
        <v>572680.22</v>
      </c>
      <c r="Z70" s="9"/>
      <c r="AA70" s="9"/>
      <c r="AB70" s="9"/>
      <c r="AC70" s="9"/>
      <c r="AD70" s="9"/>
      <c r="AE70" s="10">
        <f t="shared" si="2"/>
        <v>0</v>
      </c>
      <c r="AF70" s="7">
        <v>0</v>
      </c>
      <c r="AG70" s="7"/>
      <c r="AH70" s="7"/>
      <c r="AI70" s="7"/>
      <c r="AJ70" s="7"/>
      <c r="AK70" s="10">
        <f t="shared" si="3"/>
        <v>0</v>
      </c>
      <c r="AL70" s="7"/>
      <c r="AM70" s="7"/>
      <c r="AN70" s="7"/>
      <c r="AO70" s="9"/>
      <c r="AP70" s="9"/>
      <c r="AQ70" s="8"/>
      <c r="AR70" s="8"/>
    </row>
    <row r="71" spans="1:44" ht="315" x14ac:dyDescent="0.25">
      <c r="A71" s="7" t="s">
        <v>93</v>
      </c>
      <c r="B71" s="8" t="s">
        <v>416</v>
      </c>
      <c r="C71" s="7" t="s">
        <v>423</v>
      </c>
      <c r="D71" s="7" t="s">
        <v>491</v>
      </c>
      <c r="E71" s="7" t="s">
        <v>512</v>
      </c>
      <c r="F71" s="7" t="s">
        <v>564</v>
      </c>
      <c r="G71" s="7" t="s">
        <v>570</v>
      </c>
      <c r="H71" s="7"/>
      <c r="I71" s="7" t="s">
        <v>573</v>
      </c>
      <c r="J71" s="8" t="s">
        <v>641</v>
      </c>
      <c r="K71" s="7"/>
      <c r="L71" s="8"/>
      <c r="M71" s="8" t="s">
        <v>979</v>
      </c>
      <c r="N71" s="7" t="s">
        <v>1103</v>
      </c>
      <c r="O71" s="8" t="s">
        <v>1495</v>
      </c>
      <c r="P71" s="7" t="s">
        <v>1633</v>
      </c>
      <c r="Q71" s="7"/>
      <c r="R71" s="7"/>
      <c r="S71" s="7"/>
      <c r="T71" s="8" t="s">
        <v>1692</v>
      </c>
      <c r="U71" s="8"/>
      <c r="V71" s="7"/>
      <c r="W71" s="7" t="s">
        <v>1718</v>
      </c>
      <c r="X71" s="7"/>
      <c r="Y71" s="9">
        <v>190753.55</v>
      </c>
      <c r="Z71" s="9"/>
      <c r="AA71" s="9"/>
      <c r="AB71" s="9"/>
      <c r="AC71" s="9"/>
      <c r="AD71" s="9"/>
      <c r="AE71" s="10">
        <f t="shared" si="2"/>
        <v>0</v>
      </c>
      <c r="AF71" s="7">
        <v>0</v>
      </c>
      <c r="AG71" s="7"/>
      <c r="AH71" s="7"/>
      <c r="AI71" s="7"/>
      <c r="AJ71" s="7"/>
      <c r="AK71" s="10">
        <f t="shared" si="3"/>
        <v>0</v>
      </c>
      <c r="AL71" s="7"/>
      <c r="AM71" s="7"/>
      <c r="AN71" s="7"/>
      <c r="AO71" s="9"/>
      <c r="AP71" s="9"/>
      <c r="AQ71" s="8" t="s">
        <v>1742</v>
      </c>
      <c r="AR71" s="8" t="s">
        <v>1763</v>
      </c>
    </row>
    <row r="72" spans="1:44" ht="120" x14ac:dyDescent="0.25">
      <c r="A72" s="7" t="s">
        <v>94</v>
      </c>
      <c r="B72" s="8" t="s">
        <v>406</v>
      </c>
      <c r="C72" s="7" t="s">
        <v>425</v>
      </c>
      <c r="D72" s="7" t="s">
        <v>493</v>
      </c>
      <c r="E72" s="7" t="s">
        <v>528</v>
      </c>
      <c r="F72" s="7" t="s">
        <v>564</v>
      </c>
      <c r="G72" s="7" t="s">
        <v>570</v>
      </c>
      <c r="H72" s="7"/>
      <c r="I72" s="7" t="s">
        <v>573</v>
      </c>
      <c r="J72" s="8" t="s">
        <v>642</v>
      </c>
      <c r="K72" s="7"/>
      <c r="L72" s="8"/>
      <c r="M72" s="8" t="s">
        <v>980</v>
      </c>
      <c r="N72" s="7" t="s">
        <v>1104</v>
      </c>
      <c r="O72" s="8" t="s">
        <v>1496</v>
      </c>
      <c r="P72" s="7" t="s">
        <v>1634</v>
      </c>
      <c r="Q72" s="7"/>
      <c r="R72" s="7"/>
      <c r="S72" s="7"/>
      <c r="T72" s="8"/>
      <c r="U72" s="8"/>
      <c r="V72" s="7"/>
      <c r="W72" s="7" t="s">
        <v>1719</v>
      </c>
      <c r="X72" s="7"/>
      <c r="Y72" s="9">
        <v>446943.62</v>
      </c>
      <c r="Z72" s="9"/>
      <c r="AA72" s="9"/>
      <c r="AB72" s="9"/>
      <c r="AC72" s="9"/>
      <c r="AD72" s="9"/>
      <c r="AE72" s="10">
        <f t="shared" si="2"/>
        <v>0</v>
      </c>
      <c r="AF72" s="7">
        <v>0</v>
      </c>
      <c r="AG72" s="7"/>
      <c r="AH72" s="7"/>
      <c r="AI72" s="7"/>
      <c r="AJ72" s="7"/>
      <c r="AK72" s="10">
        <f t="shared" si="3"/>
        <v>0</v>
      </c>
      <c r="AL72" s="7"/>
      <c r="AM72" s="7"/>
      <c r="AN72" s="7"/>
      <c r="AO72" s="9"/>
      <c r="AP72" s="9"/>
      <c r="AQ72" s="8"/>
      <c r="AR72" s="8"/>
    </row>
    <row r="73" spans="1:44" ht="45" x14ac:dyDescent="0.25">
      <c r="A73" s="7" t="s">
        <v>95</v>
      </c>
      <c r="B73" s="8" t="s">
        <v>413</v>
      </c>
      <c r="C73" s="7" t="s">
        <v>429</v>
      </c>
      <c r="D73" s="7" t="s">
        <v>497</v>
      </c>
      <c r="E73" s="7" t="s">
        <v>529</v>
      </c>
      <c r="F73" s="7" t="s">
        <v>564</v>
      </c>
      <c r="G73" s="7" t="s">
        <v>570</v>
      </c>
      <c r="H73" s="7"/>
      <c r="I73" s="7" t="s">
        <v>574</v>
      </c>
      <c r="J73" s="8" t="s">
        <v>643</v>
      </c>
      <c r="K73" s="7"/>
      <c r="L73" s="8"/>
      <c r="M73" s="8"/>
      <c r="N73" s="7" t="s">
        <v>1105</v>
      </c>
      <c r="O73" s="8" t="s">
        <v>1497</v>
      </c>
      <c r="P73" s="7" t="s">
        <v>1640</v>
      </c>
      <c r="Q73" s="7"/>
      <c r="R73" s="7"/>
      <c r="S73" s="7"/>
      <c r="T73" s="8"/>
      <c r="U73" s="8"/>
      <c r="V73" s="7"/>
      <c r="W73" s="7" t="s">
        <v>1719</v>
      </c>
      <c r="X73" s="7"/>
      <c r="Y73" s="9">
        <v>214974.6</v>
      </c>
      <c r="Z73" s="9"/>
      <c r="AA73" s="9"/>
      <c r="AB73" s="9"/>
      <c r="AC73" s="9"/>
      <c r="AD73" s="9"/>
      <c r="AE73" s="10">
        <f t="shared" si="2"/>
        <v>0</v>
      </c>
      <c r="AF73" s="7">
        <v>0</v>
      </c>
      <c r="AG73" s="7"/>
      <c r="AH73" s="7"/>
      <c r="AI73" s="7"/>
      <c r="AJ73" s="7"/>
      <c r="AK73" s="10">
        <f t="shared" si="3"/>
        <v>0</v>
      </c>
      <c r="AL73" s="7"/>
      <c r="AM73" s="7"/>
      <c r="AN73" s="7"/>
      <c r="AO73" s="9"/>
      <c r="AP73" s="9"/>
      <c r="AQ73" s="8"/>
      <c r="AR73" s="8"/>
    </row>
    <row r="74" spans="1:44" ht="150" x14ac:dyDescent="0.25">
      <c r="A74" s="7" t="s">
        <v>96</v>
      </c>
      <c r="B74" s="8" t="s">
        <v>413</v>
      </c>
      <c r="C74" s="7" t="s">
        <v>423</v>
      </c>
      <c r="D74" s="7" t="s">
        <v>491</v>
      </c>
      <c r="E74" s="7" t="s">
        <v>512</v>
      </c>
      <c r="F74" s="7" t="s">
        <v>564</v>
      </c>
      <c r="G74" s="7" t="s">
        <v>570</v>
      </c>
      <c r="H74" s="7"/>
      <c r="I74" s="7" t="s">
        <v>573</v>
      </c>
      <c r="J74" s="8" t="s">
        <v>644</v>
      </c>
      <c r="K74" s="7"/>
      <c r="L74" s="8"/>
      <c r="M74" s="8" t="s">
        <v>966</v>
      </c>
      <c r="N74" s="7" t="s">
        <v>1106</v>
      </c>
      <c r="O74" s="8" t="s">
        <v>1498</v>
      </c>
      <c r="P74" s="7" t="s">
        <v>1633</v>
      </c>
      <c r="Q74" s="7"/>
      <c r="R74" s="7"/>
      <c r="S74" s="7"/>
      <c r="T74" s="8" t="s">
        <v>1693</v>
      </c>
      <c r="U74" s="8"/>
      <c r="V74" s="7"/>
      <c r="W74" s="7" t="s">
        <v>1718</v>
      </c>
      <c r="X74" s="7"/>
      <c r="Y74" s="9">
        <v>298802.12</v>
      </c>
      <c r="Z74" s="9"/>
      <c r="AA74" s="9"/>
      <c r="AB74" s="9"/>
      <c r="AC74" s="9"/>
      <c r="AD74" s="9"/>
      <c r="AE74" s="10">
        <f t="shared" si="2"/>
        <v>0</v>
      </c>
      <c r="AF74" s="7">
        <v>0</v>
      </c>
      <c r="AG74" s="7"/>
      <c r="AH74" s="7"/>
      <c r="AI74" s="7"/>
      <c r="AJ74" s="7"/>
      <c r="AK74" s="10">
        <f t="shared" si="3"/>
        <v>0</v>
      </c>
      <c r="AL74" s="7"/>
      <c r="AM74" s="7"/>
      <c r="AN74" s="7"/>
      <c r="AO74" s="9"/>
      <c r="AP74" s="9"/>
      <c r="AQ74" s="8" t="s">
        <v>1743</v>
      </c>
      <c r="AR74" s="8" t="s">
        <v>1755</v>
      </c>
    </row>
    <row r="75" spans="1:44" ht="135" x14ac:dyDescent="0.25">
      <c r="A75" s="7" t="s">
        <v>97</v>
      </c>
      <c r="B75" s="8" t="s">
        <v>416</v>
      </c>
      <c r="C75" s="7" t="s">
        <v>432</v>
      </c>
      <c r="D75" s="7"/>
      <c r="E75" s="7" t="s">
        <v>517</v>
      </c>
      <c r="F75" s="7" t="s">
        <v>564</v>
      </c>
      <c r="G75" s="7" t="s">
        <v>570</v>
      </c>
      <c r="H75" s="7"/>
      <c r="I75" s="7" t="s">
        <v>573</v>
      </c>
      <c r="J75" s="8" t="s">
        <v>645</v>
      </c>
      <c r="K75" s="7"/>
      <c r="L75" s="8"/>
      <c r="M75" s="8" t="s">
        <v>976</v>
      </c>
      <c r="N75" s="7" t="s">
        <v>1107</v>
      </c>
      <c r="O75" s="8" t="s">
        <v>1498</v>
      </c>
      <c r="P75" s="7" t="s">
        <v>1642</v>
      </c>
      <c r="Q75" s="7"/>
      <c r="R75" s="7"/>
      <c r="S75" s="7"/>
      <c r="T75" s="8"/>
      <c r="U75" s="8"/>
      <c r="V75" s="7"/>
      <c r="W75" s="7" t="s">
        <v>1719</v>
      </c>
      <c r="X75" s="7"/>
      <c r="Y75" s="9">
        <v>497010.17</v>
      </c>
      <c r="Z75" s="9"/>
      <c r="AA75" s="9"/>
      <c r="AB75" s="9"/>
      <c r="AC75" s="9"/>
      <c r="AD75" s="9"/>
      <c r="AE75" s="10">
        <f t="shared" si="2"/>
        <v>0</v>
      </c>
      <c r="AF75" s="7">
        <v>0</v>
      </c>
      <c r="AG75" s="7"/>
      <c r="AH75" s="7"/>
      <c r="AI75" s="7"/>
      <c r="AJ75" s="7"/>
      <c r="AK75" s="10">
        <f t="shared" si="3"/>
        <v>0</v>
      </c>
      <c r="AL75" s="7"/>
      <c r="AM75" s="7"/>
      <c r="AN75" s="7"/>
      <c r="AO75" s="9"/>
      <c r="AP75" s="9"/>
      <c r="AQ75" s="8"/>
      <c r="AR75" s="8"/>
    </row>
    <row r="76" spans="1:44" ht="30" x14ac:dyDescent="0.25">
      <c r="A76" s="7" t="s">
        <v>98</v>
      </c>
      <c r="B76" s="8" t="s">
        <v>407</v>
      </c>
      <c r="C76" s="7" t="s">
        <v>426</v>
      </c>
      <c r="D76" s="7" t="s">
        <v>494</v>
      </c>
      <c r="E76" s="7" t="s">
        <v>509</v>
      </c>
      <c r="F76" s="7" t="s">
        <v>564</v>
      </c>
      <c r="G76" s="7" t="s">
        <v>570</v>
      </c>
      <c r="H76" s="7"/>
      <c r="I76" s="7" t="s">
        <v>573</v>
      </c>
      <c r="J76" s="8" t="s">
        <v>646</v>
      </c>
      <c r="K76" s="7"/>
      <c r="L76" s="8"/>
      <c r="M76" s="8"/>
      <c r="N76" s="7" t="s">
        <v>1108</v>
      </c>
      <c r="O76" s="8" t="s">
        <v>1499</v>
      </c>
      <c r="P76" s="7" t="s">
        <v>1636</v>
      </c>
      <c r="Q76" s="7"/>
      <c r="R76" s="7"/>
      <c r="S76" s="7"/>
      <c r="T76" s="8" t="s">
        <v>1694</v>
      </c>
      <c r="U76" s="8"/>
      <c r="V76" s="7"/>
      <c r="W76" s="7" t="s">
        <v>1720</v>
      </c>
      <c r="X76" s="7"/>
      <c r="Y76" s="9">
        <v>95566.3</v>
      </c>
      <c r="Z76" s="9"/>
      <c r="AA76" s="9"/>
      <c r="AB76" s="9"/>
      <c r="AC76" s="9"/>
      <c r="AD76" s="9"/>
      <c r="AE76" s="10">
        <f t="shared" si="2"/>
        <v>0</v>
      </c>
      <c r="AF76" s="7">
        <v>0</v>
      </c>
      <c r="AG76" s="7"/>
      <c r="AH76" s="7"/>
      <c r="AI76" s="7"/>
      <c r="AJ76" s="7"/>
      <c r="AK76" s="10">
        <f t="shared" si="3"/>
        <v>0</v>
      </c>
      <c r="AL76" s="7"/>
      <c r="AM76" s="7"/>
      <c r="AN76" s="7"/>
      <c r="AO76" s="9"/>
      <c r="AP76" s="9"/>
      <c r="AQ76" s="8"/>
      <c r="AR76" s="8"/>
    </row>
    <row r="77" spans="1:44" ht="75" x14ac:dyDescent="0.25">
      <c r="A77" s="7" t="s">
        <v>99</v>
      </c>
      <c r="B77" s="8" t="s">
        <v>418</v>
      </c>
      <c r="C77" s="7" t="s">
        <v>423</v>
      </c>
      <c r="D77" s="7" t="s">
        <v>491</v>
      </c>
      <c r="E77" s="7" t="s">
        <v>513</v>
      </c>
      <c r="F77" s="7" t="s">
        <v>564</v>
      </c>
      <c r="G77" s="7" t="s">
        <v>570</v>
      </c>
      <c r="H77" s="7"/>
      <c r="I77" s="7" t="s">
        <v>573</v>
      </c>
      <c r="J77" s="8" t="s">
        <v>647</v>
      </c>
      <c r="K77" s="7"/>
      <c r="L77" s="8"/>
      <c r="M77" s="8" t="s">
        <v>966</v>
      </c>
      <c r="N77" s="7" t="s">
        <v>1109</v>
      </c>
      <c r="O77" s="8" t="s">
        <v>1500</v>
      </c>
      <c r="P77" s="7" t="s">
        <v>1636</v>
      </c>
      <c r="Q77" s="7"/>
      <c r="R77" s="7"/>
      <c r="S77" s="7"/>
      <c r="T77" s="8" t="s">
        <v>1695</v>
      </c>
      <c r="U77" s="8"/>
      <c r="V77" s="7"/>
      <c r="W77" s="7" t="s">
        <v>1720</v>
      </c>
      <c r="X77" s="7"/>
      <c r="Y77" s="9">
        <v>68961.19</v>
      </c>
      <c r="Z77" s="9"/>
      <c r="AA77" s="9"/>
      <c r="AB77" s="9"/>
      <c r="AC77" s="9"/>
      <c r="AD77" s="9"/>
      <c r="AE77" s="10">
        <f t="shared" si="2"/>
        <v>0</v>
      </c>
      <c r="AF77" s="7">
        <v>0</v>
      </c>
      <c r="AG77" s="7"/>
      <c r="AH77" s="7"/>
      <c r="AI77" s="7"/>
      <c r="AJ77" s="7"/>
      <c r="AK77" s="10">
        <f t="shared" si="3"/>
        <v>0</v>
      </c>
      <c r="AL77" s="7"/>
      <c r="AM77" s="7"/>
      <c r="AN77" s="7"/>
      <c r="AO77" s="9"/>
      <c r="AP77" s="9"/>
      <c r="AQ77" s="8"/>
      <c r="AR77" s="8"/>
    </row>
    <row r="78" spans="1:44" ht="120" x14ac:dyDescent="0.25">
      <c r="A78" s="7" t="s">
        <v>100</v>
      </c>
      <c r="B78" s="8" t="s">
        <v>416</v>
      </c>
      <c r="C78" s="7" t="s">
        <v>433</v>
      </c>
      <c r="D78" s="7"/>
      <c r="E78" s="7" t="s">
        <v>513</v>
      </c>
      <c r="F78" s="7" t="s">
        <v>564</v>
      </c>
      <c r="G78" s="7" t="s">
        <v>570</v>
      </c>
      <c r="H78" s="7"/>
      <c r="I78" s="7"/>
      <c r="J78" s="8" t="s">
        <v>648</v>
      </c>
      <c r="K78" s="7"/>
      <c r="L78" s="8"/>
      <c r="M78" s="8" t="s">
        <v>981</v>
      </c>
      <c r="N78" s="7" t="s">
        <v>1110</v>
      </c>
      <c r="O78" s="8" t="s">
        <v>1501</v>
      </c>
      <c r="P78" s="7" t="s">
        <v>1643</v>
      </c>
      <c r="Q78" s="7"/>
      <c r="R78" s="7"/>
      <c r="S78" s="7"/>
      <c r="T78" s="8" t="s">
        <v>1696</v>
      </c>
      <c r="U78" s="8"/>
      <c r="V78" s="7"/>
      <c r="W78" s="7" t="s">
        <v>1718</v>
      </c>
      <c r="X78" s="7"/>
      <c r="Y78" s="9">
        <v>222587.58</v>
      </c>
      <c r="Z78" s="9"/>
      <c r="AA78" s="9"/>
      <c r="AB78" s="9"/>
      <c r="AC78" s="9"/>
      <c r="AD78" s="9"/>
      <c r="AE78" s="10">
        <f t="shared" si="2"/>
        <v>0</v>
      </c>
      <c r="AF78" s="7">
        <v>0</v>
      </c>
      <c r="AG78" s="7"/>
      <c r="AH78" s="7"/>
      <c r="AI78" s="7"/>
      <c r="AJ78" s="7"/>
      <c r="AK78" s="10">
        <f t="shared" si="3"/>
        <v>0</v>
      </c>
      <c r="AL78" s="7"/>
      <c r="AM78" s="7"/>
      <c r="AN78" s="7"/>
      <c r="AO78" s="9"/>
      <c r="AP78" s="9"/>
      <c r="AQ78" s="8" t="s">
        <v>1739</v>
      </c>
      <c r="AR78" s="8" t="s">
        <v>1752</v>
      </c>
    </row>
    <row r="79" spans="1:44" ht="105" x14ac:dyDescent="0.25">
      <c r="A79" s="7" t="s">
        <v>101</v>
      </c>
      <c r="B79" s="8" t="s">
        <v>416</v>
      </c>
      <c r="C79" s="7" t="s">
        <v>430</v>
      </c>
      <c r="D79" s="7" t="s">
        <v>494</v>
      </c>
      <c r="E79" s="7" t="s">
        <v>514</v>
      </c>
      <c r="F79" s="7" t="s">
        <v>564</v>
      </c>
      <c r="G79" s="7" t="s">
        <v>570</v>
      </c>
      <c r="H79" s="7"/>
      <c r="I79" s="7" t="s">
        <v>573</v>
      </c>
      <c r="J79" s="8" t="s">
        <v>649</v>
      </c>
      <c r="K79" s="7"/>
      <c r="L79" s="8"/>
      <c r="M79" s="8" t="s">
        <v>973</v>
      </c>
      <c r="N79" s="7" t="s">
        <v>1111</v>
      </c>
      <c r="O79" s="8" t="s">
        <v>1502</v>
      </c>
      <c r="P79" s="7" t="s">
        <v>1634</v>
      </c>
      <c r="Q79" s="7"/>
      <c r="R79" s="7"/>
      <c r="S79" s="7"/>
      <c r="T79" s="8"/>
      <c r="U79" s="8"/>
      <c r="V79" s="7"/>
      <c r="W79" s="7" t="s">
        <v>1719</v>
      </c>
      <c r="X79" s="7"/>
      <c r="Y79" s="9">
        <v>545449.53</v>
      </c>
      <c r="Z79" s="9"/>
      <c r="AA79" s="9"/>
      <c r="AB79" s="9"/>
      <c r="AC79" s="9"/>
      <c r="AD79" s="9"/>
      <c r="AE79" s="10">
        <f t="shared" si="2"/>
        <v>0</v>
      </c>
      <c r="AF79" s="7">
        <v>0</v>
      </c>
      <c r="AG79" s="7"/>
      <c r="AH79" s="7"/>
      <c r="AI79" s="7"/>
      <c r="AJ79" s="7"/>
      <c r="AK79" s="10">
        <f t="shared" si="3"/>
        <v>0</v>
      </c>
      <c r="AL79" s="7"/>
      <c r="AM79" s="7"/>
      <c r="AN79" s="7"/>
      <c r="AO79" s="9"/>
      <c r="AP79" s="9"/>
      <c r="AQ79" s="8"/>
      <c r="AR79" s="8"/>
    </row>
    <row r="80" spans="1:44" ht="105" x14ac:dyDescent="0.25">
      <c r="A80" s="7" t="s">
        <v>102</v>
      </c>
      <c r="B80" s="8" t="s">
        <v>416</v>
      </c>
      <c r="C80" s="7" t="s">
        <v>432</v>
      </c>
      <c r="D80" s="7"/>
      <c r="E80" s="7" t="s">
        <v>510</v>
      </c>
      <c r="F80" s="7" t="s">
        <v>564</v>
      </c>
      <c r="G80" s="7" t="s">
        <v>570</v>
      </c>
      <c r="H80" s="7"/>
      <c r="I80" s="7" t="s">
        <v>573</v>
      </c>
      <c r="J80" s="8" t="s">
        <v>650</v>
      </c>
      <c r="K80" s="7"/>
      <c r="L80" s="8"/>
      <c r="M80" s="8" t="s">
        <v>973</v>
      </c>
      <c r="N80" s="7" t="s">
        <v>1112</v>
      </c>
      <c r="O80" s="8" t="s">
        <v>1503</v>
      </c>
      <c r="P80" s="7" t="s">
        <v>1639</v>
      </c>
      <c r="Q80" s="7"/>
      <c r="R80" s="7"/>
      <c r="S80" s="7"/>
      <c r="T80" s="8"/>
      <c r="U80" s="8"/>
      <c r="V80" s="7"/>
      <c r="W80" s="7" t="s">
        <v>1719</v>
      </c>
      <c r="X80" s="7"/>
      <c r="Y80" s="9">
        <v>669521.54</v>
      </c>
      <c r="Z80" s="9"/>
      <c r="AA80" s="9"/>
      <c r="AB80" s="9"/>
      <c r="AC80" s="9"/>
      <c r="AD80" s="9"/>
      <c r="AE80" s="10">
        <f t="shared" si="2"/>
        <v>0</v>
      </c>
      <c r="AF80" s="7">
        <v>0</v>
      </c>
      <c r="AG80" s="7"/>
      <c r="AH80" s="7"/>
      <c r="AI80" s="7"/>
      <c r="AJ80" s="7"/>
      <c r="AK80" s="10">
        <f t="shared" si="3"/>
        <v>0</v>
      </c>
      <c r="AL80" s="7"/>
      <c r="AM80" s="7"/>
      <c r="AN80" s="7"/>
      <c r="AO80" s="9"/>
      <c r="AP80" s="9"/>
      <c r="AQ80" s="8"/>
      <c r="AR80" s="8"/>
    </row>
    <row r="81" spans="1:44" ht="75" x14ac:dyDescent="0.25">
      <c r="A81" s="7" t="s">
        <v>103</v>
      </c>
      <c r="B81" s="8" t="s">
        <v>413</v>
      </c>
      <c r="C81" s="7" t="s">
        <v>429</v>
      </c>
      <c r="D81" s="7" t="s">
        <v>497</v>
      </c>
      <c r="E81" s="7" t="s">
        <v>510</v>
      </c>
      <c r="F81" s="7" t="s">
        <v>564</v>
      </c>
      <c r="G81" s="7" t="s">
        <v>570</v>
      </c>
      <c r="H81" s="7"/>
      <c r="I81" s="7" t="s">
        <v>573</v>
      </c>
      <c r="J81" s="8" t="s">
        <v>651</v>
      </c>
      <c r="K81" s="7"/>
      <c r="L81" s="8"/>
      <c r="M81" s="8" t="s">
        <v>982</v>
      </c>
      <c r="N81" s="7" t="s">
        <v>1113</v>
      </c>
      <c r="O81" s="8" t="s">
        <v>1504</v>
      </c>
      <c r="P81" s="7" t="s">
        <v>1636</v>
      </c>
      <c r="Q81" s="7"/>
      <c r="R81" s="7"/>
      <c r="S81" s="7"/>
      <c r="T81" s="8" t="s">
        <v>1694</v>
      </c>
      <c r="U81" s="8"/>
      <c r="V81" s="7"/>
      <c r="W81" s="7" t="s">
        <v>1720</v>
      </c>
      <c r="X81" s="7"/>
      <c r="Y81" s="9">
        <v>121331.81</v>
      </c>
      <c r="Z81" s="9"/>
      <c r="AA81" s="9"/>
      <c r="AB81" s="9"/>
      <c r="AC81" s="9"/>
      <c r="AD81" s="9"/>
      <c r="AE81" s="10">
        <f t="shared" si="2"/>
        <v>0</v>
      </c>
      <c r="AF81" s="7">
        <v>0</v>
      </c>
      <c r="AG81" s="7"/>
      <c r="AH81" s="7"/>
      <c r="AI81" s="7"/>
      <c r="AJ81" s="7"/>
      <c r="AK81" s="10">
        <f t="shared" si="3"/>
        <v>0</v>
      </c>
      <c r="AL81" s="7"/>
      <c r="AM81" s="7"/>
      <c r="AN81" s="7"/>
      <c r="AO81" s="9"/>
      <c r="AP81" s="9"/>
      <c r="AQ81" s="8"/>
      <c r="AR81" s="8"/>
    </row>
    <row r="82" spans="1:44" ht="45" x14ac:dyDescent="0.25">
      <c r="A82" s="7" t="s">
        <v>104</v>
      </c>
      <c r="B82" s="8" t="s">
        <v>419</v>
      </c>
      <c r="C82" s="7" t="s">
        <v>434</v>
      </c>
      <c r="D82" s="7" t="s">
        <v>498</v>
      </c>
      <c r="E82" s="7" t="s">
        <v>521</v>
      </c>
      <c r="F82" s="7" t="s">
        <v>564</v>
      </c>
      <c r="G82" s="7" t="s">
        <v>570</v>
      </c>
      <c r="H82" s="7"/>
      <c r="I82" s="7" t="s">
        <v>573</v>
      </c>
      <c r="J82" s="8" t="s">
        <v>652</v>
      </c>
      <c r="K82" s="7"/>
      <c r="L82" s="8"/>
      <c r="M82" s="8" t="s">
        <v>983</v>
      </c>
      <c r="N82" s="7" t="s">
        <v>1114</v>
      </c>
      <c r="O82" s="8" t="s">
        <v>1505</v>
      </c>
      <c r="P82" s="7" t="s">
        <v>1634</v>
      </c>
      <c r="Q82" s="7"/>
      <c r="R82" s="7"/>
      <c r="S82" s="7"/>
      <c r="T82" s="8"/>
      <c r="U82" s="8"/>
      <c r="V82" s="7"/>
      <c r="W82" s="7" t="s">
        <v>1719</v>
      </c>
      <c r="X82" s="7"/>
      <c r="Y82" s="9">
        <v>164853.04999999999</v>
      </c>
      <c r="Z82" s="9"/>
      <c r="AA82" s="9"/>
      <c r="AB82" s="9"/>
      <c r="AC82" s="9"/>
      <c r="AD82" s="9"/>
      <c r="AE82" s="10">
        <f t="shared" si="2"/>
        <v>0</v>
      </c>
      <c r="AF82" s="7">
        <v>0</v>
      </c>
      <c r="AG82" s="7"/>
      <c r="AH82" s="7"/>
      <c r="AI82" s="7"/>
      <c r="AJ82" s="7"/>
      <c r="AK82" s="10">
        <f t="shared" si="3"/>
        <v>0</v>
      </c>
      <c r="AL82" s="7"/>
      <c r="AM82" s="7"/>
      <c r="AN82" s="7"/>
      <c r="AO82" s="9"/>
      <c r="AP82" s="9"/>
      <c r="AQ82" s="8"/>
      <c r="AR82" s="8"/>
    </row>
    <row r="83" spans="1:44" ht="120" x14ac:dyDescent="0.25">
      <c r="A83" s="7" t="s">
        <v>105</v>
      </c>
      <c r="B83" s="8" t="s">
        <v>414</v>
      </c>
      <c r="C83" s="7" t="s">
        <v>435</v>
      </c>
      <c r="D83" s="7" t="s">
        <v>499</v>
      </c>
      <c r="E83" s="7" t="s">
        <v>513</v>
      </c>
      <c r="F83" s="7" t="s">
        <v>564</v>
      </c>
      <c r="G83" s="7" t="s">
        <v>570</v>
      </c>
      <c r="H83" s="7"/>
      <c r="I83" s="7" t="s">
        <v>573</v>
      </c>
      <c r="J83" s="8" t="s">
        <v>653</v>
      </c>
      <c r="K83" s="7"/>
      <c r="L83" s="8"/>
      <c r="M83" s="8" t="s">
        <v>984</v>
      </c>
      <c r="N83" s="7" t="s">
        <v>1115</v>
      </c>
      <c r="O83" s="8" t="s">
        <v>1506</v>
      </c>
      <c r="P83" s="7" t="s">
        <v>1636</v>
      </c>
      <c r="Q83" s="7"/>
      <c r="R83" s="7"/>
      <c r="S83" s="7"/>
      <c r="T83" s="8" t="s">
        <v>1697</v>
      </c>
      <c r="U83" s="8"/>
      <c r="V83" s="7"/>
      <c r="W83" s="7" t="s">
        <v>1718</v>
      </c>
      <c r="X83" s="7"/>
      <c r="Y83" s="9">
        <v>164851.56</v>
      </c>
      <c r="Z83" s="9"/>
      <c r="AA83" s="9"/>
      <c r="AB83" s="9"/>
      <c r="AC83" s="9"/>
      <c r="AD83" s="9"/>
      <c r="AE83" s="10">
        <f t="shared" si="2"/>
        <v>0</v>
      </c>
      <c r="AF83" s="7">
        <v>0</v>
      </c>
      <c r="AG83" s="7"/>
      <c r="AH83" s="7"/>
      <c r="AI83" s="7"/>
      <c r="AJ83" s="7"/>
      <c r="AK83" s="10">
        <f t="shared" si="3"/>
        <v>0</v>
      </c>
      <c r="AL83" s="7"/>
      <c r="AM83" s="7"/>
      <c r="AN83" s="7"/>
      <c r="AO83" s="9"/>
      <c r="AP83" s="9"/>
      <c r="AQ83" s="8" t="s">
        <v>1739</v>
      </c>
      <c r="AR83" s="8" t="s">
        <v>1752</v>
      </c>
    </row>
    <row r="84" spans="1:44" ht="75" x14ac:dyDescent="0.25">
      <c r="A84" s="7" t="s">
        <v>106</v>
      </c>
      <c r="B84" s="8" t="s">
        <v>416</v>
      </c>
      <c r="C84" s="7" t="s">
        <v>432</v>
      </c>
      <c r="D84" s="7"/>
      <c r="E84" s="7" t="s">
        <v>517</v>
      </c>
      <c r="F84" s="7" t="s">
        <v>564</v>
      </c>
      <c r="G84" s="7" t="s">
        <v>570</v>
      </c>
      <c r="H84" s="7"/>
      <c r="I84" s="7" t="s">
        <v>573</v>
      </c>
      <c r="J84" s="8" t="s">
        <v>654</v>
      </c>
      <c r="K84" s="7"/>
      <c r="L84" s="8"/>
      <c r="M84" s="8" t="s">
        <v>985</v>
      </c>
      <c r="N84" s="7" t="s">
        <v>1116</v>
      </c>
      <c r="O84" s="8" t="s">
        <v>1506</v>
      </c>
      <c r="P84" s="7" t="s">
        <v>1639</v>
      </c>
      <c r="Q84" s="7"/>
      <c r="R84" s="7"/>
      <c r="S84" s="7"/>
      <c r="T84" s="8"/>
      <c r="U84" s="8"/>
      <c r="V84" s="7"/>
      <c r="W84" s="7" t="s">
        <v>1719</v>
      </c>
      <c r="X84" s="7"/>
      <c r="Y84" s="9">
        <v>607228.43999999994</v>
      </c>
      <c r="Z84" s="9"/>
      <c r="AA84" s="9"/>
      <c r="AB84" s="9"/>
      <c r="AC84" s="9"/>
      <c r="AD84" s="9"/>
      <c r="AE84" s="10">
        <f t="shared" si="2"/>
        <v>0</v>
      </c>
      <c r="AF84" s="7">
        <v>0</v>
      </c>
      <c r="AG84" s="7"/>
      <c r="AH84" s="7"/>
      <c r="AI84" s="7"/>
      <c r="AJ84" s="7"/>
      <c r="AK84" s="10">
        <f t="shared" si="3"/>
        <v>0</v>
      </c>
      <c r="AL84" s="7"/>
      <c r="AM84" s="7"/>
      <c r="AN84" s="7"/>
      <c r="AO84" s="9"/>
      <c r="AP84" s="9"/>
      <c r="AQ84" s="8"/>
      <c r="AR84" s="8"/>
    </row>
    <row r="85" spans="1:44" ht="75" x14ac:dyDescent="0.25">
      <c r="A85" s="7" t="s">
        <v>107</v>
      </c>
      <c r="B85" s="8" t="s">
        <v>406</v>
      </c>
      <c r="C85" s="7" t="s">
        <v>425</v>
      </c>
      <c r="D85" s="7" t="s">
        <v>493</v>
      </c>
      <c r="E85" s="7" t="s">
        <v>530</v>
      </c>
      <c r="F85" s="7" t="s">
        <v>564</v>
      </c>
      <c r="G85" s="7" t="s">
        <v>570</v>
      </c>
      <c r="H85" s="7"/>
      <c r="I85" s="7" t="s">
        <v>573</v>
      </c>
      <c r="J85" s="8" t="s">
        <v>655</v>
      </c>
      <c r="K85" s="7"/>
      <c r="L85" s="8"/>
      <c r="M85" s="8" t="s">
        <v>986</v>
      </c>
      <c r="N85" s="7" t="s">
        <v>1117</v>
      </c>
      <c r="O85" s="8" t="s">
        <v>1506</v>
      </c>
      <c r="P85" s="7" t="s">
        <v>1639</v>
      </c>
      <c r="Q85" s="7"/>
      <c r="R85" s="7"/>
      <c r="S85" s="7"/>
      <c r="T85" s="8"/>
      <c r="U85" s="8"/>
      <c r="V85" s="7"/>
      <c r="W85" s="7" t="s">
        <v>1719</v>
      </c>
      <c r="X85" s="7"/>
      <c r="Y85" s="9">
        <v>163485.5</v>
      </c>
      <c r="Z85" s="9"/>
      <c r="AA85" s="9"/>
      <c r="AB85" s="9"/>
      <c r="AC85" s="9"/>
      <c r="AD85" s="9"/>
      <c r="AE85" s="10">
        <f t="shared" si="2"/>
        <v>0</v>
      </c>
      <c r="AF85" s="7">
        <v>0</v>
      </c>
      <c r="AG85" s="7"/>
      <c r="AH85" s="7"/>
      <c r="AI85" s="7"/>
      <c r="AJ85" s="7"/>
      <c r="AK85" s="10">
        <f t="shared" si="3"/>
        <v>0</v>
      </c>
      <c r="AL85" s="7"/>
      <c r="AM85" s="7"/>
      <c r="AN85" s="7"/>
      <c r="AO85" s="9"/>
      <c r="AP85" s="9"/>
      <c r="AQ85" s="8"/>
      <c r="AR85" s="8"/>
    </row>
    <row r="86" spans="1:44" ht="75" x14ac:dyDescent="0.25">
      <c r="A86" s="7" t="s">
        <v>108</v>
      </c>
      <c r="B86" s="8" t="s">
        <v>409</v>
      </c>
      <c r="C86" s="7" t="s">
        <v>427</v>
      </c>
      <c r="D86" s="7" t="s">
        <v>495</v>
      </c>
      <c r="E86" s="7" t="s">
        <v>513</v>
      </c>
      <c r="F86" s="7" t="s">
        <v>564</v>
      </c>
      <c r="G86" s="7" t="s">
        <v>570</v>
      </c>
      <c r="H86" s="7"/>
      <c r="I86" s="7" t="s">
        <v>573</v>
      </c>
      <c r="J86" s="8" t="s">
        <v>656</v>
      </c>
      <c r="K86" s="7"/>
      <c r="L86" s="8"/>
      <c r="M86" s="8" t="s">
        <v>987</v>
      </c>
      <c r="N86" s="7" t="s">
        <v>1118</v>
      </c>
      <c r="O86" s="8" t="s">
        <v>1506</v>
      </c>
      <c r="P86" s="7" t="s">
        <v>1638</v>
      </c>
      <c r="Q86" s="7"/>
      <c r="R86" s="7"/>
      <c r="S86" s="7"/>
      <c r="T86" s="8"/>
      <c r="U86" s="8"/>
      <c r="V86" s="7"/>
      <c r="W86" s="7" t="s">
        <v>1719</v>
      </c>
      <c r="X86" s="7"/>
      <c r="Y86" s="9">
        <v>298700.81</v>
      </c>
      <c r="Z86" s="9"/>
      <c r="AA86" s="9"/>
      <c r="AB86" s="9"/>
      <c r="AC86" s="9"/>
      <c r="AD86" s="9"/>
      <c r="AE86" s="10">
        <f t="shared" si="2"/>
        <v>0</v>
      </c>
      <c r="AF86" s="7">
        <v>0</v>
      </c>
      <c r="AG86" s="7"/>
      <c r="AH86" s="7"/>
      <c r="AI86" s="7"/>
      <c r="AJ86" s="7"/>
      <c r="AK86" s="10">
        <f t="shared" si="3"/>
        <v>0</v>
      </c>
      <c r="AL86" s="7"/>
      <c r="AM86" s="7"/>
      <c r="AN86" s="7"/>
      <c r="AO86" s="9"/>
      <c r="AP86" s="9"/>
      <c r="AQ86" s="8"/>
      <c r="AR86" s="8"/>
    </row>
    <row r="87" spans="1:44" ht="135" x14ac:dyDescent="0.25">
      <c r="A87" s="7" t="s">
        <v>109</v>
      </c>
      <c r="B87" s="8" t="s">
        <v>406</v>
      </c>
      <c r="C87" s="7" t="s">
        <v>425</v>
      </c>
      <c r="D87" s="7" t="s">
        <v>493</v>
      </c>
      <c r="E87" s="7" t="s">
        <v>531</v>
      </c>
      <c r="F87" s="7" t="s">
        <v>564</v>
      </c>
      <c r="G87" s="7" t="s">
        <v>570</v>
      </c>
      <c r="H87" s="7"/>
      <c r="I87" s="7" t="s">
        <v>573</v>
      </c>
      <c r="J87" s="8" t="s">
        <v>657</v>
      </c>
      <c r="K87" s="7"/>
      <c r="L87" s="8"/>
      <c r="M87" s="8" t="s">
        <v>988</v>
      </c>
      <c r="N87" s="7" t="s">
        <v>1119</v>
      </c>
      <c r="O87" s="8" t="s">
        <v>1507</v>
      </c>
      <c r="P87" s="7" t="s">
        <v>1642</v>
      </c>
      <c r="Q87" s="7"/>
      <c r="R87" s="7"/>
      <c r="S87" s="7"/>
      <c r="T87" s="8"/>
      <c r="U87" s="8"/>
      <c r="V87" s="7"/>
      <c r="W87" s="7" t="s">
        <v>1719</v>
      </c>
      <c r="X87" s="7"/>
      <c r="Y87" s="9">
        <v>573297.89</v>
      </c>
      <c r="Z87" s="9"/>
      <c r="AA87" s="9"/>
      <c r="AB87" s="9"/>
      <c r="AC87" s="9"/>
      <c r="AD87" s="9"/>
      <c r="AE87" s="10">
        <f t="shared" si="2"/>
        <v>0</v>
      </c>
      <c r="AF87" s="7">
        <v>0</v>
      </c>
      <c r="AG87" s="7"/>
      <c r="AH87" s="7"/>
      <c r="AI87" s="7"/>
      <c r="AJ87" s="7"/>
      <c r="AK87" s="10">
        <f t="shared" si="3"/>
        <v>0</v>
      </c>
      <c r="AL87" s="7"/>
      <c r="AM87" s="7"/>
      <c r="AN87" s="7"/>
      <c r="AO87" s="9"/>
      <c r="AP87" s="9"/>
      <c r="AQ87" s="8"/>
      <c r="AR87" s="8"/>
    </row>
    <row r="88" spans="1:44" ht="150" x14ac:dyDescent="0.25">
      <c r="A88" s="7" t="s">
        <v>110</v>
      </c>
      <c r="B88" s="8" t="s">
        <v>404</v>
      </c>
      <c r="C88" s="7" t="s">
        <v>424</v>
      </c>
      <c r="D88" s="7" t="s">
        <v>492</v>
      </c>
      <c r="E88" s="7" t="s">
        <v>513</v>
      </c>
      <c r="F88" s="7" t="s">
        <v>564</v>
      </c>
      <c r="G88" s="7" t="s">
        <v>570</v>
      </c>
      <c r="H88" s="7"/>
      <c r="I88" s="7" t="s">
        <v>573</v>
      </c>
      <c r="J88" s="8" t="s">
        <v>658</v>
      </c>
      <c r="K88" s="7"/>
      <c r="L88" s="8"/>
      <c r="M88" s="8" t="s">
        <v>989</v>
      </c>
      <c r="N88" s="7" t="s">
        <v>1120</v>
      </c>
      <c r="O88" s="8" t="s">
        <v>1508</v>
      </c>
      <c r="P88" s="7" t="s">
        <v>1636</v>
      </c>
      <c r="Q88" s="7"/>
      <c r="R88" s="7"/>
      <c r="S88" s="7"/>
      <c r="T88" s="8" t="s">
        <v>1698</v>
      </c>
      <c r="U88" s="8"/>
      <c r="V88" s="7"/>
      <c r="W88" s="7" t="s">
        <v>1718</v>
      </c>
      <c r="X88" s="7"/>
      <c r="Y88" s="9">
        <v>78195</v>
      </c>
      <c r="Z88" s="9"/>
      <c r="AA88" s="9"/>
      <c r="AB88" s="9"/>
      <c r="AC88" s="9"/>
      <c r="AD88" s="9"/>
      <c r="AE88" s="10">
        <f t="shared" si="2"/>
        <v>0</v>
      </c>
      <c r="AF88" s="7">
        <v>0</v>
      </c>
      <c r="AG88" s="7"/>
      <c r="AH88" s="7"/>
      <c r="AI88" s="7"/>
      <c r="AJ88" s="7"/>
      <c r="AK88" s="10">
        <f t="shared" si="3"/>
        <v>0</v>
      </c>
      <c r="AL88" s="7"/>
      <c r="AM88" s="7"/>
      <c r="AN88" s="7"/>
      <c r="AO88" s="9"/>
      <c r="AP88" s="9"/>
      <c r="AQ88" s="8"/>
      <c r="AR88" s="8"/>
    </row>
    <row r="89" spans="1:44" ht="105" x14ac:dyDescent="0.25">
      <c r="A89" s="7" t="s">
        <v>111</v>
      </c>
      <c r="B89" s="8" t="s">
        <v>407</v>
      </c>
      <c r="C89" s="7" t="s">
        <v>436</v>
      </c>
      <c r="D89" s="7"/>
      <c r="E89" s="7" t="s">
        <v>513</v>
      </c>
      <c r="F89" s="7" t="s">
        <v>564</v>
      </c>
      <c r="G89" s="7" t="s">
        <v>570</v>
      </c>
      <c r="H89" s="7"/>
      <c r="I89" s="7" t="s">
        <v>573</v>
      </c>
      <c r="J89" s="8" t="s">
        <v>659</v>
      </c>
      <c r="K89" s="7"/>
      <c r="L89" s="8"/>
      <c r="M89" s="8" t="s">
        <v>990</v>
      </c>
      <c r="N89" s="7" t="s">
        <v>1121</v>
      </c>
      <c r="O89" s="8" t="s">
        <v>1509</v>
      </c>
      <c r="P89" s="7" t="s">
        <v>1642</v>
      </c>
      <c r="Q89" s="7"/>
      <c r="R89" s="7"/>
      <c r="S89" s="7"/>
      <c r="T89" s="8"/>
      <c r="U89" s="8"/>
      <c r="V89" s="7"/>
      <c r="W89" s="7" t="s">
        <v>1719</v>
      </c>
      <c r="X89" s="7"/>
      <c r="Y89" s="9">
        <v>1130098.94</v>
      </c>
      <c r="Z89" s="9"/>
      <c r="AA89" s="9"/>
      <c r="AB89" s="9"/>
      <c r="AC89" s="9"/>
      <c r="AD89" s="9"/>
      <c r="AE89" s="10">
        <f t="shared" si="2"/>
        <v>0</v>
      </c>
      <c r="AF89" s="7">
        <v>0</v>
      </c>
      <c r="AG89" s="7"/>
      <c r="AH89" s="7"/>
      <c r="AI89" s="7"/>
      <c r="AJ89" s="7"/>
      <c r="AK89" s="10">
        <f t="shared" si="3"/>
        <v>0</v>
      </c>
      <c r="AL89" s="7"/>
      <c r="AM89" s="7"/>
      <c r="AN89" s="7"/>
      <c r="AO89" s="9"/>
      <c r="AP89" s="9"/>
      <c r="AQ89" s="8"/>
      <c r="AR89" s="8"/>
    </row>
    <row r="90" spans="1:44" ht="90" x14ac:dyDescent="0.25">
      <c r="A90" s="7" t="s">
        <v>112</v>
      </c>
      <c r="B90" s="8" t="s">
        <v>407</v>
      </c>
      <c r="C90" s="7" t="s">
        <v>426</v>
      </c>
      <c r="D90" s="7" t="s">
        <v>494</v>
      </c>
      <c r="E90" s="7" t="s">
        <v>532</v>
      </c>
      <c r="F90" s="7" t="s">
        <v>564</v>
      </c>
      <c r="G90" s="7" t="s">
        <v>570</v>
      </c>
      <c r="H90" s="7"/>
      <c r="I90" s="7" t="s">
        <v>573</v>
      </c>
      <c r="J90" s="8" t="s">
        <v>660</v>
      </c>
      <c r="K90" s="7"/>
      <c r="L90" s="8"/>
      <c r="M90" s="8" t="s">
        <v>991</v>
      </c>
      <c r="N90" s="7" t="s">
        <v>1122</v>
      </c>
      <c r="O90" s="8" t="s">
        <v>1510</v>
      </c>
      <c r="P90" s="7" t="s">
        <v>1644</v>
      </c>
      <c r="Q90" s="7"/>
      <c r="R90" s="7"/>
      <c r="S90" s="7"/>
      <c r="T90" s="8"/>
      <c r="U90" s="8"/>
      <c r="V90" s="7"/>
      <c r="W90" s="7" t="s">
        <v>1719</v>
      </c>
      <c r="X90" s="7"/>
      <c r="Y90" s="9">
        <v>35224</v>
      </c>
      <c r="Z90" s="9"/>
      <c r="AA90" s="9"/>
      <c r="AB90" s="9"/>
      <c r="AC90" s="9"/>
      <c r="AD90" s="9"/>
      <c r="AE90" s="10">
        <f t="shared" si="2"/>
        <v>0</v>
      </c>
      <c r="AF90" s="7">
        <v>0</v>
      </c>
      <c r="AG90" s="7"/>
      <c r="AH90" s="7"/>
      <c r="AI90" s="7"/>
      <c r="AJ90" s="7"/>
      <c r="AK90" s="10">
        <f t="shared" si="3"/>
        <v>0</v>
      </c>
      <c r="AL90" s="7"/>
      <c r="AM90" s="7"/>
      <c r="AN90" s="7"/>
      <c r="AO90" s="9"/>
      <c r="AP90" s="9"/>
      <c r="AQ90" s="8"/>
      <c r="AR90" s="8"/>
    </row>
    <row r="91" spans="1:44" ht="135" x14ac:dyDescent="0.25">
      <c r="A91" s="7" t="s">
        <v>113</v>
      </c>
      <c r="B91" s="8" t="s">
        <v>406</v>
      </c>
      <c r="C91" s="7" t="s">
        <v>425</v>
      </c>
      <c r="D91" s="7" t="s">
        <v>493</v>
      </c>
      <c r="E91" s="7" t="s">
        <v>517</v>
      </c>
      <c r="F91" s="7" t="s">
        <v>564</v>
      </c>
      <c r="G91" s="7" t="s">
        <v>570</v>
      </c>
      <c r="H91" s="7"/>
      <c r="I91" s="7" t="s">
        <v>573</v>
      </c>
      <c r="J91" s="8" t="s">
        <v>661</v>
      </c>
      <c r="K91" s="7"/>
      <c r="L91" s="8"/>
      <c r="M91" s="8" t="s">
        <v>974</v>
      </c>
      <c r="N91" s="7" t="s">
        <v>1123</v>
      </c>
      <c r="O91" s="8" t="s">
        <v>1511</v>
      </c>
      <c r="P91" s="7" t="s">
        <v>1638</v>
      </c>
      <c r="Q91" s="7"/>
      <c r="R91" s="7"/>
      <c r="S91" s="7"/>
      <c r="T91" s="8"/>
      <c r="U91" s="8"/>
      <c r="V91" s="7"/>
      <c r="W91" s="7" t="s">
        <v>1719</v>
      </c>
      <c r="X91" s="7"/>
      <c r="Y91" s="9">
        <v>191731.45</v>
      </c>
      <c r="Z91" s="9"/>
      <c r="AA91" s="9"/>
      <c r="AB91" s="9"/>
      <c r="AC91" s="9"/>
      <c r="AD91" s="9"/>
      <c r="AE91" s="10">
        <f t="shared" si="2"/>
        <v>0</v>
      </c>
      <c r="AF91" s="7">
        <v>0</v>
      </c>
      <c r="AG91" s="7"/>
      <c r="AH91" s="7"/>
      <c r="AI91" s="7"/>
      <c r="AJ91" s="7"/>
      <c r="AK91" s="10">
        <f t="shared" si="3"/>
        <v>0</v>
      </c>
      <c r="AL91" s="7"/>
      <c r="AM91" s="7"/>
      <c r="AN91" s="7"/>
      <c r="AO91" s="9"/>
      <c r="AP91" s="9"/>
      <c r="AQ91" s="8"/>
      <c r="AR91" s="8"/>
    </row>
    <row r="92" spans="1:44" ht="135" x14ac:dyDescent="0.25">
      <c r="A92" s="7" t="s">
        <v>114</v>
      </c>
      <c r="B92" s="8" t="s">
        <v>416</v>
      </c>
      <c r="C92" s="7" t="s">
        <v>430</v>
      </c>
      <c r="D92" s="7" t="s">
        <v>494</v>
      </c>
      <c r="E92" s="7" t="s">
        <v>508</v>
      </c>
      <c r="F92" s="7" t="s">
        <v>564</v>
      </c>
      <c r="G92" s="7" t="s">
        <v>570</v>
      </c>
      <c r="H92" s="7"/>
      <c r="I92" s="7" t="s">
        <v>573</v>
      </c>
      <c r="J92" s="8" t="s">
        <v>662</v>
      </c>
      <c r="K92" s="7"/>
      <c r="L92" s="8"/>
      <c r="M92" s="8" t="s">
        <v>976</v>
      </c>
      <c r="N92" s="7" t="s">
        <v>1124</v>
      </c>
      <c r="O92" s="8" t="s">
        <v>1512</v>
      </c>
      <c r="P92" s="7" t="s">
        <v>1638</v>
      </c>
      <c r="Q92" s="7"/>
      <c r="R92" s="7"/>
      <c r="S92" s="7"/>
      <c r="T92" s="8"/>
      <c r="U92" s="8"/>
      <c r="V92" s="7"/>
      <c r="W92" s="7" t="s">
        <v>1719</v>
      </c>
      <c r="X92" s="7"/>
      <c r="Y92" s="9">
        <v>154662.43</v>
      </c>
      <c r="Z92" s="9"/>
      <c r="AA92" s="9"/>
      <c r="AB92" s="9"/>
      <c r="AC92" s="9"/>
      <c r="AD92" s="9"/>
      <c r="AE92" s="10">
        <f t="shared" si="2"/>
        <v>0</v>
      </c>
      <c r="AF92" s="7">
        <v>0</v>
      </c>
      <c r="AG92" s="7"/>
      <c r="AH92" s="7"/>
      <c r="AI92" s="7"/>
      <c r="AJ92" s="7"/>
      <c r="AK92" s="10">
        <f t="shared" si="3"/>
        <v>0</v>
      </c>
      <c r="AL92" s="7"/>
      <c r="AM92" s="7"/>
      <c r="AN92" s="7"/>
      <c r="AO92" s="9"/>
      <c r="AP92" s="9"/>
      <c r="AQ92" s="8"/>
      <c r="AR92" s="8"/>
    </row>
    <row r="93" spans="1:44" ht="120" x14ac:dyDescent="0.25">
      <c r="A93" s="7" t="s">
        <v>115</v>
      </c>
      <c r="B93" s="8" t="s">
        <v>406</v>
      </c>
      <c r="C93" s="7" t="s">
        <v>425</v>
      </c>
      <c r="D93" s="7" t="s">
        <v>493</v>
      </c>
      <c r="E93" s="7" t="s">
        <v>510</v>
      </c>
      <c r="F93" s="7" t="s">
        <v>564</v>
      </c>
      <c r="G93" s="7" t="s">
        <v>570</v>
      </c>
      <c r="H93" s="7"/>
      <c r="I93" s="7" t="s">
        <v>573</v>
      </c>
      <c r="J93" s="8" t="s">
        <v>663</v>
      </c>
      <c r="K93" s="7"/>
      <c r="L93" s="8"/>
      <c r="M93" s="8" t="s">
        <v>992</v>
      </c>
      <c r="N93" s="7" t="s">
        <v>1125</v>
      </c>
      <c r="O93" s="8" t="s">
        <v>1513</v>
      </c>
      <c r="P93" s="7" t="s">
        <v>1639</v>
      </c>
      <c r="Q93" s="7"/>
      <c r="R93" s="7"/>
      <c r="S93" s="7"/>
      <c r="T93" s="8"/>
      <c r="U93" s="8"/>
      <c r="V93" s="7"/>
      <c r="W93" s="7" t="s">
        <v>1719</v>
      </c>
      <c r="X93" s="7"/>
      <c r="Y93" s="9">
        <v>196443.46</v>
      </c>
      <c r="Z93" s="9"/>
      <c r="AA93" s="9"/>
      <c r="AB93" s="9"/>
      <c r="AC93" s="9"/>
      <c r="AD93" s="9"/>
      <c r="AE93" s="10">
        <f t="shared" si="2"/>
        <v>0</v>
      </c>
      <c r="AF93" s="7">
        <v>0</v>
      </c>
      <c r="AG93" s="7"/>
      <c r="AH93" s="7"/>
      <c r="AI93" s="7"/>
      <c r="AJ93" s="7"/>
      <c r="AK93" s="10">
        <f t="shared" si="3"/>
        <v>0</v>
      </c>
      <c r="AL93" s="7"/>
      <c r="AM93" s="7"/>
      <c r="AN93" s="7"/>
      <c r="AO93" s="9"/>
      <c r="AP93" s="9"/>
      <c r="AQ93" s="8"/>
      <c r="AR93" s="8"/>
    </row>
    <row r="94" spans="1:44" ht="105" x14ac:dyDescent="0.25">
      <c r="A94" s="7" t="s">
        <v>116</v>
      </c>
      <c r="B94" s="8" t="s">
        <v>406</v>
      </c>
      <c r="C94" s="7" t="s">
        <v>425</v>
      </c>
      <c r="D94" s="7" t="s">
        <v>493</v>
      </c>
      <c r="E94" s="7" t="s">
        <v>533</v>
      </c>
      <c r="F94" s="7" t="s">
        <v>564</v>
      </c>
      <c r="G94" s="7" t="s">
        <v>570</v>
      </c>
      <c r="H94" s="7"/>
      <c r="I94" s="7" t="s">
        <v>573</v>
      </c>
      <c r="J94" s="8" t="s">
        <v>664</v>
      </c>
      <c r="K94" s="7"/>
      <c r="L94" s="8"/>
      <c r="M94" s="8" t="s">
        <v>993</v>
      </c>
      <c r="N94" s="7" t="s">
        <v>1126</v>
      </c>
      <c r="O94" s="8" t="s">
        <v>1514</v>
      </c>
      <c r="P94" s="7" t="s">
        <v>1642</v>
      </c>
      <c r="Q94" s="7"/>
      <c r="R94" s="7"/>
      <c r="S94" s="7"/>
      <c r="T94" s="8"/>
      <c r="U94" s="8"/>
      <c r="V94" s="7"/>
      <c r="W94" s="7" t="s">
        <v>1719</v>
      </c>
      <c r="X94" s="7"/>
      <c r="Y94" s="9">
        <v>568028.43000000005</v>
      </c>
      <c r="Z94" s="9"/>
      <c r="AA94" s="9"/>
      <c r="AB94" s="9"/>
      <c r="AC94" s="9"/>
      <c r="AD94" s="9"/>
      <c r="AE94" s="10">
        <f t="shared" si="2"/>
        <v>0</v>
      </c>
      <c r="AF94" s="7">
        <v>0</v>
      </c>
      <c r="AG94" s="7"/>
      <c r="AH94" s="7"/>
      <c r="AI94" s="7"/>
      <c r="AJ94" s="7"/>
      <c r="AK94" s="10">
        <f t="shared" si="3"/>
        <v>0</v>
      </c>
      <c r="AL94" s="7"/>
      <c r="AM94" s="7"/>
      <c r="AN94" s="7"/>
      <c r="AO94" s="9"/>
      <c r="AP94" s="9"/>
      <c r="AQ94" s="8"/>
      <c r="AR94" s="8"/>
    </row>
    <row r="95" spans="1:44" ht="90" x14ac:dyDescent="0.25">
      <c r="A95" s="7" t="s">
        <v>117</v>
      </c>
      <c r="B95" s="8" t="s">
        <v>417</v>
      </c>
      <c r="C95" s="7" t="s">
        <v>423</v>
      </c>
      <c r="D95" s="7" t="s">
        <v>491</v>
      </c>
      <c r="E95" s="7" t="s">
        <v>512</v>
      </c>
      <c r="F95" s="7" t="s">
        <v>564</v>
      </c>
      <c r="G95" s="7" t="s">
        <v>570</v>
      </c>
      <c r="H95" s="7"/>
      <c r="I95" s="7" t="s">
        <v>573</v>
      </c>
      <c r="J95" s="8" t="s">
        <v>665</v>
      </c>
      <c r="K95" s="7"/>
      <c r="L95" s="8"/>
      <c r="M95" s="8" t="s">
        <v>994</v>
      </c>
      <c r="N95" s="7" t="s">
        <v>1127</v>
      </c>
      <c r="O95" s="8" t="s">
        <v>1515</v>
      </c>
      <c r="P95" s="7" t="s">
        <v>1633</v>
      </c>
      <c r="Q95" s="7"/>
      <c r="R95" s="7"/>
      <c r="S95" s="7"/>
      <c r="T95" s="8" t="s">
        <v>1699</v>
      </c>
      <c r="U95" s="8"/>
      <c r="V95" s="7"/>
      <c r="W95" s="7" t="s">
        <v>1718</v>
      </c>
      <c r="X95" s="7"/>
      <c r="Y95" s="9">
        <v>22118.38</v>
      </c>
      <c r="Z95" s="9"/>
      <c r="AA95" s="9"/>
      <c r="AB95" s="9"/>
      <c r="AC95" s="9"/>
      <c r="AD95" s="9"/>
      <c r="AE95" s="10">
        <f t="shared" si="2"/>
        <v>0</v>
      </c>
      <c r="AF95" s="7">
        <v>0</v>
      </c>
      <c r="AG95" s="7"/>
      <c r="AH95" s="7"/>
      <c r="AI95" s="7"/>
      <c r="AJ95" s="7"/>
      <c r="AK95" s="10">
        <f t="shared" si="3"/>
        <v>0</v>
      </c>
      <c r="AL95" s="7"/>
      <c r="AM95" s="7"/>
      <c r="AN95" s="7"/>
      <c r="AO95" s="9"/>
      <c r="AP95" s="9"/>
      <c r="AQ95" s="8" t="s">
        <v>1743</v>
      </c>
      <c r="AR95" s="8" t="s">
        <v>1755</v>
      </c>
    </row>
    <row r="96" spans="1:44" ht="409.5" x14ac:dyDescent="0.25">
      <c r="A96" s="7" t="s">
        <v>118</v>
      </c>
      <c r="B96" s="8" t="s">
        <v>407</v>
      </c>
      <c r="C96" s="7" t="s">
        <v>426</v>
      </c>
      <c r="D96" s="7" t="s">
        <v>494</v>
      </c>
      <c r="E96" s="7" t="s">
        <v>534</v>
      </c>
      <c r="F96" s="7" t="s">
        <v>564</v>
      </c>
      <c r="G96" s="7" t="s">
        <v>570</v>
      </c>
      <c r="H96" s="7"/>
      <c r="I96" s="7" t="s">
        <v>573</v>
      </c>
      <c r="J96" s="8" t="s">
        <v>666</v>
      </c>
      <c r="K96" s="7"/>
      <c r="L96" s="8"/>
      <c r="M96" s="8" t="s">
        <v>995</v>
      </c>
      <c r="N96" s="7" t="s">
        <v>1128</v>
      </c>
      <c r="O96" s="8" t="s">
        <v>1516</v>
      </c>
      <c r="P96" s="7" t="s">
        <v>1633</v>
      </c>
      <c r="Q96" s="7"/>
      <c r="R96" s="7"/>
      <c r="S96" s="7"/>
      <c r="T96" s="8" t="s">
        <v>1700</v>
      </c>
      <c r="U96" s="8"/>
      <c r="V96" s="7"/>
      <c r="W96" s="7" t="s">
        <v>1718</v>
      </c>
      <c r="X96" s="7"/>
      <c r="Y96" s="9">
        <v>259030.57</v>
      </c>
      <c r="Z96" s="9"/>
      <c r="AA96" s="9"/>
      <c r="AB96" s="9"/>
      <c r="AC96" s="9"/>
      <c r="AD96" s="9"/>
      <c r="AE96" s="10">
        <f t="shared" si="2"/>
        <v>0</v>
      </c>
      <c r="AF96" s="7">
        <v>0</v>
      </c>
      <c r="AG96" s="7"/>
      <c r="AH96" s="7"/>
      <c r="AI96" s="7"/>
      <c r="AJ96" s="7"/>
      <c r="AK96" s="10">
        <f t="shared" si="3"/>
        <v>0</v>
      </c>
      <c r="AL96" s="7"/>
      <c r="AM96" s="7"/>
      <c r="AN96" s="7"/>
      <c r="AO96" s="9"/>
      <c r="AP96" s="9"/>
      <c r="AQ96" s="8" t="s">
        <v>1739</v>
      </c>
      <c r="AR96" s="8" t="s">
        <v>1746</v>
      </c>
    </row>
    <row r="97" spans="1:44" ht="105" x14ac:dyDescent="0.25">
      <c r="A97" s="7" t="s">
        <v>119</v>
      </c>
      <c r="B97" s="8" t="s">
        <v>409</v>
      </c>
      <c r="C97" s="7" t="s">
        <v>437</v>
      </c>
      <c r="D97" s="7"/>
      <c r="E97" s="7" t="s">
        <v>517</v>
      </c>
      <c r="F97" s="7" t="s">
        <v>564</v>
      </c>
      <c r="G97" s="7" t="s">
        <v>570</v>
      </c>
      <c r="H97" s="7"/>
      <c r="I97" s="7" t="s">
        <v>573</v>
      </c>
      <c r="J97" s="8" t="s">
        <v>667</v>
      </c>
      <c r="K97" s="7"/>
      <c r="L97" s="8"/>
      <c r="M97" s="8" t="s">
        <v>996</v>
      </c>
      <c r="N97" s="7" t="s">
        <v>1129</v>
      </c>
      <c r="O97" s="8" t="s">
        <v>1517</v>
      </c>
      <c r="P97" s="7" t="s">
        <v>1634</v>
      </c>
      <c r="Q97" s="7"/>
      <c r="R97" s="7"/>
      <c r="S97" s="7"/>
      <c r="T97" s="8"/>
      <c r="U97" s="8"/>
      <c r="V97" s="7"/>
      <c r="W97" s="7" t="s">
        <v>1719</v>
      </c>
      <c r="X97" s="7"/>
      <c r="Y97" s="9">
        <v>277979.11</v>
      </c>
      <c r="Z97" s="9"/>
      <c r="AA97" s="9"/>
      <c r="AB97" s="9"/>
      <c r="AC97" s="9"/>
      <c r="AD97" s="9"/>
      <c r="AE97" s="10">
        <f t="shared" si="2"/>
        <v>0</v>
      </c>
      <c r="AF97" s="7">
        <v>0</v>
      </c>
      <c r="AG97" s="7"/>
      <c r="AH97" s="7"/>
      <c r="AI97" s="7"/>
      <c r="AJ97" s="7"/>
      <c r="AK97" s="10">
        <f t="shared" si="3"/>
        <v>0</v>
      </c>
      <c r="AL97" s="7"/>
      <c r="AM97" s="7"/>
      <c r="AN97" s="7"/>
      <c r="AO97" s="9"/>
      <c r="AP97" s="9"/>
      <c r="AQ97" s="8"/>
      <c r="AR97" s="8"/>
    </row>
    <row r="98" spans="1:44" ht="90" x14ac:dyDescent="0.25">
      <c r="A98" s="7" t="s">
        <v>120</v>
      </c>
      <c r="B98" s="8" t="s">
        <v>409</v>
      </c>
      <c r="C98" s="7" t="s">
        <v>427</v>
      </c>
      <c r="D98" s="7" t="s">
        <v>495</v>
      </c>
      <c r="E98" s="7" t="s">
        <v>513</v>
      </c>
      <c r="F98" s="7" t="s">
        <v>564</v>
      </c>
      <c r="G98" s="7" t="s">
        <v>570</v>
      </c>
      <c r="H98" s="7"/>
      <c r="I98" s="7" t="s">
        <v>573</v>
      </c>
      <c r="J98" s="8" t="s">
        <v>668</v>
      </c>
      <c r="K98" s="7"/>
      <c r="L98" s="8"/>
      <c r="M98" s="8" t="s">
        <v>993</v>
      </c>
      <c r="N98" s="7" t="s">
        <v>1130</v>
      </c>
      <c r="O98" s="8" t="s">
        <v>1518</v>
      </c>
      <c r="P98" s="7" t="s">
        <v>1638</v>
      </c>
      <c r="Q98" s="7"/>
      <c r="R98" s="7"/>
      <c r="S98" s="7"/>
      <c r="T98" s="8"/>
      <c r="U98" s="8"/>
      <c r="V98" s="7"/>
      <c r="W98" s="7" t="s">
        <v>1719</v>
      </c>
      <c r="X98" s="7"/>
      <c r="Y98" s="9">
        <v>256979.23</v>
      </c>
      <c r="Z98" s="9"/>
      <c r="AA98" s="9"/>
      <c r="AB98" s="9"/>
      <c r="AC98" s="9"/>
      <c r="AD98" s="9"/>
      <c r="AE98" s="10">
        <f t="shared" si="2"/>
        <v>0</v>
      </c>
      <c r="AF98" s="7">
        <v>0</v>
      </c>
      <c r="AG98" s="7"/>
      <c r="AH98" s="7"/>
      <c r="AI98" s="7"/>
      <c r="AJ98" s="7"/>
      <c r="AK98" s="10">
        <f t="shared" si="3"/>
        <v>0</v>
      </c>
      <c r="AL98" s="7"/>
      <c r="AM98" s="7"/>
      <c r="AN98" s="7"/>
      <c r="AO98" s="9"/>
      <c r="AP98" s="9"/>
      <c r="AQ98" s="8"/>
      <c r="AR98" s="8"/>
    </row>
    <row r="99" spans="1:44" ht="75" x14ac:dyDescent="0.25">
      <c r="A99" s="7" t="s">
        <v>121</v>
      </c>
      <c r="B99" s="8" t="s">
        <v>404</v>
      </c>
      <c r="C99" s="7" t="s">
        <v>438</v>
      </c>
      <c r="D99" s="7"/>
      <c r="E99" s="7" t="s">
        <v>510</v>
      </c>
      <c r="F99" s="7" t="s">
        <v>564</v>
      </c>
      <c r="G99" s="7" t="s">
        <v>570</v>
      </c>
      <c r="H99" s="7"/>
      <c r="I99" s="7"/>
      <c r="J99" s="8" t="s">
        <v>669</v>
      </c>
      <c r="K99" s="7"/>
      <c r="L99" s="8"/>
      <c r="M99" s="8" t="s">
        <v>997</v>
      </c>
      <c r="N99" s="7" t="s">
        <v>1131</v>
      </c>
      <c r="O99" s="8" t="s">
        <v>1519</v>
      </c>
      <c r="P99" s="7" t="s">
        <v>1645</v>
      </c>
      <c r="Q99" s="7"/>
      <c r="R99" s="7"/>
      <c r="S99" s="7"/>
      <c r="T99" s="8" t="s">
        <v>1694</v>
      </c>
      <c r="U99" s="8"/>
      <c r="V99" s="7"/>
      <c r="W99" s="7" t="s">
        <v>1720</v>
      </c>
      <c r="X99" s="7"/>
      <c r="Y99" s="9">
        <v>63038.81</v>
      </c>
      <c r="Z99" s="9"/>
      <c r="AA99" s="9"/>
      <c r="AB99" s="9"/>
      <c r="AC99" s="9"/>
      <c r="AD99" s="9"/>
      <c r="AE99" s="10">
        <f t="shared" si="2"/>
        <v>0</v>
      </c>
      <c r="AF99" s="7">
        <v>0</v>
      </c>
      <c r="AG99" s="7"/>
      <c r="AH99" s="7"/>
      <c r="AI99" s="7"/>
      <c r="AJ99" s="7"/>
      <c r="AK99" s="10">
        <f t="shared" si="3"/>
        <v>0</v>
      </c>
      <c r="AL99" s="7"/>
      <c r="AM99" s="7"/>
      <c r="AN99" s="7"/>
      <c r="AO99" s="9"/>
      <c r="AP99" s="9"/>
      <c r="AQ99" s="8"/>
      <c r="AR99" s="8"/>
    </row>
    <row r="100" spans="1:44" ht="120" x14ac:dyDescent="0.25">
      <c r="A100" s="7" t="s">
        <v>122</v>
      </c>
      <c r="B100" s="8" t="s">
        <v>407</v>
      </c>
      <c r="C100" s="7" t="s">
        <v>426</v>
      </c>
      <c r="D100" s="7" t="s">
        <v>494</v>
      </c>
      <c r="E100" s="7" t="s">
        <v>535</v>
      </c>
      <c r="F100" s="7" t="s">
        <v>564</v>
      </c>
      <c r="G100" s="7" t="s">
        <v>570</v>
      </c>
      <c r="H100" s="7"/>
      <c r="I100" s="7" t="s">
        <v>573</v>
      </c>
      <c r="J100" s="8" t="s">
        <v>670</v>
      </c>
      <c r="K100" s="7"/>
      <c r="L100" s="8"/>
      <c r="M100" s="8" t="s">
        <v>998</v>
      </c>
      <c r="N100" s="7" t="s">
        <v>1132</v>
      </c>
      <c r="O100" s="8" t="s">
        <v>1520</v>
      </c>
      <c r="P100" s="7" t="s">
        <v>1634</v>
      </c>
      <c r="Q100" s="7"/>
      <c r="R100" s="7"/>
      <c r="S100" s="7"/>
      <c r="T100" s="8"/>
      <c r="U100" s="8"/>
      <c r="V100" s="7"/>
      <c r="W100" s="7" t="s">
        <v>1719</v>
      </c>
      <c r="X100" s="7"/>
      <c r="Y100" s="9">
        <v>106112.59</v>
      </c>
      <c r="Z100" s="9"/>
      <c r="AA100" s="9"/>
      <c r="AB100" s="9"/>
      <c r="AC100" s="9"/>
      <c r="AD100" s="9"/>
      <c r="AE100" s="10">
        <f t="shared" si="2"/>
        <v>0</v>
      </c>
      <c r="AF100" s="7">
        <v>0</v>
      </c>
      <c r="AG100" s="7"/>
      <c r="AH100" s="7"/>
      <c r="AI100" s="7"/>
      <c r="AJ100" s="7"/>
      <c r="AK100" s="10">
        <f t="shared" si="3"/>
        <v>0</v>
      </c>
      <c r="AL100" s="7"/>
      <c r="AM100" s="7"/>
      <c r="AN100" s="7"/>
      <c r="AO100" s="9"/>
      <c r="AP100" s="9"/>
      <c r="AQ100" s="8"/>
      <c r="AR100" s="8"/>
    </row>
    <row r="101" spans="1:44" ht="60" x14ac:dyDescent="0.25">
      <c r="A101" s="7" t="s">
        <v>123</v>
      </c>
      <c r="B101" s="8" t="s">
        <v>416</v>
      </c>
      <c r="C101" s="7" t="s">
        <v>439</v>
      </c>
      <c r="D101" s="7"/>
      <c r="E101" s="7" t="s">
        <v>510</v>
      </c>
      <c r="F101" s="7" t="s">
        <v>564</v>
      </c>
      <c r="G101" s="7" t="s">
        <v>570</v>
      </c>
      <c r="H101" s="7"/>
      <c r="I101" s="7" t="s">
        <v>573</v>
      </c>
      <c r="J101" s="8" t="s">
        <v>671</v>
      </c>
      <c r="K101" s="7"/>
      <c r="L101" s="8"/>
      <c r="M101" s="8" t="s">
        <v>976</v>
      </c>
      <c r="N101" s="7" t="s">
        <v>1133</v>
      </c>
      <c r="O101" s="8" t="s">
        <v>1521</v>
      </c>
      <c r="P101" s="7" t="s">
        <v>1642</v>
      </c>
      <c r="Q101" s="7"/>
      <c r="R101" s="7"/>
      <c r="S101" s="7"/>
      <c r="T101" s="8"/>
      <c r="U101" s="8"/>
      <c r="V101" s="7"/>
      <c r="W101" s="7" t="s">
        <v>1719</v>
      </c>
      <c r="X101" s="7"/>
      <c r="Y101" s="9">
        <v>560288.02</v>
      </c>
      <c r="Z101" s="9"/>
      <c r="AA101" s="9"/>
      <c r="AB101" s="9"/>
      <c r="AC101" s="9"/>
      <c r="AD101" s="9"/>
      <c r="AE101" s="10">
        <f t="shared" si="2"/>
        <v>0</v>
      </c>
      <c r="AF101" s="7">
        <v>0</v>
      </c>
      <c r="AG101" s="7"/>
      <c r="AH101" s="7"/>
      <c r="AI101" s="7"/>
      <c r="AJ101" s="7"/>
      <c r="AK101" s="10">
        <f t="shared" si="3"/>
        <v>0</v>
      </c>
      <c r="AL101" s="7"/>
      <c r="AM101" s="7"/>
      <c r="AN101" s="7"/>
      <c r="AO101" s="9"/>
      <c r="AP101" s="9"/>
      <c r="AQ101" s="8"/>
      <c r="AR101" s="8"/>
    </row>
    <row r="102" spans="1:44" ht="135" x14ac:dyDescent="0.25">
      <c r="A102" s="7" t="s">
        <v>124</v>
      </c>
      <c r="B102" s="8" t="s">
        <v>416</v>
      </c>
      <c r="C102" s="7" t="s">
        <v>430</v>
      </c>
      <c r="D102" s="7" t="s">
        <v>494</v>
      </c>
      <c r="E102" s="7" t="s">
        <v>510</v>
      </c>
      <c r="F102" s="7" t="s">
        <v>564</v>
      </c>
      <c r="G102" s="7" t="s">
        <v>570</v>
      </c>
      <c r="H102" s="7"/>
      <c r="I102" s="7" t="s">
        <v>573</v>
      </c>
      <c r="J102" s="8" t="s">
        <v>672</v>
      </c>
      <c r="K102" s="7"/>
      <c r="L102" s="8"/>
      <c r="M102" s="8" t="s">
        <v>990</v>
      </c>
      <c r="N102" s="7" t="s">
        <v>1134</v>
      </c>
      <c r="O102" s="8" t="s">
        <v>1522</v>
      </c>
      <c r="P102" s="7" t="s">
        <v>1634</v>
      </c>
      <c r="Q102" s="7"/>
      <c r="R102" s="7"/>
      <c r="S102" s="7"/>
      <c r="T102" s="8"/>
      <c r="U102" s="8"/>
      <c r="V102" s="7"/>
      <c r="W102" s="7" t="s">
        <v>1719</v>
      </c>
      <c r="X102" s="7"/>
      <c r="Y102" s="9">
        <v>289228.78999999998</v>
      </c>
      <c r="Z102" s="9"/>
      <c r="AA102" s="9"/>
      <c r="AB102" s="9"/>
      <c r="AC102" s="9"/>
      <c r="AD102" s="9"/>
      <c r="AE102" s="10">
        <f t="shared" si="2"/>
        <v>0</v>
      </c>
      <c r="AF102" s="7">
        <v>0</v>
      </c>
      <c r="AG102" s="7"/>
      <c r="AH102" s="7"/>
      <c r="AI102" s="7"/>
      <c r="AJ102" s="7"/>
      <c r="AK102" s="10">
        <f t="shared" si="3"/>
        <v>0</v>
      </c>
      <c r="AL102" s="7"/>
      <c r="AM102" s="7"/>
      <c r="AN102" s="7"/>
      <c r="AO102" s="9"/>
      <c r="AP102" s="9"/>
      <c r="AQ102" s="8"/>
      <c r="AR102" s="8"/>
    </row>
    <row r="103" spans="1:44" ht="90" x14ac:dyDescent="0.25">
      <c r="A103" s="7" t="s">
        <v>125</v>
      </c>
      <c r="B103" s="8" t="s">
        <v>407</v>
      </c>
      <c r="C103" s="7" t="s">
        <v>423</v>
      </c>
      <c r="D103" s="7" t="s">
        <v>491</v>
      </c>
      <c r="E103" s="7" t="s">
        <v>512</v>
      </c>
      <c r="F103" s="7" t="s">
        <v>564</v>
      </c>
      <c r="G103" s="7" t="s">
        <v>570</v>
      </c>
      <c r="H103" s="7"/>
      <c r="I103" s="7" t="s">
        <v>573</v>
      </c>
      <c r="J103" s="8" t="s">
        <v>673</v>
      </c>
      <c r="K103" s="7"/>
      <c r="L103" s="8"/>
      <c r="M103" s="8" t="s">
        <v>976</v>
      </c>
      <c r="N103" s="7" t="s">
        <v>1135</v>
      </c>
      <c r="O103" s="8" t="s">
        <v>1523</v>
      </c>
      <c r="P103" s="7" t="s">
        <v>1633</v>
      </c>
      <c r="Q103" s="7"/>
      <c r="R103" s="7"/>
      <c r="S103" s="7"/>
      <c r="T103" s="8" t="s">
        <v>1701</v>
      </c>
      <c r="U103" s="8"/>
      <c r="V103" s="7"/>
      <c r="W103" s="7" t="s">
        <v>1718</v>
      </c>
      <c r="X103" s="7"/>
      <c r="Y103" s="9">
        <v>123376.82</v>
      </c>
      <c r="Z103" s="9"/>
      <c r="AA103" s="9"/>
      <c r="AB103" s="9"/>
      <c r="AC103" s="9"/>
      <c r="AD103" s="9"/>
      <c r="AE103" s="10">
        <f t="shared" si="2"/>
        <v>0</v>
      </c>
      <c r="AF103" s="7">
        <v>0</v>
      </c>
      <c r="AG103" s="7"/>
      <c r="AH103" s="7"/>
      <c r="AI103" s="7"/>
      <c r="AJ103" s="7"/>
      <c r="AK103" s="10">
        <f t="shared" si="3"/>
        <v>0</v>
      </c>
      <c r="AL103" s="7"/>
      <c r="AM103" s="7"/>
      <c r="AN103" s="7"/>
      <c r="AO103" s="9"/>
      <c r="AP103" s="9"/>
      <c r="AQ103" s="8" t="s">
        <v>1744</v>
      </c>
      <c r="AR103" s="8" t="s">
        <v>1766</v>
      </c>
    </row>
    <row r="104" spans="1:44" ht="60" x14ac:dyDescent="0.25">
      <c r="A104" s="7" t="s">
        <v>126</v>
      </c>
      <c r="B104" s="8" t="s">
        <v>416</v>
      </c>
      <c r="C104" s="7" t="s">
        <v>430</v>
      </c>
      <c r="D104" s="7" t="s">
        <v>494</v>
      </c>
      <c r="E104" s="7" t="s">
        <v>515</v>
      </c>
      <c r="F104" s="7" t="s">
        <v>564</v>
      </c>
      <c r="G104" s="7" t="s">
        <v>570</v>
      </c>
      <c r="H104" s="7"/>
      <c r="I104" s="7" t="s">
        <v>573</v>
      </c>
      <c r="J104" s="8" t="s">
        <v>674</v>
      </c>
      <c r="K104" s="7"/>
      <c r="L104" s="8"/>
      <c r="M104" s="8" t="s">
        <v>990</v>
      </c>
      <c r="N104" s="7" t="s">
        <v>1136</v>
      </c>
      <c r="O104" s="8" t="s">
        <v>1524</v>
      </c>
      <c r="P104" s="7" t="s">
        <v>1634</v>
      </c>
      <c r="Q104" s="7"/>
      <c r="R104" s="7"/>
      <c r="S104" s="7"/>
      <c r="T104" s="8" t="s">
        <v>1694</v>
      </c>
      <c r="U104" s="8"/>
      <c r="V104" s="7"/>
      <c r="W104" s="7" t="s">
        <v>1720</v>
      </c>
      <c r="X104" s="7"/>
      <c r="Y104" s="9">
        <v>254624.65</v>
      </c>
      <c r="Z104" s="9"/>
      <c r="AA104" s="9"/>
      <c r="AB104" s="9"/>
      <c r="AC104" s="9"/>
      <c r="AD104" s="9"/>
      <c r="AE104" s="10">
        <f t="shared" si="2"/>
        <v>0</v>
      </c>
      <c r="AF104" s="7">
        <v>0</v>
      </c>
      <c r="AG104" s="7"/>
      <c r="AH104" s="7"/>
      <c r="AI104" s="7"/>
      <c r="AJ104" s="7"/>
      <c r="AK104" s="10">
        <f t="shared" si="3"/>
        <v>0</v>
      </c>
      <c r="AL104" s="7"/>
      <c r="AM104" s="7"/>
      <c r="AN104" s="7"/>
      <c r="AO104" s="9"/>
      <c r="AP104" s="9"/>
      <c r="AQ104" s="8"/>
      <c r="AR104" s="8"/>
    </row>
    <row r="105" spans="1:44" ht="60" x14ac:dyDescent="0.25">
      <c r="A105" s="7" t="s">
        <v>127</v>
      </c>
      <c r="B105" s="8" t="s">
        <v>416</v>
      </c>
      <c r="C105" s="7" t="s">
        <v>432</v>
      </c>
      <c r="D105" s="7"/>
      <c r="E105" s="7" t="s">
        <v>510</v>
      </c>
      <c r="F105" s="7" t="s">
        <v>564</v>
      </c>
      <c r="G105" s="7" t="s">
        <v>570</v>
      </c>
      <c r="H105" s="7"/>
      <c r="I105" s="7" t="s">
        <v>573</v>
      </c>
      <c r="J105" s="8" t="s">
        <v>675</v>
      </c>
      <c r="K105" s="7"/>
      <c r="L105" s="8"/>
      <c r="M105" s="8" t="s">
        <v>990</v>
      </c>
      <c r="N105" s="7" t="s">
        <v>1137</v>
      </c>
      <c r="O105" s="8" t="s">
        <v>1525</v>
      </c>
      <c r="P105" s="7" t="s">
        <v>1642</v>
      </c>
      <c r="Q105" s="7"/>
      <c r="R105" s="7"/>
      <c r="S105" s="7"/>
      <c r="T105" s="8"/>
      <c r="U105" s="8"/>
      <c r="V105" s="7"/>
      <c r="W105" s="7" t="s">
        <v>1719</v>
      </c>
      <c r="X105" s="7"/>
      <c r="Y105" s="9">
        <v>253749.6</v>
      </c>
      <c r="Z105" s="9"/>
      <c r="AA105" s="9"/>
      <c r="AB105" s="9"/>
      <c r="AC105" s="9"/>
      <c r="AD105" s="9"/>
      <c r="AE105" s="10">
        <f t="shared" si="2"/>
        <v>0</v>
      </c>
      <c r="AF105" s="7">
        <v>0</v>
      </c>
      <c r="AG105" s="7"/>
      <c r="AH105" s="7"/>
      <c r="AI105" s="7"/>
      <c r="AJ105" s="7"/>
      <c r="AK105" s="10">
        <f t="shared" si="3"/>
        <v>0</v>
      </c>
      <c r="AL105" s="7"/>
      <c r="AM105" s="7"/>
      <c r="AN105" s="7"/>
      <c r="AO105" s="9"/>
      <c r="AP105" s="9"/>
      <c r="AQ105" s="8"/>
      <c r="AR105" s="8"/>
    </row>
    <row r="106" spans="1:44" ht="90" x14ac:dyDescent="0.25">
      <c r="A106" s="7" t="s">
        <v>128</v>
      </c>
      <c r="B106" s="8" t="s">
        <v>416</v>
      </c>
      <c r="C106" s="7" t="s">
        <v>440</v>
      </c>
      <c r="D106" s="7"/>
      <c r="E106" s="7" t="s">
        <v>510</v>
      </c>
      <c r="F106" s="7" t="s">
        <v>564</v>
      </c>
      <c r="G106" s="7" t="s">
        <v>570</v>
      </c>
      <c r="H106" s="7"/>
      <c r="I106" s="7" t="s">
        <v>574</v>
      </c>
      <c r="J106" s="8" t="s">
        <v>676</v>
      </c>
      <c r="K106" s="7"/>
      <c r="L106" s="8"/>
      <c r="M106" s="8" t="s">
        <v>976</v>
      </c>
      <c r="N106" s="7" t="s">
        <v>1138</v>
      </c>
      <c r="O106" s="8" t="s">
        <v>1526</v>
      </c>
      <c r="P106" s="7" t="s">
        <v>1640</v>
      </c>
      <c r="Q106" s="7"/>
      <c r="R106" s="7"/>
      <c r="S106" s="7"/>
      <c r="T106" s="8"/>
      <c r="U106" s="8"/>
      <c r="V106" s="7"/>
      <c r="W106" s="7" t="s">
        <v>1719</v>
      </c>
      <c r="X106" s="7"/>
      <c r="Y106" s="9">
        <v>376156.78</v>
      </c>
      <c r="Z106" s="9"/>
      <c r="AA106" s="9"/>
      <c r="AB106" s="9"/>
      <c r="AC106" s="9"/>
      <c r="AD106" s="9"/>
      <c r="AE106" s="10">
        <f t="shared" si="2"/>
        <v>0</v>
      </c>
      <c r="AF106" s="7">
        <v>0</v>
      </c>
      <c r="AG106" s="7"/>
      <c r="AH106" s="7"/>
      <c r="AI106" s="7"/>
      <c r="AJ106" s="7"/>
      <c r="AK106" s="10">
        <f t="shared" si="3"/>
        <v>0</v>
      </c>
      <c r="AL106" s="7"/>
      <c r="AM106" s="7"/>
      <c r="AN106" s="7"/>
      <c r="AO106" s="9"/>
      <c r="AP106" s="9"/>
      <c r="AQ106" s="8"/>
      <c r="AR106" s="8"/>
    </row>
    <row r="107" spans="1:44" ht="120" x14ac:dyDescent="0.25">
      <c r="A107" s="7" t="s">
        <v>129</v>
      </c>
      <c r="B107" s="8" t="s">
        <v>406</v>
      </c>
      <c r="C107" s="7" t="s">
        <v>441</v>
      </c>
      <c r="D107" s="7"/>
      <c r="E107" s="7" t="s">
        <v>517</v>
      </c>
      <c r="F107" s="7" t="s">
        <v>564</v>
      </c>
      <c r="G107" s="7" t="s">
        <v>570</v>
      </c>
      <c r="H107" s="7"/>
      <c r="I107" s="7" t="s">
        <v>573</v>
      </c>
      <c r="J107" s="8" t="s">
        <v>677</v>
      </c>
      <c r="K107" s="7"/>
      <c r="L107" s="8"/>
      <c r="M107" s="8" t="s">
        <v>999</v>
      </c>
      <c r="N107" s="7" t="s">
        <v>1139</v>
      </c>
      <c r="O107" s="8" t="s">
        <v>1527</v>
      </c>
      <c r="P107" s="7" t="s">
        <v>1639</v>
      </c>
      <c r="Q107" s="7"/>
      <c r="R107" s="7"/>
      <c r="S107" s="7"/>
      <c r="T107" s="8"/>
      <c r="U107" s="8"/>
      <c r="V107" s="7"/>
      <c r="W107" s="7" t="s">
        <v>1719</v>
      </c>
      <c r="X107" s="7"/>
      <c r="Y107" s="9">
        <v>250000</v>
      </c>
      <c r="Z107" s="9"/>
      <c r="AA107" s="9"/>
      <c r="AB107" s="9"/>
      <c r="AC107" s="9"/>
      <c r="AD107" s="9"/>
      <c r="AE107" s="10">
        <f t="shared" si="2"/>
        <v>0</v>
      </c>
      <c r="AF107" s="7">
        <v>0</v>
      </c>
      <c r="AG107" s="7"/>
      <c r="AH107" s="7"/>
      <c r="AI107" s="7"/>
      <c r="AJ107" s="7"/>
      <c r="AK107" s="10">
        <f t="shared" si="3"/>
        <v>0</v>
      </c>
      <c r="AL107" s="7"/>
      <c r="AM107" s="7"/>
      <c r="AN107" s="7"/>
      <c r="AO107" s="9"/>
      <c r="AP107" s="9"/>
      <c r="AQ107" s="8"/>
      <c r="AR107" s="8"/>
    </row>
    <row r="108" spans="1:44" ht="120" x14ac:dyDescent="0.25">
      <c r="A108" s="7" t="s">
        <v>130</v>
      </c>
      <c r="B108" s="8" t="s">
        <v>418</v>
      </c>
      <c r="C108" s="7" t="s">
        <v>442</v>
      </c>
      <c r="D108" s="7" t="s">
        <v>500</v>
      </c>
      <c r="E108" s="7" t="s">
        <v>536</v>
      </c>
      <c r="F108" s="7" t="s">
        <v>564</v>
      </c>
      <c r="G108" s="7" t="s">
        <v>570</v>
      </c>
      <c r="H108" s="7"/>
      <c r="I108" s="7" t="s">
        <v>574</v>
      </c>
      <c r="J108" s="8" t="s">
        <v>678</v>
      </c>
      <c r="K108" s="7"/>
      <c r="L108" s="8"/>
      <c r="M108" s="8" t="s">
        <v>976</v>
      </c>
      <c r="N108" s="7" t="s">
        <v>1140</v>
      </c>
      <c r="O108" s="8" t="s">
        <v>1528</v>
      </c>
      <c r="P108" s="7" t="s">
        <v>1640</v>
      </c>
      <c r="Q108" s="7"/>
      <c r="R108" s="7"/>
      <c r="S108" s="7"/>
      <c r="T108" s="8"/>
      <c r="U108" s="8"/>
      <c r="V108" s="7"/>
      <c r="W108" s="7" t="s">
        <v>1719</v>
      </c>
      <c r="X108" s="7"/>
      <c r="Y108" s="9">
        <v>396266.38</v>
      </c>
      <c r="Z108" s="9"/>
      <c r="AA108" s="9"/>
      <c r="AB108" s="9"/>
      <c r="AC108" s="9"/>
      <c r="AD108" s="9"/>
      <c r="AE108" s="10">
        <f t="shared" si="2"/>
        <v>0</v>
      </c>
      <c r="AF108" s="7">
        <v>0</v>
      </c>
      <c r="AG108" s="7"/>
      <c r="AH108" s="7"/>
      <c r="AI108" s="7"/>
      <c r="AJ108" s="7"/>
      <c r="AK108" s="10">
        <f t="shared" si="3"/>
        <v>0</v>
      </c>
      <c r="AL108" s="7"/>
      <c r="AM108" s="7"/>
      <c r="AN108" s="7"/>
      <c r="AO108" s="9"/>
      <c r="AP108" s="9"/>
      <c r="AQ108" s="8"/>
      <c r="AR108" s="8"/>
    </row>
    <row r="109" spans="1:44" ht="120" x14ac:dyDescent="0.25">
      <c r="A109" s="7" t="s">
        <v>131</v>
      </c>
      <c r="B109" s="8" t="s">
        <v>406</v>
      </c>
      <c r="C109" s="7" t="s">
        <v>441</v>
      </c>
      <c r="D109" s="7"/>
      <c r="E109" s="7" t="s">
        <v>513</v>
      </c>
      <c r="F109" s="7" t="s">
        <v>564</v>
      </c>
      <c r="G109" s="7" t="s">
        <v>570</v>
      </c>
      <c r="H109" s="7"/>
      <c r="I109" s="7" t="s">
        <v>573</v>
      </c>
      <c r="J109" s="8" t="s">
        <v>679</v>
      </c>
      <c r="K109" s="7"/>
      <c r="L109" s="8"/>
      <c r="M109" s="8" t="s">
        <v>1000</v>
      </c>
      <c r="N109" s="7" t="s">
        <v>1141</v>
      </c>
      <c r="O109" s="8" t="s">
        <v>1529</v>
      </c>
      <c r="P109" s="7" t="s">
        <v>1642</v>
      </c>
      <c r="Q109" s="7"/>
      <c r="R109" s="7"/>
      <c r="S109" s="7"/>
      <c r="T109" s="8"/>
      <c r="U109" s="8"/>
      <c r="V109" s="7"/>
      <c r="W109" s="7" t="s">
        <v>1719</v>
      </c>
      <c r="X109" s="7"/>
      <c r="Y109" s="9">
        <v>0</v>
      </c>
      <c r="Z109" s="9"/>
      <c r="AA109" s="9"/>
      <c r="AB109" s="9"/>
      <c r="AC109" s="9"/>
      <c r="AD109" s="9"/>
      <c r="AE109" s="10">
        <f t="shared" si="2"/>
        <v>0</v>
      </c>
      <c r="AF109" s="7">
        <v>0</v>
      </c>
      <c r="AG109" s="7"/>
      <c r="AH109" s="7"/>
      <c r="AI109" s="7"/>
      <c r="AJ109" s="7"/>
      <c r="AK109" s="10">
        <f t="shared" si="3"/>
        <v>0</v>
      </c>
      <c r="AL109" s="7"/>
      <c r="AM109" s="7"/>
      <c r="AN109" s="7"/>
      <c r="AO109" s="9"/>
      <c r="AP109" s="9"/>
      <c r="AQ109" s="8"/>
      <c r="AR109" s="8"/>
    </row>
    <row r="110" spans="1:44" ht="105" x14ac:dyDescent="0.25">
      <c r="A110" s="7" t="s">
        <v>132</v>
      </c>
      <c r="B110" s="8" t="s">
        <v>416</v>
      </c>
      <c r="C110" s="7" t="s">
        <v>443</v>
      </c>
      <c r="D110" s="7"/>
      <c r="E110" s="7" t="s">
        <v>513</v>
      </c>
      <c r="F110" s="7" t="s">
        <v>564</v>
      </c>
      <c r="G110" s="7" t="s">
        <v>570</v>
      </c>
      <c r="H110" s="7"/>
      <c r="I110" s="7" t="s">
        <v>573</v>
      </c>
      <c r="J110" s="8" t="s">
        <v>680</v>
      </c>
      <c r="K110" s="7"/>
      <c r="L110" s="8"/>
      <c r="M110" s="8" t="s">
        <v>976</v>
      </c>
      <c r="N110" s="7" t="s">
        <v>1142</v>
      </c>
      <c r="O110" s="8" t="s">
        <v>1530</v>
      </c>
      <c r="P110" s="7" t="s">
        <v>1639</v>
      </c>
      <c r="Q110" s="7"/>
      <c r="R110" s="7"/>
      <c r="S110" s="7"/>
      <c r="T110" s="8"/>
      <c r="U110" s="8"/>
      <c r="V110" s="7"/>
      <c r="W110" s="7" t="s">
        <v>1719</v>
      </c>
      <c r="X110" s="7"/>
      <c r="Y110" s="9">
        <v>89230.21</v>
      </c>
      <c r="Z110" s="9"/>
      <c r="AA110" s="9"/>
      <c r="AB110" s="9"/>
      <c r="AC110" s="9"/>
      <c r="AD110" s="9"/>
      <c r="AE110" s="10">
        <f t="shared" si="2"/>
        <v>0</v>
      </c>
      <c r="AF110" s="7">
        <v>0</v>
      </c>
      <c r="AG110" s="7"/>
      <c r="AH110" s="7"/>
      <c r="AI110" s="7"/>
      <c r="AJ110" s="7"/>
      <c r="AK110" s="10">
        <f t="shared" si="3"/>
        <v>0</v>
      </c>
      <c r="AL110" s="7"/>
      <c r="AM110" s="7"/>
      <c r="AN110" s="7"/>
      <c r="AO110" s="9"/>
      <c r="AP110" s="9"/>
      <c r="AQ110" s="8"/>
      <c r="AR110" s="8"/>
    </row>
    <row r="111" spans="1:44" ht="195" x14ac:dyDescent="0.25">
      <c r="A111" s="7" t="s">
        <v>133</v>
      </c>
      <c r="B111" s="8" t="s">
        <v>417</v>
      </c>
      <c r="C111" s="7" t="s">
        <v>444</v>
      </c>
      <c r="D111" s="7"/>
      <c r="E111" s="7" t="s">
        <v>510</v>
      </c>
      <c r="F111" s="7" t="s">
        <v>564</v>
      </c>
      <c r="G111" s="7" t="s">
        <v>570</v>
      </c>
      <c r="H111" s="7"/>
      <c r="I111" s="7" t="s">
        <v>573</v>
      </c>
      <c r="J111" s="8" t="s">
        <v>681</v>
      </c>
      <c r="K111" s="7"/>
      <c r="L111" s="8"/>
      <c r="M111" s="8"/>
      <c r="N111" s="7" t="s">
        <v>1143</v>
      </c>
      <c r="O111" s="8" t="s">
        <v>1531</v>
      </c>
      <c r="P111" s="7" t="s">
        <v>1633</v>
      </c>
      <c r="Q111" s="7"/>
      <c r="R111" s="7"/>
      <c r="S111" s="7"/>
      <c r="T111" s="8" t="s">
        <v>1702</v>
      </c>
      <c r="U111" s="8"/>
      <c r="V111" s="7"/>
      <c r="W111" s="7" t="s">
        <v>1718</v>
      </c>
      <c r="X111" s="7"/>
      <c r="Y111" s="9">
        <v>33252.699999999997</v>
      </c>
      <c r="Z111" s="9"/>
      <c r="AA111" s="9"/>
      <c r="AB111" s="9"/>
      <c r="AC111" s="9"/>
      <c r="AD111" s="9"/>
      <c r="AE111" s="10">
        <f t="shared" si="2"/>
        <v>0</v>
      </c>
      <c r="AF111" s="7">
        <v>0</v>
      </c>
      <c r="AG111" s="7"/>
      <c r="AH111" s="7"/>
      <c r="AI111" s="7"/>
      <c r="AJ111" s="7"/>
      <c r="AK111" s="10">
        <f t="shared" si="3"/>
        <v>0</v>
      </c>
      <c r="AL111" s="7"/>
      <c r="AM111" s="7"/>
      <c r="AN111" s="7"/>
      <c r="AO111" s="9"/>
      <c r="AP111" s="9"/>
      <c r="AQ111" s="8" t="s">
        <v>1739</v>
      </c>
      <c r="AR111" s="8" t="s">
        <v>1763</v>
      </c>
    </row>
    <row r="112" spans="1:44" ht="255" x14ac:dyDescent="0.25">
      <c r="A112" s="7" t="s">
        <v>134</v>
      </c>
      <c r="B112" s="8" t="s">
        <v>417</v>
      </c>
      <c r="C112" s="7" t="s">
        <v>444</v>
      </c>
      <c r="D112" s="7"/>
      <c r="E112" s="7" t="s">
        <v>514</v>
      </c>
      <c r="F112" s="7" t="s">
        <v>564</v>
      </c>
      <c r="G112" s="7" t="s">
        <v>570</v>
      </c>
      <c r="H112" s="7"/>
      <c r="I112" s="7" t="s">
        <v>573</v>
      </c>
      <c r="J112" s="8" t="s">
        <v>682</v>
      </c>
      <c r="K112" s="7"/>
      <c r="L112" s="8"/>
      <c r="M112" s="8" t="s">
        <v>1001</v>
      </c>
      <c r="N112" s="7" t="s">
        <v>1144</v>
      </c>
      <c r="O112" s="8" t="s">
        <v>1532</v>
      </c>
      <c r="P112" s="7" t="s">
        <v>1636</v>
      </c>
      <c r="Q112" s="7"/>
      <c r="R112" s="7"/>
      <c r="S112" s="7"/>
      <c r="T112" s="8" t="s">
        <v>1703</v>
      </c>
      <c r="U112" s="8"/>
      <c r="V112" s="7"/>
      <c r="W112" s="7" t="s">
        <v>1720</v>
      </c>
      <c r="X112" s="7"/>
      <c r="Y112" s="9">
        <v>24164.25</v>
      </c>
      <c r="Z112" s="9"/>
      <c r="AA112" s="9"/>
      <c r="AB112" s="9"/>
      <c r="AC112" s="9"/>
      <c r="AD112" s="9"/>
      <c r="AE112" s="10">
        <f t="shared" si="2"/>
        <v>0</v>
      </c>
      <c r="AF112" s="7">
        <v>0</v>
      </c>
      <c r="AG112" s="7"/>
      <c r="AH112" s="7"/>
      <c r="AI112" s="7"/>
      <c r="AJ112" s="7"/>
      <c r="AK112" s="10">
        <f t="shared" si="3"/>
        <v>0</v>
      </c>
      <c r="AL112" s="7"/>
      <c r="AM112" s="7"/>
      <c r="AN112" s="7"/>
      <c r="AO112" s="9"/>
      <c r="AP112" s="9"/>
      <c r="AQ112" s="8"/>
      <c r="AR112" s="8"/>
    </row>
    <row r="113" spans="1:44" ht="105" x14ac:dyDescent="0.25">
      <c r="A113" s="7" t="s">
        <v>135</v>
      </c>
      <c r="B113" s="8" t="s">
        <v>420</v>
      </c>
      <c r="C113" s="7" t="s">
        <v>445</v>
      </c>
      <c r="D113" s="7" t="s">
        <v>501</v>
      </c>
      <c r="E113" s="7" t="s">
        <v>508</v>
      </c>
      <c r="F113" s="7" t="s">
        <v>564</v>
      </c>
      <c r="G113" s="7" t="s">
        <v>570</v>
      </c>
      <c r="H113" s="7"/>
      <c r="I113" s="7" t="s">
        <v>573</v>
      </c>
      <c r="J113" s="8" t="s">
        <v>683</v>
      </c>
      <c r="K113" s="7"/>
      <c r="L113" s="8"/>
      <c r="M113" s="8" t="s">
        <v>976</v>
      </c>
      <c r="N113" s="7" t="s">
        <v>1145</v>
      </c>
      <c r="O113" s="8" t="s">
        <v>1533</v>
      </c>
      <c r="P113" s="7" t="s">
        <v>1634</v>
      </c>
      <c r="Q113" s="7"/>
      <c r="R113" s="7"/>
      <c r="S113" s="7"/>
      <c r="T113" s="8"/>
      <c r="U113" s="8"/>
      <c r="V113" s="7"/>
      <c r="W113" s="7" t="s">
        <v>1719</v>
      </c>
      <c r="X113" s="7"/>
      <c r="Y113" s="9">
        <v>321802.12</v>
      </c>
      <c r="Z113" s="9"/>
      <c r="AA113" s="9"/>
      <c r="AB113" s="9"/>
      <c r="AC113" s="9"/>
      <c r="AD113" s="9"/>
      <c r="AE113" s="10">
        <f t="shared" si="2"/>
        <v>0</v>
      </c>
      <c r="AF113" s="7">
        <v>0</v>
      </c>
      <c r="AG113" s="7"/>
      <c r="AH113" s="7"/>
      <c r="AI113" s="7"/>
      <c r="AJ113" s="7"/>
      <c r="AK113" s="10">
        <f t="shared" si="3"/>
        <v>0</v>
      </c>
      <c r="AL113" s="7"/>
      <c r="AM113" s="7"/>
      <c r="AN113" s="7"/>
      <c r="AO113" s="9"/>
      <c r="AP113" s="9"/>
      <c r="AQ113" s="8"/>
      <c r="AR113" s="8"/>
    </row>
    <row r="114" spans="1:44" ht="105" x14ac:dyDescent="0.25">
      <c r="A114" s="7" t="s">
        <v>136</v>
      </c>
      <c r="B114" s="8" t="s">
        <v>419</v>
      </c>
      <c r="C114" s="7" t="s">
        <v>434</v>
      </c>
      <c r="D114" s="7" t="s">
        <v>498</v>
      </c>
      <c r="E114" s="7" t="s">
        <v>537</v>
      </c>
      <c r="F114" s="7" t="s">
        <v>564</v>
      </c>
      <c r="G114" s="7" t="s">
        <v>570</v>
      </c>
      <c r="H114" s="7"/>
      <c r="I114" s="7" t="s">
        <v>573</v>
      </c>
      <c r="J114" s="8" t="s">
        <v>684</v>
      </c>
      <c r="K114" s="7"/>
      <c r="L114" s="8"/>
      <c r="M114" s="8" t="s">
        <v>1002</v>
      </c>
      <c r="N114" s="7" t="s">
        <v>1146</v>
      </c>
      <c r="O114" s="8" t="s">
        <v>1534</v>
      </c>
      <c r="P114" s="7" t="s">
        <v>1639</v>
      </c>
      <c r="Q114" s="7"/>
      <c r="R114" s="7"/>
      <c r="S114" s="7"/>
      <c r="T114" s="8"/>
      <c r="U114" s="8"/>
      <c r="V114" s="7"/>
      <c r="W114" s="7" t="s">
        <v>1719</v>
      </c>
      <c r="X114" s="7"/>
      <c r="Y114" s="9">
        <v>135104.75</v>
      </c>
      <c r="Z114" s="9"/>
      <c r="AA114" s="9"/>
      <c r="AB114" s="9"/>
      <c r="AC114" s="9"/>
      <c r="AD114" s="9"/>
      <c r="AE114" s="10">
        <f t="shared" si="2"/>
        <v>0</v>
      </c>
      <c r="AF114" s="7">
        <v>0</v>
      </c>
      <c r="AG114" s="7"/>
      <c r="AH114" s="7"/>
      <c r="AI114" s="7"/>
      <c r="AJ114" s="7"/>
      <c r="AK114" s="10">
        <f t="shared" si="3"/>
        <v>0</v>
      </c>
      <c r="AL114" s="7"/>
      <c r="AM114" s="7"/>
      <c r="AN114" s="7"/>
      <c r="AO114" s="9"/>
      <c r="AP114" s="9"/>
      <c r="AQ114" s="8"/>
      <c r="AR114" s="8"/>
    </row>
    <row r="115" spans="1:44" ht="150" x14ac:dyDescent="0.25">
      <c r="A115" s="7" t="s">
        <v>137</v>
      </c>
      <c r="B115" s="8" t="s">
        <v>413</v>
      </c>
      <c r="C115" s="7" t="s">
        <v>429</v>
      </c>
      <c r="D115" s="7" t="s">
        <v>497</v>
      </c>
      <c r="E115" s="7" t="s">
        <v>517</v>
      </c>
      <c r="F115" s="7" t="s">
        <v>564</v>
      </c>
      <c r="G115" s="7" t="s">
        <v>570</v>
      </c>
      <c r="H115" s="7"/>
      <c r="I115" s="7" t="s">
        <v>573</v>
      </c>
      <c r="J115" s="8" t="s">
        <v>685</v>
      </c>
      <c r="K115" s="7"/>
      <c r="L115" s="8"/>
      <c r="M115" s="8" t="s">
        <v>966</v>
      </c>
      <c r="N115" s="7" t="s">
        <v>1147</v>
      </c>
      <c r="O115" s="8" t="s">
        <v>1535</v>
      </c>
      <c r="P115" s="7" t="s">
        <v>1638</v>
      </c>
      <c r="Q115" s="7"/>
      <c r="R115" s="7"/>
      <c r="S115" s="7"/>
      <c r="T115" s="8" t="s">
        <v>1704</v>
      </c>
      <c r="U115" s="8"/>
      <c r="V115" s="7"/>
      <c r="W115" s="7" t="s">
        <v>1718</v>
      </c>
      <c r="X115" s="7"/>
      <c r="Y115" s="9">
        <v>432044.94</v>
      </c>
      <c r="Z115" s="9"/>
      <c r="AA115" s="9"/>
      <c r="AB115" s="9"/>
      <c r="AC115" s="9"/>
      <c r="AD115" s="9"/>
      <c r="AE115" s="10">
        <f t="shared" si="2"/>
        <v>0</v>
      </c>
      <c r="AF115" s="7">
        <v>0</v>
      </c>
      <c r="AG115" s="7"/>
      <c r="AH115" s="7"/>
      <c r="AI115" s="7"/>
      <c r="AJ115" s="7"/>
      <c r="AK115" s="10">
        <f t="shared" si="3"/>
        <v>0</v>
      </c>
      <c r="AL115" s="7"/>
      <c r="AM115" s="7"/>
      <c r="AN115" s="7"/>
      <c r="AO115" s="9"/>
      <c r="AP115" s="9"/>
      <c r="AQ115" s="8" t="s">
        <v>1739</v>
      </c>
      <c r="AR115" s="8" t="s">
        <v>1748</v>
      </c>
    </row>
    <row r="116" spans="1:44" ht="105" x14ac:dyDescent="0.25">
      <c r="A116" s="7" t="s">
        <v>138</v>
      </c>
      <c r="B116" s="8" t="s">
        <v>404</v>
      </c>
      <c r="C116" s="7" t="s">
        <v>424</v>
      </c>
      <c r="D116" s="7" t="s">
        <v>492</v>
      </c>
      <c r="E116" s="7" t="s">
        <v>508</v>
      </c>
      <c r="F116" s="7" t="s">
        <v>564</v>
      </c>
      <c r="G116" s="7" t="s">
        <v>570</v>
      </c>
      <c r="H116" s="7"/>
      <c r="I116" s="7" t="s">
        <v>573</v>
      </c>
      <c r="J116" s="8" t="s">
        <v>686</v>
      </c>
      <c r="K116" s="7"/>
      <c r="L116" s="8"/>
      <c r="M116" s="8"/>
      <c r="N116" s="7" t="s">
        <v>1148</v>
      </c>
      <c r="O116" s="8" t="s">
        <v>1536</v>
      </c>
      <c r="P116" s="7" t="s">
        <v>1633</v>
      </c>
      <c r="Q116" s="7"/>
      <c r="R116" s="7"/>
      <c r="S116" s="7"/>
      <c r="T116" s="8" t="s">
        <v>1705</v>
      </c>
      <c r="U116" s="8"/>
      <c r="V116" s="7"/>
      <c r="W116" s="7" t="s">
        <v>1718</v>
      </c>
      <c r="X116" s="7"/>
      <c r="Y116" s="9">
        <v>92775</v>
      </c>
      <c r="Z116" s="9"/>
      <c r="AA116" s="9"/>
      <c r="AB116" s="9"/>
      <c r="AC116" s="9"/>
      <c r="AD116" s="9"/>
      <c r="AE116" s="10">
        <f t="shared" si="2"/>
        <v>0</v>
      </c>
      <c r="AF116" s="7">
        <v>0</v>
      </c>
      <c r="AG116" s="7"/>
      <c r="AH116" s="7"/>
      <c r="AI116" s="7"/>
      <c r="AJ116" s="7"/>
      <c r="AK116" s="10">
        <f t="shared" si="3"/>
        <v>0</v>
      </c>
      <c r="AL116" s="7"/>
      <c r="AM116" s="7"/>
      <c r="AN116" s="7"/>
      <c r="AO116" s="9"/>
      <c r="AP116" s="9"/>
      <c r="AQ116" s="8" t="s">
        <v>1739</v>
      </c>
      <c r="AR116" s="8" t="s">
        <v>1767</v>
      </c>
    </row>
    <row r="117" spans="1:44" ht="75" x14ac:dyDescent="0.25">
      <c r="A117" s="7" t="s">
        <v>139</v>
      </c>
      <c r="B117" s="8" t="s">
        <v>410</v>
      </c>
      <c r="C117" s="7" t="s">
        <v>446</v>
      </c>
      <c r="D117" s="7"/>
      <c r="E117" s="7" t="s">
        <v>520</v>
      </c>
      <c r="F117" s="7" t="s">
        <v>564</v>
      </c>
      <c r="G117" s="7" t="s">
        <v>570</v>
      </c>
      <c r="H117" s="7"/>
      <c r="I117" s="7" t="s">
        <v>574</v>
      </c>
      <c r="J117" s="8" t="s">
        <v>687</v>
      </c>
      <c r="K117" s="7"/>
      <c r="L117" s="8"/>
      <c r="M117" s="8" t="s">
        <v>1003</v>
      </c>
      <c r="N117" s="7" t="s">
        <v>1149</v>
      </c>
      <c r="O117" s="8" t="s">
        <v>1537</v>
      </c>
      <c r="P117" s="7" t="s">
        <v>1640</v>
      </c>
      <c r="Q117" s="7"/>
      <c r="R117" s="7"/>
      <c r="S117" s="7"/>
      <c r="T117" s="8"/>
      <c r="U117" s="8"/>
      <c r="V117" s="7"/>
      <c r="W117" s="7" t="s">
        <v>1719</v>
      </c>
      <c r="X117" s="7"/>
      <c r="Y117" s="9">
        <v>18100</v>
      </c>
      <c r="Z117" s="9"/>
      <c r="AA117" s="9"/>
      <c r="AB117" s="9"/>
      <c r="AC117" s="9"/>
      <c r="AD117" s="9"/>
      <c r="AE117" s="10">
        <f t="shared" si="2"/>
        <v>0</v>
      </c>
      <c r="AF117" s="7">
        <v>0</v>
      </c>
      <c r="AG117" s="7"/>
      <c r="AH117" s="7"/>
      <c r="AI117" s="7"/>
      <c r="AJ117" s="7"/>
      <c r="AK117" s="10">
        <f t="shared" si="3"/>
        <v>0</v>
      </c>
      <c r="AL117" s="7"/>
      <c r="AM117" s="7"/>
      <c r="AN117" s="7"/>
      <c r="AO117" s="9"/>
      <c r="AP117" s="9"/>
      <c r="AQ117" s="8"/>
      <c r="AR117" s="8"/>
    </row>
    <row r="118" spans="1:44" ht="180" x14ac:dyDescent="0.25">
      <c r="A118" s="7" t="s">
        <v>140</v>
      </c>
      <c r="B118" s="8" t="s">
        <v>404</v>
      </c>
      <c r="C118" s="7" t="s">
        <v>423</v>
      </c>
      <c r="D118" s="7" t="s">
        <v>491</v>
      </c>
      <c r="E118" s="7" t="s">
        <v>512</v>
      </c>
      <c r="F118" s="7" t="s">
        <v>564</v>
      </c>
      <c r="G118" s="7" t="s">
        <v>570</v>
      </c>
      <c r="H118" s="7"/>
      <c r="I118" s="7" t="s">
        <v>573</v>
      </c>
      <c r="J118" s="8" t="s">
        <v>688</v>
      </c>
      <c r="K118" s="7"/>
      <c r="L118" s="8"/>
      <c r="M118" s="8" t="s">
        <v>1004</v>
      </c>
      <c r="N118" s="7" t="s">
        <v>1150</v>
      </c>
      <c r="O118" s="8" t="s">
        <v>1538</v>
      </c>
      <c r="P118" s="7" t="s">
        <v>1633</v>
      </c>
      <c r="Q118" s="7"/>
      <c r="R118" s="7"/>
      <c r="S118" s="7"/>
      <c r="T118" s="8" t="s">
        <v>1706</v>
      </c>
      <c r="U118" s="8"/>
      <c r="V118" s="7"/>
      <c r="W118" s="7" t="s">
        <v>1718</v>
      </c>
      <c r="X118" s="7"/>
      <c r="Y118" s="9">
        <v>86940</v>
      </c>
      <c r="Z118" s="9"/>
      <c r="AA118" s="9"/>
      <c r="AB118" s="9"/>
      <c r="AC118" s="9"/>
      <c r="AD118" s="9"/>
      <c r="AE118" s="10">
        <f t="shared" si="2"/>
        <v>0</v>
      </c>
      <c r="AF118" s="7">
        <v>0</v>
      </c>
      <c r="AG118" s="7"/>
      <c r="AH118" s="7"/>
      <c r="AI118" s="7"/>
      <c r="AJ118" s="7"/>
      <c r="AK118" s="10">
        <f t="shared" si="3"/>
        <v>0</v>
      </c>
      <c r="AL118" s="7"/>
      <c r="AM118" s="7"/>
      <c r="AN118" s="7"/>
      <c r="AO118" s="9"/>
      <c r="AP118" s="9"/>
      <c r="AQ118" s="8" t="s">
        <v>1745</v>
      </c>
      <c r="AR118" s="8" t="s">
        <v>1768</v>
      </c>
    </row>
    <row r="119" spans="1:44" ht="90" x14ac:dyDescent="0.25">
      <c r="A119" s="7" t="s">
        <v>141</v>
      </c>
      <c r="B119" s="8" t="s">
        <v>407</v>
      </c>
      <c r="C119" s="7" t="s">
        <v>426</v>
      </c>
      <c r="D119" s="7" t="s">
        <v>494</v>
      </c>
      <c r="E119" s="7" t="s">
        <v>511</v>
      </c>
      <c r="F119" s="7" t="s">
        <v>564</v>
      </c>
      <c r="G119" s="7" t="s">
        <v>570</v>
      </c>
      <c r="H119" s="7"/>
      <c r="I119" s="7" t="s">
        <v>573</v>
      </c>
      <c r="J119" s="8" t="s">
        <v>689</v>
      </c>
      <c r="K119" s="7"/>
      <c r="L119" s="8"/>
      <c r="M119" s="8" t="s">
        <v>990</v>
      </c>
      <c r="N119" s="7" t="s">
        <v>1151</v>
      </c>
      <c r="O119" s="8" t="s">
        <v>1539</v>
      </c>
      <c r="P119" s="7" t="s">
        <v>1633</v>
      </c>
      <c r="Q119" s="7"/>
      <c r="R119" s="7"/>
      <c r="S119" s="7"/>
      <c r="T119" s="8" t="s">
        <v>1707</v>
      </c>
      <c r="U119" s="8"/>
      <c r="V119" s="7"/>
      <c r="W119" s="7" t="s">
        <v>1718</v>
      </c>
      <c r="X119" s="7"/>
      <c r="Y119" s="9">
        <v>151209.21</v>
      </c>
      <c r="Z119" s="9"/>
      <c r="AA119" s="9"/>
      <c r="AB119" s="9"/>
      <c r="AC119" s="9"/>
      <c r="AD119" s="9"/>
      <c r="AE119" s="10">
        <f t="shared" si="2"/>
        <v>0</v>
      </c>
      <c r="AF119" s="7">
        <v>0</v>
      </c>
      <c r="AG119" s="7"/>
      <c r="AH119" s="7"/>
      <c r="AI119" s="7"/>
      <c r="AJ119" s="7"/>
      <c r="AK119" s="10">
        <f t="shared" si="3"/>
        <v>0</v>
      </c>
      <c r="AL119" s="7"/>
      <c r="AM119" s="7"/>
      <c r="AN119" s="7"/>
      <c r="AO119" s="9"/>
      <c r="AP119" s="9"/>
      <c r="AQ119" s="8" t="s">
        <v>1745</v>
      </c>
      <c r="AR119" s="8" t="s">
        <v>1768</v>
      </c>
    </row>
    <row r="120" spans="1:44" ht="75" x14ac:dyDescent="0.25">
      <c r="A120" s="7" t="s">
        <v>142</v>
      </c>
      <c r="B120" s="8" t="s">
        <v>409</v>
      </c>
      <c r="C120" s="7" t="s">
        <v>437</v>
      </c>
      <c r="D120" s="7"/>
      <c r="E120" s="7" t="s">
        <v>522</v>
      </c>
      <c r="F120" s="7" t="s">
        <v>564</v>
      </c>
      <c r="G120" s="7" t="s">
        <v>570</v>
      </c>
      <c r="H120" s="7"/>
      <c r="I120" s="7" t="s">
        <v>573</v>
      </c>
      <c r="J120" s="8" t="s">
        <v>690</v>
      </c>
      <c r="K120" s="7"/>
      <c r="L120" s="8"/>
      <c r="M120" s="8" t="s">
        <v>970</v>
      </c>
      <c r="N120" s="7" t="s">
        <v>1152</v>
      </c>
      <c r="O120" s="8" t="s">
        <v>1540</v>
      </c>
      <c r="P120" s="7" t="s">
        <v>1638</v>
      </c>
      <c r="Q120" s="7"/>
      <c r="R120" s="7"/>
      <c r="S120" s="7"/>
      <c r="T120" s="8"/>
      <c r="U120" s="8"/>
      <c r="V120" s="7"/>
      <c r="W120" s="7" t="s">
        <v>1719</v>
      </c>
      <c r="X120" s="7"/>
      <c r="Y120" s="9">
        <v>326547.76</v>
      </c>
      <c r="Z120" s="9"/>
      <c r="AA120" s="9"/>
      <c r="AB120" s="9"/>
      <c r="AC120" s="9"/>
      <c r="AD120" s="9"/>
      <c r="AE120" s="10">
        <f t="shared" si="2"/>
        <v>0</v>
      </c>
      <c r="AF120" s="7">
        <v>0</v>
      </c>
      <c r="AG120" s="7"/>
      <c r="AH120" s="7"/>
      <c r="AI120" s="7"/>
      <c r="AJ120" s="7"/>
      <c r="AK120" s="10">
        <f t="shared" si="3"/>
        <v>0</v>
      </c>
      <c r="AL120" s="7"/>
      <c r="AM120" s="7"/>
      <c r="AN120" s="7"/>
      <c r="AO120" s="9"/>
      <c r="AP120" s="9"/>
      <c r="AQ120" s="8"/>
      <c r="AR120" s="8"/>
    </row>
    <row r="121" spans="1:44" ht="120" x14ac:dyDescent="0.25">
      <c r="A121" s="7" t="s">
        <v>143</v>
      </c>
      <c r="B121" s="8" t="s">
        <v>419</v>
      </c>
      <c r="C121" s="7" t="s">
        <v>434</v>
      </c>
      <c r="D121" s="7" t="s">
        <v>498</v>
      </c>
      <c r="E121" s="7" t="s">
        <v>538</v>
      </c>
      <c r="F121" s="7" t="s">
        <v>564</v>
      </c>
      <c r="G121" s="7" t="s">
        <v>570</v>
      </c>
      <c r="H121" s="7"/>
      <c r="I121" s="7" t="s">
        <v>573</v>
      </c>
      <c r="J121" s="8" t="s">
        <v>691</v>
      </c>
      <c r="K121" s="7"/>
      <c r="L121" s="8"/>
      <c r="M121" s="8" t="s">
        <v>1005</v>
      </c>
      <c r="N121" s="7" t="s">
        <v>1153</v>
      </c>
      <c r="O121" s="8" t="s">
        <v>1541</v>
      </c>
      <c r="P121" s="7" t="s">
        <v>1639</v>
      </c>
      <c r="Q121" s="7"/>
      <c r="R121" s="7"/>
      <c r="S121" s="7"/>
      <c r="T121" s="8"/>
      <c r="U121" s="8"/>
      <c r="V121" s="7"/>
      <c r="W121" s="7" t="s">
        <v>1719</v>
      </c>
      <c r="X121" s="7"/>
      <c r="Y121" s="9">
        <v>167550.16</v>
      </c>
      <c r="Z121" s="9"/>
      <c r="AA121" s="9"/>
      <c r="AB121" s="9"/>
      <c r="AC121" s="9"/>
      <c r="AD121" s="9"/>
      <c r="AE121" s="10">
        <f t="shared" si="2"/>
        <v>0</v>
      </c>
      <c r="AF121" s="7">
        <v>0</v>
      </c>
      <c r="AG121" s="7"/>
      <c r="AH121" s="7"/>
      <c r="AI121" s="7"/>
      <c r="AJ121" s="7"/>
      <c r="AK121" s="10">
        <f t="shared" si="3"/>
        <v>0</v>
      </c>
      <c r="AL121" s="7"/>
      <c r="AM121" s="7"/>
      <c r="AN121" s="7"/>
      <c r="AO121" s="9"/>
      <c r="AP121" s="9"/>
      <c r="AQ121" s="8"/>
      <c r="AR121" s="8"/>
    </row>
    <row r="122" spans="1:44" ht="75" x14ac:dyDescent="0.25">
      <c r="A122" s="7" t="s">
        <v>144</v>
      </c>
      <c r="B122" s="8" t="s">
        <v>417</v>
      </c>
      <c r="C122" s="7" t="s">
        <v>447</v>
      </c>
      <c r="D122" s="7" t="s">
        <v>502</v>
      </c>
      <c r="E122" s="7" t="s">
        <v>517</v>
      </c>
      <c r="F122" s="7" t="s">
        <v>564</v>
      </c>
      <c r="G122" s="7" t="s">
        <v>570</v>
      </c>
      <c r="H122" s="7"/>
      <c r="I122" s="7" t="s">
        <v>573</v>
      </c>
      <c r="J122" s="8" t="s">
        <v>692</v>
      </c>
      <c r="K122" s="7"/>
      <c r="L122" s="8"/>
      <c r="M122" s="8" t="s">
        <v>1006</v>
      </c>
      <c r="N122" s="7" t="s">
        <v>1154</v>
      </c>
      <c r="O122" s="8" t="s">
        <v>1542</v>
      </c>
      <c r="P122" s="7" t="s">
        <v>1639</v>
      </c>
      <c r="Q122" s="7"/>
      <c r="R122" s="7"/>
      <c r="S122" s="7"/>
      <c r="T122" s="8"/>
      <c r="U122" s="8"/>
      <c r="V122" s="7"/>
      <c r="W122" s="7" t="s">
        <v>1719</v>
      </c>
      <c r="X122" s="7"/>
      <c r="Y122" s="9">
        <v>34561.230000000003</v>
      </c>
      <c r="Z122" s="9"/>
      <c r="AA122" s="9"/>
      <c r="AB122" s="9"/>
      <c r="AC122" s="9"/>
      <c r="AD122" s="9"/>
      <c r="AE122" s="10">
        <f t="shared" si="2"/>
        <v>0</v>
      </c>
      <c r="AF122" s="7">
        <v>0</v>
      </c>
      <c r="AG122" s="7"/>
      <c r="AH122" s="7"/>
      <c r="AI122" s="7"/>
      <c r="AJ122" s="7"/>
      <c r="AK122" s="10">
        <f t="shared" si="3"/>
        <v>0</v>
      </c>
      <c r="AL122" s="7"/>
      <c r="AM122" s="7"/>
      <c r="AN122" s="7"/>
      <c r="AO122" s="9"/>
      <c r="AP122" s="9"/>
      <c r="AQ122" s="8"/>
      <c r="AR122" s="8"/>
    </row>
    <row r="123" spans="1:44" ht="165" x14ac:dyDescent="0.25">
      <c r="A123" s="7" t="s">
        <v>145</v>
      </c>
      <c r="B123" s="8" t="s">
        <v>404</v>
      </c>
      <c r="C123" s="7" t="s">
        <v>423</v>
      </c>
      <c r="D123" s="7" t="s">
        <v>491</v>
      </c>
      <c r="E123" s="7" t="s">
        <v>512</v>
      </c>
      <c r="F123" s="7" t="s">
        <v>564</v>
      </c>
      <c r="G123" s="7" t="s">
        <v>570</v>
      </c>
      <c r="H123" s="7"/>
      <c r="I123" s="7" t="s">
        <v>573</v>
      </c>
      <c r="J123" s="8" t="s">
        <v>693</v>
      </c>
      <c r="K123" s="7"/>
      <c r="L123" s="8"/>
      <c r="M123" s="8" t="s">
        <v>1007</v>
      </c>
      <c r="N123" s="7" t="s">
        <v>1155</v>
      </c>
      <c r="O123" s="8" t="s">
        <v>1543</v>
      </c>
      <c r="P123" s="7" t="s">
        <v>1633</v>
      </c>
      <c r="Q123" s="7"/>
      <c r="R123" s="7"/>
      <c r="S123" s="7"/>
      <c r="T123" s="8" t="s">
        <v>1708</v>
      </c>
      <c r="U123" s="8"/>
      <c r="V123" s="7"/>
      <c r="W123" s="7" t="s">
        <v>1718</v>
      </c>
      <c r="X123" s="7"/>
      <c r="Y123" s="9">
        <v>88805</v>
      </c>
      <c r="Z123" s="9"/>
      <c r="AA123" s="9"/>
      <c r="AB123" s="9"/>
      <c r="AC123" s="9"/>
      <c r="AD123" s="9"/>
      <c r="AE123" s="10">
        <f t="shared" si="2"/>
        <v>0</v>
      </c>
      <c r="AF123" s="7">
        <v>0</v>
      </c>
      <c r="AG123" s="7"/>
      <c r="AH123" s="7"/>
      <c r="AI123" s="7"/>
      <c r="AJ123" s="7"/>
      <c r="AK123" s="10">
        <f t="shared" si="3"/>
        <v>0</v>
      </c>
      <c r="AL123" s="7"/>
      <c r="AM123" s="7"/>
      <c r="AN123" s="7"/>
      <c r="AO123" s="9"/>
      <c r="AP123" s="9"/>
      <c r="AQ123" s="8" t="s">
        <v>1739</v>
      </c>
      <c r="AR123" s="8" t="s">
        <v>1769</v>
      </c>
    </row>
    <row r="124" spans="1:44" ht="105" x14ac:dyDescent="0.25">
      <c r="A124" s="7" t="s">
        <v>146</v>
      </c>
      <c r="B124" s="8" t="s">
        <v>417</v>
      </c>
      <c r="C124" s="7" t="s">
        <v>447</v>
      </c>
      <c r="D124" s="7" t="s">
        <v>502</v>
      </c>
      <c r="E124" s="7" t="s">
        <v>517</v>
      </c>
      <c r="F124" s="7" t="s">
        <v>564</v>
      </c>
      <c r="G124" s="7" t="s">
        <v>570</v>
      </c>
      <c r="H124" s="7"/>
      <c r="I124" s="7" t="s">
        <v>574</v>
      </c>
      <c r="J124" s="8" t="s">
        <v>694</v>
      </c>
      <c r="K124" s="7"/>
      <c r="L124" s="8"/>
      <c r="M124" s="8" t="s">
        <v>1008</v>
      </c>
      <c r="N124" s="7" t="s">
        <v>1156</v>
      </c>
      <c r="O124" s="8" t="s">
        <v>1544</v>
      </c>
      <c r="P124" s="7" t="s">
        <v>1640</v>
      </c>
      <c r="Q124" s="7"/>
      <c r="R124" s="7"/>
      <c r="S124" s="7"/>
      <c r="T124" s="8" t="s">
        <v>1709</v>
      </c>
      <c r="U124" s="8"/>
      <c r="V124" s="7"/>
      <c r="W124" s="7" t="s">
        <v>1720</v>
      </c>
      <c r="X124" s="7"/>
      <c r="Y124" s="9">
        <v>20900.2</v>
      </c>
      <c r="Z124" s="9"/>
      <c r="AA124" s="9"/>
      <c r="AB124" s="9"/>
      <c r="AC124" s="9"/>
      <c r="AD124" s="9"/>
      <c r="AE124" s="10">
        <f t="shared" si="2"/>
        <v>0</v>
      </c>
      <c r="AF124" s="7">
        <v>0</v>
      </c>
      <c r="AG124" s="7"/>
      <c r="AH124" s="7"/>
      <c r="AI124" s="7"/>
      <c r="AJ124" s="7"/>
      <c r="AK124" s="10">
        <f t="shared" si="3"/>
        <v>0</v>
      </c>
      <c r="AL124" s="7"/>
      <c r="AM124" s="7"/>
      <c r="AN124" s="7"/>
      <c r="AO124" s="9"/>
      <c r="AP124" s="9"/>
      <c r="AQ124" s="8"/>
      <c r="AR124" s="8"/>
    </row>
    <row r="125" spans="1:44" ht="60" x14ac:dyDescent="0.25">
      <c r="A125" s="7" t="s">
        <v>147</v>
      </c>
      <c r="B125" s="8" t="s">
        <v>404</v>
      </c>
      <c r="C125" s="7" t="s">
        <v>424</v>
      </c>
      <c r="D125" s="7" t="s">
        <v>492</v>
      </c>
      <c r="E125" s="7" t="s">
        <v>539</v>
      </c>
      <c r="F125" s="7" t="s">
        <v>564</v>
      </c>
      <c r="G125" s="7" t="s">
        <v>570</v>
      </c>
      <c r="H125" s="7"/>
      <c r="I125" s="7" t="s">
        <v>573</v>
      </c>
      <c r="J125" s="8" t="s">
        <v>695</v>
      </c>
      <c r="K125" s="7"/>
      <c r="L125" s="8"/>
      <c r="M125" s="8"/>
      <c r="N125" s="7" t="s">
        <v>1157</v>
      </c>
      <c r="O125" s="8" t="s">
        <v>1545</v>
      </c>
      <c r="P125" s="7" t="s">
        <v>1642</v>
      </c>
      <c r="Q125" s="7"/>
      <c r="R125" s="7"/>
      <c r="S125" s="7"/>
      <c r="T125" s="8"/>
      <c r="U125" s="8"/>
      <c r="V125" s="7"/>
      <c r="W125" s="7" t="s">
        <v>1719</v>
      </c>
      <c r="X125" s="7"/>
      <c r="Y125" s="9">
        <v>197000</v>
      </c>
      <c r="Z125" s="9"/>
      <c r="AA125" s="9"/>
      <c r="AB125" s="9"/>
      <c r="AC125" s="9"/>
      <c r="AD125" s="9"/>
      <c r="AE125" s="10">
        <f t="shared" si="2"/>
        <v>0</v>
      </c>
      <c r="AF125" s="7">
        <v>0</v>
      </c>
      <c r="AG125" s="7"/>
      <c r="AH125" s="7"/>
      <c r="AI125" s="7"/>
      <c r="AJ125" s="7"/>
      <c r="AK125" s="10">
        <f t="shared" si="3"/>
        <v>0</v>
      </c>
      <c r="AL125" s="7"/>
      <c r="AM125" s="7"/>
      <c r="AN125" s="7"/>
      <c r="AO125" s="9"/>
      <c r="AP125" s="9"/>
      <c r="AQ125" s="8"/>
      <c r="AR125" s="8"/>
    </row>
    <row r="126" spans="1:44" ht="120" x14ac:dyDescent="0.25">
      <c r="A126" s="7" t="s">
        <v>148</v>
      </c>
      <c r="B126" s="8" t="s">
        <v>407</v>
      </c>
      <c r="C126" s="7" t="s">
        <v>426</v>
      </c>
      <c r="D126" s="7" t="s">
        <v>494</v>
      </c>
      <c r="E126" s="7" t="s">
        <v>540</v>
      </c>
      <c r="F126" s="7" t="s">
        <v>564</v>
      </c>
      <c r="G126" s="7" t="s">
        <v>570</v>
      </c>
      <c r="H126" s="7"/>
      <c r="I126" s="7" t="s">
        <v>573</v>
      </c>
      <c r="J126" s="8" t="s">
        <v>696</v>
      </c>
      <c r="K126" s="7"/>
      <c r="L126" s="8"/>
      <c r="M126" s="8" t="s">
        <v>1009</v>
      </c>
      <c r="N126" s="7" t="s">
        <v>1158</v>
      </c>
      <c r="O126" s="8" t="s">
        <v>1546</v>
      </c>
      <c r="P126" s="7" t="s">
        <v>1642</v>
      </c>
      <c r="Q126" s="7"/>
      <c r="R126" s="7"/>
      <c r="S126" s="7"/>
      <c r="T126" s="8"/>
      <c r="U126" s="8"/>
      <c r="V126" s="7"/>
      <c r="W126" s="7" t="s">
        <v>1719</v>
      </c>
      <c r="X126" s="7"/>
      <c r="Y126" s="9">
        <v>114274.45</v>
      </c>
      <c r="Z126" s="9"/>
      <c r="AA126" s="9"/>
      <c r="AB126" s="9"/>
      <c r="AC126" s="9"/>
      <c r="AD126" s="9"/>
      <c r="AE126" s="10">
        <f t="shared" si="2"/>
        <v>0</v>
      </c>
      <c r="AF126" s="7">
        <v>0</v>
      </c>
      <c r="AG126" s="7"/>
      <c r="AH126" s="7"/>
      <c r="AI126" s="7"/>
      <c r="AJ126" s="7"/>
      <c r="AK126" s="10">
        <f t="shared" si="3"/>
        <v>0</v>
      </c>
      <c r="AL126" s="7"/>
      <c r="AM126" s="7"/>
      <c r="AN126" s="7"/>
      <c r="AO126" s="9"/>
      <c r="AP126" s="9"/>
      <c r="AQ126" s="8"/>
      <c r="AR126" s="8"/>
    </row>
    <row r="127" spans="1:44" ht="75" x14ac:dyDescent="0.25">
      <c r="A127" s="7" t="s">
        <v>149</v>
      </c>
      <c r="B127" s="8" t="s">
        <v>404</v>
      </c>
      <c r="C127" s="7" t="s">
        <v>424</v>
      </c>
      <c r="D127" s="7" t="s">
        <v>492</v>
      </c>
      <c r="E127" s="7" t="s">
        <v>508</v>
      </c>
      <c r="F127" s="7" t="s">
        <v>564</v>
      </c>
      <c r="G127" s="7" t="s">
        <v>570</v>
      </c>
      <c r="H127" s="7"/>
      <c r="I127" s="7" t="s">
        <v>573</v>
      </c>
      <c r="J127" s="8" t="s">
        <v>697</v>
      </c>
      <c r="K127" s="7"/>
      <c r="L127" s="8"/>
      <c r="M127" s="8" t="s">
        <v>1010</v>
      </c>
      <c r="N127" s="7" t="s">
        <v>1159</v>
      </c>
      <c r="O127" s="8" t="s">
        <v>1547</v>
      </c>
      <c r="P127" s="7" t="s">
        <v>1638</v>
      </c>
      <c r="Q127" s="7"/>
      <c r="R127" s="7"/>
      <c r="S127" s="7"/>
      <c r="T127" s="8"/>
      <c r="U127" s="8"/>
      <c r="V127" s="7"/>
      <c r="W127" s="7" t="s">
        <v>1719</v>
      </c>
      <c r="X127" s="7"/>
      <c r="Y127" s="9">
        <v>266264.28999999998</v>
      </c>
      <c r="Z127" s="9"/>
      <c r="AA127" s="9"/>
      <c r="AB127" s="9"/>
      <c r="AC127" s="9"/>
      <c r="AD127" s="9"/>
      <c r="AE127" s="10">
        <f t="shared" si="2"/>
        <v>0</v>
      </c>
      <c r="AF127" s="7">
        <v>0</v>
      </c>
      <c r="AG127" s="7"/>
      <c r="AH127" s="7"/>
      <c r="AI127" s="7"/>
      <c r="AJ127" s="7"/>
      <c r="AK127" s="10">
        <f t="shared" si="3"/>
        <v>0</v>
      </c>
      <c r="AL127" s="7"/>
      <c r="AM127" s="7"/>
      <c r="AN127" s="7"/>
      <c r="AO127" s="9"/>
      <c r="AP127" s="9"/>
      <c r="AQ127" s="8"/>
      <c r="AR127" s="8"/>
    </row>
    <row r="128" spans="1:44" ht="375" x14ac:dyDescent="0.25">
      <c r="A128" s="7" t="s">
        <v>150</v>
      </c>
      <c r="B128" s="8" t="s">
        <v>404</v>
      </c>
      <c r="C128" s="7" t="s">
        <v>424</v>
      </c>
      <c r="D128" s="7" t="s">
        <v>492</v>
      </c>
      <c r="E128" s="7" t="s">
        <v>522</v>
      </c>
      <c r="F128" s="7" t="s">
        <v>564</v>
      </c>
      <c r="G128" s="7" t="s">
        <v>570</v>
      </c>
      <c r="H128" s="7"/>
      <c r="I128" s="7" t="s">
        <v>573</v>
      </c>
      <c r="J128" s="8" t="s">
        <v>698</v>
      </c>
      <c r="K128" s="7"/>
      <c r="L128" s="8"/>
      <c r="M128" s="8" t="s">
        <v>989</v>
      </c>
      <c r="N128" s="7" t="s">
        <v>1160</v>
      </c>
      <c r="O128" s="8" t="s">
        <v>1548</v>
      </c>
      <c r="P128" s="7" t="s">
        <v>1636</v>
      </c>
      <c r="Q128" s="7"/>
      <c r="R128" s="7"/>
      <c r="S128" s="7"/>
      <c r="T128" s="8" t="s">
        <v>1710</v>
      </c>
      <c r="U128" s="8"/>
      <c r="V128" s="7"/>
      <c r="W128" s="7" t="s">
        <v>1720</v>
      </c>
      <c r="X128" s="7"/>
      <c r="Y128" s="9">
        <v>94878</v>
      </c>
      <c r="Z128" s="9"/>
      <c r="AA128" s="9"/>
      <c r="AB128" s="9"/>
      <c r="AC128" s="9"/>
      <c r="AD128" s="9"/>
      <c r="AE128" s="10">
        <f t="shared" si="2"/>
        <v>0</v>
      </c>
      <c r="AF128" s="7">
        <v>0</v>
      </c>
      <c r="AG128" s="7"/>
      <c r="AH128" s="7"/>
      <c r="AI128" s="7"/>
      <c r="AJ128" s="7"/>
      <c r="AK128" s="10">
        <f t="shared" si="3"/>
        <v>0</v>
      </c>
      <c r="AL128" s="7"/>
      <c r="AM128" s="7"/>
      <c r="AN128" s="7"/>
      <c r="AO128" s="9"/>
      <c r="AP128" s="9"/>
      <c r="AQ128" s="8"/>
      <c r="AR128" s="8"/>
    </row>
    <row r="129" spans="1:44" ht="135" x14ac:dyDescent="0.25">
      <c r="A129" s="7" t="s">
        <v>151</v>
      </c>
      <c r="B129" s="8" t="s">
        <v>419</v>
      </c>
      <c r="C129" s="7" t="s">
        <v>448</v>
      </c>
      <c r="D129" s="7"/>
      <c r="E129" s="7" t="s">
        <v>522</v>
      </c>
      <c r="F129" s="7" t="s">
        <v>564</v>
      </c>
      <c r="G129" s="7" t="s">
        <v>570</v>
      </c>
      <c r="H129" s="7"/>
      <c r="I129" s="7" t="s">
        <v>573</v>
      </c>
      <c r="J129" s="8" t="s">
        <v>699</v>
      </c>
      <c r="K129" s="7"/>
      <c r="L129" s="8"/>
      <c r="M129" s="8" t="s">
        <v>1011</v>
      </c>
      <c r="N129" s="7" t="s">
        <v>1161</v>
      </c>
      <c r="O129" s="8" t="s">
        <v>1549</v>
      </c>
      <c r="P129" s="7" t="s">
        <v>1638</v>
      </c>
      <c r="Q129" s="7"/>
      <c r="R129" s="7"/>
      <c r="S129" s="7"/>
      <c r="T129" s="8"/>
      <c r="U129" s="8"/>
      <c r="V129" s="7"/>
      <c r="W129" s="7" t="s">
        <v>1719</v>
      </c>
      <c r="X129" s="7"/>
      <c r="Y129" s="9">
        <v>212455.67999999999</v>
      </c>
      <c r="Z129" s="9"/>
      <c r="AA129" s="9"/>
      <c r="AB129" s="9"/>
      <c r="AC129" s="9"/>
      <c r="AD129" s="9"/>
      <c r="AE129" s="10">
        <f t="shared" si="2"/>
        <v>0</v>
      </c>
      <c r="AF129" s="7">
        <v>0</v>
      </c>
      <c r="AG129" s="7"/>
      <c r="AH129" s="7"/>
      <c r="AI129" s="7"/>
      <c r="AJ129" s="7"/>
      <c r="AK129" s="10">
        <f t="shared" si="3"/>
        <v>0</v>
      </c>
      <c r="AL129" s="7"/>
      <c r="AM129" s="7"/>
      <c r="AN129" s="7"/>
      <c r="AO129" s="9"/>
      <c r="AP129" s="9"/>
      <c r="AQ129" s="8"/>
      <c r="AR129" s="8"/>
    </row>
    <row r="130" spans="1:44" ht="105" x14ac:dyDescent="0.25">
      <c r="A130" s="7" t="s">
        <v>152</v>
      </c>
      <c r="B130" s="8" t="s">
        <v>410</v>
      </c>
      <c r="C130" s="7" t="s">
        <v>428</v>
      </c>
      <c r="D130" s="7" t="s">
        <v>496</v>
      </c>
      <c r="E130" s="7" t="s">
        <v>510</v>
      </c>
      <c r="F130" s="7" t="s">
        <v>564</v>
      </c>
      <c r="G130" s="7" t="s">
        <v>570</v>
      </c>
      <c r="H130" s="7"/>
      <c r="I130" s="7" t="s">
        <v>573</v>
      </c>
      <c r="J130" s="8" t="s">
        <v>700</v>
      </c>
      <c r="K130" s="7"/>
      <c r="L130" s="8"/>
      <c r="M130" s="8" t="s">
        <v>987</v>
      </c>
      <c r="N130" s="7" t="s">
        <v>1162</v>
      </c>
      <c r="O130" s="8" t="s">
        <v>1550</v>
      </c>
      <c r="P130" s="7" t="s">
        <v>1634</v>
      </c>
      <c r="Q130" s="7"/>
      <c r="R130" s="7"/>
      <c r="S130" s="7"/>
      <c r="T130" s="8" t="s">
        <v>1694</v>
      </c>
      <c r="U130" s="8"/>
      <c r="V130" s="7"/>
      <c r="W130" s="7" t="s">
        <v>1720</v>
      </c>
      <c r="X130" s="7"/>
      <c r="Y130" s="9">
        <v>293909.65999999997</v>
      </c>
      <c r="Z130" s="9"/>
      <c r="AA130" s="9"/>
      <c r="AB130" s="9"/>
      <c r="AC130" s="9"/>
      <c r="AD130" s="9"/>
      <c r="AE130" s="10">
        <f t="shared" si="2"/>
        <v>0</v>
      </c>
      <c r="AF130" s="7">
        <v>0</v>
      </c>
      <c r="AG130" s="7"/>
      <c r="AH130" s="7"/>
      <c r="AI130" s="7"/>
      <c r="AJ130" s="7"/>
      <c r="AK130" s="10">
        <f t="shared" si="3"/>
        <v>0</v>
      </c>
      <c r="AL130" s="7"/>
      <c r="AM130" s="7"/>
      <c r="AN130" s="7"/>
      <c r="AO130" s="9"/>
      <c r="AP130" s="9"/>
      <c r="AQ130" s="8"/>
      <c r="AR130" s="8"/>
    </row>
    <row r="131" spans="1:44" ht="90" x14ac:dyDescent="0.25">
      <c r="A131" s="7" t="s">
        <v>153</v>
      </c>
      <c r="B131" s="8" t="s">
        <v>416</v>
      </c>
      <c r="C131" s="7" t="s">
        <v>449</v>
      </c>
      <c r="D131" s="7"/>
      <c r="E131" s="7" t="s">
        <v>512</v>
      </c>
      <c r="F131" s="7" t="s">
        <v>564</v>
      </c>
      <c r="G131" s="7" t="s">
        <v>570</v>
      </c>
      <c r="H131" s="7"/>
      <c r="I131" s="7" t="s">
        <v>573</v>
      </c>
      <c r="J131" s="8" t="s">
        <v>701</v>
      </c>
      <c r="K131" s="7"/>
      <c r="L131" s="8"/>
      <c r="M131" s="8" t="s">
        <v>1012</v>
      </c>
      <c r="N131" s="7" t="s">
        <v>1163</v>
      </c>
      <c r="O131" s="8" t="s">
        <v>1551</v>
      </c>
      <c r="P131" s="7" t="s">
        <v>1635</v>
      </c>
      <c r="Q131" s="7"/>
      <c r="R131" s="7"/>
      <c r="S131" s="7"/>
      <c r="T131" s="8"/>
      <c r="U131" s="8"/>
      <c r="V131" s="7"/>
      <c r="W131" s="7" t="s">
        <v>1719</v>
      </c>
      <c r="X131" s="7"/>
      <c r="Y131" s="9">
        <v>61853.77</v>
      </c>
      <c r="Z131" s="9"/>
      <c r="AA131" s="9"/>
      <c r="AB131" s="9"/>
      <c r="AC131" s="9"/>
      <c r="AD131" s="9"/>
      <c r="AE131" s="10">
        <f t="shared" ref="AE131:AE194" si="4">Z131-AB131</f>
        <v>0</v>
      </c>
      <c r="AF131" s="7">
        <v>0</v>
      </c>
      <c r="AG131" s="7"/>
      <c r="AH131" s="7"/>
      <c r="AI131" s="7"/>
      <c r="AJ131" s="7"/>
      <c r="AK131" s="10">
        <f t="shared" ref="AK131:AK194" si="5">AG131+AH131+AI131+AJ131</f>
        <v>0</v>
      </c>
      <c r="AL131" s="7"/>
      <c r="AM131" s="7"/>
      <c r="AN131" s="7"/>
      <c r="AO131" s="9"/>
      <c r="AP131" s="9"/>
      <c r="AQ131" s="8"/>
      <c r="AR131" s="8"/>
    </row>
    <row r="132" spans="1:44" ht="45" x14ac:dyDescent="0.25">
      <c r="A132" s="7" t="s">
        <v>154</v>
      </c>
      <c r="B132" s="8" t="s">
        <v>410</v>
      </c>
      <c r="C132" s="7" t="s">
        <v>450</v>
      </c>
      <c r="D132" s="7"/>
      <c r="E132" s="7" t="s">
        <v>517</v>
      </c>
      <c r="F132" s="7" t="s">
        <v>564</v>
      </c>
      <c r="G132" s="7" t="s">
        <v>570</v>
      </c>
      <c r="H132" s="7"/>
      <c r="I132" s="7" t="s">
        <v>573</v>
      </c>
      <c r="J132" s="8" t="s">
        <v>702</v>
      </c>
      <c r="K132" s="7"/>
      <c r="L132" s="8"/>
      <c r="M132" s="8" t="s">
        <v>1013</v>
      </c>
      <c r="N132" s="7" t="s">
        <v>1164</v>
      </c>
      <c r="O132" s="8" t="s">
        <v>1552</v>
      </c>
      <c r="P132" s="7" t="s">
        <v>1638</v>
      </c>
      <c r="Q132" s="7"/>
      <c r="R132" s="7"/>
      <c r="S132" s="7"/>
      <c r="T132" s="8"/>
      <c r="U132" s="8"/>
      <c r="V132" s="7"/>
      <c r="W132" s="7" t="s">
        <v>1719</v>
      </c>
      <c r="X132" s="7"/>
      <c r="Y132" s="9">
        <v>103408.51</v>
      </c>
      <c r="Z132" s="9"/>
      <c r="AA132" s="9"/>
      <c r="AB132" s="9"/>
      <c r="AC132" s="9"/>
      <c r="AD132" s="9"/>
      <c r="AE132" s="10">
        <f t="shared" si="4"/>
        <v>0</v>
      </c>
      <c r="AF132" s="7">
        <v>0</v>
      </c>
      <c r="AG132" s="7"/>
      <c r="AH132" s="7"/>
      <c r="AI132" s="7"/>
      <c r="AJ132" s="7"/>
      <c r="AK132" s="10">
        <f t="shared" si="5"/>
        <v>0</v>
      </c>
      <c r="AL132" s="7"/>
      <c r="AM132" s="7"/>
      <c r="AN132" s="7"/>
      <c r="AO132" s="9"/>
      <c r="AP132" s="9"/>
      <c r="AQ132" s="8"/>
      <c r="AR132" s="8"/>
    </row>
    <row r="133" spans="1:44" ht="150" x14ac:dyDescent="0.25">
      <c r="A133" s="7" t="s">
        <v>155</v>
      </c>
      <c r="B133" s="8" t="s">
        <v>410</v>
      </c>
      <c r="C133" s="7" t="s">
        <v>451</v>
      </c>
      <c r="D133" s="7"/>
      <c r="E133" s="7" t="s">
        <v>513</v>
      </c>
      <c r="F133" s="7" t="s">
        <v>564</v>
      </c>
      <c r="G133" s="7" t="s">
        <v>570</v>
      </c>
      <c r="H133" s="7"/>
      <c r="I133" s="7" t="s">
        <v>573</v>
      </c>
      <c r="J133" s="8" t="s">
        <v>703</v>
      </c>
      <c r="K133" s="7"/>
      <c r="L133" s="8"/>
      <c r="M133" s="8" t="s">
        <v>961</v>
      </c>
      <c r="N133" s="7" t="s">
        <v>1165</v>
      </c>
      <c r="O133" s="8" t="s">
        <v>1553</v>
      </c>
      <c r="P133" s="7" t="s">
        <v>1638</v>
      </c>
      <c r="Q133" s="7"/>
      <c r="R133" s="7"/>
      <c r="S133" s="7"/>
      <c r="T133" s="8"/>
      <c r="U133" s="8"/>
      <c r="V133" s="7"/>
      <c r="W133" s="7" t="s">
        <v>1719</v>
      </c>
      <c r="X133" s="7"/>
      <c r="Y133" s="9">
        <v>233666.67</v>
      </c>
      <c r="Z133" s="9"/>
      <c r="AA133" s="9"/>
      <c r="AB133" s="9"/>
      <c r="AC133" s="9"/>
      <c r="AD133" s="9"/>
      <c r="AE133" s="10">
        <f t="shared" si="4"/>
        <v>0</v>
      </c>
      <c r="AF133" s="7">
        <v>0</v>
      </c>
      <c r="AG133" s="7"/>
      <c r="AH133" s="7"/>
      <c r="AI133" s="7"/>
      <c r="AJ133" s="7"/>
      <c r="AK133" s="10">
        <f t="shared" si="5"/>
        <v>0</v>
      </c>
      <c r="AL133" s="7"/>
      <c r="AM133" s="7"/>
      <c r="AN133" s="7"/>
      <c r="AO133" s="9"/>
      <c r="AP133" s="9"/>
      <c r="AQ133" s="8"/>
      <c r="AR133" s="8"/>
    </row>
    <row r="134" spans="1:44" ht="60" x14ac:dyDescent="0.25">
      <c r="A134" s="7" t="s">
        <v>156</v>
      </c>
      <c r="B134" s="8" t="s">
        <v>404</v>
      </c>
      <c r="C134" s="7" t="s">
        <v>424</v>
      </c>
      <c r="D134" s="7" t="s">
        <v>492</v>
      </c>
      <c r="E134" s="7" t="s">
        <v>541</v>
      </c>
      <c r="F134" s="7" t="s">
        <v>564</v>
      </c>
      <c r="G134" s="7" t="s">
        <v>570</v>
      </c>
      <c r="H134" s="7"/>
      <c r="I134" s="7" t="s">
        <v>574</v>
      </c>
      <c r="J134" s="8" t="s">
        <v>704</v>
      </c>
      <c r="K134" s="7"/>
      <c r="L134" s="8"/>
      <c r="M134" s="8"/>
      <c r="N134" s="7" t="s">
        <v>1166</v>
      </c>
      <c r="O134" s="8" t="s">
        <v>1554</v>
      </c>
      <c r="P134" s="7" t="s">
        <v>1640</v>
      </c>
      <c r="Q134" s="7"/>
      <c r="R134" s="7"/>
      <c r="S134" s="7"/>
      <c r="T134" s="8"/>
      <c r="U134" s="8"/>
      <c r="V134" s="7"/>
      <c r="W134" s="7" t="s">
        <v>1719</v>
      </c>
      <c r="X134" s="7"/>
      <c r="Y134" s="9">
        <v>68000</v>
      </c>
      <c r="Z134" s="9"/>
      <c r="AA134" s="9"/>
      <c r="AB134" s="9"/>
      <c r="AC134" s="9"/>
      <c r="AD134" s="9"/>
      <c r="AE134" s="10">
        <f t="shared" si="4"/>
        <v>0</v>
      </c>
      <c r="AF134" s="7">
        <v>0</v>
      </c>
      <c r="AG134" s="7"/>
      <c r="AH134" s="7"/>
      <c r="AI134" s="7"/>
      <c r="AJ134" s="7"/>
      <c r="AK134" s="10">
        <f t="shared" si="5"/>
        <v>0</v>
      </c>
      <c r="AL134" s="7"/>
      <c r="AM134" s="7"/>
      <c r="AN134" s="7"/>
      <c r="AO134" s="9"/>
      <c r="AP134" s="9"/>
      <c r="AQ134" s="8"/>
      <c r="AR134" s="8"/>
    </row>
    <row r="135" spans="1:44" ht="75" x14ac:dyDescent="0.25">
      <c r="A135" s="7" t="s">
        <v>157</v>
      </c>
      <c r="B135" s="8" t="s">
        <v>417</v>
      </c>
      <c r="C135" s="7" t="s">
        <v>447</v>
      </c>
      <c r="D135" s="7" t="s">
        <v>502</v>
      </c>
      <c r="E135" s="7" t="s">
        <v>508</v>
      </c>
      <c r="F135" s="7" t="s">
        <v>564</v>
      </c>
      <c r="G135" s="7" t="s">
        <v>570</v>
      </c>
      <c r="H135" s="7"/>
      <c r="I135" s="7" t="s">
        <v>574</v>
      </c>
      <c r="J135" s="8" t="s">
        <v>705</v>
      </c>
      <c r="K135" s="7"/>
      <c r="L135" s="8"/>
      <c r="M135" s="8"/>
      <c r="N135" s="7" t="s">
        <v>1167</v>
      </c>
      <c r="O135" s="8" t="s">
        <v>1555</v>
      </c>
      <c r="P135" s="7" t="s">
        <v>1646</v>
      </c>
      <c r="Q135" s="7"/>
      <c r="R135" s="7"/>
      <c r="S135" s="7"/>
      <c r="T135" s="8"/>
      <c r="U135" s="8"/>
      <c r="V135" s="7"/>
      <c r="W135" s="7" t="s">
        <v>1719</v>
      </c>
      <c r="X135" s="7"/>
      <c r="Y135" s="9">
        <v>78000</v>
      </c>
      <c r="Z135" s="9"/>
      <c r="AA135" s="9"/>
      <c r="AB135" s="9"/>
      <c r="AC135" s="9"/>
      <c r="AD135" s="9"/>
      <c r="AE135" s="10">
        <f t="shared" si="4"/>
        <v>0</v>
      </c>
      <c r="AF135" s="7">
        <v>0</v>
      </c>
      <c r="AG135" s="7"/>
      <c r="AH135" s="7"/>
      <c r="AI135" s="7"/>
      <c r="AJ135" s="7"/>
      <c r="AK135" s="10">
        <f t="shared" si="5"/>
        <v>0</v>
      </c>
      <c r="AL135" s="7"/>
      <c r="AM135" s="7"/>
      <c r="AN135" s="7"/>
      <c r="AO135" s="9"/>
      <c r="AP135" s="9"/>
      <c r="AQ135" s="8"/>
      <c r="AR135" s="8"/>
    </row>
    <row r="136" spans="1:44" ht="210" x14ac:dyDescent="0.25">
      <c r="A136" s="7" t="s">
        <v>158</v>
      </c>
      <c r="B136" s="8" t="s">
        <v>404</v>
      </c>
      <c r="C136" s="7" t="s">
        <v>424</v>
      </c>
      <c r="D136" s="7" t="s">
        <v>492</v>
      </c>
      <c r="E136" s="7" t="s">
        <v>520</v>
      </c>
      <c r="F136" s="7" t="s">
        <v>564</v>
      </c>
      <c r="G136" s="7" t="s">
        <v>570</v>
      </c>
      <c r="H136" s="7"/>
      <c r="I136" s="7" t="s">
        <v>573</v>
      </c>
      <c r="J136" s="8" t="s">
        <v>706</v>
      </c>
      <c r="K136" s="7"/>
      <c r="L136" s="8"/>
      <c r="M136" s="8"/>
      <c r="N136" s="7" t="s">
        <v>1168</v>
      </c>
      <c r="O136" s="8" t="s">
        <v>1556</v>
      </c>
      <c r="P136" s="7" t="s">
        <v>1633</v>
      </c>
      <c r="Q136" s="7"/>
      <c r="R136" s="7"/>
      <c r="S136" s="7"/>
      <c r="T136" s="8" t="s">
        <v>1711</v>
      </c>
      <c r="U136" s="8"/>
      <c r="V136" s="7"/>
      <c r="W136" s="7" t="s">
        <v>1718</v>
      </c>
      <c r="X136" s="7"/>
      <c r="Y136" s="9">
        <v>157000</v>
      </c>
      <c r="Z136" s="9"/>
      <c r="AA136" s="9"/>
      <c r="AB136" s="9"/>
      <c r="AC136" s="9"/>
      <c r="AD136" s="9"/>
      <c r="AE136" s="10">
        <f t="shared" si="4"/>
        <v>0</v>
      </c>
      <c r="AF136" s="7">
        <v>0</v>
      </c>
      <c r="AG136" s="7"/>
      <c r="AH136" s="7"/>
      <c r="AI136" s="7"/>
      <c r="AJ136" s="7"/>
      <c r="AK136" s="10">
        <f t="shared" si="5"/>
        <v>0</v>
      </c>
      <c r="AL136" s="7"/>
      <c r="AM136" s="7"/>
      <c r="AN136" s="7"/>
      <c r="AO136" s="9"/>
      <c r="AP136" s="9"/>
      <c r="AQ136" s="8" t="s">
        <v>1739</v>
      </c>
      <c r="AR136" s="8" t="s">
        <v>1770</v>
      </c>
    </row>
    <row r="137" spans="1:44" ht="75" x14ac:dyDescent="0.25">
      <c r="A137" s="7" t="s">
        <v>159</v>
      </c>
      <c r="B137" s="8" t="s">
        <v>404</v>
      </c>
      <c r="C137" s="7" t="s">
        <v>424</v>
      </c>
      <c r="D137" s="7" t="s">
        <v>492</v>
      </c>
      <c r="E137" s="7" t="s">
        <v>530</v>
      </c>
      <c r="F137" s="7" t="s">
        <v>564</v>
      </c>
      <c r="G137" s="7" t="s">
        <v>570</v>
      </c>
      <c r="H137" s="7"/>
      <c r="I137" s="7" t="s">
        <v>573</v>
      </c>
      <c r="J137" s="8" t="s">
        <v>707</v>
      </c>
      <c r="K137" s="7"/>
      <c r="L137" s="8"/>
      <c r="M137" s="8"/>
      <c r="N137" s="7" t="s">
        <v>1169</v>
      </c>
      <c r="O137" s="8" t="s">
        <v>1557</v>
      </c>
      <c r="P137" s="7" t="s">
        <v>1642</v>
      </c>
      <c r="Q137" s="7"/>
      <c r="R137" s="7"/>
      <c r="S137" s="7"/>
      <c r="T137" s="8"/>
      <c r="U137" s="8"/>
      <c r="V137" s="7"/>
      <c r="W137" s="7" t="s">
        <v>1719</v>
      </c>
      <c r="X137" s="7"/>
      <c r="Y137" s="9">
        <v>66435.009999999995</v>
      </c>
      <c r="Z137" s="9"/>
      <c r="AA137" s="9"/>
      <c r="AB137" s="9"/>
      <c r="AC137" s="9"/>
      <c r="AD137" s="9"/>
      <c r="AE137" s="10">
        <f t="shared" si="4"/>
        <v>0</v>
      </c>
      <c r="AF137" s="7">
        <v>0</v>
      </c>
      <c r="AG137" s="7"/>
      <c r="AH137" s="7"/>
      <c r="AI137" s="7"/>
      <c r="AJ137" s="7"/>
      <c r="AK137" s="10">
        <f t="shared" si="5"/>
        <v>0</v>
      </c>
      <c r="AL137" s="7"/>
      <c r="AM137" s="7"/>
      <c r="AN137" s="7"/>
      <c r="AO137" s="9"/>
      <c r="AP137" s="9"/>
      <c r="AQ137" s="8"/>
      <c r="AR137" s="8"/>
    </row>
    <row r="138" spans="1:44" ht="135" x14ac:dyDescent="0.25">
      <c r="A138" s="7" t="s">
        <v>160</v>
      </c>
      <c r="B138" s="8" t="s">
        <v>404</v>
      </c>
      <c r="C138" s="7" t="s">
        <v>452</v>
      </c>
      <c r="D138" s="7" t="s">
        <v>492</v>
      </c>
      <c r="E138" s="7" t="s">
        <v>510</v>
      </c>
      <c r="F138" s="7" t="s">
        <v>564</v>
      </c>
      <c r="G138" s="7" t="s">
        <v>570</v>
      </c>
      <c r="H138" s="7"/>
      <c r="I138" s="7" t="s">
        <v>573</v>
      </c>
      <c r="J138" s="8" t="s">
        <v>708</v>
      </c>
      <c r="K138" s="7"/>
      <c r="L138" s="8"/>
      <c r="M138" s="8" t="s">
        <v>962</v>
      </c>
      <c r="N138" s="7" t="s">
        <v>1170</v>
      </c>
      <c r="O138" s="8" t="s">
        <v>1558</v>
      </c>
      <c r="P138" s="7" t="s">
        <v>1642</v>
      </c>
      <c r="Q138" s="7"/>
      <c r="R138" s="7"/>
      <c r="S138" s="7"/>
      <c r="T138" s="8"/>
      <c r="U138" s="8"/>
      <c r="V138" s="7"/>
      <c r="W138" s="7" t="s">
        <v>1719</v>
      </c>
      <c r="X138" s="7"/>
      <c r="Y138" s="9">
        <v>185896.16</v>
      </c>
      <c r="Z138" s="9"/>
      <c r="AA138" s="9"/>
      <c r="AB138" s="9"/>
      <c r="AC138" s="9"/>
      <c r="AD138" s="9"/>
      <c r="AE138" s="10">
        <f t="shared" si="4"/>
        <v>0</v>
      </c>
      <c r="AF138" s="7">
        <v>0</v>
      </c>
      <c r="AG138" s="7"/>
      <c r="AH138" s="7"/>
      <c r="AI138" s="7"/>
      <c r="AJ138" s="7"/>
      <c r="AK138" s="10">
        <f t="shared" si="5"/>
        <v>0</v>
      </c>
      <c r="AL138" s="7"/>
      <c r="AM138" s="7"/>
      <c r="AN138" s="7"/>
      <c r="AO138" s="9"/>
      <c r="AP138" s="9"/>
      <c r="AQ138" s="8"/>
      <c r="AR138" s="8"/>
    </row>
    <row r="139" spans="1:44" ht="210" x14ac:dyDescent="0.25">
      <c r="A139" s="7" t="s">
        <v>161</v>
      </c>
      <c r="B139" s="8" t="s">
        <v>420</v>
      </c>
      <c r="C139" s="7" t="s">
        <v>445</v>
      </c>
      <c r="D139" s="7" t="s">
        <v>501</v>
      </c>
      <c r="E139" s="7" t="s">
        <v>513</v>
      </c>
      <c r="F139" s="7" t="s">
        <v>564</v>
      </c>
      <c r="G139" s="7" t="s">
        <v>570</v>
      </c>
      <c r="H139" s="7"/>
      <c r="I139" s="7" t="s">
        <v>573</v>
      </c>
      <c r="J139" s="8" t="s">
        <v>709</v>
      </c>
      <c r="K139" s="7"/>
      <c r="L139" s="8"/>
      <c r="M139" s="8" t="s">
        <v>966</v>
      </c>
      <c r="N139" s="7" t="s">
        <v>1171</v>
      </c>
      <c r="O139" s="8" t="s">
        <v>1559</v>
      </c>
      <c r="P139" s="7" t="s">
        <v>1633</v>
      </c>
      <c r="Q139" s="7"/>
      <c r="R139" s="7"/>
      <c r="S139" s="7"/>
      <c r="T139" s="8" t="s">
        <v>1712</v>
      </c>
      <c r="U139" s="8"/>
      <c r="V139" s="7"/>
      <c r="W139" s="7" t="s">
        <v>1718</v>
      </c>
      <c r="X139" s="7"/>
      <c r="Y139" s="9">
        <v>308448.15000000002</v>
      </c>
      <c r="Z139" s="9"/>
      <c r="AA139" s="9"/>
      <c r="AB139" s="9"/>
      <c r="AC139" s="9"/>
      <c r="AD139" s="9"/>
      <c r="AE139" s="10">
        <f t="shared" si="4"/>
        <v>0</v>
      </c>
      <c r="AF139" s="7">
        <v>0</v>
      </c>
      <c r="AG139" s="7"/>
      <c r="AH139" s="7"/>
      <c r="AI139" s="7"/>
      <c r="AJ139" s="7"/>
      <c r="AK139" s="10">
        <f t="shared" si="5"/>
        <v>0</v>
      </c>
      <c r="AL139" s="7"/>
      <c r="AM139" s="7"/>
      <c r="AN139" s="7"/>
      <c r="AO139" s="9"/>
      <c r="AP139" s="9"/>
      <c r="AQ139" s="8"/>
      <c r="AR139" s="8"/>
    </row>
    <row r="140" spans="1:44" ht="120" x14ac:dyDescent="0.25">
      <c r="A140" s="7" t="s">
        <v>162</v>
      </c>
      <c r="B140" s="8" t="s">
        <v>404</v>
      </c>
      <c r="C140" s="7" t="s">
        <v>424</v>
      </c>
      <c r="D140" s="7" t="s">
        <v>492</v>
      </c>
      <c r="E140" s="7" t="s">
        <v>522</v>
      </c>
      <c r="F140" s="7" t="s">
        <v>564</v>
      </c>
      <c r="G140" s="7" t="s">
        <v>570</v>
      </c>
      <c r="H140" s="7"/>
      <c r="I140" s="7" t="s">
        <v>573</v>
      </c>
      <c r="J140" s="8" t="s">
        <v>710</v>
      </c>
      <c r="K140" s="7"/>
      <c r="L140" s="8"/>
      <c r="M140" s="8"/>
      <c r="N140" s="7" t="s">
        <v>1172</v>
      </c>
      <c r="O140" s="8" t="s">
        <v>1560</v>
      </c>
      <c r="P140" s="7" t="s">
        <v>1639</v>
      </c>
      <c r="Q140" s="7"/>
      <c r="R140" s="7"/>
      <c r="S140" s="7"/>
      <c r="T140" s="8"/>
      <c r="U140" s="8"/>
      <c r="V140" s="7"/>
      <c r="W140" s="7" t="s">
        <v>1719</v>
      </c>
      <c r="X140" s="7"/>
      <c r="Y140" s="9">
        <v>197000</v>
      </c>
      <c r="Z140" s="9"/>
      <c r="AA140" s="9"/>
      <c r="AB140" s="9"/>
      <c r="AC140" s="9"/>
      <c r="AD140" s="9"/>
      <c r="AE140" s="10">
        <f t="shared" si="4"/>
        <v>0</v>
      </c>
      <c r="AF140" s="7">
        <v>0</v>
      </c>
      <c r="AG140" s="7"/>
      <c r="AH140" s="7"/>
      <c r="AI140" s="7"/>
      <c r="AJ140" s="7"/>
      <c r="AK140" s="10">
        <f t="shared" si="5"/>
        <v>0</v>
      </c>
      <c r="AL140" s="7"/>
      <c r="AM140" s="7"/>
      <c r="AN140" s="7"/>
      <c r="AO140" s="9"/>
      <c r="AP140" s="9"/>
      <c r="AQ140" s="8"/>
      <c r="AR140" s="8"/>
    </row>
    <row r="141" spans="1:44" ht="120" x14ac:dyDescent="0.25">
      <c r="A141" s="7" t="s">
        <v>163</v>
      </c>
      <c r="B141" s="8" t="s">
        <v>406</v>
      </c>
      <c r="C141" s="7" t="s">
        <v>425</v>
      </c>
      <c r="D141" s="7" t="s">
        <v>493</v>
      </c>
      <c r="E141" s="7" t="s">
        <v>511</v>
      </c>
      <c r="F141" s="7" t="s">
        <v>564</v>
      </c>
      <c r="G141" s="7" t="s">
        <v>570</v>
      </c>
      <c r="H141" s="7"/>
      <c r="I141" s="7" t="s">
        <v>573</v>
      </c>
      <c r="J141" s="8" t="s">
        <v>711</v>
      </c>
      <c r="K141" s="7"/>
      <c r="L141" s="8"/>
      <c r="M141" s="8" t="s">
        <v>987</v>
      </c>
      <c r="N141" s="7" t="s">
        <v>1173</v>
      </c>
      <c r="O141" s="8" t="s">
        <v>1561</v>
      </c>
      <c r="P141" s="7" t="s">
        <v>1636</v>
      </c>
      <c r="Q141" s="7"/>
      <c r="R141" s="7"/>
      <c r="S141" s="7"/>
      <c r="T141" s="8"/>
      <c r="U141" s="8"/>
      <c r="V141" s="7"/>
      <c r="W141" s="7" t="s">
        <v>1719</v>
      </c>
      <c r="X141" s="7"/>
      <c r="Y141" s="9">
        <v>355053.2</v>
      </c>
      <c r="Z141" s="9"/>
      <c r="AA141" s="9"/>
      <c r="AB141" s="9"/>
      <c r="AC141" s="9"/>
      <c r="AD141" s="9"/>
      <c r="AE141" s="10">
        <f t="shared" si="4"/>
        <v>0</v>
      </c>
      <c r="AF141" s="7">
        <v>0</v>
      </c>
      <c r="AG141" s="7"/>
      <c r="AH141" s="7"/>
      <c r="AI141" s="7"/>
      <c r="AJ141" s="7"/>
      <c r="AK141" s="10">
        <f t="shared" si="5"/>
        <v>0</v>
      </c>
      <c r="AL141" s="7"/>
      <c r="AM141" s="7"/>
      <c r="AN141" s="7"/>
      <c r="AO141" s="9"/>
      <c r="AP141" s="9"/>
      <c r="AQ141" s="8"/>
      <c r="AR141" s="8"/>
    </row>
    <row r="142" spans="1:44" ht="120" x14ac:dyDescent="0.25">
      <c r="A142" s="7" t="s">
        <v>164</v>
      </c>
      <c r="B142" s="8" t="s">
        <v>413</v>
      </c>
      <c r="C142" s="7" t="s">
        <v>429</v>
      </c>
      <c r="D142" s="7" t="s">
        <v>497</v>
      </c>
      <c r="E142" s="7" t="s">
        <v>520</v>
      </c>
      <c r="F142" s="7" t="s">
        <v>564</v>
      </c>
      <c r="G142" s="7" t="s">
        <v>570</v>
      </c>
      <c r="H142" s="7"/>
      <c r="I142" s="7" t="s">
        <v>573</v>
      </c>
      <c r="J142" s="8" t="s">
        <v>712</v>
      </c>
      <c r="K142" s="7"/>
      <c r="L142" s="8"/>
      <c r="M142" s="8" t="s">
        <v>973</v>
      </c>
      <c r="N142" s="7" t="s">
        <v>1174</v>
      </c>
      <c r="O142" s="8" t="s">
        <v>1562</v>
      </c>
      <c r="P142" s="7" t="s">
        <v>1634</v>
      </c>
      <c r="Q142" s="7"/>
      <c r="R142" s="7"/>
      <c r="S142" s="7"/>
      <c r="T142" s="8"/>
      <c r="U142" s="8"/>
      <c r="V142" s="7"/>
      <c r="W142" s="7" t="s">
        <v>1719</v>
      </c>
      <c r="X142" s="7"/>
      <c r="Y142" s="9">
        <v>93369.95</v>
      </c>
      <c r="Z142" s="9"/>
      <c r="AA142" s="9"/>
      <c r="AB142" s="9"/>
      <c r="AC142" s="9"/>
      <c r="AD142" s="9"/>
      <c r="AE142" s="10">
        <f t="shared" si="4"/>
        <v>0</v>
      </c>
      <c r="AF142" s="7">
        <v>0</v>
      </c>
      <c r="AG142" s="7"/>
      <c r="AH142" s="7"/>
      <c r="AI142" s="7"/>
      <c r="AJ142" s="7"/>
      <c r="AK142" s="10">
        <f t="shared" si="5"/>
        <v>0</v>
      </c>
      <c r="AL142" s="7"/>
      <c r="AM142" s="7"/>
      <c r="AN142" s="7"/>
      <c r="AO142" s="9"/>
      <c r="AP142" s="9"/>
      <c r="AQ142" s="8"/>
      <c r="AR142" s="8"/>
    </row>
    <row r="143" spans="1:44" ht="120" x14ac:dyDescent="0.25">
      <c r="A143" s="7" t="s">
        <v>165</v>
      </c>
      <c r="B143" s="8" t="s">
        <v>416</v>
      </c>
      <c r="C143" s="7" t="s">
        <v>432</v>
      </c>
      <c r="D143" s="7"/>
      <c r="E143" s="7" t="s">
        <v>513</v>
      </c>
      <c r="F143" s="7" t="s">
        <v>564</v>
      </c>
      <c r="G143" s="7" t="s">
        <v>570</v>
      </c>
      <c r="H143" s="7"/>
      <c r="I143" s="7" t="s">
        <v>573</v>
      </c>
      <c r="J143" s="8" t="s">
        <v>713</v>
      </c>
      <c r="K143" s="7"/>
      <c r="L143" s="8"/>
      <c r="M143" s="8" t="s">
        <v>966</v>
      </c>
      <c r="N143" s="7" t="s">
        <v>1175</v>
      </c>
      <c r="O143" s="8" t="s">
        <v>1563</v>
      </c>
      <c r="P143" s="7" t="s">
        <v>1639</v>
      </c>
      <c r="Q143" s="7"/>
      <c r="R143" s="7"/>
      <c r="S143" s="7"/>
      <c r="T143" s="8"/>
      <c r="U143" s="8"/>
      <c r="V143" s="7"/>
      <c r="W143" s="7" t="s">
        <v>1719</v>
      </c>
      <c r="X143" s="7"/>
      <c r="Y143" s="9">
        <v>464638.6</v>
      </c>
      <c r="Z143" s="9"/>
      <c r="AA143" s="9"/>
      <c r="AB143" s="9"/>
      <c r="AC143" s="9"/>
      <c r="AD143" s="9"/>
      <c r="AE143" s="10">
        <f t="shared" si="4"/>
        <v>0</v>
      </c>
      <c r="AF143" s="7">
        <v>0</v>
      </c>
      <c r="AG143" s="7"/>
      <c r="AH143" s="7"/>
      <c r="AI143" s="7"/>
      <c r="AJ143" s="7"/>
      <c r="AK143" s="10">
        <f t="shared" si="5"/>
        <v>0</v>
      </c>
      <c r="AL143" s="7"/>
      <c r="AM143" s="7"/>
      <c r="AN143" s="7"/>
      <c r="AO143" s="9"/>
      <c r="AP143" s="9"/>
      <c r="AQ143" s="8"/>
      <c r="AR143" s="8"/>
    </row>
    <row r="144" spans="1:44" ht="135" x14ac:dyDescent="0.25">
      <c r="A144" s="7" t="s">
        <v>166</v>
      </c>
      <c r="B144" s="8" t="s">
        <v>406</v>
      </c>
      <c r="C144" s="7" t="s">
        <v>453</v>
      </c>
      <c r="D144" s="7"/>
      <c r="E144" s="7" t="s">
        <v>510</v>
      </c>
      <c r="F144" s="7" t="s">
        <v>564</v>
      </c>
      <c r="G144" s="7" t="s">
        <v>570</v>
      </c>
      <c r="H144" s="7"/>
      <c r="I144" s="7" t="s">
        <v>573</v>
      </c>
      <c r="J144" s="8" t="s">
        <v>714</v>
      </c>
      <c r="K144" s="7"/>
      <c r="L144" s="8"/>
      <c r="M144" s="8" t="s">
        <v>1014</v>
      </c>
      <c r="N144" s="7" t="s">
        <v>1176</v>
      </c>
      <c r="O144" s="8" t="s">
        <v>1564</v>
      </c>
      <c r="P144" s="7" t="s">
        <v>1639</v>
      </c>
      <c r="Q144" s="7"/>
      <c r="R144" s="7"/>
      <c r="S144" s="7"/>
      <c r="T144" s="8"/>
      <c r="U144" s="8"/>
      <c r="V144" s="7"/>
      <c r="W144" s="7" t="s">
        <v>1719</v>
      </c>
      <c r="X144" s="7"/>
      <c r="Y144" s="9">
        <v>192464.6</v>
      </c>
      <c r="Z144" s="9"/>
      <c r="AA144" s="9"/>
      <c r="AB144" s="9"/>
      <c r="AC144" s="9"/>
      <c r="AD144" s="9"/>
      <c r="AE144" s="10">
        <f t="shared" si="4"/>
        <v>0</v>
      </c>
      <c r="AF144" s="7">
        <v>0</v>
      </c>
      <c r="AG144" s="7"/>
      <c r="AH144" s="7"/>
      <c r="AI144" s="7"/>
      <c r="AJ144" s="7"/>
      <c r="AK144" s="10">
        <f t="shared" si="5"/>
        <v>0</v>
      </c>
      <c r="AL144" s="7"/>
      <c r="AM144" s="7"/>
      <c r="AN144" s="7"/>
      <c r="AO144" s="9"/>
      <c r="AP144" s="9"/>
      <c r="AQ144" s="8"/>
      <c r="AR144" s="8"/>
    </row>
    <row r="145" spans="1:44" ht="150" x14ac:dyDescent="0.25">
      <c r="A145" s="7" t="s">
        <v>167</v>
      </c>
      <c r="B145" s="8" t="s">
        <v>416</v>
      </c>
      <c r="C145" s="7" t="s">
        <v>454</v>
      </c>
      <c r="D145" s="7"/>
      <c r="E145" s="7" t="s">
        <v>520</v>
      </c>
      <c r="F145" s="7" t="s">
        <v>564</v>
      </c>
      <c r="G145" s="7" t="s">
        <v>570</v>
      </c>
      <c r="H145" s="7"/>
      <c r="I145" s="7" t="s">
        <v>573</v>
      </c>
      <c r="J145" s="8" t="s">
        <v>715</v>
      </c>
      <c r="K145" s="7"/>
      <c r="L145" s="8"/>
      <c r="M145" s="8" t="s">
        <v>976</v>
      </c>
      <c r="N145" s="7" t="s">
        <v>1177</v>
      </c>
      <c r="O145" s="8" t="s">
        <v>1565</v>
      </c>
      <c r="P145" s="7" t="s">
        <v>1639</v>
      </c>
      <c r="Q145" s="7"/>
      <c r="R145" s="7"/>
      <c r="S145" s="7"/>
      <c r="T145" s="8"/>
      <c r="U145" s="8"/>
      <c r="V145" s="7"/>
      <c r="W145" s="7" t="s">
        <v>1719</v>
      </c>
      <c r="X145" s="7"/>
      <c r="Y145" s="9">
        <v>551729.26</v>
      </c>
      <c r="Z145" s="9"/>
      <c r="AA145" s="9"/>
      <c r="AB145" s="9"/>
      <c r="AC145" s="9"/>
      <c r="AD145" s="9"/>
      <c r="AE145" s="10">
        <f t="shared" si="4"/>
        <v>0</v>
      </c>
      <c r="AF145" s="7">
        <v>0</v>
      </c>
      <c r="AG145" s="7"/>
      <c r="AH145" s="7"/>
      <c r="AI145" s="7"/>
      <c r="AJ145" s="7"/>
      <c r="AK145" s="10">
        <f t="shared" si="5"/>
        <v>0</v>
      </c>
      <c r="AL145" s="7"/>
      <c r="AM145" s="7"/>
      <c r="AN145" s="7"/>
      <c r="AO145" s="9"/>
      <c r="AP145" s="9"/>
      <c r="AQ145" s="8"/>
      <c r="AR145" s="8"/>
    </row>
    <row r="146" spans="1:44" ht="135" x14ac:dyDescent="0.25">
      <c r="A146" s="7" t="s">
        <v>168</v>
      </c>
      <c r="B146" s="8" t="s">
        <v>413</v>
      </c>
      <c r="C146" s="7" t="s">
        <v>429</v>
      </c>
      <c r="D146" s="7" t="s">
        <v>497</v>
      </c>
      <c r="E146" s="7" t="s">
        <v>538</v>
      </c>
      <c r="F146" s="7" t="s">
        <v>564</v>
      </c>
      <c r="G146" s="7" t="s">
        <v>570</v>
      </c>
      <c r="H146" s="7"/>
      <c r="I146" s="7" t="s">
        <v>573</v>
      </c>
      <c r="J146" s="8" t="s">
        <v>716</v>
      </c>
      <c r="K146" s="7"/>
      <c r="L146" s="8"/>
      <c r="M146" s="8" t="s">
        <v>976</v>
      </c>
      <c r="N146" s="7" t="s">
        <v>1178</v>
      </c>
      <c r="O146" s="8" t="s">
        <v>1566</v>
      </c>
      <c r="P146" s="7" t="s">
        <v>1639</v>
      </c>
      <c r="Q146" s="7"/>
      <c r="R146" s="7"/>
      <c r="S146" s="7"/>
      <c r="T146" s="8"/>
      <c r="U146" s="8"/>
      <c r="V146" s="7"/>
      <c r="W146" s="7" t="s">
        <v>1719</v>
      </c>
      <c r="X146" s="7"/>
      <c r="Y146" s="9">
        <v>369882.48</v>
      </c>
      <c r="Z146" s="9"/>
      <c r="AA146" s="9"/>
      <c r="AB146" s="9"/>
      <c r="AC146" s="9"/>
      <c r="AD146" s="9"/>
      <c r="AE146" s="10">
        <f t="shared" si="4"/>
        <v>0</v>
      </c>
      <c r="AF146" s="7">
        <v>0</v>
      </c>
      <c r="AG146" s="7"/>
      <c r="AH146" s="7"/>
      <c r="AI146" s="7"/>
      <c r="AJ146" s="7"/>
      <c r="AK146" s="10">
        <f t="shared" si="5"/>
        <v>0</v>
      </c>
      <c r="AL146" s="7"/>
      <c r="AM146" s="7"/>
      <c r="AN146" s="7"/>
      <c r="AO146" s="9"/>
      <c r="AP146" s="9"/>
      <c r="AQ146" s="8"/>
      <c r="AR146" s="8"/>
    </row>
    <row r="147" spans="1:44" ht="75" x14ac:dyDescent="0.25">
      <c r="A147" s="7" t="s">
        <v>169</v>
      </c>
      <c r="B147" s="8" t="s">
        <v>407</v>
      </c>
      <c r="C147" s="7" t="s">
        <v>426</v>
      </c>
      <c r="D147" s="7" t="s">
        <v>494</v>
      </c>
      <c r="E147" s="7" t="s">
        <v>542</v>
      </c>
      <c r="F147" s="7" t="s">
        <v>564</v>
      </c>
      <c r="G147" s="7" t="s">
        <v>570</v>
      </c>
      <c r="H147" s="7"/>
      <c r="I147" s="7" t="s">
        <v>573</v>
      </c>
      <c r="J147" s="8" t="s">
        <v>717</v>
      </c>
      <c r="K147" s="7"/>
      <c r="L147" s="8"/>
      <c r="M147" s="8"/>
      <c r="N147" s="7" t="s">
        <v>1179</v>
      </c>
      <c r="O147" s="8" t="s">
        <v>1567</v>
      </c>
      <c r="P147" s="7" t="s">
        <v>1647</v>
      </c>
      <c r="Q147" s="7"/>
      <c r="R147" s="7"/>
      <c r="S147" s="7"/>
      <c r="T147" s="8"/>
      <c r="U147" s="8"/>
      <c r="V147" s="7"/>
      <c r="W147" s="7" t="s">
        <v>1719</v>
      </c>
      <c r="X147" s="7"/>
      <c r="Y147" s="9">
        <v>135338.16</v>
      </c>
      <c r="Z147" s="9"/>
      <c r="AA147" s="9"/>
      <c r="AB147" s="9"/>
      <c r="AC147" s="9"/>
      <c r="AD147" s="9"/>
      <c r="AE147" s="10">
        <f t="shared" si="4"/>
        <v>0</v>
      </c>
      <c r="AF147" s="7">
        <v>0</v>
      </c>
      <c r="AG147" s="7"/>
      <c r="AH147" s="7"/>
      <c r="AI147" s="7"/>
      <c r="AJ147" s="7"/>
      <c r="AK147" s="10">
        <f t="shared" si="5"/>
        <v>0</v>
      </c>
      <c r="AL147" s="7"/>
      <c r="AM147" s="7"/>
      <c r="AN147" s="7"/>
      <c r="AO147" s="9"/>
      <c r="AP147" s="9"/>
      <c r="AQ147" s="8"/>
      <c r="AR147" s="8"/>
    </row>
    <row r="148" spans="1:44" ht="75" x14ac:dyDescent="0.25">
      <c r="A148" s="7" t="s">
        <v>170</v>
      </c>
      <c r="B148" s="8" t="s">
        <v>417</v>
      </c>
      <c r="C148" s="7" t="s">
        <v>447</v>
      </c>
      <c r="D148" s="7" t="s">
        <v>502</v>
      </c>
      <c r="E148" s="7" t="s">
        <v>520</v>
      </c>
      <c r="F148" s="7" t="s">
        <v>564</v>
      </c>
      <c r="G148" s="7" t="s">
        <v>570</v>
      </c>
      <c r="H148" s="7"/>
      <c r="I148" s="7" t="s">
        <v>573</v>
      </c>
      <c r="J148" s="8" t="s">
        <v>718</v>
      </c>
      <c r="K148" s="7"/>
      <c r="L148" s="8"/>
      <c r="M148" s="8" t="s">
        <v>1015</v>
      </c>
      <c r="N148" s="7" t="s">
        <v>1180</v>
      </c>
      <c r="O148" s="8" t="s">
        <v>1568</v>
      </c>
      <c r="P148" s="7" t="s">
        <v>1638</v>
      </c>
      <c r="Q148" s="7"/>
      <c r="R148" s="7"/>
      <c r="S148" s="7"/>
      <c r="T148" s="8"/>
      <c r="U148" s="8"/>
      <c r="V148" s="7"/>
      <c r="W148" s="7" t="s">
        <v>1719</v>
      </c>
      <c r="X148" s="7"/>
      <c r="Y148" s="9">
        <v>22939.86</v>
      </c>
      <c r="Z148" s="9"/>
      <c r="AA148" s="9"/>
      <c r="AB148" s="9"/>
      <c r="AC148" s="9"/>
      <c r="AD148" s="9"/>
      <c r="AE148" s="10">
        <f t="shared" si="4"/>
        <v>0</v>
      </c>
      <c r="AF148" s="7">
        <v>0</v>
      </c>
      <c r="AG148" s="7"/>
      <c r="AH148" s="7"/>
      <c r="AI148" s="7"/>
      <c r="AJ148" s="7"/>
      <c r="AK148" s="10">
        <f t="shared" si="5"/>
        <v>0</v>
      </c>
      <c r="AL148" s="7"/>
      <c r="AM148" s="7"/>
      <c r="AN148" s="7"/>
      <c r="AO148" s="9"/>
      <c r="AP148" s="9"/>
      <c r="AQ148" s="8"/>
      <c r="AR148" s="8"/>
    </row>
    <row r="149" spans="1:44" ht="120" x14ac:dyDescent="0.25">
      <c r="A149" s="7" t="s">
        <v>171</v>
      </c>
      <c r="B149" s="8" t="s">
        <v>406</v>
      </c>
      <c r="C149" s="7" t="s">
        <v>453</v>
      </c>
      <c r="D149" s="7"/>
      <c r="E149" s="7" t="s">
        <v>510</v>
      </c>
      <c r="F149" s="7" t="s">
        <v>564</v>
      </c>
      <c r="G149" s="7" t="s">
        <v>570</v>
      </c>
      <c r="H149" s="7"/>
      <c r="I149" s="7" t="s">
        <v>573</v>
      </c>
      <c r="J149" s="8" t="s">
        <v>719</v>
      </c>
      <c r="K149" s="7"/>
      <c r="L149" s="8"/>
      <c r="M149" s="8" t="s">
        <v>1014</v>
      </c>
      <c r="N149" s="7" t="s">
        <v>1181</v>
      </c>
      <c r="O149" s="8" t="s">
        <v>1569</v>
      </c>
      <c r="P149" s="7" t="s">
        <v>1639</v>
      </c>
      <c r="Q149" s="7"/>
      <c r="R149" s="7"/>
      <c r="S149" s="7"/>
      <c r="T149" s="8"/>
      <c r="U149" s="8"/>
      <c r="V149" s="7"/>
      <c r="W149" s="7" t="s">
        <v>1719</v>
      </c>
      <c r="X149" s="7"/>
      <c r="Y149" s="9">
        <v>109284.78</v>
      </c>
      <c r="Z149" s="9"/>
      <c r="AA149" s="9"/>
      <c r="AB149" s="9"/>
      <c r="AC149" s="9"/>
      <c r="AD149" s="9"/>
      <c r="AE149" s="10">
        <f t="shared" si="4"/>
        <v>0</v>
      </c>
      <c r="AF149" s="7">
        <v>0</v>
      </c>
      <c r="AG149" s="7"/>
      <c r="AH149" s="7"/>
      <c r="AI149" s="7"/>
      <c r="AJ149" s="7"/>
      <c r="AK149" s="10">
        <f t="shared" si="5"/>
        <v>0</v>
      </c>
      <c r="AL149" s="7"/>
      <c r="AM149" s="7"/>
      <c r="AN149" s="7"/>
      <c r="AO149" s="9"/>
      <c r="AP149" s="9"/>
      <c r="AQ149" s="8"/>
      <c r="AR149" s="8"/>
    </row>
    <row r="150" spans="1:44" ht="120" x14ac:dyDescent="0.25">
      <c r="A150" s="7" t="s">
        <v>172</v>
      </c>
      <c r="B150" s="8" t="s">
        <v>416</v>
      </c>
      <c r="C150" s="7" t="s">
        <v>455</v>
      </c>
      <c r="D150" s="7"/>
      <c r="E150" s="7" t="s">
        <v>512</v>
      </c>
      <c r="F150" s="7" t="s">
        <v>564</v>
      </c>
      <c r="G150" s="7" t="s">
        <v>570</v>
      </c>
      <c r="H150" s="7"/>
      <c r="I150" s="7" t="s">
        <v>573</v>
      </c>
      <c r="J150" s="8" t="s">
        <v>720</v>
      </c>
      <c r="K150" s="7"/>
      <c r="L150" s="8"/>
      <c r="M150" s="8" t="s">
        <v>981</v>
      </c>
      <c r="N150" s="7" t="s">
        <v>1182</v>
      </c>
      <c r="O150" s="8" t="s">
        <v>1570</v>
      </c>
      <c r="P150" s="7" t="s">
        <v>1639</v>
      </c>
      <c r="Q150" s="7"/>
      <c r="R150" s="7"/>
      <c r="S150" s="7"/>
      <c r="T150" s="8"/>
      <c r="U150" s="8"/>
      <c r="V150" s="7"/>
      <c r="W150" s="7" t="s">
        <v>1719</v>
      </c>
      <c r="X150" s="7"/>
      <c r="Y150" s="9">
        <v>207771.04</v>
      </c>
      <c r="Z150" s="9"/>
      <c r="AA150" s="9"/>
      <c r="AB150" s="9"/>
      <c r="AC150" s="9"/>
      <c r="AD150" s="9"/>
      <c r="AE150" s="10">
        <f t="shared" si="4"/>
        <v>0</v>
      </c>
      <c r="AF150" s="7">
        <v>0</v>
      </c>
      <c r="AG150" s="7"/>
      <c r="AH150" s="7"/>
      <c r="AI150" s="7"/>
      <c r="AJ150" s="7"/>
      <c r="AK150" s="10">
        <f t="shared" si="5"/>
        <v>0</v>
      </c>
      <c r="AL150" s="7"/>
      <c r="AM150" s="7"/>
      <c r="AN150" s="7"/>
      <c r="AO150" s="9"/>
      <c r="AP150" s="9"/>
      <c r="AQ150" s="8"/>
      <c r="AR150" s="8"/>
    </row>
    <row r="151" spans="1:44" ht="225" x14ac:dyDescent="0.25">
      <c r="A151" s="7" t="s">
        <v>173</v>
      </c>
      <c r="B151" s="8" t="s">
        <v>407</v>
      </c>
      <c r="C151" s="7" t="s">
        <v>456</v>
      </c>
      <c r="D151" s="7"/>
      <c r="E151" s="7" t="s">
        <v>513</v>
      </c>
      <c r="F151" s="7" t="s">
        <v>564</v>
      </c>
      <c r="G151" s="7" t="s">
        <v>570</v>
      </c>
      <c r="H151" s="7"/>
      <c r="I151" s="7" t="s">
        <v>574</v>
      </c>
      <c r="J151" s="8" t="s">
        <v>721</v>
      </c>
      <c r="K151" s="7"/>
      <c r="L151" s="8"/>
      <c r="M151" s="8" t="s">
        <v>1016</v>
      </c>
      <c r="N151" s="7" t="s">
        <v>1183</v>
      </c>
      <c r="O151" s="8" t="s">
        <v>1571</v>
      </c>
      <c r="P151" s="7" t="s">
        <v>1640</v>
      </c>
      <c r="Q151" s="7"/>
      <c r="R151" s="7"/>
      <c r="S151" s="7"/>
      <c r="T151" s="8" t="s">
        <v>1713</v>
      </c>
      <c r="U151" s="8"/>
      <c r="V151" s="7"/>
      <c r="W151" s="7" t="s">
        <v>1720</v>
      </c>
      <c r="X151" s="7"/>
      <c r="Y151" s="9">
        <v>57530.02</v>
      </c>
      <c r="Z151" s="9"/>
      <c r="AA151" s="9"/>
      <c r="AB151" s="9"/>
      <c r="AC151" s="9"/>
      <c r="AD151" s="9"/>
      <c r="AE151" s="10">
        <f t="shared" si="4"/>
        <v>0</v>
      </c>
      <c r="AF151" s="7">
        <v>0</v>
      </c>
      <c r="AG151" s="7"/>
      <c r="AH151" s="7"/>
      <c r="AI151" s="7"/>
      <c r="AJ151" s="7"/>
      <c r="AK151" s="10">
        <f t="shared" si="5"/>
        <v>0</v>
      </c>
      <c r="AL151" s="7"/>
      <c r="AM151" s="7"/>
      <c r="AN151" s="7"/>
      <c r="AO151" s="9"/>
      <c r="AP151" s="9"/>
      <c r="AQ151" s="8"/>
      <c r="AR151" s="8"/>
    </row>
    <row r="152" spans="1:44" ht="135" x14ac:dyDescent="0.25">
      <c r="A152" s="7" t="s">
        <v>174</v>
      </c>
      <c r="B152" s="8" t="s">
        <v>404</v>
      </c>
      <c r="C152" s="7" t="s">
        <v>457</v>
      </c>
      <c r="D152" s="7"/>
      <c r="E152" s="7" t="s">
        <v>517</v>
      </c>
      <c r="F152" s="7" t="s">
        <v>564</v>
      </c>
      <c r="G152" s="7" t="s">
        <v>570</v>
      </c>
      <c r="H152" s="7"/>
      <c r="I152" s="7" t="s">
        <v>574</v>
      </c>
      <c r="J152" s="8" t="s">
        <v>722</v>
      </c>
      <c r="K152" s="7"/>
      <c r="L152" s="8"/>
      <c r="M152" s="8" t="s">
        <v>1017</v>
      </c>
      <c r="N152" s="7" t="s">
        <v>1184</v>
      </c>
      <c r="O152" s="8" t="s">
        <v>1572</v>
      </c>
      <c r="P152" s="7" t="s">
        <v>1640</v>
      </c>
      <c r="Q152" s="7"/>
      <c r="R152" s="7"/>
      <c r="S152" s="7"/>
      <c r="T152" s="8"/>
      <c r="U152" s="8"/>
      <c r="V152" s="7"/>
      <c r="W152" s="7" t="s">
        <v>1719</v>
      </c>
      <c r="X152" s="7"/>
      <c r="Y152" s="9">
        <v>306917.19</v>
      </c>
      <c r="Z152" s="9"/>
      <c r="AA152" s="9"/>
      <c r="AB152" s="9"/>
      <c r="AC152" s="9"/>
      <c r="AD152" s="9"/>
      <c r="AE152" s="10">
        <f t="shared" si="4"/>
        <v>0</v>
      </c>
      <c r="AF152" s="7">
        <v>0</v>
      </c>
      <c r="AG152" s="7"/>
      <c r="AH152" s="7"/>
      <c r="AI152" s="7"/>
      <c r="AJ152" s="7"/>
      <c r="AK152" s="10">
        <f t="shared" si="5"/>
        <v>0</v>
      </c>
      <c r="AL152" s="7"/>
      <c r="AM152" s="7"/>
      <c r="AN152" s="7"/>
      <c r="AO152" s="9"/>
      <c r="AP152" s="9"/>
      <c r="AQ152" s="8"/>
      <c r="AR152" s="8"/>
    </row>
    <row r="153" spans="1:44" ht="105" x14ac:dyDescent="0.25">
      <c r="A153" s="7" t="s">
        <v>175</v>
      </c>
      <c r="B153" s="8" t="s">
        <v>407</v>
      </c>
      <c r="C153" s="7" t="s">
        <v>426</v>
      </c>
      <c r="D153" s="7" t="s">
        <v>494</v>
      </c>
      <c r="E153" s="7" t="s">
        <v>543</v>
      </c>
      <c r="F153" s="7" t="s">
        <v>564</v>
      </c>
      <c r="G153" s="7" t="s">
        <v>570</v>
      </c>
      <c r="H153" s="7"/>
      <c r="I153" s="7" t="s">
        <v>573</v>
      </c>
      <c r="J153" s="8" t="s">
        <v>723</v>
      </c>
      <c r="K153" s="7"/>
      <c r="L153" s="8"/>
      <c r="M153" s="8" t="s">
        <v>1018</v>
      </c>
      <c r="N153" s="7" t="s">
        <v>1185</v>
      </c>
      <c r="O153" s="8" t="s">
        <v>1573</v>
      </c>
      <c r="P153" s="7" t="s">
        <v>1639</v>
      </c>
      <c r="Q153" s="7"/>
      <c r="R153" s="7"/>
      <c r="S153" s="7"/>
      <c r="T153" s="8"/>
      <c r="U153" s="8"/>
      <c r="V153" s="7"/>
      <c r="W153" s="7" t="s">
        <v>1719</v>
      </c>
      <c r="X153" s="7"/>
      <c r="Y153" s="9">
        <v>352841.44</v>
      </c>
      <c r="Z153" s="9"/>
      <c r="AA153" s="9"/>
      <c r="AB153" s="9"/>
      <c r="AC153" s="9"/>
      <c r="AD153" s="9"/>
      <c r="AE153" s="10">
        <f t="shared" si="4"/>
        <v>0</v>
      </c>
      <c r="AF153" s="7">
        <v>0</v>
      </c>
      <c r="AG153" s="7"/>
      <c r="AH153" s="7"/>
      <c r="AI153" s="7"/>
      <c r="AJ153" s="7"/>
      <c r="AK153" s="10">
        <f t="shared" si="5"/>
        <v>0</v>
      </c>
      <c r="AL153" s="7"/>
      <c r="AM153" s="7"/>
      <c r="AN153" s="7"/>
      <c r="AO153" s="9"/>
      <c r="AP153" s="9"/>
      <c r="AQ153" s="8"/>
      <c r="AR153" s="8"/>
    </row>
    <row r="154" spans="1:44" ht="60" x14ac:dyDescent="0.25">
      <c r="A154" s="7" t="s">
        <v>176</v>
      </c>
      <c r="B154" s="8" t="s">
        <v>404</v>
      </c>
      <c r="C154" s="7" t="s">
        <v>423</v>
      </c>
      <c r="D154" s="7" t="s">
        <v>491</v>
      </c>
      <c r="E154" s="7" t="s">
        <v>512</v>
      </c>
      <c r="F154" s="7" t="s">
        <v>564</v>
      </c>
      <c r="G154" s="7" t="s">
        <v>570</v>
      </c>
      <c r="H154" s="7"/>
      <c r="I154" s="7" t="s">
        <v>573</v>
      </c>
      <c r="J154" s="8" t="s">
        <v>724</v>
      </c>
      <c r="K154" s="7"/>
      <c r="L154" s="8"/>
      <c r="M154" s="8"/>
      <c r="N154" s="7" t="s">
        <v>1186</v>
      </c>
      <c r="O154" s="8" t="s">
        <v>1574</v>
      </c>
      <c r="P154" s="7" t="s">
        <v>1633</v>
      </c>
      <c r="Q154" s="7"/>
      <c r="R154" s="7"/>
      <c r="S154" s="7"/>
      <c r="T154" s="8" t="s">
        <v>1714</v>
      </c>
      <c r="U154" s="8"/>
      <c r="V154" s="7"/>
      <c r="W154" s="7" t="s">
        <v>1718</v>
      </c>
      <c r="X154" s="7"/>
      <c r="Y154" s="9">
        <v>41720.629999999997</v>
      </c>
      <c r="Z154" s="9"/>
      <c r="AA154" s="9"/>
      <c r="AB154" s="9"/>
      <c r="AC154" s="9"/>
      <c r="AD154" s="9"/>
      <c r="AE154" s="10">
        <f t="shared" si="4"/>
        <v>0</v>
      </c>
      <c r="AF154" s="7">
        <v>0</v>
      </c>
      <c r="AG154" s="7"/>
      <c r="AH154" s="7"/>
      <c r="AI154" s="7"/>
      <c r="AJ154" s="7"/>
      <c r="AK154" s="10">
        <f t="shared" si="5"/>
        <v>0</v>
      </c>
      <c r="AL154" s="7"/>
      <c r="AM154" s="7"/>
      <c r="AN154" s="7"/>
      <c r="AO154" s="9"/>
      <c r="AP154" s="9"/>
      <c r="AQ154" s="8"/>
      <c r="AR154" s="8"/>
    </row>
    <row r="155" spans="1:44" ht="120" x14ac:dyDescent="0.25">
      <c r="A155" s="7" t="s">
        <v>177</v>
      </c>
      <c r="B155" s="8" t="s">
        <v>404</v>
      </c>
      <c r="C155" s="7" t="s">
        <v>424</v>
      </c>
      <c r="D155" s="7" t="s">
        <v>492</v>
      </c>
      <c r="E155" s="7" t="s">
        <v>515</v>
      </c>
      <c r="F155" s="7" t="s">
        <v>564</v>
      </c>
      <c r="G155" s="7" t="s">
        <v>570</v>
      </c>
      <c r="H155" s="7"/>
      <c r="I155" s="7" t="s">
        <v>573</v>
      </c>
      <c r="J155" s="8" t="s">
        <v>725</v>
      </c>
      <c r="K155" s="7"/>
      <c r="L155" s="8"/>
      <c r="M155" s="8" t="s">
        <v>989</v>
      </c>
      <c r="N155" s="7" t="s">
        <v>1187</v>
      </c>
      <c r="O155" s="8" t="s">
        <v>1575</v>
      </c>
      <c r="P155" s="7" t="s">
        <v>1633</v>
      </c>
      <c r="Q155" s="7"/>
      <c r="R155" s="7"/>
      <c r="S155" s="7"/>
      <c r="T155" s="8" t="s">
        <v>1694</v>
      </c>
      <c r="U155" s="8"/>
      <c r="V155" s="7"/>
      <c r="W155" s="7" t="s">
        <v>1720</v>
      </c>
      <c r="X155" s="7"/>
      <c r="Y155" s="9">
        <v>97038</v>
      </c>
      <c r="Z155" s="9"/>
      <c r="AA155" s="9"/>
      <c r="AB155" s="9"/>
      <c r="AC155" s="9"/>
      <c r="AD155" s="9"/>
      <c r="AE155" s="10">
        <f t="shared" si="4"/>
        <v>0</v>
      </c>
      <c r="AF155" s="7">
        <v>0</v>
      </c>
      <c r="AG155" s="7"/>
      <c r="AH155" s="7"/>
      <c r="AI155" s="7"/>
      <c r="AJ155" s="7"/>
      <c r="AK155" s="10">
        <f t="shared" si="5"/>
        <v>0</v>
      </c>
      <c r="AL155" s="7"/>
      <c r="AM155" s="7"/>
      <c r="AN155" s="7"/>
      <c r="AO155" s="9"/>
      <c r="AP155" s="9"/>
      <c r="AQ155" s="8"/>
      <c r="AR155" s="8"/>
    </row>
    <row r="156" spans="1:44" ht="105" x14ac:dyDescent="0.25">
      <c r="A156" s="7" t="s">
        <v>178</v>
      </c>
      <c r="B156" s="8" t="s">
        <v>419</v>
      </c>
      <c r="C156" s="7" t="s">
        <v>434</v>
      </c>
      <c r="D156" s="7" t="s">
        <v>498</v>
      </c>
      <c r="E156" s="7" t="s">
        <v>543</v>
      </c>
      <c r="F156" s="7" t="s">
        <v>564</v>
      </c>
      <c r="G156" s="7" t="s">
        <v>570</v>
      </c>
      <c r="H156" s="7"/>
      <c r="I156" s="7" t="s">
        <v>573</v>
      </c>
      <c r="J156" s="8" t="s">
        <v>726</v>
      </c>
      <c r="K156" s="7"/>
      <c r="L156" s="8"/>
      <c r="M156" s="8" t="s">
        <v>976</v>
      </c>
      <c r="N156" s="7" t="s">
        <v>1188</v>
      </c>
      <c r="O156" s="8" t="s">
        <v>1576</v>
      </c>
      <c r="P156" s="7" t="s">
        <v>1639</v>
      </c>
      <c r="Q156" s="7"/>
      <c r="R156" s="7"/>
      <c r="S156" s="7"/>
      <c r="T156" s="8"/>
      <c r="U156" s="8"/>
      <c r="V156" s="7"/>
      <c r="W156" s="7" t="s">
        <v>1719</v>
      </c>
      <c r="X156" s="7"/>
      <c r="Y156" s="9">
        <v>362163.47</v>
      </c>
      <c r="Z156" s="9"/>
      <c r="AA156" s="9"/>
      <c r="AB156" s="9"/>
      <c r="AC156" s="9"/>
      <c r="AD156" s="9"/>
      <c r="AE156" s="10">
        <f t="shared" si="4"/>
        <v>0</v>
      </c>
      <c r="AF156" s="7">
        <v>0</v>
      </c>
      <c r="AG156" s="7"/>
      <c r="AH156" s="7"/>
      <c r="AI156" s="7"/>
      <c r="AJ156" s="7"/>
      <c r="AK156" s="10">
        <f t="shared" si="5"/>
        <v>0</v>
      </c>
      <c r="AL156" s="7"/>
      <c r="AM156" s="7"/>
      <c r="AN156" s="7"/>
      <c r="AO156" s="9"/>
      <c r="AP156" s="9"/>
      <c r="AQ156" s="8"/>
      <c r="AR156" s="8"/>
    </row>
    <row r="157" spans="1:44" ht="105" x14ac:dyDescent="0.25">
      <c r="A157" s="7" t="s">
        <v>179</v>
      </c>
      <c r="B157" s="8" t="s">
        <v>407</v>
      </c>
      <c r="C157" s="7" t="s">
        <v>426</v>
      </c>
      <c r="D157" s="7" t="s">
        <v>494</v>
      </c>
      <c r="E157" s="7" t="s">
        <v>544</v>
      </c>
      <c r="F157" s="7" t="s">
        <v>564</v>
      </c>
      <c r="G157" s="7" t="s">
        <v>570</v>
      </c>
      <c r="H157" s="7"/>
      <c r="I157" s="7" t="s">
        <v>573</v>
      </c>
      <c r="J157" s="8" t="s">
        <v>727</v>
      </c>
      <c r="K157" s="7"/>
      <c r="L157" s="8"/>
      <c r="M157" s="8" t="s">
        <v>1019</v>
      </c>
      <c r="N157" s="7" t="s">
        <v>1189</v>
      </c>
      <c r="O157" s="8" t="s">
        <v>1577</v>
      </c>
      <c r="P157" s="7" t="s">
        <v>1639</v>
      </c>
      <c r="Q157" s="7"/>
      <c r="R157" s="7"/>
      <c r="S157" s="7"/>
      <c r="T157" s="8"/>
      <c r="U157" s="8"/>
      <c r="V157" s="7"/>
      <c r="W157" s="7" t="s">
        <v>1719</v>
      </c>
      <c r="X157" s="7"/>
      <c r="Y157" s="9">
        <v>80000</v>
      </c>
      <c r="Z157" s="9"/>
      <c r="AA157" s="9"/>
      <c r="AB157" s="9"/>
      <c r="AC157" s="9"/>
      <c r="AD157" s="9"/>
      <c r="AE157" s="10">
        <f t="shared" si="4"/>
        <v>0</v>
      </c>
      <c r="AF157" s="7">
        <v>0</v>
      </c>
      <c r="AG157" s="7"/>
      <c r="AH157" s="7"/>
      <c r="AI157" s="7"/>
      <c r="AJ157" s="7"/>
      <c r="AK157" s="10">
        <f t="shared" si="5"/>
        <v>0</v>
      </c>
      <c r="AL157" s="7"/>
      <c r="AM157" s="7"/>
      <c r="AN157" s="7"/>
      <c r="AO157" s="9"/>
      <c r="AP157" s="9"/>
      <c r="AQ157" s="8"/>
      <c r="AR157" s="8"/>
    </row>
    <row r="158" spans="1:44" ht="120" x14ac:dyDescent="0.25">
      <c r="A158" s="7" t="s">
        <v>180</v>
      </c>
      <c r="B158" s="8" t="s">
        <v>404</v>
      </c>
      <c r="C158" s="7" t="s">
        <v>424</v>
      </c>
      <c r="D158" s="7" t="s">
        <v>492</v>
      </c>
      <c r="E158" s="7" t="s">
        <v>545</v>
      </c>
      <c r="F158" s="7" t="s">
        <v>564</v>
      </c>
      <c r="G158" s="7" t="s">
        <v>570</v>
      </c>
      <c r="H158" s="7"/>
      <c r="I158" s="7" t="s">
        <v>574</v>
      </c>
      <c r="J158" s="8" t="s">
        <v>728</v>
      </c>
      <c r="K158" s="7"/>
      <c r="L158" s="8"/>
      <c r="M158" s="8"/>
      <c r="N158" s="7" t="s">
        <v>1190</v>
      </c>
      <c r="O158" s="8" t="s">
        <v>1578</v>
      </c>
      <c r="P158" s="7" t="s">
        <v>1640</v>
      </c>
      <c r="Q158" s="7"/>
      <c r="R158" s="7"/>
      <c r="S158" s="7"/>
      <c r="T158" s="8"/>
      <c r="U158" s="8"/>
      <c r="V158" s="7"/>
      <c r="W158" s="7" t="s">
        <v>1719</v>
      </c>
      <c r="X158" s="7"/>
      <c r="Y158" s="9">
        <v>76697.009999999995</v>
      </c>
      <c r="Z158" s="9"/>
      <c r="AA158" s="9"/>
      <c r="AB158" s="9"/>
      <c r="AC158" s="9"/>
      <c r="AD158" s="9"/>
      <c r="AE158" s="10">
        <f t="shared" si="4"/>
        <v>0</v>
      </c>
      <c r="AF158" s="7">
        <v>0</v>
      </c>
      <c r="AG158" s="7"/>
      <c r="AH158" s="7"/>
      <c r="AI158" s="7"/>
      <c r="AJ158" s="7"/>
      <c r="AK158" s="10">
        <f t="shared" si="5"/>
        <v>0</v>
      </c>
      <c r="AL158" s="7"/>
      <c r="AM158" s="7"/>
      <c r="AN158" s="7"/>
      <c r="AO158" s="9"/>
      <c r="AP158" s="9"/>
      <c r="AQ158" s="8"/>
      <c r="AR158" s="8"/>
    </row>
    <row r="159" spans="1:44" ht="60" x14ac:dyDescent="0.25">
      <c r="A159" s="7" t="s">
        <v>181</v>
      </c>
      <c r="B159" s="8" t="s">
        <v>404</v>
      </c>
      <c r="C159" s="7" t="s">
        <v>424</v>
      </c>
      <c r="D159" s="7" t="s">
        <v>492</v>
      </c>
      <c r="E159" s="7" t="s">
        <v>546</v>
      </c>
      <c r="F159" s="7" t="s">
        <v>564</v>
      </c>
      <c r="G159" s="7" t="s">
        <v>570</v>
      </c>
      <c r="H159" s="7"/>
      <c r="I159" s="7" t="s">
        <v>573</v>
      </c>
      <c r="J159" s="8" t="s">
        <v>729</v>
      </c>
      <c r="K159" s="7"/>
      <c r="L159" s="8"/>
      <c r="M159" s="8"/>
      <c r="N159" s="7" t="s">
        <v>1191</v>
      </c>
      <c r="O159" s="8" t="s">
        <v>1579</v>
      </c>
      <c r="P159" s="7" t="s">
        <v>1642</v>
      </c>
      <c r="Q159" s="7"/>
      <c r="R159" s="7"/>
      <c r="S159" s="7"/>
      <c r="T159" s="8"/>
      <c r="U159" s="8"/>
      <c r="V159" s="7"/>
      <c r="W159" s="7" t="s">
        <v>1719</v>
      </c>
      <c r="X159" s="7"/>
      <c r="Y159" s="9">
        <v>126697.01</v>
      </c>
      <c r="Z159" s="9"/>
      <c r="AA159" s="9"/>
      <c r="AB159" s="9"/>
      <c r="AC159" s="9"/>
      <c r="AD159" s="9"/>
      <c r="AE159" s="10">
        <f t="shared" si="4"/>
        <v>0</v>
      </c>
      <c r="AF159" s="7">
        <v>0</v>
      </c>
      <c r="AG159" s="7"/>
      <c r="AH159" s="7"/>
      <c r="AI159" s="7"/>
      <c r="AJ159" s="7"/>
      <c r="AK159" s="10">
        <f t="shared" si="5"/>
        <v>0</v>
      </c>
      <c r="AL159" s="7"/>
      <c r="AM159" s="7"/>
      <c r="AN159" s="7"/>
      <c r="AO159" s="9"/>
      <c r="AP159" s="9"/>
      <c r="AQ159" s="8"/>
      <c r="AR159" s="8"/>
    </row>
    <row r="160" spans="1:44" ht="75" x14ac:dyDescent="0.25">
      <c r="A160" s="7" t="s">
        <v>182</v>
      </c>
      <c r="B160" s="8" t="s">
        <v>416</v>
      </c>
      <c r="C160" s="7" t="s">
        <v>458</v>
      </c>
      <c r="D160" s="7"/>
      <c r="E160" s="7" t="s">
        <v>517</v>
      </c>
      <c r="F160" s="7" t="s">
        <v>564</v>
      </c>
      <c r="G160" s="7" t="s">
        <v>570</v>
      </c>
      <c r="H160" s="7"/>
      <c r="I160" s="7" t="s">
        <v>573</v>
      </c>
      <c r="J160" s="8" t="s">
        <v>730</v>
      </c>
      <c r="K160" s="7"/>
      <c r="L160" s="8"/>
      <c r="M160" s="8" t="s">
        <v>966</v>
      </c>
      <c r="N160" s="7" t="s">
        <v>1192</v>
      </c>
      <c r="O160" s="8" t="s">
        <v>1580</v>
      </c>
      <c r="P160" s="7" t="s">
        <v>1635</v>
      </c>
      <c r="Q160" s="7"/>
      <c r="R160" s="7"/>
      <c r="S160" s="7"/>
      <c r="T160" s="8"/>
      <c r="U160" s="8"/>
      <c r="V160" s="7"/>
      <c r="W160" s="7" t="s">
        <v>1719</v>
      </c>
      <c r="X160" s="7"/>
      <c r="Y160" s="9">
        <v>314059.3</v>
      </c>
      <c r="Z160" s="9"/>
      <c r="AA160" s="9"/>
      <c r="AB160" s="9"/>
      <c r="AC160" s="9"/>
      <c r="AD160" s="9"/>
      <c r="AE160" s="10">
        <f t="shared" si="4"/>
        <v>0</v>
      </c>
      <c r="AF160" s="7">
        <v>0</v>
      </c>
      <c r="AG160" s="7"/>
      <c r="AH160" s="7"/>
      <c r="AI160" s="7"/>
      <c r="AJ160" s="7"/>
      <c r="AK160" s="10">
        <f t="shared" si="5"/>
        <v>0</v>
      </c>
      <c r="AL160" s="7"/>
      <c r="AM160" s="7"/>
      <c r="AN160" s="7"/>
      <c r="AO160" s="9"/>
      <c r="AP160" s="9"/>
      <c r="AQ160" s="8"/>
      <c r="AR160" s="8"/>
    </row>
    <row r="161" spans="1:44" ht="120" x14ac:dyDescent="0.25">
      <c r="A161" s="7" t="s">
        <v>183</v>
      </c>
      <c r="B161" s="8" t="s">
        <v>416</v>
      </c>
      <c r="C161" s="7" t="s">
        <v>459</v>
      </c>
      <c r="D161" s="7"/>
      <c r="E161" s="7" t="s">
        <v>512</v>
      </c>
      <c r="F161" s="7" t="s">
        <v>564</v>
      </c>
      <c r="G161" s="7" t="s">
        <v>570</v>
      </c>
      <c r="H161" s="7"/>
      <c r="I161" s="7" t="s">
        <v>573</v>
      </c>
      <c r="J161" s="8" t="s">
        <v>731</v>
      </c>
      <c r="K161" s="7"/>
      <c r="L161" s="8"/>
      <c r="M161" s="8" t="s">
        <v>976</v>
      </c>
      <c r="N161" s="7" t="s">
        <v>1193</v>
      </c>
      <c r="O161" s="8" t="s">
        <v>1581</v>
      </c>
      <c r="P161" s="7" t="s">
        <v>1635</v>
      </c>
      <c r="Q161" s="7"/>
      <c r="R161" s="7"/>
      <c r="S161" s="7"/>
      <c r="T161" s="8"/>
      <c r="U161" s="8"/>
      <c r="V161" s="7"/>
      <c r="W161" s="7" t="s">
        <v>1719</v>
      </c>
      <c r="X161" s="7"/>
      <c r="Y161" s="9">
        <v>284410.65999999997</v>
      </c>
      <c r="Z161" s="9"/>
      <c r="AA161" s="9"/>
      <c r="AB161" s="9"/>
      <c r="AC161" s="9"/>
      <c r="AD161" s="9"/>
      <c r="AE161" s="10">
        <f t="shared" si="4"/>
        <v>0</v>
      </c>
      <c r="AF161" s="7">
        <v>0</v>
      </c>
      <c r="AG161" s="7"/>
      <c r="AH161" s="7"/>
      <c r="AI161" s="7"/>
      <c r="AJ161" s="7"/>
      <c r="AK161" s="10">
        <f t="shared" si="5"/>
        <v>0</v>
      </c>
      <c r="AL161" s="7"/>
      <c r="AM161" s="7"/>
      <c r="AN161" s="7"/>
      <c r="AO161" s="9"/>
      <c r="AP161" s="9"/>
      <c r="AQ161" s="8"/>
      <c r="AR161" s="8"/>
    </row>
    <row r="162" spans="1:44" ht="120" x14ac:dyDescent="0.25">
      <c r="A162" s="7" t="s">
        <v>184</v>
      </c>
      <c r="B162" s="8" t="s">
        <v>407</v>
      </c>
      <c r="C162" s="7" t="s">
        <v>460</v>
      </c>
      <c r="D162" s="7"/>
      <c r="E162" s="7" t="s">
        <v>513</v>
      </c>
      <c r="F162" s="7" t="s">
        <v>564</v>
      </c>
      <c r="G162" s="7" t="s">
        <v>570</v>
      </c>
      <c r="H162" s="7"/>
      <c r="I162" s="7" t="s">
        <v>573</v>
      </c>
      <c r="J162" s="8" t="s">
        <v>732</v>
      </c>
      <c r="K162" s="7"/>
      <c r="L162" s="8"/>
      <c r="M162" s="8" t="s">
        <v>1020</v>
      </c>
      <c r="N162" s="7" t="s">
        <v>1194</v>
      </c>
      <c r="O162" s="8" t="s">
        <v>1582</v>
      </c>
      <c r="P162" s="7" t="s">
        <v>1642</v>
      </c>
      <c r="Q162" s="7"/>
      <c r="R162" s="7"/>
      <c r="S162" s="7"/>
      <c r="T162" s="8"/>
      <c r="U162" s="8"/>
      <c r="V162" s="7"/>
      <c r="W162" s="7" t="s">
        <v>1719</v>
      </c>
      <c r="X162" s="7"/>
      <c r="Y162" s="9">
        <v>47972.19</v>
      </c>
      <c r="Z162" s="9"/>
      <c r="AA162" s="9"/>
      <c r="AB162" s="9"/>
      <c r="AC162" s="9"/>
      <c r="AD162" s="9"/>
      <c r="AE162" s="10">
        <f t="shared" si="4"/>
        <v>0</v>
      </c>
      <c r="AF162" s="7">
        <v>0</v>
      </c>
      <c r="AG162" s="7"/>
      <c r="AH162" s="7"/>
      <c r="AI162" s="7"/>
      <c r="AJ162" s="7"/>
      <c r="AK162" s="10">
        <f t="shared" si="5"/>
        <v>0</v>
      </c>
      <c r="AL162" s="7"/>
      <c r="AM162" s="7"/>
      <c r="AN162" s="7"/>
      <c r="AO162" s="9"/>
      <c r="AP162" s="9"/>
      <c r="AQ162" s="8"/>
      <c r="AR162" s="8"/>
    </row>
    <row r="163" spans="1:44" ht="75" x14ac:dyDescent="0.25">
      <c r="A163" s="7" t="s">
        <v>185</v>
      </c>
      <c r="B163" s="8" t="s">
        <v>404</v>
      </c>
      <c r="C163" s="7" t="s">
        <v>424</v>
      </c>
      <c r="D163" s="7" t="s">
        <v>492</v>
      </c>
      <c r="E163" s="7" t="s">
        <v>524</v>
      </c>
      <c r="F163" s="7" t="s">
        <v>564</v>
      </c>
      <c r="G163" s="7" t="s">
        <v>570</v>
      </c>
      <c r="H163" s="7"/>
      <c r="I163" s="7" t="s">
        <v>573</v>
      </c>
      <c r="J163" s="8" t="s">
        <v>733</v>
      </c>
      <c r="K163" s="7"/>
      <c r="L163" s="8"/>
      <c r="M163" s="8" t="s">
        <v>1021</v>
      </c>
      <c r="N163" s="7" t="s">
        <v>1195</v>
      </c>
      <c r="O163" s="8" t="s">
        <v>1583</v>
      </c>
      <c r="P163" s="7" t="s">
        <v>1638</v>
      </c>
      <c r="Q163" s="7"/>
      <c r="R163" s="7"/>
      <c r="S163" s="7"/>
      <c r="T163" s="8"/>
      <c r="U163" s="8"/>
      <c r="V163" s="7"/>
      <c r="W163" s="7" t="s">
        <v>1719</v>
      </c>
      <c r="X163" s="7"/>
      <c r="Y163" s="9">
        <v>28413.46</v>
      </c>
      <c r="Z163" s="9"/>
      <c r="AA163" s="9"/>
      <c r="AB163" s="9"/>
      <c r="AC163" s="9"/>
      <c r="AD163" s="9"/>
      <c r="AE163" s="10">
        <f t="shared" si="4"/>
        <v>0</v>
      </c>
      <c r="AF163" s="7">
        <v>0</v>
      </c>
      <c r="AG163" s="7"/>
      <c r="AH163" s="7"/>
      <c r="AI163" s="7"/>
      <c r="AJ163" s="7"/>
      <c r="AK163" s="10">
        <f t="shared" si="5"/>
        <v>0</v>
      </c>
      <c r="AL163" s="7"/>
      <c r="AM163" s="7"/>
      <c r="AN163" s="7"/>
      <c r="AO163" s="9"/>
      <c r="AP163" s="9"/>
      <c r="AQ163" s="8"/>
      <c r="AR163" s="8"/>
    </row>
    <row r="164" spans="1:44" ht="60" x14ac:dyDescent="0.25">
      <c r="A164" s="7" t="s">
        <v>186</v>
      </c>
      <c r="B164" s="8" t="s">
        <v>404</v>
      </c>
      <c r="C164" s="7" t="s">
        <v>424</v>
      </c>
      <c r="D164" s="7" t="s">
        <v>492</v>
      </c>
      <c r="E164" s="7" t="s">
        <v>547</v>
      </c>
      <c r="F164" s="7" t="s">
        <v>564</v>
      </c>
      <c r="G164" s="7" t="s">
        <v>570</v>
      </c>
      <c r="H164" s="7"/>
      <c r="I164" s="7" t="s">
        <v>573</v>
      </c>
      <c r="J164" s="8" t="s">
        <v>734</v>
      </c>
      <c r="K164" s="7"/>
      <c r="L164" s="8"/>
      <c r="M164" s="8"/>
      <c r="N164" s="7" t="s">
        <v>1196</v>
      </c>
      <c r="O164" s="8" t="s">
        <v>1584</v>
      </c>
      <c r="P164" s="7" t="s">
        <v>1639</v>
      </c>
      <c r="Q164" s="7"/>
      <c r="R164" s="7"/>
      <c r="S164" s="7"/>
      <c r="T164" s="8"/>
      <c r="U164" s="8"/>
      <c r="V164" s="7"/>
      <c r="W164" s="7" t="s">
        <v>1719</v>
      </c>
      <c r="X164" s="7"/>
      <c r="Y164" s="9">
        <v>127000</v>
      </c>
      <c r="Z164" s="9"/>
      <c r="AA164" s="9"/>
      <c r="AB164" s="9"/>
      <c r="AC164" s="9"/>
      <c r="AD164" s="9"/>
      <c r="AE164" s="10">
        <f t="shared" si="4"/>
        <v>0</v>
      </c>
      <c r="AF164" s="7">
        <v>0</v>
      </c>
      <c r="AG164" s="7"/>
      <c r="AH164" s="7"/>
      <c r="AI164" s="7"/>
      <c r="AJ164" s="7"/>
      <c r="AK164" s="10">
        <f t="shared" si="5"/>
        <v>0</v>
      </c>
      <c r="AL164" s="7"/>
      <c r="AM164" s="7"/>
      <c r="AN164" s="7"/>
      <c r="AO164" s="9"/>
      <c r="AP164" s="9"/>
      <c r="AQ164" s="8"/>
      <c r="AR164" s="8"/>
    </row>
    <row r="165" spans="1:44" ht="90" x14ac:dyDescent="0.25">
      <c r="A165" s="7" t="s">
        <v>187</v>
      </c>
      <c r="B165" s="8" t="s">
        <v>404</v>
      </c>
      <c r="C165" s="7" t="s">
        <v>461</v>
      </c>
      <c r="D165" s="7" t="s">
        <v>492</v>
      </c>
      <c r="E165" s="7" t="s">
        <v>517</v>
      </c>
      <c r="F165" s="7" t="s">
        <v>564</v>
      </c>
      <c r="G165" s="7" t="s">
        <v>570</v>
      </c>
      <c r="H165" s="7"/>
      <c r="I165" s="7" t="s">
        <v>573</v>
      </c>
      <c r="J165" s="8" t="s">
        <v>735</v>
      </c>
      <c r="K165" s="7"/>
      <c r="L165" s="8"/>
      <c r="M165" s="8"/>
      <c r="N165" s="7" t="s">
        <v>1197</v>
      </c>
      <c r="O165" s="8" t="s">
        <v>1585</v>
      </c>
      <c r="P165" s="7" t="s">
        <v>1642</v>
      </c>
      <c r="Q165" s="7"/>
      <c r="R165" s="7"/>
      <c r="S165" s="7"/>
      <c r="T165" s="8"/>
      <c r="U165" s="8"/>
      <c r="V165" s="7"/>
      <c r="W165" s="7" t="s">
        <v>1719</v>
      </c>
      <c r="X165" s="7"/>
      <c r="Y165" s="9">
        <v>127000</v>
      </c>
      <c r="Z165" s="9"/>
      <c r="AA165" s="9"/>
      <c r="AB165" s="9"/>
      <c r="AC165" s="9"/>
      <c r="AD165" s="9"/>
      <c r="AE165" s="10">
        <f t="shared" si="4"/>
        <v>0</v>
      </c>
      <c r="AF165" s="7">
        <v>0</v>
      </c>
      <c r="AG165" s="7"/>
      <c r="AH165" s="7"/>
      <c r="AI165" s="7"/>
      <c r="AJ165" s="7"/>
      <c r="AK165" s="10">
        <f t="shared" si="5"/>
        <v>0</v>
      </c>
      <c r="AL165" s="7"/>
      <c r="AM165" s="7"/>
      <c r="AN165" s="7"/>
      <c r="AO165" s="9"/>
      <c r="AP165" s="9"/>
      <c r="AQ165" s="8"/>
      <c r="AR165" s="8"/>
    </row>
    <row r="166" spans="1:44" ht="90" x14ac:dyDescent="0.25">
      <c r="A166" s="7" t="s">
        <v>188</v>
      </c>
      <c r="B166" s="8" t="s">
        <v>407</v>
      </c>
      <c r="C166" s="7" t="s">
        <v>426</v>
      </c>
      <c r="D166" s="7" t="s">
        <v>494</v>
      </c>
      <c r="E166" s="7" t="s">
        <v>547</v>
      </c>
      <c r="F166" s="7" t="s">
        <v>564</v>
      </c>
      <c r="G166" s="7" t="s">
        <v>570</v>
      </c>
      <c r="H166" s="7"/>
      <c r="I166" s="7" t="s">
        <v>573</v>
      </c>
      <c r="J166" s="8" t="s">
        <v>736</v>
      </c>
      <c r="K166" s="7"/>
      <c r="L166" s="8"/>
      <c r="M166" s="8" t="s">
        <v>1022</v>
      </c>
      <c r="N166" s="7" t="s">
        <v>1198</v>
      </c>
      <c r="O166" s="8" t="s">
        <v>1586</v>
      </c>
      <c r="P166" s="7" t="s">
        <v>1634</v>
      </c>
      <c r="Q166" s="7"/>
      <c r="R166" s="7"/>
      <c r="S166" s="7"/>
      <c r="T166" s="8"/>
      <c r="U166" s="8"/>
      <c r="V166" s="7"/>
      <c r="W166" s="7" t="s">
        <v>1719</v>
      </c>
      <c r="X166" s="7"/>
      <c r="Y166" s="9">
        <v>22086.880000000001</v>
      </c>
      <c r="Z166" s="9"/>
      <c r="AA166" s="9"/>
      <c r="AB166" s="9"/>
      <c r="AC166" s="9"/>
      <c r="AD166" s="9"/>
      <c r="AE166" s="10">
        <f t="shared" si="4"/>
        <v>0</v>
      </c>
      <c r="AF166" s="7">
        <v>0</v>
      </c>
      <c r="AG166" s="7"/>
      <c r="AH166" s="7"/>
      <c r="AI166" s="7"/>
      <c r="AJ166" s="7"/>
      <c r="AK166" s="10">
        <f t="shared" si="5"/>
        <v>0</v>
      </c>
      <c r="AL166" s="7"/>
      <c r="AM166" s="7"/>
      <c r="AN166" s="7"/>
      <c r="AO166" s="9"/>
      <c r="AP166" s="9"/>
      <c r="AQ166" s="8"/>
      <c r="AR166" s="8"/>
    </row>
    <row r="167" spans="1:44" ht="120" x14ac:dyDescent="0.25">
      <c r="A167" s="7" t="s">
        <v>189</v>
      </c>
      <c r="B167" s="8" t="s">
        <v>407</v>
      </c>
      <c r="C167" s="7" t="s">
        <v>426</v>
      </c>
      <c r="D167" s="7" t="s">
        <v>494</v>
      </c>
      <c r="E167" s="7" t="s">
        <v>548</v>
      </c>
      <c r="F167" s="7" t="s">
        <v>564</v>
      </c>
      <c r="G167" s="7" t="s">
        <v>570</v>
      </c>
      <c r="H167" s="7"/>
      <c r="I167" s="7" t="s">
        <v>574</v>
      </c>
      <c r="J167" s="8" t="s">
        <v>737</v>
      </c>
      <c r="K167" s="7"/>
      <c r="L167" s="8"/>
      <c r="M167" s="8" t="s">
        <v>1023</v>
      </c>
      <c r="N167" s="7" t="s">
        <v>1199</v>
      </c>
      <c r="O167" s="8" t="s">
        <v>1587</v>
      </c>
      <c r="P167" s="7" t="s">
        <v>1640</v>
      </c>
      <c r="Q167" s="7"/>
      <c r="R167" s="7"/>
      <c r="S167" s="7"/>
      <c r="T167" s="8" t="s">
        <v>1715</v>
      </c>
      <c r="U167" s="8"/>
      <c r="V167" s="7"/>
      <c r="W167" s="7" t="s">
        <v>1720</v>
      </c>
      <c r="X167" s="7"/>
      <c r="Y167" s="9">
        <v>128987.83</v>
      </c>
      <c r="Z167" s="9"/>
      <c r="AA167" s="9"/>
      <c r="AB167" s="9"/>
      <c r="AC167" s="9"/>
      <c r="AD167" s="9"/>
      <c r="AE167" s="10">
        <f t="shared" si="4"/>
        <v>0</v>
      </c>
      <c r="AF167" s="7">
        <v>0</v>
      </c>
      <c r="AG167" s="7"/>
      <c r="AH167" s="7"/>
      <c r="AI167" s="7"/>
      <c r="AJ167" s="7"/>
      <c r="AK167" s="10">
        <f t="shared" si="5"/>
        <v>0</v>
      </c>
      <c r="AL167" s="7"/>
      <c r="AM167" s="7"/>
      <c r="AN167" s="7"/>
      <c r="AO167" s="9"/>
      <c r="AP167" s="9"/>
      <c r="AQ167" s="8"/>
      <c r="AR167" s="8"/>
    </row>
    <row r="168" spans="1:44" ht="120" x14ac:dyDescent="0.25">
      <c r="A168" s="7" t="s">
        <v>190</v>
      </c>
      <c r="B168" s="8" t="s">
        <v>406</v>
      </c>
      <c r="C168" s="7" t="s">
        <v>425</v>
      </c>
      <c r="D168" s="7" t="s">
        <v>493</v>
      </c>
      <c r="E168" s="7" t="s">
        <v>510</v>
      </c>
      <c r="F168" s="7" t="s">
        <v>564</v>
      </c>
      <c r="G168" s="7" t="s">
        <v>570</v>
      </c>
      <c r="H168" s="7"/>
      <c r="I168" s="7" t="s">
        <v>573</v>
      </c>
      <c r="J168" s="8" t="s">
        <v>738</v>
      </c>
      <c r="K168" s="7"/>
      <c r="L168" s="8"/>
      <c r="M168" s="8" t="s">
        <v>974</v>
      </c>
      <c r="N168" s="7" t="s">
        <v>1200</v>
      </c>
      <c r="O168" s="8" t="s">
        <v>1588</v>
      </c>
      <c r="P168" s="7" t="s">
        <v>1638</v>
      </c>
      <c r="Q168" s="7"/>
      <c r="R168" s="7"/>
      <c r="S168" s="7"/>
      <c r="T168" s="8"/>
      <c r="U168" s="8"/>
      <c r="V168" s="7"/>
      <c r="W168" s="7" t="s">
        <v>1719</v>
      </c>
      <c r="X168" s="7"/>
      <c r="Y168" s="9">
        <v>454997.99</v>
      </c>
      <c r="Z168" s="9"/>
      <c r="AA168" s="9"/>
      <c r="AB168" s="9"/>
      <c r="AC168" s="9"/>
      <c r="AD168" s="9"/>
      <c r="AE168" s="10">
        <f t="shared" si="4"/>
        <v>0</v>
      </c>
      <c r="AF168" s="7">
        <v>0</v>
      </c>
      <c r="AG168" s="7"/>
      <c r="AH168" s="7"/>
      <c r="AI168" s="7"/>
      <c r="AJ168" s="7"/>
      <c r="AK168" s="10">
        <f t="shared" si="5"/>
        <v>0</v>
      </c>
      <c r="AL168" s="7"/>
      <c r="AM168" s="7"/>
      <c r="AN168" s="7"/>
      <c r="AO168" s="9"/>
      <c r="AP168" s="9"/>
      <c r="AQ168" s="8"/>
      <c r="AR168" s="8"/>
    </row>
    <row r="169" spans="1:44" ht="120" x14ac:dyDescent="0.25">
      <c r="A169" s="7" t="s">
        <v>191</v>
      </c>
      <c r="B169" s="8" t="s">
        <v>421</v>
      </c>
      <c r="C169" s="7" t="s">
        <v>423</v>
      </c>
      <c r="D169" s="7" t="s">
        <v>491</v>
      </c>
      <c r="E169" s="7" t="s">
        <v>529</v>
      </c>
      <c r="F169" s="7" t="s">
        <v>564</v>
      </c>
      <c r="G169" s="7" t="s">
        <v>570</v>
      </c>
      <c r="H169" s="7"/>
      <c r="I169" s="7" t="s">
        <v>573</v>
      </c>
      <c r="J169" s="8" t="s">
        <v>739</v>
      </c>
      <c r="K169" s="7"/>
      <c r="L169" s="8"/>
      <c r="M169" s="8" t="s">
        <v>1013</v>
      </c>
      <c r="N169" s="7" t="s">
        <v>1201</v>
      </c>
      <c r="O169" s="8" t="s">
        <v>1589</v>
      </c>
      <c r="P169" s="7" t="s">
        <v>1639</v>
      </c>
      <c r="Q169" s="7"/>
      <c r="R169" s="7"/>
      <c r="S169" s="7"/>
      <c r="T169" s="8"/>
      <c r="U169" s="8"/>
      <c r="V169" s="7"/>
      <c r="W169" s="7" t="s">
        <v>1719</v>
      </c>
      <c r="X169" s="7"/>
      <c r="Y169" s="9">
        <v>48926.559999999998</v>
      </c>
      <c r="Z169" s="9"/>
      <c r="AA169" s="9"/>
      <c r="AB169" s="9"/>
      <c r="AC169" s="9"/>
      <c r="AD169" s="9"/>
      <c r="AE169" s="10">
        <f t="shared" si="4"/>
        <v>0</v>
      </c>
      <c r="AF169" s="7">
        <v>0</v>
      </c>
      <c r="AG169" s="7"/>
      <c r="AH169" s="7"/>
      <c r="AI169" s="7"/>
      <c r="AJ169" s="7"/>
      <c r="AK169" s="10">
        <f t="shared" si="5"/>
        <v>0</v>
      </c>
      <c r="AL169" s="7"/>
      <c r="AM169" s="7"/>
      <c r="AN169" s="7"/>
      <c r="AO169" s="9"/>
      <c r="AP169" s="9"/>
      <c r="AQ169" s="8"/>
      <c r="AR169" s="8"/>
    </row>
    <row r="170" spans="1:44" ht="120" x14ac:dyDescent="0.25">
      <c r="A170" s="7" t="s">
        <v>192</v>
      </c>
      <c r="B170" s="8" t="s">
        <v>404</v>
      </c>
      <c r="C170" s="7" t="s">
        <v>461</v>
      </c>
      <c r="D170" s="7" t="s">
        <v>492</v>
      </c>
      <c r="E170" s="7" t="s">
        <v>520</v>
      </c>
      <c r="F170" s="7" t="s">
        <v>564</v>
      </c>
      <c r="G170" s="7" t="s">
        <v>570</v>
      </c>
      <c r="H170" s="7"/>
      <c r="I170" s="7" t="s">
        <v>574</v>
      </c>
      <c r="J170" s="8" t="s">
        <v>740</v>
      </c>
      <c r="K170" s="7"/>
      <c r="L170" s="8"/>
      <c r="M170" s="8" t="s">
        <v>1024</v>
      </c>
      <c r="N170" s="7" t="s">
        <v>1202</v>
      </c>
      <c r="O170" s="8" t="s">
        <v>1590</v>
      </c>
      <c r="P170" s="7" t="s">
        <v>1640</v>
      </c>
      <c r="Q170" s="7"/>
      <c r="R170" s="7"/>
      <c r="S170" s="7"/>
      <c r="T170" s="8" t="s">
        <v>1716</v>
      </c>
      <c r="U170" s="8"/>
      <c r="V170" s="7"/>
      <c r="W170" s="7" t="s">
        <v>1718</v>
      </c>
      <c r="X170" s="7"/>
      <c r="Y170" s="9">
        <v>29228.78</v>
      </c>
      <c r="Z170" s="9"/>
      <c r="AA170" s="9"/>
      <c r="AB170" s="9"/>
      <c r="AC170" s="9"/>
      <c r="AD170" s="9"/>
      <c r="AE170" s="10">
        <f t="shared" si="4"/>
        <v>0</v>
      </c>
      <c r="AF170" s="7">
        <v>0</v>
      </c>
      <c r="AG170" s="7"/>
      <c r="AH170" s="7"/>
      <c r="AI170" s="7"/>
      <c r="AJ170" s="7"/>
      <c r="AK170" s="10">
        <f t="shared" si="5"/>
        <v>0</v>
      </c>
      <c r="AL170" s="7"/>
      <c r="AM170" s="7"/>
      <c r="AN170" s="7"/>
      <c r="AO170" s="9"/>
      <c r="AP170" s="9"/>
      <c r="AQ170" s="8"/>
      <c r="AR170" s="8" t="s">
        <v>1771</v>
      </c>
    </row>
    <row r="171" spans="1:44" ht="105" x14ac:dyDescent="0.25">
      <c r="A171" s="7" t="s">
        <v>193</v>
      </c>
      <c r="B171" s="8" t="s">
        <v>416</v>
      </c>
      <c r="C171" s="7" t="s">
        <v>439</v>
      </c>
      <c r="D171" s="7"/>
      <c r="E171" s="7" t="s">
        <v>510</v>
      </c>
      <c r="F171" s="7" t="s">
        <v>564</v>
      </c>
      <c r="G171" s="7" t="s">
        <v>570</v>
      </c>
      <c r="H171" s="7"/>
      <c r="I171" s="7" t="s">
        <v>573</v>
      </c>
      <c r="J171" s="8" t="s">
        <v>741</v>
      </c>
      <c r="K171" s="7"/>
      <c r="L171" s="8"/>
      <c r="M171" s="8" t="s">
        <v>966</v>
      </c>
      <c r="N171" s="7" t="s">
        <v>1203</v>
      </c>
      <c r="O171" s="8" t="s">
        <v>1591</v>
      </c>
      <c r="P171" s="7" t="s">
        <v>1639</v>
      </c>
      <c r="Q171" s="7"/>
      <c r="R171" s="7"/>
      <c r="S171" s="7"/>
      <c r="T171" s="8"/>
      <c r="U171" s="8"/>
      <c r="V171" s="7"/>
      <c r="W171" s="7" t="s">
        <v>1719</v>
      </c>
      <c r="X171" s="7"/>
      <c r="Y171" s="9">
        <v>93617.49</v>
      </c>
      <c r="Z171" s="9"/>
      <c r="AA171" s="9"/>
      <c r="AB171" s="9"/>
      <c r="AC171" s="9"/>
      <c r="AD171" s="9"/>
      <c r="AE171" s="10">
        <f t="shared" si="4"/>
        <v>0</v>
      </c>
      <c r="AF171" s="7">
        <v>0</v>
      </c>
      <c r="AG171" s="7"/>
      <c r="AH171" s="7"/>
      <c r="AI171" s="7"/>
      <c r="AJ171" s="7"/>
      <c r="AK171" s="10">
        <f t="shared" si="5"/>
        <v>0</v>
      </c>
      <c r="AL171" s="7"/>
      <c r="AM171" s="7"/>
      <c r="AN171" s="7"/>
      <c r="AO171" s="9"/>
      <c r="AP171" s="9"/>
      <c r="AQ171" s="8"/>
      <c r="AR171" s="8"/>
    </row>
    <row r="172" spans="1:44" ht="90" x14ac:dyDescent="0.25">
      <c r="A172" s="7" t="s">
        <v>194</v>
      </c>
      <c r="B172" s="8" t="s">
        <v>416</v>
      </c>
      <c r="C172" s="7" t="s">
        <v>440</v>
      </c>
      <c r="D172" s="7"/>
      <c r="E172" s="7" t="s">
        <v>513</v>
      </c>
      <c r="F172" s="7" t="s">
        <v>564</v>
      </c>
      <c r="G172" s="7" t="s">
        <v>570</v>
      </c>
      <c r="H172" s="7"/>
      <c r="I172" s="7" t="s">
        <v>573</v>
      </c>
      <c r="J172" s="8" t="s">
        <v>742</v>
      </c>
      <c r="K172" s="7"/>
      <c r="L172" s="8"/>
      <c r="M172" s="8" t="s">
        <v>1013</v>
      </c>
      <c r="N172" s="7" t="s">
        <v>1204</v>
      </c>
      <c r="O172" s="8" t="s">
        <v>1592</v>
      </c>
      <c r="P172" s="7" t="s">
        <v>1639</v>
      </c>
      <c r="Q172" s="7"/>
      <c r="R172" s="7"/>
      <c r="S172" s="7"/>
      <c r="T172" s="8"/>
      <c r="U172" s="8"/>
      <c r="V172" s="7"/>
      <c r="W172" s="7" t="s">
        <v>1719</v>
      </c>
      <c r="X172" s="7"/>
      <c r="Y172" s="9">
        <v>38526.76</v>
      </c>
      <c r="Z172" s="9"/>
      <c r="AA172" s="9"/>
      <c r="AB172" s="9"/>
      <c r="AC172" s="9"/>
      <c r="AD172" s="9"/>
      <c r="AE172" s="10">
        <f t="shared" si="4"/>
        <v>0</v>
      </c>
      <c r="AF172" s="7">
        <v>0</v>
      </c>
      <c r="AG172" s="7"/>
      <c r="AH172" s="7"/>
      <c r="AI172" s="7"/>
      <c r="AJ172" s="7"/>
      <c r="AK172" s="10">
        <f t="shared" si="5"/>
        <v>0</v>
      </c>
      <c r="AL172" s="7"/>
      <c r="AM172" s="7"/>
      <c r="AN172" s="7"/>
      <c r="AO172" s="9"/>
      <c r="AP172" s="9"/>
      <c r="AQ172" s="8"/>
      <c r="AR172" s="8"/>
    </row>
    <row r="173" spans="1:44" ht="75" x14ac:dyDescent="0.25">
      <c r="A173" s="7" t="s">
        <v>195</v>
      </c>
      <c r="B173" s="8" t="s">
        <v>404</v>
      </c>
      <c r="C173" s="7" t="s">
        <v>424</v>
      </c>
      <c r="D173" s="7" t="s">
        <v>492</v>
      </c>
      <c r="E173" s="7" t="s">
        <v>522</v>
      </c>
      <c r="F173" s="7" t="s">
        <v>564</v>
      </c>
      <c r="G173" s="7" t="s">
        <v>570</v>
      </c>
      <c r="H173" s="7"/>
      <c r="I173" s="7" t="s">
        <v>573</v>
      </c>
      <c r="J173" s="8" t="s">
        <v>743</v>
      </c>
      <c r="K173" s="7"/>
      <c r="L173" s="8"/>
      <c r="M173" s="8"/>
      <c r="N173" s="7" t="s">
        <v>1205</v>
      </c>
      <c r="O173" s="8" t="s">
        <v>1593</v>
      </c>
      <c r="P173" s="7" t="s">
        <v>1633</v>
      </c>
      <c r="Q173" s="7"/>
      <c r="R173" s="7"/>
      <c r="S173" s="7"/>
      <c r="T173" s="8"/>
      <c r="U173" s="8"/>
      <c r="V173" s="7"/>
      <c r="W173" s="7" t="s">
        <v>1719</v>
      </c>
      <c r="X173" s="7"/>
      <c r="Y173" s="9">
        <v>380000</v>
      </c>
      <c r="Z173" s="9"/>
      <c r="AA173" s="9"/>
      <c r="AB173" s="9"/>
      <c r="AC173" s="9"/>
      <c r="AD173" s="9"/>
      <c r="AE173" s="10">
        <f t="shared" si="4"/>
        <v>0</v>
      </c>
      <c r="AF173" s="7">
        <v>0</v>
      </c>
      <c r="AG173" s="7"/>
      <c r="AH173" s="7"/>
      <c r="AI173" s="7"/>
      <c r="AJ173" s="7"/>
      <c r="AK173" s="10">
        <f t="shared" si="5"/>
        <v>0</v>
      </c>
      <c r="AL173" s="7"/>
      <c r="AM173" s="7"/>
      <c r="AN173" s="7"/>
      <c r="AO173" s="9"/>
      <c r="AP173" s="9"/>
      <c r="AQ173" s="8"/>
      <c r="AR173" s="8"/>
    </row>
    <row r="174" spans="1:44" ht="90" x14ac:dyDescent="0.25">
      <c r="A174" s="7" t="s">
        <v>196</v>
      </c>
      <c r="B174" s="8" t="s">
        <v>421</v>
      </c>
      <c r="C174" s="7" t="s">
        <v>423</v>
      </c>
      <c r="D174" s="7" t="s">
        <v>491</v>
      </c>
      <c r="E174" s="7" t="s">
        <v>537</v>
      </c>
      <c r="F174" s="7" t="s">
        <v>564</v>
      </c>
      <c r="G174" s="7" t="s">
        <v>570</v>
      </c>
      <c r="H174" s="7"/>
      <c r="I174" s="7" t="s">
        <v>573</v>
      </c>
      <c r="J174" s="8" t="s">
        <v>744</v>
      </c>
      <c r="K174" s="7"/>
      <c r="L174" s="8"/>
      <c r="M174" s="8" t="s">
        <v>1025</v>
      </c>
      <c r="N174" s="7" t="s">
        <v>1206</v>
      </c>
      <c r="O174" s="8" t="s">
        <v>1594</v>
      </c>
      <c r="P174" s="7" t="s">
        <v>1642</v>
      </c>
      <c r="Q174" s="7"/>
      <c r="R174" s="7"/>
      <c r="S174" s="7"/>
      <c r="T174" s="8"/>
      <c r="U174" s="8"/>
      <c r="V174" s="7"/>
      <c r="W174" s="7" t="s">
        <v>1719</v>
      </c>
      <c r="X174" s="7"/>
      <c r="Y174" s="9">
        <v>202704.42</v>
      </c>
      <c r="Z174" s="9"/>
      <c r="AA174" s="9"/>
      <c r="AB174" s="9"/>
      <c r="AC174" s="9"/>
      <c r="AD174" s="9"/>
      <c r="AE174" s="10">
        <f t="shared" si="4"/>
        <v>0</v>
      </c>
      <c r="AF174" s="7">
        <v>0</v>
      </c>
      <c r="AG174" s="7"/>
      <c r="AH174" s="7"/>
      <c r="AI174" s="7"/>
      <c r="AJ174" s="7"/>
      <c r="AK174" s="10">
        <f t="shared" si="5"/>
        <v>0</v>
      </c>
      <c r="AL174" s="7"/>
      <c r="AM174" s="7"/>
      <c r="AN174" s="7"/>
      <c r="AO174" s="9"/>
      <c r="AP174" s="9"/>
      <c r="AQ174" s="8"/>
      <c r="AR174" s="8"/>
    </row>
    <row r="175" spans="1:44" ht="75" x14ac:dyDescent="0.25">
      <c r="A175" s="7" t="s">
        <v>197</v>
      </c>
      <c r="B175" s="8" t="s">
        <v>419</v>
      </c>
      <c r="C175" s="7" t="s">
        <v>434</v>
      </c>
      <c r="D175" s="7" t="s">
        <v>498</v>
      </c>
      <c r="E175" s="7" t="s">
        <v>549</v>
      </c>
      <c r="F175" s="7" t="s">
        <v>564</v>
      </c>
      <c r="G175" s="7" t="s">
        <v>570</v>
      </c>
      <c r="H175" s="7"/>
      <c r="I175" s="7" t="s">
        <v>573</v>
      </c>
      <c r="J175" s="8" t="s">
        <v>745</v>
      </c>
      <c r="K175" s="7"/>
      <c r="L175" s="8"/>
      <c r="M175" s="8" t="s">
        <v>976</v>
      </c>
      <c r="N175" s="7" t="s">
        <v>1207</v>
      </c>
      <c r="O175" s="8" t="s">
        <v>1595</v>
      </c>
      <c r="P175" s="7" t="s">
        <v>1639</v>
      </c>
      <c r="Q175" s="7"/>
      <c r="R175" s="7"/>
      <c r="S175" s="7"/>
      <c r="T175" s="8"/>
      <c r="U175" s="8"/>
      <c r="V175" s="7"/>
      <c r="W175" s="7" t="s">
        <v>1719</v>
      </c>
      <c r="X175" s="7"/>
      <c r="Y175" s="9">
        <v>86915.27</v>
      </c>
      <c r="Z175" s="9"/>
      <c r="AA175" s="9"/>
      <c r="AB175" s="9"/>
      <c r="AC175" s="9"/>
      <c r="AD175" s="9"/>
      <c r="AE175" s="10">
        <f t="shared" si="4"/>
        <v>0</v>
      </c>
      <c r="AF175" s="7">
        <v>0</v>
      </c>
      <c r="AG175" s="7"/>
      <c r="AH175" s="7"/>
      <c r="AI175" s="7"/>
      <c r="AJ175" s="7"/>
      <c r="AK175" s="10">
        <f t="shared" si="5"/>
        <v>0</v>
      </c>
      <c r="AL175" s="7"/>
      <c r="AM175" s="7"/>
      <c r="AN175" s="7"/>
      <c r="AO175" s="9"/>
      <c r="AP175" s="9"/>
      <c r="AQ175" s="8"/>
      <c r="AR175" s="8"/>
    </row>
    <row r="176" spans="1:44" ht="90" x14ac:dyDescent="0.25">
      <c r="A176" s="7" t="s">
        <v>198</v>
      </c>
      <c r="B176" s="8" t="s">
        <v>404</v>
      </c>
      <c r="C176" s="7" t="s">
        <v>461</v>
      </c>
      <c r="D176" s="7" t="s">
        <v>492</v>
      </c>
      <c r="E176" s="7" t="s">
        <v>510</v>
      </c>
      <c r="F176" s="7" t="s">
        <v>564</v>
      </c>
      <c r="G176" s="7" t="s">
        <v>570</v>
      </c>
      <c r="H176" s="7"/>
      <c r="I176" s="7" t="s">
        <v>574</v>
      </c>
      <c r="J176" s="8" t="s">
        <v>746</v>
      </c>
      <c r="K176" s="7"/>
      <c r="L176" s="8"/>
      <c r="M176" s="8" t="s">
        <v>1026</v>
      </c>
      <c r="N176" s="7" t="s">
        <v>1208</v>
      </c>
      <c r="O176" s="8" t="s">
        <v>1596</v>
      </c>
      <c r="P176" s="7" t="s">
        <v>1640</v>
      </c>
      <c r="Q176" s="7"/>
      <c r="R176" s="7"/>
      <c r="S176" s="7"/>
      <c r="T176" s="8" t="s">
        <v>1716</v>
      </c>
      <c r="U176" s="8"/>
      <c r="V176" s="7"/>
      <c r="W176" s="7" t="s">
        <v>1718</v>
      </c>
      <c r="X176" s="7"/>
      <c r="Y176" s="9">
        <v>37675</v>
      </c>
      <c r="Z176" s="9"/>
      <c r="AA176" s="9"/>
      <c r="AB176" s="9"/>
      <c r="AC176" s="9"/>
      <c r="AD176" s="9"/>
      <c r="AE176" s="10">
        <f t="shared" si="4"/>
        <v>0</v>
      </c>
      <c r="AF176" s="7">
        <v>0</v>
      </c>
      <c r="AG176" s="7"/>
      <c r="AH176" s="7"/>
      <c r="AI176" s="7"/>
      <c r="AJ176" s="7"/>
      <c r="AK176" s="10">
        <f t="shared" si="5"/>
        <v>0</v>
      </c>
      <c r="AL176" s="7"/>
      <c r="AM176" s="7"/>
      <c r="AN176" s="7"/>
      <c r="AO176" s="9"/>
      <c r="AP176" s="9"/>
      <c r="AQ176" s="8"/>
      <c r="AR176" s="8" t="s">
        <v>1771</v>
      </c>
    </row>
    <row r="177" spans="1:44" ht="105" x14ac:dyDescent="0.25">
      <c r="A177" s="7" t="s">
        <v>199</v>
      </c>
      <c r="B177" s="8" t="s">
        <v>404</v>
      </c>
      <c r="C177" s="7" t="s">
        <v>461</v>
      </c>
      <c r="D177" s="7" t="s">
        <v>492</v>
      </c>
      <c r="E177" s="7" t="s">
        <v>513</v>
      </c>
      <c r="F177" s="7" t="s">
        <v>564</v>
      </c>
      <c r="G177" s="7" t="s">
        <v>570</v>
      </c>
      <c r="H177" s="7"/>
      <c r="I177" s="7" t="s">
        <v>574</v>
      </c>
      <c r="J177" s="8" t="s">
        <v>747</v>
      </c>
      <c r="K177" s="7"/>
      <c r="L177" s="8"/>
      <c r="M177" s="8" t="s">
        <v>1026</v>
      </c>
      <c r="N177" s="7" t="s">
        <v>1209</v>
      </c>
      <c r="O177" s="8" t="s">
        <v>1597</v>
      </c>
      <c r="P177" s="7" t="s">
        <v>1640</v>
      </c>
      <c r="Q177" s="7"/>
      <c r="R177" s="7"/>
      <c r="S177" s="7"/>
      <c r="T177" s="8" t="s">
        <v>1716</v>
      </c>
      <c r="U177" s="8"/>
      <c r="V177" s="7"/>
      <c r="W177" s="7" t="s">
        <v>1718</v>
      </c>
      <c r="X177" s="7"/>
      <c r="Y177" s="9">
        <v>30646</v>
      </c>
      <c r="Z177" s="9"/>
      <c r="AA177" s="9"/>
      <c r="AB177" s="9"/>
      <c r="AC177" s="9"/>
      <c r="AD177" s="9"/>
      <c r="AE177" s="10">
        <f t="shared" si="4"/>
        <v>0</v>
      </c>
      <c r="AF177" s="7">
        <v>0</v>
      </c>
      <c r="AG177" s="7"/>
      <c r="AH177" s="7"/>
      <c r="AI177" s="7"/>
      <c r="AJ177" s="7"/>
      <c r="AK177" s="10">
        <f t="shared" si="5"/>
        <v>0</v>
      </c>
      <c r="AL177" s="7"/>
      <c r="AM177" s="7"/>
      <c r="AN177" s="7"/>
      <c r="AO177" s="9"/>
      <c r="AP177" s="9"/>
      <c r="AQ177" s="8"/>
      <c r="AR177" s="8" t="s">
        <v>1771</v>
      </c>
    </row>
    <row r="178" spans="1:44" ht="105" x14ac:dyDescent="0.25">
      <c r="A178" s="7" t="s">
        <v>200</v>
      </c>
      <c r="B178" s="8" t="s">
        <v>404</v>
      </c>
      <c r="C178" s="7" t="s">
        <v>461</v>
      </c>
      <c r="D178" s="7" t="s">
        <v>492</v>
      </c>
      <c r="E178" s="7" t="s">
        <v>520</v>
      </c>
      <c r="F178" s="7" t="s">
        <v>564</v>
      </c>
      <c r="G178" s="7" t="s">
        <v>570</v>
      </c>
      <c r="H178" s="7"/>
      <c r="I178" s="7" t="s">
        <v>574</v>
      </c>
      <c r="J178" s="8" t="s">
        <v>748</v>
      </c>
      <c r="K178" s="7"/>
      <c r="L178" s="8"/>
      <c r="M178" s="8" t="s">
        <v>1026</v>
      </c>
      <c r="N178" s="7" t="s">
        <v>1210</v>
      </c>
      <c r="O178" s="8" t="s">
        <v>1598</v>
      </c>
      <c r="P178" s="7" t="s">
        <v>1640</v>
      </c>
      <c r="Q178" s="7"/>
      <c r="R178" s="7"/>
      <c r="S178" s="7"/>
      <c r="T178" s="8" t="s">
        <v>1717</v>
      </c>
      <c r="U178" s="8"/>
      <c r="V178" s="7"/>
      <c r="W178" s="7" t="s">
        <v>1720</v>
      </c>
      <c r="X178" s="7"/>
      <c r="Y178" s="9">
        <v>55385</v>
      </c>
      <c r="Z178" s="9"/>
      <c r="AA178" s="9"/>
      <c r="AB178" s="9"/>
      <c r="AC178" s="9"/>
      <c r="AD178" s="9"/>
      <c r="AE178" s="10">
        <f t="shared" si="4"/>
        <v>0</v>
      </c>
      <c r="AF178" s="7">
        <v>0</v>
      </c>
      <c r="AG178" s="7"/>
      <c r="AH178" s="7"/>
      <c r="AI178" s="7"/>
      <c r="AJ178" s="7"/>
      <c r="AK178" s="10">
        <f t="shared" si="5"/>
        <v>0</v>
      </c>
      <c r="AL178" s="7"/>
      <c r="AM178" s="7"/>
      <c r="AN178" s="7"/>
      <c r="AO178" s="9"/>
      <c r="AP178" s="9"/>
      <c r="AQ178" s="8"/>
      <c r="AR178" s="8"/>
    </row>
    <row r="179" spans="1:44" ht="105" x14ac:dyDescent="0.25">
      <c r="A179" s="7" t="s">
        <v>201</v>
      </c>
      <c r="B179" s="8" t="s">
        <v>404</v>
      </c>
      <c r="C179" s="7" t="s">
        <v>461</v>
      </c>
      <c r="D179" s="7" t="s">
        <v>492</v>
      </c>
      <c r="E179" s="7" t="s">
        <v>510</v>
      </c>
      <c r="F179" s="7" t="s">
        <v>564</v>
      </c>
      <c r="G179" s="7" t="s">
        <v>570</v>
      </c>
      <c r="H179" s="7"/>
      <c r="I179" s="7" t="s">
        <v>573</v>
      </c>
      <c r="J179" s="8" t="s">
        <v>749</v>
      </c>
      <c r="K179" s="7"/>
      <c r="L179" s="8"/>
      <c r="M179" s="8" t="s">
        <v>1027</v>
      </c>
      <c r="N179" s="7" t="s">
        <v>1211</v>
      </c>
      <c r="O179" s="8" t="s">
        <v>1599</v>
      </c>
      <c r="P179" s="7" t="s">
        <v>1637</v>
      </c>
      <c r="Q179" s="7"/>
      <c r="R179" s="7"/>
      <c r="S179" s="7"/>
      <c r="T179" s="8" t="s">
        <v>1716</v>
      </c>
      <c r="U179" s="8"/>
      <c r="V179" s="7"/>
      <c r="W179" s="7" t="s">
        <v>1718</v>
      </c>
      <c r="X179" s="7"/>
      <c r="Y179" s="9">
        <v>51672.5</v>
      </c>
      <c r="Z179" s="9"/>
      <c r="AA179" s="9"/>
      <c r="AB179" s="9"/>
      <c r="AC179" s="9"/>
      <c r="AD179" s="9"/>
      <c r="AE179" s="10">
        <f t="shared" si="4"/>
        <v>0</v>
      </c>
      <c r="AF179" s="7">
        <v>0</v>
      </c>
      <c r="AG179" s="7"/>
      <c r="AH179" s="7"/>
      <c r="AI179" s="7"/>
      <c r="AJ179" s="7"/>
      <c r="AK179" s="10">
        <f t="shared" si="5"/>
        <v>0</v>
      </c>
      <c r="AL179" s="7"/>
      <c r="AM179" s="7"/>
      <c r="AN179" s="7"/>
      <c r="AO179" s="9"/>
      <c r="AP179" s="9"/>
      <c r="AQ179" s="8"/>
      <c r="AR179" s="8" t="s">
        <v>1771</v>
      </c>
    </row>
    <row r="180" spans="1:44" ht="105" x14ac:dyDescent="0.25">
      <c r="A180" s="7" t="s">
        <v>202</v>
      </c>
      <c r="B180" s="8" t="s">
        <v>404</v>
      </c>
      <c r="C180" s="7" t="s">
        <v>461</v>
      </c>
      <c r="D180" s="7" t="s">
        <v>492</v>
      </c>
      <c r="E180" s="7" t="s">
        <v>513</v>
      </c>
      <c r="F180" s="7" t="s">
        <v>564</v>
      </c>
      <c r="G180" s="7" t="s">
        <v>570</v>
      </c>
      <c r="H180" s="7"/>
      <c r="I180" s="7" t="s">
        <v>574</v>
      </c>
      <c r="J180" s="8" t="s">
        <v>750</v>
      </c>
      <c r="K180" s="7"/>
      <c r="L180" s="8"/>
      <c r="M180" s="8" t="s">
        <v>1026</v>
      </c>
      <c r="N180" s="7" t="s">
        <v>1212</v>
      </c>
      <c r="O180" s="8" t="s">
        <v>1600</v>
      </c>
      <c r="P180" s="7" t="s">
        <v>1640</v>
      </c>
      <c r="Q180" s="7"/>
      <c r="R180" s="7"/>
      <c r="S180" s="7"/>
      <c r="T180" s="8" t="s">
        <v>1716</v>
      </c>
      <c r="U180" s="8"/>
      <c r="V180" s="7"/>
      <c r="W180" s="7" t="s">
        <v>1718</v>
      </c>
      <c r="X180" s="7"/>
      <c r="Y180" s="9">
        <v>27692.5</v>
      </c>
      <c r="Z180" s="9"/>
      <c r="AA180" s="9"/>
      <c r="AB180" s="9"/>
      <c r="AC180" s="9"/>
      <c r="AD180" s="9"/>
      <c r="AE180" s="10">
        <f t="shared" si="4"/>
        <v>0</v>
      </c>
      <c r="AF180" s="7">
        <v>0</v>
      </c>
      <c r="AG180" s="7"/>
      <c r="AH180" s="7"/>
      <c r="AI180" s="7"/>
      <c r="AJ180" s="7"/>
      <c r="AK180" s="10">
        <f t="shared" si="5"/>
        <v>0</v>
      </c>
      <c r="AL180" s="7"/>
      <c r="AM180" s="7"/>
      <c r="AN180" s="7"/>
      <c r="AO180" s="9"/>
      <c r="AP180" s="9"/>
      <c r="AQ180" s="8"/>
      <c r="AR180" s="8" t="s">
        <v>1771</v>
      </c>
    </row>
    <row r="181" spans="1:44" ht="75" x14ac:dyDescent="0.25">
      <c r="A181" s="7" t="s">
        <v>203</v>
      </c>
      <c r="B181" s="8" t="s">
        <v>404</v>
      </c>
      <c r="C181" s="7" t="s">
        <v>424</v>
      </c>
      <c r="D181" s="7" t="s">
        <v>492</v>
      </c>
      <c r="E181" s="7" t="s">
        <v>522</v>
      </c>
      <c r="F181" s="7" t="s">
        <v>564</v>
      </c>
      <c r="G181" s="7" t="s">
        <v>570</v>
      </c>
      <c r="H181" s="7"/>
      <c r="I181" s="7" t="s">
        <v>573</v>
      </c>
      <c r="J181" s="8" t="s">
        <v>751</v>
      </c>
      <c r="K181" s="7"/>
      <c r="L181" s="8"/>
      <c r="M181" s="8" t="s">
        <v>1028</v>
      </c>
      <c r="N181" s="7" t="s">
        <v>1213</v>
      </c>
      <c r="O181" s="8" t="s">
        <v>1601</v>
      </c>
      <c r="P181" s="7" t="s">
        <v>1638</v>
      </c>
      <c r="Q181" s="7"/>
      <c r="R181" s="7"/>
      <c r="S181" s="7"/>
      <c r="T181" s="8"/>
      <c r="U181" s="8"/>
      <c r="V181" s="7"/>
      <c r="W181" s="7" t="s">
        <v>1719</v>
      </c>
      <c r="X181" s="7"/>
      <c r="Y181" s="9">
        <v>29849.08</v>
      </c>
      <c r="Z181" s="9"/>
      <c r="AA181" s="9"/>
      <c r="AB181" s="9"/>
      <c r="AC181" s="9"/>
      <c r="AD181" s="9"/>
      <c r="AE181" s="10">
        <f t="shared" si="4"/>
        <v>0</v>
      </c>
      <c r="AF181" s="7">
        <v>0</v>
      </c>
      <c r="AG181" s="7"/>
      <c r="AH181" s="7"/>
      <c r="AI181" s="7"/>
      <c r="AJ181" s="7"/>
      <c r="AK181" s="10">
        <f t="shared" si="5"/>
        <v>0</v>
      </c>
      <c r="AL181" s="7"/>
      <c r="AM181" s="7"/>
      <c r="AN181" s="7"/>
      <c r="AO181" s="9"/>
      <c r="AP181" s="9"/>
      <c r="AQ181" s="8"/>
      <c r="AR181" s="8"/>
    </row>
    <row r="182" spans="1:44" ht="90" x14ac:dyDescent="0.25">
      <c r="A182" s="7" t="s">
        <v>204</v>
      </c>
      <c r="B182" s="8" t="s">
        <v>404</v>
      </c>
      <c r="C182" s="7" t="s">
        <v>461</v>
      </c>
      <c r="D182" s="7" t="s">
        <v>492</v>
      </c>
      <c r="E182" s="7" t="s">
        <v>514</v>
      </c>
      <c r="F182" s="7" t="s">
        <v>564</v>
      </c>
      <c r="G182" s="7" t="s">
        <v>570</v>
      </c>
      <c r="H182" s="7"/>
      <c r="I182" s="7" t="s">
        <v>574</v>
      </c>
      <c r="J182" s="8" t="s">
        <v>752</v>
      </c>
      <c r="K182" s="7"/>
      <c r="L182" s="8"/>
      <c r="M182" s="8" t="s">
        <v>1027</v>
      </c>
      <c r="N182" s="7" t="s">
        <v>1214</v>
      </c>
      <c r="O182" s="8" t="s">
        <v>1602</v>
      </c>
      <c r="P182" s="7" t="s">
        <v>1640</v>
      </c>
      <c r="Q182" s="7"/>
      <c r="R182" s="7"/>
      <c r="S182" s="7"/>
      <c r="T182" s="8" t="s">
        <v>1716</v>
      </c>
      <c r="U182" s="8"/>
      <c r="V182" s="7"/>
      <c r="W182" s="7" t="s">
        <v>1718</v>
      </c>
      <c r="X182" s="7"/>
      <c r="Y182" s="9">
        <v>55819.5</v>
      </c>
      <c r="Z182" s="9"/>
      <c r="AA182" s="9"/>
      <c r="AB182" s="9"/>
      <c r="AC182" s="9"/>
      <c r="AD182" s="9"/>
      <c r="AE182" s="10">
        <f t="shared" si="4"/>
        <v>0</v>
      </c>
      <c r="AF182" s="7">
        <v>0</v>
      </c>
      <c r="AG182" s="7"/>
      <c r="AH182" s="7"/>
      <c r="AI182" s="7"/>
      <c r="AJ182" s="7"/>
      <c r="AK182" s="10">
        <f t="shared" si="5"/>
        <v>0</v>
      </c>
      <c r="AL182" s="7"/>
      <c r="AM182" s="7"/>
      <c r="AN182" s="7"/>
      <c r="AO182" s="9"/>
      <c r="AP182" s="9"/>
      <c r="AQ182" s="8"/>
      <c r="AR182" s="8" t="s">
        <v>1771</v>
      </c>
    </row>
    <row r="183" spans="1:44" ht="120" x14ac:dyDescent="0.25">
      <c r="A183" s="7" t="s">
        <v>205</v>
      </c>
      <c r="B183" s="8" t="s">
        <v>404</v>
      </c>
      <c r="C183" s="7" t="s">
        <v>461</v>
      </c>
      <c r="D183" s="7" t="s">
        <v>492</v>
      </c>
      <c r="E183" s="7" t="s">
        <v>514</v>
      </c>
      <c r="F183" s="7" t="s">
        <v>564</v>
      </c>
      <c r="G183" s="7" t="s">
        <v>570</v>
      </c>
      <c r="H183" s="7"/>
      <c r="I183" s="7" t="s">
        <v>574</v>
      </c>
      <c r="J183" s="8" t="s">
        <v>753</v>
      </c>
      <c r="K183" s="7"/>
      <c r="L183" s="8"/>
      <c r="M183" s="8" t="s">
        <v>1026</v>
      </c>
      <c r="N183" s="7" t="s">
        <v>1215</v>
      </c>
      <c r="O183" s="8" t="s">
        <v>1603</v>
      </c>
      <c r="P183" s="7" t="s">
        <v>1640</v>
      </c>
      <c r="Q183" s="7"/>
      <c r="R183" s="7"/>
      <c r="S183" s="7"/>
      <c r="T183" s="8" t="s">
        <v>1716</v>
      </c>
      <c r="U183" s="8"/>
      <c r="V183" s="7"/>
      <c r="W183" s="7" t="s">
        <v>1718</v>
      </c>
      <c r="X183" s="7"/>
      <c r="Y183" s="9">
        <v>53212.5</v>
      </c>
      <c r="Z183" s="9"/>
      <c r="AA183" s="9"/>
      <c r="AB183" s="9"/>
      <c r="AC183" s="9"/>
      <c r="AD183" s="9"/>
      <c r="AE183" s="10">
        <f t="shared" si="4"/>
        <v>0</v>
      </c>
      <c r="AF183" s="7">
        <v>0</v>
      </c>
      <c r="AG183" s="7"/>
      <c r="AH183" s="7"/>
      <c r="AI183" s="7"/>
      <c r="AJ183" s="7"/>
      <c r="AK183" s="10">
        <f t="shared" si="5"/>
        <v>0</v>
      </c>
      <c r="AL183" s="7"/>
      <c r="AM183" s="7"/>
      <c r="AN183" s="7"/>
      <c r="AO183" s="9"/>
      <c r="AP183" s="9"/>
      <c r="AQ183" s="8"/>
      <c r="AR183" s="8" t="s">
        <v>1771</v>
      </c>
    </row>
    <row r="184" spans="1:44" ht="105" x14ac:dyDescent="0.25">
      <c r="A184" s="7" t="s">
        <v>206</v>
      </c>
      <c r="B184" s="8" t="s">
        <v>404</v>
      </c>
      <c r="C184" s="7" t="s">
        <v>461</v>
      </c>
      <c r="D184" s="7" t="s">
        <v>492</v>
      </c>
      <c r="E184" s="7" t="s">
        <v>520</v>
      </c>
      <c r="F184" s="7" t="s">
        <v>564</v>
      </c>
      <c r="G184" s="7" t="s">
        <v>570</v>
      </c>
      <c r="H184" s="7"/>
      <c r="I184" s="7" t="s">
        <v>574</v>
      </c>
      <c r="J184" s="8" t="s">
        <v>754</v>
      </c>
      <c r="K184" s="7"/>
      <c r="L184" s="8"/>
      <c r="M184" s="8" t="s">
        <v>1029</v>
      </c>
      <c r="N184" s="7" t="s">
        <v>1216</v>
      </c>
      <c r="O184" s="8" t="s">
        <v>1604</v>
      </c>
      <c r="P184" s="7" t="s">
        <v>1640</v>
      </c>
      <c r="Q184" s="7"/>
      <c r="R184" s="7"/>
      <c r="S184" s="7"/>
      <c r="T184" s="8" t="s">
        <v>1716</v>
      </c>
      <c r="U184" s="8"/>
      <c r="V184" s="7"/>
      <c r="W184" s="7" t="s">
        <v>1718</v>
      </c>
      <c r="X184" s="7"/>
      <c r="Y184" s="9">
        <v>33550</v>
      </c>
      <c r="Z184" s="9"/>
      <c r="AA184" s="9"/>
      <c r="AB184" s="9"/>
      <c r="AC184" s="9"/>
      <c r="AD184" s="9"/>
      <c r="AE184" s="10">
        <f t="shared" si="4"/>
        <v>0</v>
      </c>
      <c r="AF184" s="7">
        <v>0</v>
      </c>
      <c r="AG184" s="7"/>
      <c r="AH184" s="7"/>
      <c r="AI184" s="7"/>
      <c r="AJ184" s="7"/>
      <c r="AK184" s="10">
        <f t="shared" si="5"/>
        <v>0</v>
      </c>
      <c r="AL184" s="7"/>
      <c r="AM184" s="7"/>
      <c r="AN184" s="7"/>
      <c r="AO184" s="9"/>
      <c r="AP184" s="9"/>
      <c r="AQ184" s="8"/>
      <c r="AR184" s="8" t="s">
        <v>1771</v>
      </c>
    </row>
    <row r="185" spans="1:44" ht="90" x14ac:dyDescent="0.25">
      <c r="A185" s="7" t="s">
        <v>207</v>
      </c>
      <c r="B185" s="8" t="s">
        <v>407</v>
      </c>
      <c r="C185" s="7" t="s">
        <v>426</v>
      </c>
      <c r="D185" s="7" t="s">
        <v>494</v>
      </c>
      <c r="E185" s="7" t="s">
        <v>539</v>
      </c>
      <c r="F185" s="7" t="s">
        <v>564</v>
      </c>
      <c r="G185" s="7" t="s">
        <v>570</v>
      </c>
      <c r="H185" s="7"/>
      <c r="I185" s="7" t="s">
        <v>573</v>
      </c>
      <c r="J185" s="8" t="s">
        <v>755</v>
      </c>
      <c r="K185" s="7"/>
      <c r="L185" s="8"/>
      <c r="M185" s="8" t="s">
        <v>1030</v>
      </c>
      <c r="N185" s="7" t="s">
        <v>1217</v>
      </c>
      <c r="O185" s="8" t="s">
        <v>1605</v>
      </c>
      <c r="P185" s="7" t="s">
        <v>1639</v>
      </c>
      <c r="Q185" s="7"/>
      <c r="R185" s="7"/>
      <c r="S185" s="7"/>
      <c r="T185" s="8"/>
      <c r="U185" s="8"/>
      <c r="V185" s="7"/>
      <c r="W185" s="7" t="s">
        <v>1719</v>
      </c>
      <c r="X185" s="7"/>
      <c r="Y185" s="9">
        <v>64089.52</v>
      </c>
      <c r="Z185" s="9"/>
      <c r="AA185" s="9"/>
      <c r="AB185" s="9"/>
      <c r="AC185" s="9"/>
      <c r="AD185" s="9"/>
      <c r="AE185" s="10">
        <f t="shared" si="4"/>
        <v>0</v>
      </c>
      <c r="AF185" s="7">
        <v>0</v>
      </c>
      <c r="AG185" s="7"/>
      <c r="AH185" s="7"/>
      <c r="AI185" s="7"/>
      <c r="AJ185" s="7"/>
      <c r="AK185" s="10">
        <f t="shared" si="5"/>
        <v>0</v>
      </c>
      <c r="AL185" s="7"/>
      <c r="AM185" s="7"/>
      <c r="AN185" s="7"/>
      <c r="AO185" s="9"/>
      <c r="AP185" s="9"/>
      <c r="AQ185" s="8"/>
      <c r="AR185" s="8"/>
    </row>
    <row r="186" spans="1:44" ht="135" x14ac:dyDescent="0.25">
      <c r="A186" s="7" t="s">
        <v>208</v>
      </c>
      <c r="B186" s="8" t="s">
        <v>406</v>
      </c>
      <c r="C186" s="7" t="s">
        <v>425</v>
      </c>
      <c r="D186" s="7" t="s">
        <v>493</v>
      </c>
      <c r="E186" s="7" t="s">
        <v>515</v>
      </c>
      <c r="F186" s="7" t="s">
        <v>564</v>
      </c>
      <c r="G186" s="7" t="s">
        <v>570</v>
      </c>
      <c r="H186" s="7"/>
      <c r="I186" s="7" t="s">
        <v>573</v>
      </c>
      <c r="J186" s="8" t="s">
        <v>756</v>
      </c>
      <c r="K186" s="7"/>
      <c r="L186" s="8"/>
      <c r="M186" s="8" t="s">
        <v>1031</v>
      </c>
      <c r="N186" s="7" t="s">
        <v>1218</v>
      </c>
      <c r="O186" s="8" t="s">
        <v>1606</v>
      </c>
      <c r="P186" s="7" t="s">
        <v>1639</v>
      </c>
      <c r="Q186" s="7"/>
      <c r="R186" s="7"/>
      <c r="S186" s="7"/>
      <c r="T186" s="8"/>
      <c r="U186" s="8"/>
      <c r="V186" s="7"/>
      <c r="W186" s="7" t="s">
        <v>1719</v>
      </c>
      <c r="X186" s="7"/>
      <c r="Y186" s="9">
        <v>473379.3</v>
      </c>
      <c r="Z186" s="9"/>
      <c r="AA186" s="9"/>
      <c r="AB186" s="9"/>
      <c r="AC186" s="9"/>
      <c r="AD186" s="9"/>
      <c r="AE186" s="10">
        <f t="shared" si="4"/>
        <v>0</v>
      </c>
      <c r="AF186" s="7">
        <v>0</v>
      </c>
      <c r="AG186" s="7"/>
      <c r="AH186" s="7"/>
      <c r="AI186" s="7"/>
      <c r="AJ186" s="7"/>
      <c r="AK186" s="10">
        <f t="shared" si="5"/>
        <v>0</v>
      </c>
      <c r="AL186" s="7"/>
      <c r="AM186" s="7"/>
      <c r="AN186" s="7"/>
      <c r="AO186" s="9"/>
      <c r="AP186" s="9"/>
      <c r="AQ186" s="8"/>
      <c r="AR186" s="8"/>
    </row>
    <row r="187" spans="1:44" ht="90" x14ac:dyDescent="0.25">
      <c r="A187" s="7" t="s">
        <v>209</v>
      </c>
      <c r="B187" s="8" t="s">
        <v>404</v>
      </c>
      <c r="C187" s="7" t="s">
        <v>461</v>
      </c>
      <c r="D187" s="7" t="s">
        <v>492</v>
      </c>
      <c r="E187" s="7" t="s">
        <v>520</v>
      </c>
      <c r="F187" s="7" t="s">
        <v>564</v>
      </c>
      <c r="G187" s="7" t="s">
        <v>570</v>
      </c>
      <c r="H187" s="7"/>
      <c r="I187" s="7" t="s">
        <v>574</v>
      </c>
      <c r="J187" s="8" t="s">
        <v>757</v>
      </c>
      <c r="K187" s="7"/>
      <c r="L187" s="8"/>
      <c r="M187" s="8" t="s">
        <v>1026</v>
      </c>
      <c r="N187" s="7" t="s">
        <v>1219</v>
      </c>
      <c r="O187" s="8" t="s">
        <v>1607</v>
      </c>
      <c r="P187" s="7" t="s">
        <v>1640</v>
      </c>
      <c r="Q187" s="7"/>
      <c r="R187" s="7"/>
      <c r="S187" s="7"/>
      <c r="T187" s="8" t="s">
        <v>1716</v>
      </c>
      <c r="U187" s="8"/>
      <c r="V187" s="7"/>
      <c r="W187" s="7" t="s">
        <v>1718</v>
      </c>
      <c r="X187" s="7"/>
      <c r="Y187" s="9">
        <v>67776.399999999994</v>
      </c>
      <c r="Z187" s="9"/>
      <c r="AA187" s="9"/>
      <c r="AB187" s="9"/>
      <c r="AC187" s="9"/>
      <c r="AD187" s="9"/>
      <c r="AE187" s="10">
        <f t="shared" si="4"/>
        <v>0</v>
      </c>
      <c r="AF187" s="7">
        <v>0</v>
      </c>
      <c r="AG187" s="7"/>
      <c r="AH187" s="7"/>
      <c r="AI187" s="7"/>
      <c r="AJ187" s="7"/>
      <c r="AK187" s="10">
        <f t="shared" si="5"/>
        <v>0</v>
      </c>
      <c r="AL187" s="7"/>
      <c r="AM187" s="7"/>
      <c r="AN187" s="7"/>
      <c r="AO187" s="9"/>
      <c r="AP187" s="9"/>
      <c r="AQ187" s="8"/>
      <c r="AR187" s="8" t="s">
        <v>1771</v>
      </c>
    </row>
    <row r="188" spans="1:44" ht="105" x14ac:dyDescent="0.25">
      <c r="A188" s="7" t="s">
        <v>210</v>
      </c>
      <c r="B188" s="8" t="s">
        <v>404</v>
      </c>
      <c r="C188" s="7" t="s">
        <v>461</v>
      </c>
      <c r="D188" s="7" t="s">
        <v>492</v>
      </c>
      <c r="E188" s="7" t="s">
        <v>513</v>
      </c>
      <c r="F188" s="7" t="s">
        <v>564</v>
      </c>
      <c r="G188" s="7" t="s">
        <v>570</v>
      </c>
      <c r="H188" s="7"/>
      <c r="I188" s="7" t="s">
        <v>574</v>
      </c>
      <c r="J188" s="8" t="s">
        <v>758</v>
      </c>
      <c r="K188" s="7"/>
      <c r="L188" s="8"/>
      <c r="M188" s="8" t="s">
        <v>1026</v>
      </c>
      <c r="N188" s="7" t="s">
        <v>1220</v>
      </c>
      <c r="O188" s="8" t="s">
        <v>1608</v>
      </c>
      <c r="P188" s="7" t="s">
        <v>1640</v>
      </c>
      <c r="Q188" s="7"/>
      <c r="R188" s="7"/>
      <c r="S188" s="7"/>
      <c r="T188" s="8" t="s">
        <v>1716</v>
      </c>
      <c r="U188" s="8"/>
      <c r="V188" s="7"/>
      <c r="W188" s="7" t="s">
        <v>1718</v>
      </c>
      <c r="X188" s="7"/>
      <c r="Y188" s="9">
        <v>50878.3</v>
      </c>
      <c r="Z188" s="9"/>
      <c r="AA188" s="9"/>
      <c r="AB188" s="9"/>
      <c r="AC188" s="9"/>
      <c r="AD188" s="9"/>
      <c r="AE188" s="10">
        <f t="shared" si="4"/>
        <v>0</v>
      </c>
      <c r="AF188" s="7">
        <v>0</v>
      </c>
      <c r="AG188" s="7"/>
      <c r="AH188" s="7"/>
      <c r="AI188" s="7"/>
      <c r="AJ188" s="7"/>
      <c r="AK188" s="10">
        <f t="shared" si="5"/>
        <v>0</v>
      </c>
      <c r="AL188" s="7"/>
      <c r="AM188" s="7"/>
      <c r="AN188" s="7"/>
      <c r="AO188" s="9"/>
      <c r="AP188" s="9"/>
      <c r="AQ188" s="8"/>
      <c r="AR188" s="8"/>
    </row>
    <row r="189" spans="1:44" ht="90" x14ac:dyDescent="0.25">
      <c r="A189" s="7" t="s">
        <v>211</v>
      </c>
      <c r="B189" s="8" t="s">
        <v>404</v>
      </c>
      <c r="C189" s="7" t="s">
        <v>461</v>
      </c>
      <c r="D189" s="7" t="s">
        <v>492</v>
      </c>
      <c r="E189" s="7" t="s">
        <v>510</v>
      </c>
      <c r="F189" s="7" t="s">
        <v>564</v>
      </c>
      <c r="G189" s="7" t="s">
        <v>570</v>
      </c>
      <c r="H189" s="7"/>
      <c r="I189" s="7" t="s">
        <v>574</v>
      </c>
      <c r="J189" s="8" t="s">
        <v>759</v>
      </c>
      <c r="K189" s="7"/>
      <c r="L189" s="8"/>
      <c r="M189" s="8" t="s">
        <v>1026</v>
      </c>
      <c r="N189" s="7" t="s">
        <v>1221</v>
      </c>
      <c r="O189" s="8" t="s">
        <v>1609</v>
      </c>
      <c r="P189" s="7" t="s">
        <v>1640</v>
      </c>
      <c r="Q189" s="7"/>
      <c r="R189" s="7"/>
      <c r="S189" s="7"/>
      <c r="T189" s="8" t="s">
        <v>1716</v>
      </c>
      <c r="U189" s="8"/>
      <c r="V189" s="7"/>
      <c r="W189" s="7" t="s">
        <v>1718</v>
      </c>
      <c r="X189" s="7"/>
      <c r="Y189" s="9">
        <v>55956.13</v>
      </c>
      <c r="Z189" s="9"/>
      <c r="AA189" s="9"/>
      <c r="AB189" s="9"/>
      <c r="AC189" s="9"/>
      <c r="AD189" s="9"/>
      <c r="AE189" s="10">
        <f t="shared" si="4"/>
        <v>0</v>
      </c>
      <c r="AF189" s="7">
        <v>0</v>
      </c>
      <c r="AG189" s="7"/>
      <c r="AH189" s="7"/>
      <c r="AI189" s="7"/>
      <c r="AJ189" s="7"/>
      <c r="AK189" s="10">
        <f t="shared" si="5"/>
        <v>0</v>
      </c>
      <c r="AL189" s="7"/>
      <c r="AM189" s="7"/>
      <c r="AN189" s="7"/>
      <c r="AO189" s="9"/>
      <c r="AP189" s="9"/>
      <c r="AQ189" s="8"/>
      <c r="AR189" s="8" t="s">
        <v>1771</v>
      </c>
    </row>
    <row r="190" spans="1:44" ht="105" x14ac:dyDescent="0.25">
      <c r="A190" s="7" t="s">
        <v>212</v>
      </c>
      <c r="B190" s="8" t="s">
        <v>404</v>
      </c>
      <c r="C190" s="7" t="s">
        <v>461</v>
      </c>
      <c r="D190" s="7" t="s">
        <v>492</v>
      </c>
      <c r="E190" s="7" t="s">
        <v>510</v>
      </c>
      <c r="F190" s="7" t="s">
        <v>564</v>
      </c>
      <c r="G190" s="7" t="s">
        <v>570</v>
      </c>
      <c r="H190" s="7"/>
      <c r="I190" s="7" t="s">
        <v>574</v>
      </c>
      <c r="J190" s="8" t="s">
        <v>760</v>
      </c>
      <c r="K190" s="7"/>
      <c r="L190" s="8"/>
      <c r="M190" s="8" t="s">
        <v>1026</v>
      </c>
      <c r="N190" s="7" t="s">
        <v>1222</v>
      </c>
      <c r="O190" s="8" t="s">
        <v>1610</v>
      </c>
      <c r="P190" s="7" t="s">
        <v>1640</v>
      </c>
      <c r="Q190" s="7"/>
      <c r="R190" s="7"/>
      <c r="S190" s="7"/>
      <c r="T190" s="8" t="s">
        <v>1716</v>
      </c>
      <c r="U190" s="8"/>
      <c r="V190" s="7"/>
      <c r="W190" s="7" t="s">
        <v>1718</v>
      </c>
      <c r="X190" s="7"/>
      <c r="Y190" s="9">
        <v>55880</v>
      </c>
      <c r="Z190" s="9"/>
      <c r="AA190" s="9"/>
      <c r="AB190" s="9"/>
      <c r="AC190" s="9"/>
      <c r="AD190" s="9"/>
      <c r="AE190" s="10">
        <f t="shared" si="4"/>
        <v>0</v>
      </c>
      <c r="AF190" s="7">
        <v>0</v>
      </c>
      <c r="AG190" s="7"/>
      <c r="AH190" s="7"/>
      <c r="AI190" s="7"/>
      <c r="AJ190" s="7"/>
      <c r="AK190" s="10">
        <f t="shared" si="5"/>
        <v>0</v>
      </c>
      <c r="AL190" s="7"/>
      <c r="AM190" s="7"/>
      <c r="AN190" s="7"/>
      <c r="AO190" s="9"/>
      <c r="AP190" s="9"/>
      <c r="AQ190" s="8"/>
      <c r="AR190" s="8" t="s">
        <v>1771</v>
      </c>
    </row>
    <row r="191" spans="1:44" ht="105" x14ac:dyDescent="0.25">
      <c r="A191" s="7" t="s">
        <v>213</v>
      </c>
      <c r="B191" s="8" t="s">
        <v>404</v>
      </c>
      <c r="C191" s="7" t="s">
        <v>461</v>
      </c>
      <c r="D191" s="7" t="s">
        <v>492</v>
      </c>
      <c r="E191" s="7" t="s">
        <v>514</v>
      </c>
      <c r="F191" s="7" t="s">
        <v>564</v>
      </c>
      <c r="G191" s="7" t="s">
        <v>570</v>
      </c>
      <c r="H191" s="7"/>
      <c r="I191" s="7" t="s">
        <v>573</v>
      </c>
      <c r="J191" s="8" t="s">
        <v>761</v>
      </c>
      <c r="K191" s="7"/>
      <c r="L191" s="8"/>
      <c r="M191" s="8" t="s">
        <v>1026</v>
      </c>
      <c r="N191" s="7" t="s">
        <v>1223</v>
      </c>
      <c r="O191" s="8" t="s">
        <v>1611</v>
      </c>
      <c r="P191" s="7" t="s">
        <v>1639</v>
      </c>
      <c r="Q191" s="7"/>
      <c r="R191" s="7"/>
      <c r="S191" s="7"/>
      <c r="T191" s="8" t="s">
        <v>1716</v>
      </c>
      <c r="U191" s="8"/>
      <c r="V191" s="7"/>
      <c r="W191" s="7" t="s">
        <v>1718</v>
      </c>
      <c r="X191" s="7"/>
      <c r="Y191" s="9">
        <v>47510.53</v>
      </c>
      <c r="Z191" s="9"/>
      <c r="AA191" s="9"/>
      <c r="AB191" s="9"/>
      <c r="AC191" s="9"/>
      <c r="AD191" s="9"/>
      <c r="AE191" s="10">
        <f t="shared" si="4"/>
        <v>0</v>
      </c>
      <c r="AF191" s="7">
        <v>0</v>
      </c>
      <c r="AG191" s="7"/>
      <c r="AH191" s="7"/>
      <c r="AI191" s="7"/>
      <c r="AJ191" s="7"/>
      <c r="AK191" s="10">
        <f t="shared" si="5"/>
        <v>0</v>
      </c>
      <c r="AL191" s="7"/>
      <c r="AM191" s="7"/>
      <c r="AN191" s="7"/>
      <c r="AO191" s="9"/>
      <c r="AP191" s="9"/>
      <c r="AQ191" s="8"/>
      <c r="AR191" s="8" t="s">
        <v>1771</v>
      </c>
    </row>
    <row r="192" spans="1:44" ht="90" x14ac:dyDescent="0.25">
      <c r="A192" s="7" t="s">
        <v>214</v>
      </c>
      <c r="B192" s="8" t="s">
        <v>404</v>
      </c>
      <c r="C192" s="7" t="s">
        <v>461</v>
      </c>
      <c r="D192" s="7" t="s">
        <v>492</v>
      </c>
      <c r="E192" s="7" t="s">
        <v>513</v>
      </c>
      <c r="F192" s="7" t="s">
        <v>564</v>
      </c>
      <c r="G192" s="7" t="s">
        <v>570</v>
      </c>
      <c r="H192" s="7"/>
      <c r="I192" s="7" t="s">
        <v>574</v>
      </c>
      <c r="J192" s="8" t="s">
        <v>762</v>
      </c>
      <c r="K192" s="7"/>
      <c r="L192" s="8"/>
      <c r="M192" s="8" t="s">
        <v>1026</v>
      </c>
      <c r="N192" s="7" t="s">
        <v>1224</v>
      </c>
      <c r="O192" s="8" t="s">
        <v>1612</v>
      </c>
      <c r="P192" s="7" t="s">
        <v>1640</v>
      </c>
      <c r="Q192" s="7"/>
      <c r="R192" s="7"/>
      <c r="S192" s="7"/>
      <c r="T192" s="8" t="s">
        <v>1716</v>
      </c>
      <c r="U192" s="8"/>
      <c r="V192" s="7"/>
      <c r="W192" s="7" t="s">
        <v>1718</v>
      </c>
      <c r="X192" s="7"/>
      <c r="Y192" s="9">
        <v>52327.55</v>
      </c>
      <c r="Z192" s="9"/>
      <c r="AA192" s="9"/>
      <c r="AB192" s="9"/>
      <c r="AC192" s="9"/>
      <c r="AD192" s="9"/>
      <c r="AE192" s="10">
        <f t="shared" si="4"/>
        <v>0</v>
      </c>
      <c r="AF192" s="7">
        <v>0</v>
      </c>
      <c r="AG192" s="7"/>
      <c r="AH192" s="7"/>
      <c r="AI192" s="7"/>
      <c r="AJ192" s="7"/>
      <c r="AK192" s="10">
        <f t="shared" si="5"/>
        <v>0</v>
      </c>
      <c r="AL192" s="7"/>
      <c r="AM192" s="7"/>
      <c r="AN192" s="7"/>
      <c r="AO192" s="9"/>
      <c r="AP192" s="9"/>
      <c r="AQ192" s="8"/>
      <c r="AR192" s="8" t="s">
        <v>1771</v>
      </c>
    </row>
    <row r="193" spans="1:44" ht="105" x14ac:dyDescent="0.25">
      <c r="A193" s="7" t="s">
        <v>215</v>
      </c>
      <c r="B193" s="8" t="s">
        <v>404</v>
      </c>
      <c r="C193" s="7" t="s">
        <v>461</v>
      </c>
      <c r="D193" s="7" t="s">
        <v>492</v>
      </c>
      <c r="E193" s="7" t="s">
        <v>517</v>
      </c>
      <c r="F193" s="7" t="s">
        <v>564</v>
      </c>
      <c r="G193" s="7" t="s">
        <v>570</v>
      </c>
      <c r="H193" s="7"/>
      <c r="I193" s="7" t="s">
        <v>574</v>
      </c>
      <c r="J193" s="8" t="s">
        <v>763</v>
      </c>
      <c r="K193" s="7"/>
      <c r="L193" s="8"/>
      <c r="M193" s="8" t="s">
        <v>1026</v>
      </c>
      <c r="N193" s="7" t="s">
        <v>1225</v>
      </c>
      <c r="O193" s="8" t="s">
        <v>1613</v>
      </c>
      <c r="P193" s="7" t="s">
        <v>1640</v>
      </c>
      <c r="Q193" s="7"/>
      <c r="R193" s="7"/>
      <c r="S193" s="7"/>
      <c r="T193" s="8" t="s">
        <v>1716</v>
      </c>
      <c r="U193" s="8"/>
      <c r="V193" s="7"/>
      <c r="W193" s="7" t="s">
        <v>1718</v>
      </c>
      <c r="X193" s="7"/>
      <c r="Y193" s="9">
        <v>67488.899999999994</v>
      </c>
      <c r="Z193" s="9"/>
      <c r="AA193" s="9"/>
      <c r="AB193" s="9"/>
      <c r="AC193" s="9"/>
      <c r="AD193" s="9"/>
      <c r="AE193" s="10">
        <f t="shared" si="4"/>
        <v>0</v>
      </c>
      <c r="AF193" s="7">
        <v>0</v>
      </c>
      <c r="AG193" s="7"/>
      <c r="AH193" s="7"/>
      <c r="AI193" s="7"/>
      <c r="AJ193" s="7"/>
      <c r="AK193" s="10">
        <f t="shared" si="5"/>
        <v>0</v>
      </c>
      <c r="AL193" s="7"/>
      <c r="AM193" s="7"/>
      <c r="AN193" s="7"/>
      <c r="AO193" s="9"/>
      <c r="AP193" s="9"/>
      <c r="AQ193" s="8"/>
      <c r="AR193" s="8" t="s">
        <v>1771</v>
      </c>
    </row>
    <row r="194" spans="1:44" ht="90" x14ac:dyDescent="0.25">
      <c r="A194" s="7" t="s">
        <v>216</v>
      </c>
      <c r="B194" s="8" t="s">
        <v>404</v>
      </c>
      <c r="C194" s="7" t="s">
        <v>461</v>
      </c>
      <c r="D194" s="7" t="s">
        <v>492</v>
      </c>
      <c r="E194" s="7" t="s">
        <v>514</v>
      </c>
      <c r="F194" s="7" t="s">
        <v>564</v>
      </c>
      <c r="G194" s="7" t="s">
        <v>570</v>
      </c>
      <c r="H194" s="7"/>
      <c r="I194" s="7" t="s">
        <v>574</v>
      </c>
      <c r="J194" s="8" t="s">
        <v>764</v>
      </c>
      <c r="K194" s="7"/>
      <c r="L194" s="8"/>
      <c r="M194" s="8" t="s">
        <v>1026</v>
      </c>
      <c r="N194" s="7" t="s">
        <v>1226</v>
      </c>
      <c r="O194" s="8" t="s">
        <v>1614</v>
      </c>
      <c r="P194" s="7" t="s">
        <v>1640</v>
      </c>
      <c r="Q194" s="7"/>
      <c r="R194" s="7"/>
      <c r="S194" s="7"/>
      <c r="T194" s="8" t="s">
        <v>1716</v>
      </c>
      <c r="U194" s="8"/>
      <c r="V194" s="7"/>
      <c r="W194" s="7" t="s">
        <v>1718</v>
      </c>
      <c r="X194" s="7"/>
      <c r="Y194" s="9">
        <v>39279.980000000003</v>
      </c>
      <c r="Z194" s="9"/>
      <c r="AA194" s="9"/>
      <c r="AB194" s="9"/>
      <c r="AC194" s="9"/>
      <c r="AD194" s="9"/>
      <c r="AE194" s="10">
        <f t="shared" si="4"/>
        <v>0</v>
      </c>
      <c r="AF194" s="7">
        <v>0</v>
      </c>
      <c r="AG194" s="7"/>
      <c r="AH194" s="7"/>
      <c r="AI194" s="7"/>
      <c r="AJ194" s="7"/>
      <c r="AK194" s="10">
        <f t="shared" si="5"/>
        <v>0</v>
      </c>
      <c r="AL194" s="7"/>
      <c r="AM194" s="7"/>
      <c r="AN194" s="7"/>
      <c r="AO194" s="9"/>
      <c r="AP194" s="9"/>
      <c r="AQ194" s="8"/>
      <c r="AR194" s="8" t="s">
        <v>1771</v>
      </c>
    </row>
    <row r="195" spans="1:44" ht="120" x14ac:dyDescent="0.25">
      <c r="A195" s="7" t="s">
        <v>217</v>
      </c>
      <c r="B195" s="8" t="s">
        <v>422</v>
      </c>
      <c r="C195" s="7" t="s">
        <v>462</v>
      </c>
      <c r="D195" s="7" t="s">
        <v>503</v>
      </c>
      <c r="E195" s="7" t="s">
        <v>514</v>
      </c>
      <c r="F195" s="7" t="s">
        <v>564</v>
      </c>
      <c r="G195" s="7" t="s">
        <v>570</v>
      </c>
      <c r="H195" s="7"/>
      <c r="I195" s="7" t="s">
        <v>574</v>
      </c>
      <c r="J195" s="8" t="s">
        <v>765</v>
      </c>
      <c r="K195" s="7"/>
      <c r="L195" s="8"/>
      <c r="M195" s="8" t="s">
        <v>1026</v>
      </c>
      <c r="N195" s="7" t="s">
        <v>1227</v>
      </c>
      <c r="O195" s="8" t="s">
        <v>1615</v>
      </c>
      <c r="P195" s="7" t="s">
        <v>1640</v>
      </c>
      <c r="Q195" s="7"/>
      <c r="R195" s="7"/>
      <c r="S195" s="7"/>
      <c r="T195" s="8"/>
      <c r="U195" s="8"/>
      <c r="V195" s="7"/>
      <c r="W195" s="7" t="s">
        <v>1719</v>
      </c>
      <c r="X195" s="7"/>
      <c r="Y195" s="9">
        <v>36822.5</v>
      </c>
      <c r="Z195" s="9"/>
      <c r="AA195" s="9"/>
      <c r="AB195" s="9"/>
      <c r="AC195" s="9"/>
      <c r="AD195" s="9"/>
      <c r="AE195" s="10">
        <f t="shared" ref="AE195:AE206" si="6">Z195-AB195</f>
        <v>0</v>
      </c>
      <c r="AF195" s="7">
        <v>0</v>
      </c>
      <c r="AG195" s="7"/>
      <c r="AH195" s="7"/>
      <c r="AI195" s="7"/>
      <c r="AJ195" s="7"/>
      <c r="AK195" s="10">
        <f t="shared" ref="AK195:AK258" si="7">AG195+AH195+AI195+AJ195</f>
        <v>0</v>
      </c>
      <c r="AL195" s="7"/>
      <c r="AM195" s="7"/>
      <c r="AN195" s="7"/>
      <c r="AO195" s="9"/>
      <c r="AP195" s="9"/>
      <c r="AQ195" s="8"/>
      <c r="AR195" s="8"/>
    </row>
    <row r="196" spans="1:44" ht="120" x14ac:dyDescent="0.25">
      <c r="A196" s="7" t="s">
        <v>218</v>
      </c>
      <c r="B196" s="8" t="s">
        <v>417</v>
      </c>
      <c r="C196" s="7" t="s">
        <v>463</v>
      </c>
      <c r="D196" s="7"/>
      <c r="E196" s="7" t="s">
        <v>517</v>
      </c>
      <c r="F196" s="7" t="s">
        <v>564</v>
      </c>
      <c r="G196" s="7" t="s">
        <v>570</v>
      </c>
      <c r="H196" s="7"/>
      <c r="I196" s="7" t="s">
        <v>573</v>
      </c>
      <c r="J196" s="8" t="s">
        <v>766</v>
      </c>
      <c r="K196" s="7"/>
      <c r="L196" s="8"/>
      <c r="M196" s="8"/>
      <c r="N196" s="7" t="s">
        <v>1228</v>
      </c>
      <c r="O196" s="8" t="s">
        <v>1616</v>
      </c>
      <c r="P196" s="7" t="s">
        <v>1639</v>
      </c>
      <c r="Q196" s="7"/>
      <c r="R196" s="7"/>
      <c r="S196" s="7"/>
      <c r="T196" s="8"/>
      <c r="U196" s="8"/>
      <c r="V196" s="7"/>
      <c r="W196" s="7" t="s">
        <v>1719</v>
      </c>
      <c r="X196" s="7"/>
      <c r="Y196" s="9">
        <v>228000</v>
      </c>
      <c r="Z196" s="9"/>
      <c r="AA196" s="9"/>
      <c r="AB196" s="9"/>
      <c r="AC196" s="9"/>
      <c r="AD196" s="9"/>
      <c r="AE196" s="10">
        <f t="shared" si="6"/>
        <v>0</v>
      </c>
      <c r="AF196" s="7">
        <v>0</v>
      </c>
      <c r="AG196" s="7"/>
      <c r="AH196" s="7"/>
      <c r="AI196" s="7"/>
      <c r="AJ196" s="7"/>
      <c r="AK196" s="10">
        <f t="shared" si="7"/>
        <v>0</v>
      </c>
      <c r="AL196" s="7"/>
      <c r="AM196" s="7"/>
      <c r="AN196" s="7"/>
      <c r="AO196" s="9"/>
      <c r="AP196" s="9"/>
      <c r="AQ196" s="8"/>
      <c r="AR196" s="8"/>
    </row>
    <row r="197" spans="1:44" ht="105" x14ac:dyDescent="0.25">
      <c r="A197" s="7" t="s">
        <v>219</v>
      </c>
      <c r="B197" s="8" t="s">
        <v>404</v>
      </c>
      <c r="C197" s="7" t="s">
        <v>461</v>
      </c>
      <c r="D197" s="7" t="s">
        <v>492</v>
      </c>
      <c r="E197" s="7" t="s">
        <v>520</v>
      </c>
      <c r="F197" s="7" t="s">
        <v>564</v>
      </c>
      <c r="G197" s="7" t="s">
        <v>570</v>
      </c>
      <c r="H197" s="7"/>
      <c r="I197" s="7" t="s">
        <v>574</v>
      </c>
      <c r="J197" s="8" t="s">
        <v>767</v>
      </c>
      <c r="K197" s="7"/>
      <c r="L197" s="8"/>
      <c r="M197" s="8" t="s">
        <v>1026</v>
      </c>
      <c r="N197" s="7" t="s">
        <v>1229</v>
      </c>
      <c r="O197" s="8" t="s">
        <v>1617</v>
      </c>
      <c r="P197" s="7" t="s">
        <v>1640</v>
      </c>
      <c r="Q197" s="7"/>
      <c r="R197" s="7"/>
      <c r="S197" s="7"/>
      <c r="T197" s="8" t="s">
        <v>1716</v>
      </c>
      <c r="U197" s="8"/>
      <c r="V197" s="7"/>
      <c r="W197" s="7" t="s">
        <v>1718</v>
      </c>
      <c r="X197" s="7"/>
      <c r="Y197" s="9">
        <v>28490</v>
      </c>
      <c r="Z197" s="9"/>
      <c r="AA197" s="9"/>
      <c r="AB197" s="9"/>
      <c r="AC197" s="9"/>
      <c r="AD197" s="9"/>
      <c r="AE197" s="10">
        <f t="shared" si="6"/>
        <v>0</v>
      </c>
      <c r="AF197" s="7">
        <v>0</v>
      </c>
      <c r="AG197" s="7"/>
      <c r="AH197" s="7"/>
      <c r="AI197" s="7"/>
      <c r="AJ197" s="7"/>
      <c r="AK197" s="10">
        <f t="shared" si="7"/>
        <v>0</v>
      </c>
      <c r="AL197" s="7"/>
      <c r="AM197" s="7"/>
      <c r="AN197" s="7"/>
      <c r="AO197" s="9"/>
      <c r="AP197" s="9"/>
      <c r="AQ197" s="8"/>
      <c r="AR197" s="8"/>
    </row>
    <row r="198" spans="1:44" ht="135" x14ac:dyDescent="0.25">
      <c r="A198" s="7" t="s">
        <v>220</v>
      </c>
      <c r="B198" s="8" t="s">
        <v>404</v>
      </c>
      <c r="C198" s="7" t="s">
        <v>464</v>
      </c>
      <c r="D198" s="7"/>
      <c r="E198" s="7" t="s">
        <v>510</v>
      </c>
      <c r="F198" s="7" t="s">
        <v>564</v>
      </c>
      <c r="G198" s="7" t="s">
        <v>570</v>
      </c>
      <c r="H198" s="7"/>
      <c r="I198" s="7" t="s">
        <v>573</v>
      </c>
      <c r="J198" s="8" t="s">
        <v>768</v>
      </c>
      <c r="K198" s="7"/>
      <c r="L198" s="8"/>
      <c r="M198" s="8" t="s">
        <v>1010</v>
      </c>
      <c r="N198" s="7" t="s">
        <v>1230</v>
      </c>
      <c r="O198" s="8" t="s">
        <v>1618</v>
      </c>
      <c r="P198" s="7" t="s">
        <v>1642</v>
      </c>
      <c r="Q198" s="7"/>
      <c r="R198" s="7"/>
      <c r="S198" s="7"/>
      <c r="T198" s="8"/>
      <c r="U198" s="8"/>
      <c r="V198" s="7"/>
      <c r="W198" s="7" t="s">
        <v>1719</v>
      </c>
      <c r="X198" s="7"/>
      <c r="Y198" s="9">
        <v>161352</v>
      </c>
      <c r="Z198" s="9"/>
      <c r="AA198" s="9"/>
      <c r="AB198" s="9"/>
      <c r="AC198" s="9"/>
      <c r="AD198" s="9"/>
      <c r="AE198" s="10">
        <f t="shared" si="6"/>
        <v>0</v>
      </c>
      <c r="AF198" s="7">
        <v>0</v>
      </c>
      <c r="AG198" s="7"/>
      <c r="AH198" s="7"/>
      <c r="AI198" s="7"/>
      <c r="AJ198" s="7"/>
      <c r="AK198" s="10">
        <f t="shared" si="7"/>
        <v>0</v>
      </c>
      <c r="AL198" s="7"/>
      <c r="AM198" s="7"/>
      <c r="AN198" s="7"/>
      <c r="AO198" s="9"/>
      <c r="AP198" s="9"/>
      <c r="AQ198" s="8"/>
      <c r="AR198" s="8"/>
    </row>
    <row r="199" spans="1:44" ht="120" x14ac:dyDescent="0.25">
      <c r="A199" s="7" t="s">
        <v>221</v>
      </c>
      <c r="B199" s="8" t="s">
        <v>404</v>
      </c>
      <c r="C199" s="7" t="s">
        <v>461</v>
      </c>
      <c r="D199" s="7" t="s">
        <v>492</v>
      </c>
      <c r="E199" s="7" t="s">
        <v>513</v>
      </c>
      <c r="F199" s="7" t="s">
        <v>564</v>
      </c>
      <c r="G199" s="7" t="s">
        <v>570</v>
      </c>
      <c r="H199" s="7"/>
      <c r="I199" s="7" t="s">
        <v>574</v>
      </c>
      <c r="J199" s="8" t="s">
        <v>769</v>
      </c>
      <c r="K199" s="7"/>
      <c r="L199" s="8"/>
      <c r="M199" s="8" t="s">
        <v>1026</v>
      </c>
      <c r="N199" s="7" t="s">
        <v>1231</v>
      </c>
      <c r="O199" s="8" t="s">
        <v>1619</v>
      </c>
      <c r="P199" s="7" t="s">
        <v>1640</v>
      </c>
      <c r="Q199" s="7"/>
      <c r="R199" s="7"/>
      <c r="S199" s="7"/>
      <c r="T199" s="8" t="s">
        <v>1716</v>
      </c>
      <c r="U199" s="8"/>
      <c r="V199" s="7"/>
      <c r="W199" s="7" t="s">
        <v>1718</v>
      </c>
      <c r="X199" s="7"/>
      <c r="Y199" s="9">
        <v>28847.5</v>
      </c>
      <c r="Z199" s="9"/>
      <c r="AA199" s="9"/>
      <c r="AB199" s="9"/>
      <c r="AC199" s="9"/>
      <c r="AD199" s="9"/>
      <c r="AE199" s="10">
        <f t="shared" si="6"/>
        <v>0</v>
      </c>
      <c r="AF199" s="7">
        <v>0</v>
      </c>
      <c r="AG199" s="7"/>
      <c r="AH199" s="7"/>
      <c r="AI199" s="7"/>
      <c r="AJ199" s="7"/>
      <c r="AK199" s="10">
        <f t="shared" si="7"/>
        <v>0</v>
      </c>
      <c r="AL199" s="7"/>
      <c r="AM199" s="7"/>
      <c r="AN199" s="7"/>
      <c r="AO199" s="9"/>
      <c r="AP199" s="9"/>
      <c r="AQ199" s="8"/>
      <c r="AR199" s="8" t="s">
        <v>1771</v>
      </c>
    </row>
    <row r="200" spans="1:44" ht="90" x14ac:dyDescent="0.25">
      <c r="A200" s="7" t="s">
        <v>222</v>
      </c>
      <c r="B200" s="8" t="s">
        <v>407</v>
      </c>
      <c r="C200" s="7" t="s">
        <v>465</v>
      </c>
      <c r="D200" s="7"/>
      <c r="E200" s="7" t="s">
        <v>514</v>
      </c>
      <c r="F200" s="7" t="s">
        <v>564</v>
      </c>
      <c r="G200" s="7" t="s">
        <v>570</v>
      </c>
      <c r="H200" s="7"/>
      <c r="I200" s="7" t="s">
        <v>573</v>
      </c>
      <c r="J200" s="8" t="s">
        <v>770</v>
      </c>
      <c r="K200" s="7"/>
      <c r="L200" s="8"/>
      <c r="M200" s="8" t="s">
        <v>1013</v>
      </c>
      <c r="N200" s="7" t="s">
        <v>1232</v>
      </c>
      <c r="O200" s="8" t="s">
        <v>1620</v>
      </c>
      <c r="P200" s="7" t="s">
        <v>1635</v>
      </c>
      <c r="Q200" s="7"/>
      <c r="R200" s="7"/>
      <c r="S200" s="7"/>
      <c r="T200" s="8"/>
      <c r="U200" s="8"/>
      <c r="V200" s="7"/>
      <c r="W200" s="7" t="s">
        <v>1719</v>
      </c>
      <c r="X200" s="7"/>
      <c r="Y200" s="9">
        <v>100543.51</v>
      </c>
      <c r="Z200" s="9"/>
      <c r="AA200" s="9"/>
      <c r="AB200" s="9"/>
      <c r="AC200" s="9"/>
      <c r="AD200" s="9"/>
      <c r="AE200" s="10">
        <f t="shared" si="6"/>
        <v>0</v>
      </c>
      <c r="AF200" s="7">
        <v>0</v>
      </c>
      <c r="AG200" s="7"/>
      <c r="AH200" s="7"/>
      <c r="AI200" s="7"/>
      <c r="AJ200" s="7"/>
      <c r="AK200" s="10">
        <f t="shared" si="7"/>
        <v>0</v>
      </c>
      <c r="AL200" s="7"/>
      <c r="AM200" s="7"/>
      <c r="AN200" s="7"/>
      <c r="AO200" s="9"/>
      <c r="AP200" s="9"/>
      <c r="AQ200" s="8"/>
      <c r="AR200" s="8"/>
    </row>
    <row r="201" spans="1:44" ht="90" x14ac:dyDescent="0.25">
      <c r="A201" s="7" t="s">
        <v>223</v>
      </c>
      <c r="B201" s="8" t="s">
        <v>422</v>
      </c>
      <c r="C201" s="7" t="s">
        <v>462</v>
      </c>
      <c r="D201" s="7" t="s">
        <v>503</v>
      </c>
      <c r="E201" s="7" t="s">
        <v>510</v>
      </c>
      <c r="F201" s="7" t="s">
        <v>564</v>
      </c>
      <c r="G201" s="7" t="s">
        <v>570</v>
      </c>
      <c r="H201" s="7"/>
      <c r="I201" s="7" t="s">
        <v>574</v>
      </c>
      <c r="J201" s="8" t="s">
        <v>771</v>
      </c>
      <c r="K201" s="7"/>
      <c r="L201" s="8"/>
      <c r="M201" s="8" t="s">
        <v>1026</v>
      </c>
      <c r="N201" s="7" t="s">
        <v>1233</v>
      </c>
      <c r="O201" s="8" t="s">
        <v>1621</v>
      </c>
      <c r="P201" s="7" t="s">
        <v>1640</v>
      </c>
      <c r="Q201" s="7"/>
      <c r="R201" s="7"/>
      <c r="S201" s="7"/>
      <c r="T201" s="8"/>
      <c r="U201" s="8"/>
      <c r="V201" s="7"/>
      <c r="W201" s="7" t="s">
        <v>1719</v>
      </c>
      <c r="X201" s="7"/>
      <c r="Y201" s="9">
        <v>38684.25</v>
      </c>
      <c r="Z201" s="9"/>
      <c r="AA201" s="9"/>
      <c r="AB201" s="9"/>
      <c r="AC201" s="9"/>
      <c r="AD201" s="9"/>
      <c r="AE201" s="10">
        <f t="shared" si="6"/>
        <v>0</v>
      </c>
      <c r="AF201" s="7">
        <v>0</v>
      </c>
      <c r="AG201" s="7"/>
      <c r="AH201" s="7"/>
      <c r="AI201" s="7"/>
      <c r="AJ201" s="7"/>
      <c r="AK201" s="10">
        <f t="shared" si="7"/>
        <v>0</v>
      </c>
      <c r="AL201" s="7"/>
      <c r="AM201" s="7"/>
      <c r="AN201" s="7"/>
      <c r="AO201" s="9"/>
      <c r="AP201" s="9"/>
      <c r="AQ201" s="8"/>
      <c r="AR201" s="8"/>
    </row>
    <row r="202" spans="1:44" ht="90" x14ac:dyDescent="0.25">
      <c r="A202" s="7" t="s">
        <v>224</v>
      </c>
      <c r="B202" s="8" t="s">
        <v>422</v>
      </c>
      <c r="C202" s="7" t="s">
        <v>462</v>
      </c>
      <c r="D202" s="7" t="s">
        <v>503</v>
      </c>
      <c r="E202" s="7" t="s">
        <v>510</v>
      </c>
      <c r="F202" s="7" t="s">
        <v>564</v>
      </c>
      <c r="G202" s="7" t="s">
        <v>570</v>
      </c>
      <c r="H202" s="7"/>
      <c r="I202" s="7" t="s">
        <v>574</v>
      </c>
      <c r="J202" s="8" t="s">
        <v>772</v>
      </c>
      <c r="K202" s="7"/>
      <c r="L202" s="8"/>
      <c r="M202" s="8" t="s">
        <v>1026</v>
      </c>
      <c r="N202" s="7" t="s">
        <v>1234</v>
      </c>
      <c r="O202" s="8" t="s">
        <v>1621</v>
      </c>
      <c r="P202" s="7" t="s">
        <v>1640</v>
      </c>
      <c r="Q202" s="7"/>
      <c r="R202" s="7"/>
      <c r="S202" s="7"/>
      <c r="T202" s="8"/>
      <c r="U202" s="8"/>
      <c r="V202" s="7"/>
      <c r="W202" s="7" t="s">
        <v>1719</v>
      </c>
      <c r="X202" s="7"/>
      <c r="Y202" s="9">
        <v>25737.25</v>
      </c>
      <c r="Z202" s="9"/>
      <c r="AA202" s="9"/>
      <c r="AB202" s="9"/>
      <c r="AC202" s="9"/>
      <c r="AD202" s="9"/>
      <c r="AE202" s="10">
        <f t="shared" si="6"/>
        <v>0</v>
      </c>
      <c r="AF202" s="7">
        <v>0</v>
      </c>
      <c r="AG202" s="7"/>
      <c r="AH202" s="7"/>
      <c r="AI202" s="7"/>
      <c r="AJ202" s="7"/>
      <c r="AK202" s="10">
        <f t="shared" si="7"/>
        <v>0</v>
      </c>
      <c r="AL202" s="7"/>
      <c r="AM202" s="7"/>
      <c r="AN202" s="7"/>
      <c r="AO202" s="9"/>
      <c r="AP202" s="9"/>
      <c r="AQ202" s="8"/>
      <c r="AR202" s="8"/>
    </row>
    <row r="203" spans="1:44" ht="75" x14ac:dyDescent="0.25">
      <c r="A203" s="7" t="s">
        <v>225</v>
      </c>
      <c r="B203" s="8" t="s">
        <v>404</v>
      </c>
      <c r="C203" s="7" t="s">
        <v>424</v>
      </c>
      <c r="D203" s="7" t="s">
        <v>492</v>
      </c>
      <c r="E203" s="7" t="s">
        <v>522</v>
      </c>
      <c r="F203" s="7" t="s">
        <v>564</v>
      </c>
      <c r="G203" s="7" t="s">
        <v>570</v>
      </c>
      <c r="H203" s="7"/>
      <c r="I203" s="7" t="s">
        <v>573</v>
      </c>
      <c r="J203" s="8" t="s">
        <v>773</v>
      </c>
      <c r="K203" s="7"/>
      <c r="L203" s="8"/>
      <c r="M203" s="8" t="s">
        <v>1028</v>
      </c>
      <c r="N203" s="7" t="s">
        <v>1235</v>
      </c>
      <c r="O203" s="8" t="s">
        <v>1622</v>
      </c>
      <c r="P203" s="7" t="s">
        <v>1636</v>
      </c>
      <c r="Q203" s="7"/>
      <c r="R203" s="7"/>
      <c r="S203" s="7"/>
      <c r="T203" s="8"/>
      <c r="U203" s="8"/>
      <c r="V203" s="7"/>
      <c r="W203" s="7" t="s">
        <v>1719</v>
      </c>
      <c r="X203" s="7"/>
      <c r="Y203" s="9">
        <v>64010.85</v>
      </c>
      <c r="Z203" s="9"/>
      <c r="AA203" s="9"/>
      <c r="AB203" s="9"/>
      <c r="AC203" s="9"/>
      <c r="AD203" s="9"/>
      <c r="AE203" s="10">
        <f t="shared" si="6"/>
        <v>0</v>
      </c>
      <c r="AF203" s="7">
        <v>0</v>
      </c>
      <c r="AG203" s="7"/>
      <c r="AH203" s="7"/>
      <c r="AI203" s="7"/>
      <c r="AJ203" s="7"/>
      <c r="AK203" s="10">
        <f t="shared" si="7"/>
        <v>0</v>
      </c>
      <c r="AL203" s="7"/>
      <c r="AM203" s="7"/>
      <c r="AN203" s="7"/>
      <c r="AO203" s="9"/>
      <c r="AP203" s="9"/>
      <c r="AQ203" s="8"/>
      <c r="AR203" s="8"/>
    </row>
    <row r="204" spans="1:44" ht="90" x14ac:dyDescent="0.25">
      <c r="A204" s="7" t="s">
        <v>226</v>
      </c>
      <c r="B204" s="8" t="s">
        <v>419</v>
      </c>
      <c r="C204" s="7" t="s">
        <v>434</v>
      </c>
      <c r="D204" s="7" t="s">
        <v>498</v>
      </c>
      <c r="E204" s="7" t="s">
        <v>550</v>
      </c>
      <c r="F204" s="7" t="s">
        <v>564</v>
      </c>
      <c r="G204" s="7" t="s">
        <v>570</v>
      </c>
      <c r="H204" s="7"/>
      <c r="I204" s="7" t="s">
        <v>573</v>
      </c>
      <c r="J204" s="8" t="s">
        <v>774</v>
      </c>
      <c r="K204" s="7"/>
      <c r="L204" s="8"/>
      <c r="M204" s="8" t="s">
        <v>1032</v>
      </c>
      <c r="N204" s="7" t="s">
        <v>1236</v>
      </c>
      <c r="O204" s="8" t="s">
        <v>1623</v>
      </c>
      <c r="P204" s="7" t="s">
        <v>1639</v>
      </c>
      <c r="Q204" s="7"/>
      <c r="R204" s="7"/>
      <c r="S204" s="7"/>
      <c r="T204" s="8"/>
      <c r="U204" s="8"/>
      <c r="V204" s="7"/>
      <c r="W204" s="7" t="s">
        <v>1719</v>
      </c>
      <c r="X204" s="7"/>
      <c r="Y204" s="9">
        <v>160166.26</v>
      </c>
      <c r="Z204" s="9"/>
      <c r="AA204" s="9"/>
      <c r="AB204" s="9"/>
      <c r="AC204" s="9"/>
      <c r="AD204" s="9"/>
      <c r="AE204" s="10">
        <f t="shared" si="6"/>
        <v>0</v>
      </c>
      <c r="AF204" s="7">
        <v>0</v>
      </c>
      <c r="AG204" s="7"/>
      <c r="AH204" s="7"/>
      <c r="AI204" s="7"/>
      <c r="AJ204" s="7"/>
      <c r="AK204" s="10">
        <f t="shared" si="7"/>
        <v>0</v>
      </c>
      <c r="AL204" s="7"/>
      <c r="AM204" s="7"/>
      <c r="AN204" s="7"/>
      <c r="AO204" s="9"/>
      <c r="AP204" s="9"/>
      <c r="AQ204" s="8"/>
      <c r="AR204" s="8"/>
    </row>
    <row r="205" spans="1:44" ht="90" x14ac:dyDescent="0.25">
      <c r="A205" s="7" t="s">
        <v>227</v>
      </c>
      <c r="B205" s="8" t="s">
        <v>404</v>
      </c>
      <c r="C205" s="7" t="s">
        <v>424</v>
      </c>
      <c r="D205" s="7" t="s">
        <v>492</v>
      </c>
      <c r="E205" s="7" t="s">
        <v>522</v>
      </c>
      <c r="F205" s="7" t="s">
        <v>564</v>
      </c>
      <c r="G205" s="7" t="s">
        <v>570</v>
      </c>
      <c r="H205" s="7"/>
      <c r="I205" s="7" t="s">
        <v>573</v>
      </c>
      <c r="J205" s="8" t="s">
        <v>775</v>
      </c>
      <c r="K205" s="7"/>
      <c r="L205" s="8"/>
      <c r="M205" s="8"/>
      <c r="N205" s="7" t="s">
        <v>1237</v>
      </c>
      <c r="O205" s="8" t="s">
        <v>1624</v>
      </c>
      <c r="P205" s="7" t="s">
        <v>1639</v>
      </c>
      <c r="Q205" s="7"/>
      <c r="R205" s="7"/>
      <c r="S205" s="7"/>
      <c r="T205" s="8"/>
      <c r="U205" s="8"/>
      <c r="V205" s="7"/>
      <c r="W205" s="7" t="s">
        <v>1719</v>
      </c>
      <c r="X205" s="7"/>
      <c r="Y205" s="9">
        <v>119181.09</v>
      </c>
      <c r="Z205" s="9"/>
      <c r="AA205" s="9"/>
      <c r="AB205" s="9"/>
      <c r="AC205" s="9"/>
      <c r="AD205" s="9"/>
      <c r="AE205" s="10">
        <f t="shared" si="6"/>
        <v>0</v>
      </c>
      <c r="AF205" s="7">
        <v>0</v>
      </c>
      <c r="AG205" s="7"/>
      <c r="AH205" s="7"/>
      <c r="AI205" s="7"/>
      <c r="AJ205" s="7"/>
      <c r="AK205" s="10">
        <f t="shared" si="7"/>
        <v>0</v>
      </c>
      <c r="AL205" s="7"/>
      <c r="AM205" s="7"/>
      <c r="AN205" s="7"/>
      <c r="AO205" s="9"/>
      <c r="AP205" s="9"/>
      <c r="AQ205" s="8"/>
      <c r="AR205" s="8"/>
    </row>
    <row r="206" spans="1:44" ht="90" x14ac:dyDescent="0.25">
      <c r="A206" s="7" t="s">
        <v>228</v>
      </c>
      <c r="B206" s="8" t="s">
        <v>422</v>
      </c>
      <c r="C206" s="7" t="s">
        <v>462</v>
      </c>
      <c r="D206" s="7" t="s">
        <v>503</v>
      </c>
      <c r="E206" s="7" t="s">
        <v>522</v>
      </c>
      <c r="F206" s="7" t="s">
        <v>564</v>
      </c>
      <c r="G206" s="7" t="s">
        <v>570</v>
      </c>
      <c r="H206" s="7"/>
      <c r="I206" s="7" t="s">
        <v>573</v>
      </c>
      <c r="J206" s="8" t="s">
        <v>776</v>
      </c>
      <c r="K206" s="7"/>
      <c r="L206" s="8"/>
      <c r="M206" s="8" t="s">
        <v>1033</v>
      </c>
      <c r="N206" s="7" t="s">
        <v>1238</v>
      </c>
      <c r="O206" s="8" t="s">
        <v>1625</v>
      </c>
      <c r="P206" s="7" t="s">
        <v>1639</v>
      </c>
      <c r="Q206" s="7"/>
      <c r="R206" s="7"/>
      <c r="S206" s="7"/>
      <c r="T206" s="8"/>
      <c r="U206" s="8"/>
      <c r="V206" s="7"/>
      <c r="W206" s="7" t="s">
        <v>1719</v>
      </c>
      <c r="X206" s="7"/>
      <c r="Y206" s="9">
        <v>22583</v>
      </c>
      <c r="Z206" s="9"/>
      <c r="AA206" s="9"/>
      <c r="AB206" s="9"/>
      <c r="AC206" s="9"/>
      <c r="AD206" s="9"/>
      <c r="AE206" s="10">
        <f t="shared" si="6"/>
        <v>0</v>
      </c>
      <c r="AF206" s="7">
        <v>0</v>
      </c>
      <c r="AG206" s="7"/>
      <c r="AH206" s="7"/>
      <c r="AI206" s="7"/>
      <c r="AJ206" s="7"/>
      <c r="AK206" s="10">
        <f t="shared" si="7"/>
        <v>0</v>
      </c>
      <c r="AL206" s="7"/>
      <c r="AM206" s="7"/>
      <c r="AN206" s="7"/>
      <c r="AO206" s="9"/>
      <c r="AP206" s="9"/>
      <c r="AQ206" s="8"/>
      <c r="AR206" s="8"/>
    </row>
    <row r="207" spans="1:44" ht="90" x14ac:dyDescent="0.25">
      <c r="A207" s="5" t="s">
        <v>229</v>
      </c>
      <c r="B207" s="6" t="s">
        <v>407</v>
      </c>
      <c r="C207" s="5" t="s">
        <v>426</v>
      </c>
      <c r="D207" s="5" t="s">
        <v>494</v>
      </c>
      <c r="E207" s="5" t="s">
        <v>522</v>
      </c>
      <c r="F207" s="5" t="s">
        <v>564</v>
      </c>
      <c r="G207" s="5" t="s">
        <v>570</v>
      </c>
      <c r="H207" s="11">
        <v>45644</v>
      </c>
      <c r="I207" s="5" t="s">
        <v>574</v>
      </c>
      <c r="J207" s="6" t="s">
        <v>777</v>
      </c>
      <c r="K207" s="5" t="s">
        <v>1776</v>
      </c>
      <c r="L207" s="6" t="s">
        <v>1777</v>
      </c>
      <c r="M207" s="5" t="s">
        <v>1777</v>
      </c>
      <c r="N207" s="5" t="s">
        <v>1239</v>
      </c>
      <c r="O207" s="6" t="s">
        <v>1626</v>
      </c>
      <c r="P207" s="5" t="s">
        <v>1640</v>
      </c>
      <c r="Q207" s="11">
        <v>45791</v>
      </c>
      <c r="R207" s="5" t="s">
        <v>1778</v>
      </c>
      <c r="S207" s="5" t="s">
        <v>1778</v>
      </c>
      <c r="T207" s="6" t="s">
        <v>1663</v>
      </c>
      <c r="U207" s="6" t="s">
        <v>1779</v>
      </c>
      <c r="V207" s="5" t="s">
        <v>1780</v>
      </c>
      <c r="W207" s="5" t="s">
        <v>1718</v>
      </c>
      <c r="X207" s="5" t="s">
        <v>1781</v>
      </c>
      <c r="Y207" s="4">
        <v>34275.18</v>
      </c>
      <c r="Z207" s="4" t="s">
        <v>1778</v>
      </c>
      <c r="AA207" s="4"/>
      <c r="AB207" s="4" t="s">
        <v>1778</v>
      </c>
      <c r="AC207" s="4"/>
      <c r="AD207" s="4" t="s">
        <v>1778</v>
      </c>
      <c r="AE207" s="4" t="s">
        <v>1778</v>
      </c>
      <c r="AF207" s="4" t="s">
        <v>1778</v>
      </c>
      <c r="AG207" s="4">
        <v>0</v>
      </c>
      <c r="AH207" s="4">
        <v>0</v>
      </c>
      <c r="AI207" s="4">
        <v>0</v>
      </c>
      <c r="AJ207" s="4">
        <v>0</v>
      </c>
      <c r="AK207" s="10">
        <f t="shared" si="7"/>
        <v>0</v>
      </c>
      <c r="AL207" s="4">
        <v>0</v>
      </c>
      <c r="AM207" s="4" t="s">
        <v>1778</v>
      </c>
      <c r="AN207" s="4" t="s">
        <v>1778</v>
      </c>
      <c r="AO207" s="4">
        <v>0</v>
      </c>
      <c r="AP207" s="4">
        <v>0</v>
      </c>
      <c r="AQ207" s="4" t="s">
        <v>1778</v>
      </c>
      <c r="AR207" s="4" t="s">
        <v>1778</v>
      </c>
    </row>
    <row r="208" spans="1:44" ht="90" x14ac:dyDescent="0.25">
      <c r="A208" s="5" t="s">
        <v>230</v>
      </c>
      <c r="B208" s="6" t="s">
        <v>404</v>
      </c>
      <c r="C208" s="5" t="s">
        <v>461</v>
      </c>
      <c r="D208" s="5" t="s">
        <v>492</v>
      </c>
      <c r="E208" s="5" t="s">
        <v>514</v>
      </c>
      <c r="F208" s="5" t="s">
        <v>564</v>
      </c>
      <c r="G208" s="5" t="s">
        <v>570</v>
      </c>
      <c r="H208" s="11">
        <v>45644</v>
      </c>
      <c r="I208" s="5" t="s">
        <v>574</v>
      </c>
      <c r="J208" s="6" t="s">
        <v>778</v>
      </c>
      <c r="K208" s="5" t="s">
        <v>1776</v>
      </c>
      <c r="L208" s="6" t="s">
        <v>1782</v>
      </c>
      <c r="M208" s="5" t="s">
        <v>1782</v>
      </c>
      <c r="N208" s="5" t="s">
        <v>1240</v>
      </c>
      <c r="O208" s="6" t="s">
        <v>1627</v>
      </c>
      <c r="P208" s="5" t="s">
        <v>1640</v>
      </c>
      <c r="Q208" s="11">
        <v>45737</v>
      </c>
      <c r="R208" s="5" t="s">
        <v>1778</v>
      </c>
      <c r="S208" s="5" t="s">
        <v>1778</v>
      </c>
      <c r="T208" s="6" t="s">
        <v>1663</v>
      </c>
      <c r="U208" s="6" t="s">
        <v>1779</v>
      </c>
      <c r="V208" s="5" t="s">
        <v>1780</v>
      </c>
      <c r="W208" s="5" t="s">
        <v>1718</v>
      </c>
      <c r="X208" s="5" t="s">
        <v>1780</v>
      </c>
      <c r="Y208" s="4">
        <v>64521.599999999999</v>
      </c>
      <c r="Z208" s="4" t="s">
        <v>1778</v>
      </c>
      <c r="AA208" s="4"/>
      <c r="AB208" s="4" t="s">
        <v>1778</v>
      </c>
      <c r="AC208" s="4"/>
      <c r="AD208" s="4" t="s">
        <v>1778</v>
      </c>
      <c r="AE208" s="4" t="s">
        <v>1778</v>
      </c>
      <c r="AF208" s="4">
        <f t="shared" ref="AF208:AF214" si="8">Y208-AO208</f>
        <v>61521.599999999999</v>
      </c>
      <c r="AG208" s="4">
        <v>0</v>
      </c>
      <c r="AH208" s="4">
        <v>0</v>
      </c>
      <c r="AI208" s="4">
        <v>0</v>
      </c>
      <c r="AJ208" s="4">
        <v>0</v>
      </c>
      <c r="AK208" s="10">
        <f t="shared" si="7"/>
        <v>0</v>
      </c>
      <c r="AL208" s="4">
        <v>0</v>
      </c>
      <c r="AM208" s="4" t="s">
        <v>1778</v>
      </c>
      <c r="AN208" s="4" t="s">
        <v>1778</v>
      </c>
      <c r="AO208" s="13">
        <v>3000</v>
      </c>
      <c r="AP208" s="4">
        <v>0</v>
      </c>
      <c r="AQ208" s="4" t="s">
        <v>1778</v>
      </c>
      <c r="AR208" s="12">
        <v>3000</v>
      </c>
    </row>
    <row r="209" spans="1:44" ht="90" x14ac:dyDescent="0.25">
      <c r="A209" s="5" t="s">
        <v>231</v>
      </c>
      <c r="B209" s="6" t="s">
        <v>404</v>
      </c>
      <c r="C209" s="5" t="s">
        <v>461</v>
      </c>
      <c r="D209" s="5" t="s">
        <v>492</v>
      </c>
      <c r="E209" s="5" t="s">
        <v>517</v>
      </c>
      <c r="F209" s="5" t="s">
        <v>564</v>
      </c>
      <c r="G209" s="5" t="s">
        <v>570</v>
      </c>
      <c r="H209" s="11">
        <v>45651</v>
      </c>
      <c r="I209" s="5" t="s">
        <v>574</v>
      </c>
      <c r="J209" s="6" t="s">
        <v>779</v>
      </c>
      <c r="K209" s="5" t="s">
        <v>1776</v>
      </c>
      <c r="L209" s="6" t="s">
        <v>1782</v>
      </c>
      <c r="M209" s="5" t="s">
        <v>1782</v>
      </c>
      <c r="N209" s="5" t="s">
        <v>1241</v>
      </c>
      <c r="O209" s="6" t="s">
        <v>1628</v>
      </c>
      <c r="P209" s="5" t="s">
        <v>1640</v>
      </c>
      <c r="Q209" s="11">
        <v>45712</v>
      </c>
      <c r="R209" s="5" t="s">
        <v>1778</v>
      </c>
      <c r="S209" s="5" t="s">
        <v>1778</v>
      </c>
      <c r="T209" s="6" t="s">
        <v>1663</v>
      </c>
      <c r="U209" s="6" t="s">
        <v>1779</v>
      </c>
      <c r="V209" s="5" t="s">
        <v>1780</v>
      </c>
      <c r="W209" s="5" t="s">
        <v>1718</v>
      </c>
      <c r="X209" s="5" t="s">
        <v>1780</v>
      </c>
      <c r="Y209" s="4">
        <v>77812.350000000006</v>
      </c>
      <c r="Z209" s="4" t="s">
        <v>1778</v>
      </c>
      <c r="AA209" s="4"/>
      <c r="AB209" s="4" t="s">
        <v>1778</v>
      </c>
      <c r="AC209" s="4"/>
      <c r="AD209" s="4" t="s">
        <v>1778</v>
      </c>
      <c r="AE209" s="4" t="s">
        <v>1778</v>
      </c>
      <c r="AF209" s="4">
        <f t="shared" si="8"/>
        <v>74812.350000000006</v>
      </c>
      <c r="AG209" s="4">
        <v>0</v>
      </c>
      <c r="AH209" s="4">
        <v>0</v>
      </c>
      <c r="AI209" s="4">
        <v>0</v>
      </c>
      <c r="AJ209" s="4">
        <v>0</v>
      </c>
      <c r="AK209" s="10">
        <f t="shared" si="7"/>
        <v>0</v>
      </c>
      <c r="AL209" s="4">
        <v>0</v>
      </c>
      <c r="AM209" s="4" t="s">
        <v>1778</v>
      </c>
      <c r="AN209" s="4" t="s">
        <v>1778</v>
      </c>
      <c r="AO209" s="13">
        <v>3000</v>
      </c>
      <c r="AP209" s="4">
        <v>0</v>
      </c>
      <c r="AQ209" s="4" t="s">
        <v>1778</v>
      </c>
      <c r="AR209" s="12">
        <v>3000</v>
      </c>
    </row>
    <row r="210" spans="1:44" ht="90" x14ac:dyDescent="0.25">
      <c r="A210" s="5" t="s">
        <v>232</v>
      </c>
      <c r="B210" s="6" t="s">
        <v>404</v>
      </c>
      <c r="C210" s="5" t="s">
        <v>461</v>
      </c>
      <c r="D210" s="5" t="s">
        <v>492</v>
      </c>
      <c r="E210" s="5" t="s">
        <v>510</v>
      </c>
      <c r="F210" s="5" t="s">
        <v>564</v>
      </c>
      <c r="G210" s="5" t="s">
        <v>570</v>
      </c>
      <c r="H210" s="11">
        <v>45650</v>
      </c>
      <c r="I210" s="5" t="s">
        <v>573</v>
      </c>
      <c r="J210" s="6" t="s">
        <v>780</v>
      </c>
      <c r="K210" s="5" t="s">
        <v>1776</v>
      </c>
      <c r="L210" s="6" t="s">
        <v>1782</v>
      </c>
      <c r="M210" s="5" t="s">
        <v>1782</v>
      </c>
      <c r="N210" s="5" t="s">
        <v>1242</v>
      </c>
      <c r="O210" s="6" t="s">
        <v>1629</v>
      </c>
      <c r="P210" s="5" t="s">
        <v>1640</v>
      </c>
      <c r="Q210" s="11">
        <v>45715</v>
      </c>
      <c r="R210" s="5" t="s">
        <v>1778</v>
      </c>
      <c r="S210" s="5" t="s">
        <v>1778</v>
      </c>
      <c r="T210" s="6" t="s">
        <v>1663</v>
      </c>
      <c r="U210" s="6" t="s">
        <v>1779</v>
      </c>
      <c r="V210" s="5" t="s">
        <v>1780</v>
      </c>
      <c r="W210" s="5" t="s">
        <v>1718</v>
      </c>
      <c r="X210" s="5" t="s">
        <v>1780</v>
      </c>
      <c r="Y210" s="4">
        <v>56153.9</v>
      </c>
      <c r="Z210" s="4" t="s">
        <v>1778</v>
      </c>
      <c r="AA210" s="4"/>
      <c r="AB210" s="4" t="s">
        <v>1778</v>
      </c>
      <c r="AC210" s="4"/>
      <c r="AD210" s="4" t="s">
        <v>1778</v>
      </c>
      <c r="AE210" s="4" t="s">
        <v>1778</v>
      </c>
      <c r="AF210" s="4">
        <f t="shared" si="8"/>
        <v>53153.9</v>
      </c>
      <c r="AG210" s="4">
        <v>0</v>
      </c>
      <c r="AH210" s="4">
        <v>0</v>
      </c>
      <c r="AI210" s="4">
        <v>0</v>
      </c>
      <c r="AJ210" s="4">
        <v>0</v>
      </c>
      <c r="AK210" s="10">
        <f t="shared" si="7"/>
        <v>0</v>
      </c>
      <c r="AL210" s="4">
        <v>0</v>
      </c>
      <c r="AM210" s="4" t="s">
        <v>1778</v>
      </c>
      <c r="AN210" s="4" t="s">
        <v>1778</v>
      </c>
      <c r="AO210" s="13">
        <v>3000</v>
      </c>
      <c r="AP210" s="4">
        <v>0</v>
      </c>
      <c r="AQ210" s="4" t="s">
        <v>1778</v>
      </c>
      <c r="AR210" s="12">
        <v>3000</v>
      </c>
    </row>
    <row r="211" spans="1:44" ht="90" x14ac:dyDescent="0.25">
      <c r="A211" s="5" t="s">
        <v>233</v>
      </c>
      <c r="B211" s="6" t="s">
        <v>404</v>
      </c>
      <c r="C211" s="5" t="s">
        <v>461</v>
      </c>
      <c r="D211" s="5" t="s">
        <v>492</v>
      </c>
      <c r="E211" s="5" t="s">
        <v>513</v>
      </c>
      <c r="F211" s="5" t="s">
        <v>564</v>
      </c>
      <c r="G211" s="5" t="s">
        <v>570</v>
      </c>
      <c r="H211" s="11">
        <v>45651</v>
      </c>
      <c r="I211" s="5" t="s">
        <v>574</v>
      </c>
      <c r="J211" s="6" t="s">
        <v>781</v>
      </c>
      <c r="K211" s="5" t="s">
        <v>1776</v>
      </c>
      <c r="L211" s="6" t="s">
        <v>1782</v>
      </c>
      <c r="M211" s="5" t="s">
        <v>1782</v>
      </c>
      <c r="N211" s="5" t="s">
        <v>1243</v>
      </c>
      <c r="O211" s="6" t="s">
        <v>1630</v>
      </c>
      <c r="P211" s="5" t="s">
        <v>1640</v>
      </c>
      <c r="Q211" s="11">
        <v>45707</v>
      </c>
      <c r="R211" s="5" t="s">
        <v>1778</v>
      </c>
      <c r="S211" s="5" t="s">
        <v>1778</v>
      </c>
      <c r="T211" s="6" t="s">
        <v>1663</v>
      </c>
      <c r="U211" s="6" t="s">
        <v>1779</v>
      </c>
      <c r="V211" s="5" t="s">
        <v>1780</v>
      </c>
      <c r="W211" s="5" t="s">
        <v>1718</v>
      </c>
      <c r="X211" s="5" t="s">
        <v>1780</v>
      </c>
      <c r="Y211" s="4">
        <v>73351.3</v>
      </c>
      <c r="Z211" s="4" t="s">
        <v>1778</v>
      </c>
      <c r="AA211" s="4"/>
      <c r="AB211" s="4" t="s">
        <v>1778</v>
      </c>
      <c r="AC211" s="4"/>
      <c r="AD211" s="4" t="s">
        <v>1778</v>
      </c>
      <c r="AE211" s="4" t="s">
        <v>1778</v>
      </c>
      <c r="AF211" s="4">
        <f t="shared" si="8"/>
        <v>70351.3</v>
      </c>
      <c r="AG211" s="4">
        <v>0</v>
      </c>
      <c r="AH211" s="4">
        <v>0</v>
      </c>
      <c r="AI211" s="4">
        <v>0</v>
      </c>
      <c r="AJ211" s="4">
        <v>0</v>
      </c>
      <c r="AK211" s="10">
        <f t="shared" si="7"/>
        <v>0</v>
      </c>
      <c r="AL211" s="4">
        <v>0</v>
      </c>
      <c r="AM211" s="4" t="s">
        <v>1778</v>
      </c>
      <c r="AN211" s="4" t="s">
        <v>1778</v>
      </c>
      <c r="AO211" s="13">
        <v>3000</v>
      </c>
      <c r="AP211" s="4">
        <v>0</v>
      </c>
      <c r="AQ211" s="4" t="s">
        <v>1778</v>
      </c>
      <c r="AR211" s="12">
        <v>3000</v>
      </c>
    </row>
    <row r="212" spans="1:44" ht="90" x14ac:dyDescent="0.25">
      <c r="A212" s="5" t="s">
        <v>234</v>
      </c>
      <c r="B212" s="6" t="s">
        <v>404</v>
      </c>
      <c r="C212" s="5" t="s">
        <v>461</v>
      </c>
      <c r="D212" s="5" t="s">
        <v>492</v>
      </c>
      <c r="E212" s="5" t="s">
        <v>520</v>
      </c>
      <c r="F212" s="5" t="s">
        <v>564</v>
      </c>
      <c r="G212" s="5" t="s">
        <v>570</v>
      </c>
      <c r="H212" s="11">
        <v>45651</v>
      </c>
      <c r="I212" s="5" t="s">
        <v>574</v>
      </c>
      <c r="J212" s="6" t="s">
        <v>782</v>
      </c>
      <c r="K212" s="5" t="s">
        <v>1776</v>
      </c>
      <c r="L212" s="6" t="s">
        <v>1782</v>
      </c>
      <c r="M212" s="5" t="s">
        <v>1782</v>
      </c>
      <c r="N212" s="5" t="s">
        <v>1244</v>
      </c>
      <c r="O212" s="6" t="s">
        <v>1631</v>
      </c>
      <c r="P212" s="5" t="s">
        <v>1640</v>
      </c>
      <c r="Q212" s="11">
        <v>45723</v>
      </c>
      <c r="R212" s="5" t="s">
        <v>1778</v>
      </c>
      <c r="S212" s="5" t="s">
        <v>1778</v>
      </c>
      <c r="T212" s="6" t="s">
        <v>1663</v>
      </c>
      <c r="U212" s="6" t="s">
        <v>1779</v>
      </c>
      <c r="V212" s="5" t="s">
        <v>1780</v>
      </c>
      <c r="W212" s="5" t="s">
        <v>1718</v>
      </c>
      <c r="X212" s="5" t="s">
        <v>1780</v>
      </c>
      <c r="Y212" s="4">
        <v>60189.25</v>
      </c>
      <c r="Z212" s="4" t="s">
        <v>1778</v>
      </c>
      <c r="AA212" s="4"/>
      <c r="AB212" s="4" t="s">
        <v>1778</v>
      </c>
      <c r="AC212" s="4"/>
      <c r="AD212" s="4" t="s">
        <v>1778</v>
      </c>
      <c r="AE212" s="4" t="s">
        <v>1778</v>
      </c>
      <c r="AF212" s="4">
        <f t="shared" si="8"/>
        <v>57189.25</v>
      </c>
      <c r="AG212" s="4">
        <v>0</v>
      </c>
      <c r="AH212" s="4">
        <v>0</v>
      </c>
      <c r="AI212" s="4">
        <v>0</v>
      </c>
      <c r="AJ212" s="4">
        <v>0</v>
      </c>
      <c r="AK212" s="10">
        <f t="shared" si="7"/>
        <v>0</v>
      </c>
      <c r="AL212" s="4">
        <v>0</v>
      </c>
      <c r="AM212" s="4" t="s">
        <v>1778</v>
      </c>
      <c r="AN212" s="4" t="s">
        <v>1778</v>
      </c>
      <c r="AO212" s="13">
        <v>3000</v>
      </c>
      <c r="AP212" s="4">
        <v>0</v>
      </c>
      <c r="AQ212" s="4" t="s">
        <v>1778</v>
      </c>
      <c r="AR212" s="12">
        <v>3000</v>
      </c>
    </row>
    <row r="213" spans="1:44" ht="90" x14ac:dyDescent="0.25">
      <c r="A213" s="5" t="s">
        <v>235</v>
      </c>
      <c r="B213" s="6" t="s">
        <v>404</v>
      </c>
      <c r="C213" s="5" t="s">
        <v>461</v>
      </c>
      <c r="D213" s="5" t="s">
        <v>492</v>
      </c>
      <c r="E213" s="5" t="s">
        <v>513</v>
      </c>
      <c r="F213" s="5" t="s">
        <v>564</v>
      </c>
      <c r="G213" s="5" t="s">
        <v>570</v>
      </c>
      <c r="H213" s="11">
        <v>45651</v>
      </c>
      <c r="I213" s="5" t="s">
        <v>573</v>
      </c>
      <c r="J213" s="6" t="s">
        <v>783</v>
      </c>
      <c r="K213" s="5" t="s">
        <v>1776</v>
      </c>
      <c r="L213" s="6" t="s">
        <v>1782</v>
      </c>
      <c r="M213" s="5" t="s">
        <v>1782</v>
      </c>
      <c r="N213" s="5" t="s">
        <v>1245</v>
      </c>
      <c r="O213" s="6" t="s">
        <v>1632</v>
      </c>
      <c r="P213" s="5" t="s">
        <v>1646</v>
      </c>
      <c r="Q213" s="11">
        <v>45707</v>
      </c>
      <c r="R213" s="5" t="s">
        <v>1778</v>
      </c>
      <c r="S213" s="5" t="s">
        <v>1778</v>
      </c>
      <c r="T213" s="6" t="s">
        <v>1663</v>
      </c>
      <c r="U213" s="6" t="s">
        <v>1779</v>
      </c>
      <c r="V213" s="5" t="s">
        <v>1780</v>
      </c>
      <c r="W213" s="5" t="s">
        <v>1718</v>
      </c>
      <c r="X213" s="5" t="s">
        <v>1780</v>
      </c>
      <c r="Y213" s="4">
        <v>40848.5</v>
      </c>
      <c r="Z213" s="4" t="s">
        <v>1778</v>
      </c>
      <c r="AA213" s="4"/>
      <c r="AB213" s="4" t="s">
        <v>1778</v>
      </c>
      <c r="AC213" s="4"/>
      <c r="AD213" s="4" t="s">
        <v>1778</v>
      </c>
      <c r="AE213" s="4" t="s">
        <v>1778</v>
      </c>
      <c r="AF213" s="4">
        <f t="shared" si="8"/>
        <v>37848.5</v>
      </c>
      <c r="AG213" s="4">
        <v>0</v>
      </c>
      <c r="AH213" s="4">
        <v>0</v>
      </c>
      <c r="AI213" s="4">
        <v>0</v>
      </c>
      <c r="AJ213" s="4">
        <v>0</v>
      </c>
      <c r="AK213" s="10">
        <f t="shared" si="7"/>
        <v>0</v>
      </c>
      <c r="AL213" s="4">
        <v>0</v>
      </c>
      <c r="AM213" s="4" t="s">
        <v>1778</v>
      </c>
      <c r="AN213" s="4" t="s">
        <v>1778</v>
      </c>
      <c r="AO213" s="13">
        <v>3000</v>
      </c>
      <c r="AP213" s="4">
        <v>0</v>
      </c>
      <c r="AQ213" s="4" t="s">
        <v>1778</v>
      </c>
      <c r="AR213" s="12">
        <v>3000</v>
      </c>
    </row>
    <row r="214" spans="1:44" ht="90" x14ac:dyDescent="0.25">
      <c r="A214" s="5" t="s">
        <v>236</v>
      </c>
      <c r="B214" s="6" t="s">
        <v>404</v>
      </c>
      <c r="C214" s="5" t="s">
        <v>461</v>
      </c>
      <c r="D214" s="5" t="s">
        <v>492</v>
      </c>
      <c r="E214" s="5" t="s">
        <v>520</v>
      </c>
      <c r="F214" s="5" t="s">
        <v>564</v>
      </c>
      <c r="G214" s="5" t="s">
        <v>570</v>
      </c>
      <c r="H214" s="11">
        <v>45651</v>
      </c>
      <c r="I214" s="5" t="s">
        <v>574</v>
      </c>
      <c r="J214" s="6" t="s">
        <v>784</v>
      </c>
      <c r="K214" s="5" t="s">
        <v>1776</v>
      </c>
      <c r="L214" s="6" t="s">
        <v>1782</v>
      </c>
      <c r="M214" s="5" t="s">
        <v>1782</v>
      </c>
      <c r="N214" s="5" t="s">
        <v>1246</v>
      </c>
      <c r="O214" s="6" t="s">
        <v>1632</v>
      </c>
      <c r="P214" s="5" t="s">
        <v>1640</v>
      </c>
      <c r="Q214" s="11">
        <v>45722</v>
      </c>
      <c r="R214" s="5" t="s">
        <v>1778</v>
      </c>
      <c r="S214" s="5" t="s">
        <v>1778</v>
      </c>
      <c r="T214" s="6" t="s">
        <v>1663</v>
      </c>
      <c r="U214" s="6" t="s">
        <v>1779</v>
      </c>
      <c r="V214" s="5" t="s">
        <v>1780</v>
      </c>
      <c r="W214" s="5" t="s">
        <v>1718</v>
      </c>
      <c r="X214" s="5" t="s">
        <v>1780</v>
      </c>
      <c r="Y214" s="4">
        <v>63322.6</v>
      </c>
      <c r="Z214" s="4" t="s">
        <v>1778</v>
      </c>
      <c r="AA214" s="4"/>
      <c r="AB214" s="4" t="s">
        <v>1778</v>
      </c>
      <c r="AC214" s="4"/>
      <c r="AD214" s="4" t="s">
        <v>1778</v>
      </c>
      <c r="AE214" s="4" t="s">
        <v>1778</v>
      </c>
      <c r="AF214" s="4">
        <f t="shared" si="8"/>
        <v>60322.6</v>
      </c>
      <c r="AG214" s="4">
        <v>0</v>
      </c>
      <c r="AH214" s="4">
        <v>0</v>
      </c>
      <c r="AI214" s="4">
        <v>0</v>
      </c>
      <c r="AJ214" s="4">
        <v>0</v>
      </c>
      <c r="AK214" s="10">
        <f t="shared" si="7"/>
        <v>0</v>
      </c>
      <c r="AL214" s="4">
        <v>0</v>
      </c>
      <c r="AM214" s="4" t="s">
        <v>1778</v>
      </c>
      <c r="AN214" s="4" t="s">
        <v>1778</v>
      </c>
      <c r="AO214" s="13">
        <v>3000</v>
      </c>
      <c r="AP214" s="4">
        <v>0</v>
      </c>
      <c r="AQ214" s="4" t="s">
        <v>1778</v>
      </c>
      <c r="AR214" s="12">
        <v>3000</v>
      </c>
    </row>
    <row r="215" spans="1:44" ht="45" x14ac:dyDescent="0.25">
      <c r="A215" s="5" t="s">
        <v>237</v>
      </c>
      <c r="B215" s="6" t="s">
        <v>417</v>
      </c>
      <c r="C215" s="5" t="s">
        <v>447</v>
      </c>
      <c r="D215" s="5" t="s">
        <v>502</v>
      </c>
      <c r="E215" s="5" t="s">
        <v>510</v>
      </c>
      <c r="F215" s="5" t="s">
        <v>564</v>
      </c>
      <c r="G215" s="5" t="s">
        <v>570</v>
      </c>
      <c r="H215" s="11">
        <v>45702</v>
      </c>
      <c r="I215" s="5" t="s">
        <v>574</v>
      </c>
      <c r="J215" s="6" t="s">
        <v>785</v>
      </c>
      <c r="K215" s="5" t="s">
        <v>1780</v>
      </c>
      <c r="L215" s="6" t="s">
        <v>1778</v>
      </c>
      <c r="M215" s="5" t="s">
        <v>1778</v>
      </c>
      <c r="N215" s="5" t="s">
        <v>1247</v>
      </c>
      <c r="O215" s="6" t="s">
        <v>1851</v>
      </c>
      <c r="P215" s="5" t="s">
        <v>1640</v>
      </c>
      <c r="Q215" s="11">
        <v>45790</v>
      </c>
      <c r="R215" s="5" t="s">
        <v>1778</v>
      </c>
      <c r="S215" s="5" t="s">
        <v>1778</v>
      </c>
      <c r="T215" s="6" t="s">
        <v>1793</v>
      </c>
      <c r="U215" s="6" t="s">
        <v>1794</v>
      </c>
      <c r="V215" s="5" t="s">
        <v>1780</v>
      </c>
      <c r="W215" s="5" t="s">
        <v>1720</v>
      </c>
      <c r="X215" s="5" t="s">
        <v>1776</v>
      </c>
      <c r="Y215" s="4">
        <v>70000</v>
      </c>
      <c r="Z215" s="4" t="s">
        <v>1778</v>
      </c>
      <c r="AA215" s="4"/>
      <c r="AB215" s="4" t="s">
        <v>1778</v>
      </c>
      <c r="AC215" s="4"/>
      <c r="AD215" s="4" t="s">
        <v>1778</v>
      </c>
      <c r="AE215" s="4" t="s">
        <v>1778</v>
      </c>
      <c r="AF215" s="4" t="s">
        <v>1778</v>
      </c>
      <c r="AG215" s="4">
        <v>0</v>
      </c>
      <c r="AH215" s="4">
        <v>0</v>
      </c>
      <c r="AI215" s="4">
        <v>0</v>
      </c>
      <c r="AJ215" s="4">
        <v>0</v>
      </c>
      <c r="AK215" s="10">
        <f t="shared" si="7"/>
        <v>0</v>
      </c>
      <c r="AL215" s="4">
        <v>0</v>
      </c>
      <c r="AM215" s="4" t="s">
        <v>1778</v>
      </c>
      <c r="AN215" s="4" t="s">
        <v>1778</v>
      </c>
      <c r="AO215" s="4">
        <v>0</v>
      </c>
      <c r="AP215" s="4">
        <v>0</v>
      </c>
      <c r="AQ215" s="4" t="s">
        <v>1778</v>
      </c>
      <c r="AR215" s="4" t="s">
        <v>1778</v>
      </c>
    </row>
    <row r="216" spans="1:44" ht="45" x14ac:dyDescent="0.25">
      <c r="A216" s="5" t="s">
        <v>238</v>
      </c>
      <c r="B216" s="6" t="s">
        <v>404</v>
      </c>
      <c r="C216" s="5" t="s">
        <v>424</v>
      </c>
      <c r="D216" s="5" t="s">
        <v>492</v>
      </c>
      <c r="E216" s="5" t="s">
        <v>517</v>
      </c>
      <c r="F216" s="5" t="s">
        <v>564</v>
      </c>
      <c r="G216" s="5" t="s">
        <v>570</v>
      </c>
      <c r="H216" s="11">
        <v>45645</v>
      </c>
      <c r="I216" s="5" t="s">
        <v>573</v>
      </c>
      <c r="J216" s="6" t="s">
        <v>786</v>
      </c>
      <c r="K216" s="5" t="s">
        <v>1780</v>
      </c>
      <c r="L216" s="6" t="s">
        <v>1778</v>
      </c>
      <c r="M216" s="5" t="s">
        <v>1778</v>
      </c>
      <c r="N216" s="5" t="s">
        <v>1248</v>
      </c>
      <c r="O216" s="6" t="s">
        <v>1797</v>
      </c>
      <c r="P216" s="5" t="s">
        <v>1646</v>
      </c>
      <c r="Q216" s="11">
        <v>45821</v>
      </c>
      <c r="R216" s="5" t="s">
        <v>1778</v>
      </c>
      <c r="S216" s="5" t="s">
        <v>1778</v>
      </c>
      <c r="T216" s="6" t="s">
        <v>1663</v>
      </c>
      <c r="U216" s="6" t="s">
        <v>1779</v>
      </c>
      <c r="V216" s="5" t="s">
        <v>1776</v>
      </c>
      <c r="W216" s="5" t="s">
        <v>1718</v>
      </c>
      <c r="X216" s="5" t="s">
        <v>1780</v>
      </c>
      <c r="Y216" s="4">
        <v>147000</v>
      </c>
      <c r="Z216" s="4">
        <v>818614.75</v>
      </c>
      <c r="AA216" s="4"/>
      <c r="AB216" s="4" t="s">
        <v>1778</v>
      </c>
      <c r="AC216" s="4"/>
      <c r="AD216" s="4" t="s">
        <v>1778</v>
      </c>
      <c r="AE216" s="4" t="s">
        <v>1778</v>
      </c>
      <c r="AF216" s="15">
        <f>Z216-AO216-AP216</f>
        <v>766814.75</v>
      </c>
      <c r="AG216" s="4">
        <v>0</v>
      </c>
      <c r="AH216" s="4">
        <v>0</v>
      </c>
      <c r="AI216" s="4">
        <v>0</v>
      </c>
      <c r="AJ216" s="4">
        <v>0</v>
      </c>
      <c r="AK216" s="10">
        <f t="shared" si="7"/>
        <v>0</v>
      </c>
      <c r="AL216" s="4">
        <v>0</v>
      </c>
      <c r="AM216" s="4" t="s">
        <v>1778</v>
      </c>
      <c r="AN216" s="4" t="s">
        <v>1778</v>
      </c>
      <c r="AO216" s="4">
        <v>50000</v>
      </c>
      <c r="AP216" s="4">
        <v>1800</v>
      </c>
      <c r="AQ216" s="6"/>
      <c r="AR216" s="6"/>
    </row>
    <row r="217" spans="1:44" ht="105" x14ac:dyDescent="0.25">
      <c r="A217" s="5" t="s">
        <v>239</v>
      </c>
      <c r="B217" s="6" t="s">
        <v>416</v>
      </c>
      <c r="C217" s="5" t="s">
        <v>466</v>
      </c>
      <c r="D217" s="5" t="s">
        <v>494</v>
      </c>
      <c r="E217" s="5" t="s">
        <v>512</v>
      </c>
      <c r="F217" s="5" t="s">
        <v>564</v>
      </c>
      <c r="G217" s="5" t="s">
        <v>570</v>
      </c>
      <c r="H217" s="11">
        <v>45635</v>
      </c>
      <c r="I217" s="5" t="s">
        <v>573</v>
      </c>
      <c r="J217" s="6" t="s">
        <v>787</v>
      </c>
      <c r="K217" s="5" t="s">
        <v>1776</v>
      </c>
      <c r="L217" s="6" t="s">
        <v>1795</v>
      </c>
      <c r="M217" s="6" t="s">
        <v>1796</v>
      </c>
      <c r="N217" s="5" t="s">
        <v>1249</v>
      </c>
      <c r="O217" s="6" t="s">
        <v>1799</v>
      </c>
      <c r="P217" s="5" t="s">
        <v>1639</v>
      </c>
      <c r="Q217" s="11">
        <v>45713</v>
      </c>
      <c r="R217" s="5" t="s">
        <v>1778</v>
      </c>
      <c r="S217" s="5" t="s">
        <v>1778</v>
      </c>
      <c r="T217" s="6" t="s">
        <v>1778</v>
      </c>
      <c r="U217" s="6" t="s">
        <v>1800</v>
      </c>
      <c r="V217" s="5" t="s">
        <v>1776</v>
      </c>
      <c r="W217" s="5" t="s">
        <v>1719</v>
      </c>
      <c r="X217" s="5" t="s">
        <v>1776</v>
      </c>
      <c r="Y217" s="4">
        <v>408454.1</v>
      </c>
      <c r="Z217" s="4" t="s">
        <v>1778</v>
      </c>
      <c r="AA217" s="4"/>
      <c r="AB217" s="4" t="s">
        <v>1778</v>
      </c>
      <c r="AC217" s="4"/>
      <c r="AD217" s="4" t="s">
        <v>1778</v>
      </c>
      <c r="AE217" s="4" t="s">
        <v>1778</v>
      </c>
      <c r="AF217" s="4" t="s">
        <v>1778</v>
      </c>
      <c r="AG217" s="4">
        <v>0</v>
      </c>
      <c r="AH217" s="4">
        <v>0</v>
      </c>
      <c r="AI217" s="4">
        <v>0</v>
      </c>
      <c r="AJ217" s="4">
        <v>0</v>
      </c>
      <c r="AK217" s="10">
        <f t="shared" si="7"/>
        <v>0</v>
      </c>
      <c r="AL217" s="4">
        <v>0</v>
      </c>
      <c r="AM217" s="4" t="s">
        <v>1778</v>
      </c>
      <c r="AN217" s="4" t="s">
        <v>1778</v>
      </c>
      <c r="AO217" s="4">
        <v>0</v>
      </c>
      <c r="AP217" s="4">
        <v>0</v>
      </c>
      <c r="AQ217" s="4" t="s">
        <v>1778</v>
      </c>
      <c r="AR217" s="4" t="s">
        <v>1778</v>
      </c>
    </row>
    <row r="218" spans="1:44" ht="120" x14ac:dyDescent="0.25">
      <c r="A218" s="5" t="s">
        <v>240</v>
      </c>
      <c r="B218" s="6" t="s">
        <v>407</v>
      </c>
      <c r="C218" s="5" t="s">
        <v>460</v>
      </c>
      <c r="D218" s="5" t="s">
        <v>494</v>
      </c>
      <c r="E218" s="5" t="s">
        <v>510</v>
      </c>
      <c r="F218" s="5" t="s">
        <v>564</v>
      </c>
      <c r="G218" s="5" t="s">
        <v>570</v>
      </c>
      <c r="H218" s="11">
        <v>45638</v>
      </c>
      <c r="I218" s="5" t="s">
        <v>573</v>
      </c>
      <c r="J218" s="6" t="s">
        <v>788</v>
      </c>
      <c r="K218" s="5" t="s">
        <v>1776</v>
      </c>
      <c r="L218" s="6" t="s">
        <v>1801</v>
      </c>
      <c r="M218" s="5" t="s">
        <v>1801</v>
      </c>
      <c r="N218" s="5" t="s">
        <v>1250</v>
      </c>
      <c r="O218" s="6" t="s">
        <v>1802</v>
      </c>
      <c r="P218" s="5" t="s">
        <v>1639</v>
      </c>
      <c r="Q218" s="11">
        <v>45777</v>
      </c>
      <c r="R218" s="5" t="s">
        <v>1778</v>
      </c>
      <c r="S218" s="5" t="s">
        <v>1778</v>
      </c>
      <c r="T218" s="6" t="s">
        <v>1778</v>
      </c>
      <c r="U218" s="6" t="s">
        <v>1800</v>
      </c>
      <c r="V218" s="5" t="s">
        <v>1776</v>
      </c>
      <c r="W218" s="5" t="s">
        <v>1719</v>
      </c>
      <c r="X218" s="5" t="s">
        <v>1776</v>
      </c>
      <c r="Y218" s="4">
        <v>42423.48</v>
      </c>
      <c r="Z218" s="4" t="s">
        <v>1778</v>
      </c>
      <c r="AA218" s="4"/>
      <c r="AB218" s="4" t="s">
        <v>1778</v>
      </c>
      <c r="AC218" s="4"/>
      <c r="AD218" s="4" t="s">
        <v>1778</v>
      </c>
      <c r="AE218" s="4" t="s">
        <v>1778</v>
      </c>
      <c r="AF218" s="4" t="s">
        <v>1778</v>
      </c>
      <c r="AG218" s="4">
        <v>0</v>
      </c>
      <c r="AH218" s="4">
        <v>0</v>
      </c>
      <c r="AI218" s="4">
        <v>0</v>
      </c>
      <c r="AJ218" s="4">
        <v>0</v>
      </c>
      <c r="AK218" s="10">
        <f t="shared" si="7"/>
        <v>0</v>
      </c>
      <c r="AL218" s="4">
        <v>0</v>
      </c>
      <c r="AM218" s="4" t="s">
        <v>1778</v>
      </c>
      <c r="AN218" s="4" t="s">
        <v>1778</v>
      </c>
      <c r="AO218" s="4">
        <v>0</v>
      </c>
      <c r="AP218" s="4">
        <v>0</v>
      </c>
      <c r="AQ218" s="4" t="s">
        <v>1778</v>
      </c>
      <c r="AR218" s="4" t="s">
        <v>1778</v>
      </c>
    </row>
    <row r="219" spans="1:44" ht="60" x14ac:dyDescent="0.25">
      <c r="A219" s="5" t="s">
        <v>241</v>
      </c>
      <c r="B219" s="6" t="s">
        <v>422</v>
      </c>
      <c r="C219" s="5" t="s">
        <v>462</v>
      </c>
      <c r="D219" s="5" t="s">
        <v>503</v>
      </c>
      <c r="E219" s="5" t="s">
        <v>517</v>
      </c>
      <c r="F219" s="5" t="s">
        <v>564</v>
      </c>
      <c r="G219" s="5" t="s">
        <v>570</v>
      </c>
      <c r="H219" s="11">
        <v>45641</v>
      </c>
      <c r="I219" s="5" t="s">
        <v>574</v>
      </c>
      <c r="J219" s="6" t="s">
        <v>789</v>
      </c>
      <c r="K219" s="5" t="s">
        <v>1776</v>
      </c>
      <c r="L219" s="6" t="s">
        <v>1782</v>
      </c>
      <c r="M219" s="5" t="s">
        <v>1782</v>
      </c>
      <c r="N219" s="5" t="s">
        <v>1251</v>
      </c>
      <c r="O219" s="6" t="s">
        <v>1803</v>
      </c>
      <c r="P219" s="5" t="s">
        <v>1640</v>
      </c>
      <c r="Q219" s="11">
        <v>45735</v>
      </c>
      <c r="R219" s="5" t="s">
        <v>1778</v>
      </c>
      <c r="S219" s="5" t="s">
        <v>1778</v>
      </c>
      <c r="T219" s="6" t="s">
        <v>1663</v>
      </c>
      <c r="U219" s="6" t="s">
        <v>1779</v>
      </c>
      <c r="V219" s="5" t="s">
        <v>1780</v>
      </c>
      <c r="W219" s="5" t="s">
        <v>1718</v>
      </c>
      <c r="X219" s="5" t="s">
        <v>1780</v>
      </c>
      <c r="Y219" s="4">
        <v>42526</v>
      </c>
      <c r="Z219" s="4" t="s">
        <v>1778</v>
      </c>
      <c r="AA219" s="4"/>
      <c r="AB219" s="4" t="s">
        <v>1778</v>
      </c>
      <c r="AC219" s="4"/>
      <c r="AD219" s="4" t="s">
        <v>1778</v>
      </c>
      <c r="AE219" s="4" t="s">
        <v>1778</v>
      </c>
      <c r="AF219" s="4">
        <f>Y219-AO219</f>
        <v>39526</v>
      </c>
      <c r="AG219" s="4">
        <v>0</v>
      </c>
      <c r="AH219" s="4">
        <v>0</v>
      </c>
      <c r="AI219" s="4">
        <v>0</v>
      </c>
      <c r="AJ219" s="4">
        <v>0</v>
      </c>
      <c r="AK219" s="10">
        <f t="shared" si="7"/>
        <v>0</v>
      </c>
      <c r="AL219" s="4">
        <v>0</v>
      </c>
      <c r="AM219" s="4" t="s">
        <v>1778</v>
      </c>
      <c r="AN219" s="4" t="s">
        <v>1778</v>
      </c>
      <c r="AO219" s="13">
        <v>3000</v>
      </c>
      <c r="AP219" s="4">
        <v>0</v>
      </c>
      <c r="AQ219" s="4" t="s">
        <v>1778</v>
      </c>
      <c r="AR219" s="12">
        <v>3000</v>
      </c>
    </row>
    <row r="220" spans="1:44" ht="60" x14ac:dyDescent="0.25">
      <c r="A220" s="5" t="s">
        <v>242</v>
      </c>
      <c r="B220" s="6" t="s">
        <v>410</v>
      </c>
      <c r="C220" s="5" t="s">
        <v>428</v>
      </c>
      <c r="D220" s="5" t="s">
        <v>496</v>
      </c>
      <c r="E220" s="5" t="s">
        <v>529</v>
      </c>
      <c r="F220" s="5" t="s">
        <v>564</v>
      </c>
      <c r="G220" s="5" t="s">
        <v>570</v>
      </c>
      <c r="H220" s="11">
        <v>45641</v>
      </c>
      <c r="I220" s="5" t="s">
        <v>573</v>
      </c>
      <c r="J220" s="6" t="s">
        <v>790</v>
      </c>
      <c r="K220" s="5" t="s">
        <v>1776</v>
      </c>
      <c r="L220" s="6" t="s">
        <v>1795</v>
      </c>
      <c r="M220" s="6" t="s">
        <v>1795</v>
      </c>
      <c r="N220" s="5" t="s">
        <v>1252</v>
      </c>
      <c r="O220" s="6" t="s">
        <v>1804</v>
      </c>
      <c r="P220" s="5" t="s">
        <v>1639</v>
      </c>
      <c r="Q220" s="11">
        <v>45789</v>
      </c>
      <c r="R220" s="5" t="s">
        <v>1778</v>
      </c>
      <c r="S220" s="5" t="s">
        <v>1778</v>
      </c>
      <c r="T220" s="6" t="s">
        <v>1805</v>
      </c>
      <c r="U220" s="6" t="s">
        <v>1806</v>
      </c>
      <c r="V220" s="5" t="s">
        <v>1780</v>
      </c>
      <c r="W220" s="5" t="s">
        <v>1720</v>
      </c>
      <c r="X220" s="5" t="s">
        <v>1776</v>
      </c>
      <c r="Y220" s="4">
        <v>38724.660000000003</v>
      </c>
      <c r="Z220" s="4" t="s">
        <v>1778</v>
      </c>
      <c r="AA220" s="4"/>
      <c r="AB220" s="4" t="s">
        <v>1778</v>
      </c>
      <c r="AC220" s="4"/>
      <c r="AD220" s="4" t="s">
        <v>1778</v>
      </c>
      <c r="AE220" s="4" t="s">
        <v>1778</v>
      </c>
      <c r="AF220" s="4" t="s">
        <v>1778</v>
      </c>
      <c r="AG220" s="4">
        <v>0</v>
      </c>
      <c r="AH220" s="4">
        <v>0</v>
      </c>
      <c r="AI220" s="4">
        <v>0</v>
      </c>
      <c r="AJ220" s="4">
        <v>0</v>
      </c>
      <c r="AK220" s="10">
        <f t="shared" si="7"/>
        <v>0</v>
      </c>
      <c r="AL220" s="4">
        <v>0</v>
      </c>
      <c r="AM220" s="4" t="s">
        <v>1778</v>
      </c>
      <c r="AN220" s="4" t="s">
        <v>1778</v>
      </c>
      <c r="AO220" s="4">
        <v>0</v>
      </c>
      <c r="AP220" s="4">
        <v>0</v>
      </c>
      <c r="AQ220" s="4" t="s">
        <v>1778</v>
      </c>
      <c r="AR220" s="4" t="s">
        <v>1778</v>
      </c>
    </row>
    <row r="221" spans="1:44" ht="90" x14ac:dyDescent="0.25">
      <c r="A221" s="5" t="s">
        <v>243</v>
      </c>
      <c r="B221" s="6" t="s">
        <v>417</v>
      </c>
      <c r="C221" s="5" t="s">
        <v>467</v>
      </c>
      <c r="D221" s="5" t="s">
        <v>502</v>
      </c>
      <c r="E221" s="5" t="s">
        <v>510</v>
      </c>
      <c r="F221" s="5" t="s">
        <v>564</v>
      </c>
      <c r="G221" s="5" t="s">
        <v>570</v>
      </c>
      <c r="H221" s="11">
        <v>45671</v>
      </c>
      <c r="I221" s="5" t="s">
        <v>573</v>
      </c>
      <c r="J221" s="6" t="s">
        <v>791</v>
      </c>
      <c r="K221" s="5" t="s">
        <v>1776</v>
      </c>
      <c r="L221" s="6" t="s">
        <v>1795</v>
      </c>
      <c r="M221" s="6" t="s">
        <v>1795</v>
      </c>
      <c r="N221" s="5" t="s">
        <v>1253</v>
      </c>
      <c r="O221" s="6" t="s">
        <v>1807</v>
      </c>
      <c r="P221" s="5" t="s">
        <v>1639</v>
      </c>
      <c r="Q221" s="11">
        <v>45750</v>
      </c>
      <c r="R221" s="5" t="s">
        <v>1778</v>
      </c>
      <c r="S221" s="5" t="s">
        <v>1778</v>
      </c>
      <c r="T221" s="6" t="s">
        <v>1778</v>
      </c>
      <c r="U221" s="6" t="s">
        <v>1800</v>
      </c>
      <c r="V221" s="5" t="s">
        <v>1776</v>
      </c>
      <c r="W221" s="5" t="s">
        <v>1719</v>
      </c>
      <c r="X221" s="5" t="s">
        <v>1776</v>
      </c>
      <c r="Y221" s="4">
        <v>845311.87</v>
      </c>
      <c r="Z221" s="4" t="s">
        <v>1778</v>
      </c>
      <c r="AA221" s="4"/>
      <c r="AB221" s="4" t="s">
        <v>1778</v>
      </c>
      <c r="AC221" s="4"/>
      <c r="AD221" s="4" t="s">
        <v>1778</v>
      </c>
      <c r="AE221" s="4" t="s">
        <v>1778</v>
      </c>
      <c r="AF221" s="4" t="s">
        <v>1778</v>
      </c>
      <c r="AG221" s="4">
        <v>0</v>
      </c>
      <c r="AH221" s="4">
        <v>0</v>
      </c>
      <c r="AI221" s="4">
        <v>0</v>
      </c>
      <c r="AJ221" s="4">
        <v>0</v>
      </c>
      <c r="AK221" s="10">
        <f t="shared" si="7"/>
        <v>0</v>
      </c>
      <c r="AL221" s="4">
        <v>0</v>
      </c>
      <c r="AM221" s="4" t="s">
        <v>1778</v>
      </c>
      <c r="AN221" s="4" t="s">
        <v>1778</v>
      </c>
      <c r="AO221" s="4">
        <v>0</v>
      </c>
      <c r="AP221" s="4">
        <v>0</v>
      </c>
      <c r="AQ221" s="4" t="s">
        <v>1778</v>
      </c>
      <c r="AR221" s="4" t="s">
        <v>1778</v>
      </c>
    </row>
    <row r="222" spans="1:44" ht="105" x14ac:dyDescent="0.25">
      <c r="A222" s="5" t="s">
        <v>244</v>
      </c>
      <c r="B222" s="6" t="s">
        <v>420</v>
      </c>
      <c r="C222" s="5" t="s">
        <v>445</v>
      </c>
      <c r="D222" s="5" t="s">
        <v>501</v>
      </c>
      <c r="E222" s="5" t="s">
        <v>517</v>
      </c>
      <c r="F222" s="5" t="s">
        <v>564</v>
      </c>
      <c r="G222" s="5" t="s">
        <v>570</v>
      </c>
      <c r="H222" s="11">
        <v>45680</v>
      </c>
      <c r="I222" s="5" t="s">
        <v>573</v>
      </c>
      <c r="J222" s="6" t="s">
        <v>792</v>
      </c>
      <c r="K222" s="5" t="s">
        <v>1776</v>
      </c>
      <c r="L222" s="6" t="s">
        <v>1795</v>
      </c>
      <c r="M222" s="6" t="s">
        <v>1796</v>
      </c>
      <c r="N222" s="5" t="s">
        <v>1254</v>
      </c>
      <c r="O222" s="6" t="s">
        <v>1808</v>
      </c>
      <c r="P222" s="5" t="s">
        <v>1639</v>
      </c>
      <c r="Q222" s="11">
        <v>45729</v>
      </c>
      <c r="R222" s="5" t="s">
        <v>1778</v>
      </c>
      <c r="S222" s="5" t="s">
        <v>1778</v>
      </c>
      <c r="T222" s="6" t="s">
        <v>1778</v>
      </c>
      <c r="U222" s="6" t="s">
        <v>1800</v>
      </c>
      <c r="V222" s="5" t="s">
        <v>1776</v>
      </c>
      <c r="W222" s="5" t="s">
        <v>1719</v>
      </c>
      <c r="X222" s="5" t="s">
        <v>1776</v>
      </c>
      <c r="Y222" s="4">
        <v>319556.47999999998</v>
      </c>
      <c r="Z222" s="4" t="s">
        <v>1778</v>
      </c>
      <c r="AA222" s="4"/>
      <c r="AB222" s="4" t="s">
        <v>1778</v>
      </c>
      <c r="AC222" s="4"/>
      <c r="AD222" s="4" t="s">
        <v>1778</v>
      </c>
      <c r="AE222" s="4" t="s">
        <v>1778</v>
      </c>
      <c r="AF222" s="4" t="s">
        <v>1778</v>
      </c>
      <c r="AG222" s="4">
        <v>0</v>
      </c>
      <c r="AH222" s="4">
        <v>0</v>
      </c>
      <c r="AI222" s="4">
        <v>0</v>
      </c>
      <c r="AJ222" s="4">
        <v>0</v>
      </c>
      <c r="AK222" s="10">
        <f t="shared" si="7"/>
        <v>0</v>
      </c>
      <c r="AL222" s="4">
        <v>0</v>
      </c>
      <c r="AM222" s="4" t="s">
        <v>1778</v>
      </c>
      <c r="AN222" s="4" t="s">
        <v>1778</v>
      </c>
      <c r="AO222" s="4">
        <v>0</v>
      </c>
      <c r="AP222" s="4">
        <v>0</v>
      </c>
      <c r="AQ222" s="4" t="s">
        <v>1778</v>
      </c>
      <c r="AR222" s="4" t="s">
        <v>1778</v>
      </c>
    </row>
    <row r="223" spans="1:44" ht="45" x14ac:dyDescent="0.25">
      <c r="A223" s="5" t="s">
        <v>245</v>
      </c>
      <c r="B223" s="6" t="s">
        <v>413</v>
      </c>
      <c r="C223" s="5" t="s">
        <v>468</v>
      </c>
      <c r="D223" s="5" t="s">
        <v>497</v>
      </c>
      <c r="E223" s="5" t="s">
        <v>512</v>
      </c>
      <c r="F223" s="5" t="s">
        <v>564</v>
      </c>
      <c r="G223" s="5" t="s">
        <v>570</v>
      </c>
      <c r="H223" s="11">
        <v>45685</v>
      </c>
      <c r="I223" s="5" t="s">
        <v>573</v>
      </c>
      <c r="J223" s="6" t="s">
        <v>793</v>
      </c>
      <c r="K223" s="5" t="s">
        <v>1776</v>
      </c>
      <c r="L223" s="6" t="s">
        <v>1795</v>
      </c>
      <c r="M223" s="6" t="s">
        <v>1795</v>
      </c>
      <c r="N223" s="5" t="s">
        <v>1255</v>
      </c>
      <c r="O223" s="6" t="s">
        <v>1809</v>
      </c>
      <c r="P223" s="5" t="s">
        <v>1639</v>
      </c>
      <c r="Q223" s="11">
        <v>45775</v>
      </c>
      <c r="R223" s="5" t="s">
        <v>1778</v>
      </c>
      <c r="S223" s="5" t="s">
        <v>1778</v>
      </c>
      <c r="T223" s="6" t="s">
        <v>1778</v>
      </c>
      <c r="U223" s="6" t="s">
        <v>1800</v>
      </c>
      <c r="V223" s="5" t="s">
        <v>1776</v>
      </c>
      <c r="W223" s="5" t="s">
        <v>1719</v>
      </c>
      <c r="X223" s="5" t="s">
        <v>1776</v>
      </c>
      <c r="Y223" s="4">
        <v>144358.01999999999</v>
      </c>
      <c r="Z223" s="4" t="s">
        <v>1778</v>
      </c>
      <c r="AA223" s="4"/>
      <c r="AB223" s="4" t="s">
        <v>1778</v>
      </c>
      <c r="AC223" s="4"/>
      <c r="AD223" s="4" t="s">
        <v>1778</v>
      </c>
      <c r="AE223" s="4" t="s">
        <v>1778</v>
      </c>
      <c r="AF223" s="4" t="s">
        <v>1778</v>
      </c>
      <c r="AG223" s="4">
        <v>0</v>
      </c>
      <c r="AH223" s="4">
        <v>0</v>
      </c>
      <c r="AI223" s="4">
        <v>0</v>
      </c>
      <c r="AJ223" s="4">
        <v>0</v>
      </c>
      <c r="AK223" s="10">
        <f t="shared" si="7"/>
        <v>0</v>
      </c>
      <c r="AL223" s="4">
        <v>0</v>
      </c>
      <c r="AM223" s="4" t="s">
        <v>1778</v>
      </c>
      <c r="AN223" s="4" t="s">
        <v>1778</v>
      </c>
      <c r="AO223" s="4">
        <v>0</v>
      </c>
      <c r="AP223" s="4">
        <v>0</v>
      </c>
      <c r="AQ223" s="4" t="s">
        <v>1778</v>
      </c>
      <c r="AR223" s="4" t="s">
        <v>1778</v>
      </c>
    </row>
    <row r="224" spans="1:44" ht="75" x14ac:dyDescent="0.25">
      <c r="A224" s="5" t="s">
        <v>246</v>
      </c>
      <c r="B224" s="6" t="s">
        <v>416</v>
      </c>
      <c r="C224" s="5" t="s">
        <v>443</v>
      </c>
      <c r="D224" s="5" t="s">
        <v>494</v>
      </c>
      <c r="E224" s="5" t="s">
        <v>522</v>
      </c>
      <c r="F224" s="5" t="s">
        <v>564</v>
      </c>
      <c r="G224" s="5" t="s">
        <v>570</v>
      </c>
      <c r="H224" s="11">
        <v>45686</v>
      </c>
      <c r="I224" s="5" t="s">
        <v>573</v>
      </c>
      <c r="J224" s="6" t="s">
        <v>794</v>
      </c>
      <c r="K224" s="5" t="s">
        <v>1776</v>
      </c>
      <c r="L224" s="6" t="s">
        <v>1795</v>
      </c>
      <c r="M224" s="6" t="s">
        <v>1795</v>
      </c>
      <c r="N224" s="5" t="s">
        <v>1256</v>
      </c>
      <c r="O224" s="6" t="s">
        <v>1811</v>
      </c>
      <c r="P224" s="5" t="s">
        <v>1639</v>
      </c>
      <c r="Q224" s="11">
        <v>45792</v>
      </c>
      <c r="R224" s="5" t="s">
        <v>1778</v>
      </c>
      <c r="S224" s="5" t="s">
        <v>1778</v>
      </c>
      <c r="T224" s="6" t="s">
        <v>1778</v>
      </c>
      <c r="U224" s="6" t="s">
        <v>1800</v>
      </c>
      <c r="V224" s="5" t="s">
        <v>1776</v>
      </c>
      <c r="W224" s="5" t="s">
        <v>1719</v>
      </c>
      <c r="X224" s="5" t="s">
        <v>1776</v>
      </c>
      <c r="Y224" s="4">
        <v>61583.03</v>
      </c>
      <c r="Z224" s="4" t="s">
        <v>1778</v>
      </c>
      <c r="AA224" s="4"/>
      <c r="AB224" s="4" t="s">
        <v>1778</v>
      </c>
      <c r="AC224" s="4"/>
      <c r="AD224" s="4" t="s">
        <v>1778</v>
      </c>
      <c r="AE224" s="4" t="s">
        <v>1778</v>
      </c>
      <c r="AF224" s="4" t="s">
        <v>1778</v>
      </c>
      <c r="AG224" s="4">
        <v>0</v>
      </c>
      <c r="AH224" s="4">
        <v>0</v>
      </c>
      <c r="AI224" s="4">
        <v>0</v>
      </c>
      <c r="AJ224" s="4">
        <v>0</v>
      </c>
      <c r="AK224" s="10">
        <f t="shared" si="7"/>
        <v>0</v>
      </c>
      <c r="AL224" s="4">
        <v>0</v>
      </c>
      <c r="AM224" s="4" t="s">
        <v>1778</v>
      </c>
      <c r="AN224" s="4" t="s">
        <v>1778</v>
      </c>
      <c r="AO224" s="4">
        <v>0</v>
      </c>
      <c r="AP224" s="4">
        <v>0</v>
      </c>
      <c r="AQ224" s="4" t="s">
        <v>1778</v>
      </c>
      <c r="AR224" s="4" t="s">
        <v>1778</v>
      </c>
    </row>
    <row r="225" spans="1:44" ht="60" x14ac:dyDescent="0.25">
      <c r="A225" s="5" t="s">
        <v>247</v>
      </c>
      <c r="B225" s="6" t="s">
        <v>407</v>
      </c>
      <c r="C225" s="5" t="s">
        <v>465</v>
      </c>
      <c r="D225" s="5" t="s">
        <v>494</v>
      </c>
      <c r="E225" s="5" t="s">
        <v>510</v>
      </c>
      <c r="F225" s="5" t="s">
        <v>564</v>
      </c>
      <c r="G225" s="5" t="s">
        <v>570</v>
      </c>
      <c r="H225" s="11">
        <v>45692</v>
      </c>
      <c r="I225" s="5" t="s">
        <v>573</v>
      </c>
      <c r="J225" s="6" t="s">
        <v>795</v>
      </c>
      <c r="K225" s="5" t="s">
        <v>1776</v>
      </c>
      <c r="L225" s="6" t="s">
        <v>1795</v>
      </c>
      <c r="M225" s="6" t="s">
        <v>1812</v>
      </c>
      <c r="N225" s="5" t="s">
        <v>1257</v>
      </c>
      <c r="O225" s="6" t="s">
        <v>1813</v>
      </c>
      <c r="P225" s="5" t="s">
        <v>1635</v>
      </c>
      <c r="Q225" s="11">
        <v>45807</v>
      </c>
      <c r="R225" s="5" t="s">
        <v>1778</v>
      </c>
      <c r="S225" s="5" t="s">
        <v>1778</v>
      </c>
      <c r="T225" s="6" t="s">
        <v>1778</v>
      </c>
      <c r="U225" s="6" t="s">
        <v>1800</v>
      </c>
      <c r="V225" s="5" t="s">
        <v>1776</v>
      </c>
      <c r="W225" s="5" t="s">
        <v>1719</v>
      </c>
      <c r="X225" s="5" t="s">
        <v>1776</v>
      </c>
      <c r="Y225" s="4">
        <v>88908.27</v>
      </c>
      <c r="Z225" s="4" t="s">
        <v>1778</v>
      </c>
      <c r="AA225" s="4"/>
      <c r="AB225" s="4" t="s">
        <v>1778</v>
      </c>
      <c r="AC225" s="4"/>
      <c r="AD225" s="4" t="s">
        <v>1778</v>
      </c>
      <c r="AE225" s="4" t="s">
        <v>1778</v>
      </c>
      <c r="AF225" s="4" t="s">
        <v>1778</v>
      </c>
      <c r="AG225" s="4">
        <v>0</v>
      </c>
      <c r="AH225" s="4">
        <v>0</v>
      </c>
      <c r="AI225" s="4">
        <v>0</v>
      </c>
      <c r="AJ225" s="4">
        <v>0</v>
      </c>
      <c r="AK225" s="10">
        <f t="shared" si="7"/>
        <v>0</v>
      </c>
      <c r="AL225" s="4">
        <v>0</v>
      </c>
      <c r="AM225" s="4" t="s">
        <v>1778</v>
      </c>
      <c r="AN225" s="4" t="s">
        <v>1778</v>
      </c>
      <c r="AO225" s="4">
        <v>0</v>
      </c>
      <c r="AP225" s="4">
        <v>0</v>
      </c>
      <c r="AQ225" s="4" t="s">
        <v>1778</v>
      </c>
      <c r="AR225" s="4" t="s">
        <v>1778</v>
      </c>
    </row>
    <row r="226" spans="1:44" ht="75" x14ac:dyDescent="0.25">
      <c r="A226" s="5" t="s">
        <v>248</v>
      </c>
      <c r="B226" s="6" t="s">
        <v>416</v>
      </c>
      <c r="C226" s="5" t="s">
        <v>469</v>
      </c>
      <c r="D226" s="5" t="s">
        <v>494</v>
      </c>
      <c r="E226" s="5" t="s">
        <v>513</v>
      </c>
      <c r="F226" s="5" t="s">
        <v>564</v>
      </c>
      <c r="G226" s="5" t="s">
        <v>570</v>
      </c>
      <c r="H226" s="11">
        <v>45692</v>
      </c>
      <c r="I226" s="5" t="s">
        <v>573</v>
      </c>
      <c r="J226" s="6" t="s">
        <v>796</v>
      </c>
      <c r="K226" s="5" t="s">
        <v>1776</v>
      </c>
      <c r="L226" s="6" t="s">
        <v>1795</v>
      </c>
      <c r="M226" s="6" t="s">
        <v>1796</v>
      </c>
      <c r="N226" s="5" t="s">
        <v>1258</v>
      </c>
      <c r="O226" s="6" t="s">
        <v>1814</v>
      </c>
      <c r="P226" s="5" t="s">
        <v>1635</v>
      </c>
      <c r="Q226" s="11">
        <v>45723</v>
      </c>
      <c r="R226" s="5" t="s">
        <v>1778</v>
      </c>
      <c r="S226" s="5" t="s">
        <v>1778</v>
      </c>
      <c r="T226" s="6" t="s">
        <v>1778</v>
      </c>
      <c r="U226" s="6" t="s">
        <v>1800</v>
      </c>
      <c r="V226" s="5" t="s">
        <v>1776</v>
      </c>
      <c r="W226" s="5" t="s">
        <v>1719</v>
      </c>
      <c r="X226" s="5" t="s">
        <v>1776</v>
      </c>
      <c r="Y226" s="4">
        <v>120421.27</v>
      </c>
      <c r="Z226" s="4" t="s">
        <v>1778</v>
      </c>
      <c r="AA226" s="4"/>
      <c r="AB226" s="4" t="s">
        <v>1778</v>
      </c>
      <c r="AC226" s="4"/>
      <c r="AD226" s="4" t="s">
        <v>1778</v>
      </c>
      <c r="AE226" s="4" t="s">
        <v>1778</v>
      </c>
      <c r="AF226" s="4" t="s">
        <v>1778</v>
      </c>
      <c r="AG226" s="4">
        <v>0</v>
      </c>
      <c r="AH226" s="4">
        <v>0</v>
      </c>
      <c r="AI226" s="4">
        <v>0</v>
      </c>
      <c r="AJ226" s="4">
        <v>0</v>
      </c>
      <c r="AK226" s="10">
        <f t="shared" si="7"/>
        <v>0</v>
      </c>
      <c r="AL226" s="4">
        <v>0</v>
      </c>
      <c r="AM226" s="4" t="s">
        <v>1778</v>
      </c>
      <c r="AN226" s="4" t="s">
        <v>1778</v>
      </c>
      <c r="AO226" s="4">
        <v>0</v>
      </c>
      <c r="AP226" s="4">
        <v>0</v>
      </c>
      <c r="AQ226" s="4" t="s">
        <v>1778</v>
      </c>
      <c r="AR226" s="4" t="s">
        <v>1778</v>
      </c>
    </row>
    <row r="227" spans="1:44" ht="30" x14ac:dyDescent="0.25">
      <c r="A227" s="5" t="s">
        <v>249</v>
      </c>
      <c r="B227" s="6" t="s">
        <v>419</v>
      </c>
      <c r="C227" s="5" t="s">
        <v>434</v>
      </c>
      <c r="D227" s="5" t="s">
        <v>498</v>
      </c>
      <c r="E227" s="5" t="s">
        <v>541</v>
      </c>
      <c r="F227" s="5" t="s">
        <v>564</v>
      </c>
      <c r="G227" s="5" t="s">
        <v>570</v>
      </c>
      <c r="H227" s="11">
        <v>45698</v>
      </c>
      <c r="I227" s="5" t="s">
        <v>573</v>
      </c>
      <c r="J227" s="6" t="s">
        <v>797</v>
      </c>
      <c r="K227" s="5" t="s">
        <v>1776</v>
      </c>
      <c r="L227" s="6" t="s">
        <v>1815</v>
      </c>
      <c r="M227" s="6" t="s">
        <v>1815</v>
      </c>
      <c r="N227" s="5" t="s">
        <v>1259</v>
      </c>
      <c r="O227" s="6" t="s">
        <v>1816</v>
      </c>
      <c r="P227" s="5" t="s">
        <v>1635</v>
      </c>
      <c r="Q227" s="11">
        <v>45810</v>
      </c>
      <c r="R227" s="5" t="s">
        <v>1778</v>
      </c>
      <c r="S227" s="5" t="s">
        <v>1778</v>
      </c>
      <c r="T227" s="6" t="s">
        <v>1778</v>
      </c>
      <c r="U227" s="6" t="s">
        <v>1800</v>
      </c>
      <c r="V227" s="5" t="s">
        <v>1776</v>
      </c>
      <c r="W227" s="5" t="s">
        <v>1719</v>
      </c>
      <c r="X227" s="5" t="s">
        <v>1776</v>
      </c>
      <c r="Y227" s="4">
        <v>188563.27</v>
      </c>
      <c r="Z227" s="4" t="s">
        <v>1778</v>
      </c>
      <c r="AA227" s="4"/>
      <c r="AB227" s="4" t="s">
        <v>1778</v>
      </c>
      <c r="AC227" s="4"/>
      <c r="AD227" s="4" t="s">
        <v>1778</v>
      </c>
      <c r="AE227" s="4" t="s">
        <v>1778</v>
      </c>
      <c r="AF227" s="4" t="s">
        <v>1778</v>
      </c>
      <c r="AG227" s="4">
        <v>0</v>
      </c>
      <c r="AH227" s="4">
        <v>0</v>
      </c>
      <c r="AI227" s="4">
        <v>0</v>
      </c>
      <c r="AJ227" s="4">
        <v>0</v>
      </c>
      <c r="AK227" s="10">
        <f t="shared" si="7"/>
        <v>0</v>
      </c>
      <c r="AL227" s="4">
        <v>0</v>
      </c>
      <c r="AM227" s="4" t="s">
        <v>1778</v>
      </c>
      <c r="AN227" s="4" t="s">
        <v>1778</v>
      </c>
      <c r="AO227" s="4">
        <v>0</v>
      </c>
      <c r="AP227" s="4">
        <v>0</v>
      </c>
      <c r="AQ227" s="4" t="s">
        <v>1778</v>
      </c>
      <c r="AR227" s="4" t="s">
        <v>1778</v>
      </c>
    </row>
    <row r="228" spans="1:44" ht="75" x14ac:dyDescent="0.25">
      <c r="A228" s="5" t="s">
        <v>250</v>
      </c>
      <c r="B228" s="6" t="s">
        <v>1810</v>
      </c>
      <c r="C228" s="5" t="s">
        <v>470</v>
      </c>
      <c r="D228" s="5" t="s">
        <v>505</v>
      </c>
      <c r="E228" s="5" t="s">
        <v>513</v>
      </c>
      <c r="F228" s="5" t="s">
        <v>564</v>
      </c>
      <c r="G228" s="5" t="s">
        <v>570</v>
      </c>
      <c r="H228" s="11">
        <v>45699</v>
      </c>
      <c r="I228" s="5" t="s">
        <v>573</v>
      </c>
      <c r="J228" s="6" t="s">
        <v>798</v>
      </c>
      <c r="K228" s="5" t="s">
        <v>1776</v>
      </c>
      <c r="L228" s="6" t="s">
        <v>1817</v>
      </c>
      <c r="M228" s="5" t="s">
        <v>1817</v>
      </c>
      <c r="N228" s="5" t="s">
        <v>1260</v>
      </c>
      <c r="O228" s="6" t="s">
        <v>1818</v>
      </c>
      <c r="P228" s="5" t="s">
        <v>1634</v>
      </c>
      <c r="Q228" s="11">
        <v>45825</v>
      </c>
      <c r="R228" s="5" t="s">
        <v>1778</v>
      </c>
      <c r="S228" s="5" t="s">
        <v>1778</v>
      </c>
      <c r="T228" s="6" t="s">
        <v>1819</v>
      </c>
      <c r="U228" s="6" t="s">
        <v>1820</v>
      </c>
      <c r="V228" s="5" t="s">
        <v>1776</v>
      </c>
      <c r="W228" s="5" t="s">
        <v>1720</v>
      </c>
      <c r="X228" s="5" t="s">
        <v>1776</v>
      </c>
      <c r="Y228" s="4">
        <v>83763.17</v>
      </c>
      <c r="Z228" s="4" t="s">
        <v>1778</v>
      </c>
      <c r="AA228" s="4"/>
      <c r="AB228" s="4" t="s">
        <v>1778</v>
      </c>
      <c r="AC228" s="4"/>
      <c r="AD228" s="4" t="s">
        <v>1778</v>
      </c>
      <c r="AE228" s="10">
        <f>Y228</f>
        <v>83763.17</v>
      </c>
      <c r="AF228" s="4" t="s">
        <v>1778</v>
      </c>
      <c r="AG228" s="4">
        <v>0</v>
      </c>
      <c r="AH228" s="4">
        <v>0</v>
      </c>
      <c r="AI228" s="4">
        <v>0</v>
      </c>
      <c r="AJ228" s="4">
        <v>0</v>
      </c>
      <c r="AK228" s="10">
        <f t="shared" si="7"/>
        <v>0</v>
      </c>
      <c r="AL228" s="4">
        <v>0</v>
      </c>
      <c r="AM228" s="4" t="s">
        <v>1778</v>
      </c>
      <c r="AN228" s="4" t="s">
        <v>1778</v>
      </c>
      <c r="AO228" s="4">
        <v>0</v>
      </c>
      <c r="AP228" s="4">
        <v>0</v>
      </c>
      <c r="AQ228" s="4" t="s">
        <v>1778</v>
      </c>
      <c r="AR228" s="4" t="s">
        <v>1778</v>
      </c>
    </row>
    <row r="229" spans="1:44" ht="45" x14ac:dyDescent="0.25">
      <c r="A229" s="5" t="s">
        <v>251</v>
      </c>
      <c r="B229" s="6" t="s">
        <v>421</v>
      </c>
      <c r="C229" s="5" t="s">
        <v>471</v>
      </c>
      <c r="D229" s="5" t="s">
        <v>504</v>
      </c>
      <c r="E229" s="5" t="s">
        <v>510</v>
      </c>
      <c r="F229" s="5" t="s">
        <v>564</v>
      </c>
      <c r="G229" s="5" t="s">
        <v>570</v>
      </c>
      <c r="H229" s="11">
        <v>45699</v>
      </c>
      <c r="I229" s="5" t="s">
        <v>573</v>
      </c>
      <c r="J229" s="6" t="s">
        <v>799</v>
      </c>
      <c r="K229" s="5" t="s">
        <v>1776</v>
      </c>
      <c r="L229" s="6" t="s">
        <v>1795</v>
      </c>
      <c r="M229" s="6" t="s">
        <v>1795</v>
      </c>
      <c r="N229" s="5" t="s">
        <v>1261</v>
      </c>
      <c r="O229" s="6" t="s">
        <v>1821</v>
      </c>
      <c r="P229" s="5" t="s">
        <v>1639</v>
      </c>
      <c r="Q229" s="11">
        <v>45748</v>
      </c>
      <c r="R229" s="5" t="s">
        <v>1778</v>
      </c>
      <c r="S229" s="5" t="s">
        <v>1778</v>
      </c>
      <c r="T229" s="6" t="s">
        <v>1778</v>
      </c>
      <c r="U229" s="6" t="s">
        <v>1800</v>
      </c>
      <c r="V229" s="5" t="s">
        <v>1776</v>
      </c>
      <c r="W229" s="5" t="s">
        <v>1719</v>
      </c>
      <c r="X229" s="5" t="s">
        <v>1776</v>
      </c>
      <c r="Y229" s="4">
        <v>105293.15</v>
      </c>
      <c r="Z229" s="4" t="s">
        <v>1778</v>
      </c>
      <c r="AA229" s="4"/>
      <c r="AB229" s="4" t="s">
        <v>1778</v>
      </c>
      <c r="AC229" s="4"/>
      <c r="AD229" s="4" t="s">
        <v>1778</v>
      </c>
      <c r="AE229" s="4" t="s">
        <v>1778</v>
      </c>
      <c r="AF229" s="4" t="s">
        <v>1778</v>
      </c>
      <c r="AG229" s="4">
        <v>0</v>
      </c>
      <c r="AH229" s="4">
        <v>0</v>
      </c>
      <c r="AI229" s="4">
        <v>0</v>
      </c>
      <c r="AJ229" s="4">
        <v>0</v>
      </c>
      <c r="AK229" s="10">
        <f t="shared" si="7"/>
        <v>0</v>
      </c>
      <c r="AL229" s="4">
        <v>0</v>
      </c>
      <c r="AM229" s="4" t="s">
        <v>1778</v>
      </c>
      <c r="AN229" s="4" t="s">
        <v>1778</v>
      </c>
      <c r="AO229" s="4">
        <v>0</v>
      </c>
      <c r="AP229" s="4">
        <v>0</v>
      </c>
      <c r="AQ229" s="4" t="s">
        <v>1778</v>
      </c>
      <c r="AR229" s="4" t="s">
        <v>1778</v>
      </c>
    </row>
    <row r="230" spans="1:44" ht="30" x14ac:dyDescent="0.25">
      <c r="A230" s="5" t="s">
        <v>252</v>
      </c>
      <c r="B230" s="6" t="s">
        <v>404</v>
      </c>
      <c r="C230" s="5" t="s">
        <v>424</v>
      </c>
      <c r="D230" s="5" t="s">
        <v>492</v>
      </c>
      <c r="E230" s="5" t="s">
        <v>534</v>
      </c>
      <c r="F230" s="5" t="s">
        <v>564</v>
      </c>
      <c r="G230" s="5" t="s">
        <v>570</v>
      </c>
      <c r="H230" s="11">
        <v>45701</v>
      </c>
      <c r="I230" s="5" t="s">
        <v>574</v>
      </c>
      <c r="J230" s="6" t="s">
        <v>800</v>
      </c>
      <c r="K230" s="5" t="s">
        <v>1780</v>
      </c>
      <c r="L230" s="6" t="s">
        <v>1778</v>
      </c>
      <c r="M230" s="6" t="s">
        <v>1778</v>
      </c>
      <c r="N230" s="5" t="s">
        <v>1262</v>
      </c>
      <c r="O230" s="6" t="s">
        <v>1822</v>
      </c>
      <c r="P230" s="5" t="s">
        <v>1640</v>
      </c>
      <c r="Q230" s="11">
        <v>45750</v>
      </c>
      <c r="R230" s="5" t="s">
        <v>1778</v>
      </c>
      <c r="S230" s="5" t="s">
        <v>1778</v>
      </c>
      <c r="T230" s="6" t="s">
        <v>1663</v>
      </c>
      <c r="U230" s="6" t="s">
        <v>1779</v>
      </c>
      <c r="V230" s="5" t="s">
        <v>1780</v>
      </c>
      <c r="W230" s="5" t="s">
        <v>1718</v>
      </c>
      <c r="X230" s="5" t="s">
        <v>1780</v>
      </c>
      <c r="Y230" s="4">
        <v>157000</v>
      </c>
      <c r="Z230" s="4">
        <v>157000</v>
      </c>
      <c r="AA230" s="4"/>
      <c r="AB230" s="4" t="s">
        <v>1778</v>
      </c>
      <c r="AC230" s="4"/>
      <c r="AD230" s="4" t="s">
        <v>1778</v>
      </c>
      <c r="AE230" s="4" t="s">
        <v>1778</v>
      </c>
      <c r="AF230" s="15">
        <f>Z230-AO230</f>
        <v>127000</v>
      </c>
      <c r="AG230" s="4">
        <v>0</v>
      </c>
      <c r="AH230" s="4">
        <v>0</v>
      </c>
      <c r="AI230" s="4">
        <v>0</v>
      </c>
      <c r="AJ230" s="4">
        <v>0</v>
      </c>
      <c r="AK230" s="10">
        <f t="shared" si="7"/>
        <v>0</v>
      </c>
      <c r="AL230" s="4">
        <v>0</v>
      </c>
      <c r="AM230" s="4" t="s">
        <v>1778</v>
      </c>
      <c r="AN230" s="4" t="s">
        <v>1778</v>
      </c>
      <c r="AO230" s="4">
        <v>30000</v>
      </c>
      <c r="AP230" s="4">
        <v>0</v>
      </c>
      <c r="AQ230" s="4" t="s">
        <v>1778</v>
      </c>
      <c r="AR230" s="4" t="s">
        <v>1778</v>
      </c>
    </row>
    <row r="231" spans="1:44" ht="45" x14ac:dyDescent="0.25">
      <c r="A231" s="5" t="s">
        <v>253</v>
      </c>
      <c r="B231" s="6" t="s">
        <v>405</v>
      </c>
      <c r="C231" s="5" t="s">
        <v>424</v>
      </c>
      <c r="D231" s="5" t="s">
        <v>492</v>
      </c>
      <c r="E231" s="5" t="s">
        <v>512</v>
      </c>
      <c r="F231" s="5" t="s">
        <v>1823</v>
      </c>
      <c r="G231" s="5" t="s">
        <v>570</v>
      </c>
      <c r="H231" s="11">
        <v>45042</v>
      </c>
      <c r="I231" s="5" t="s">
        <v>574</v>
      </c>
      <c r="J231" s="6" t="s">
        <v>578</v>
      </c>
      <c r="K231" s="5" t="s">
        <v>1780</v>
      </c>
      <c r="L231" s="6" t="s">
        <v>1778</v>
      </c>
      <c r="M231" s="6" t="s">
        <v>1778</v>
      </c>
      <c r="N231" s="5" t="s">
        <v>1263</v>
      </c>
      <c r="O231" s="6" t="s">
        <v>1824</v>
      </c>
      <c r="P231" s="5" t="s">
        <v>1640</v>
      </c>
      <c r="Q231" s="11">
        <v>45358</v>
      </c>
      <c r="R231" s="5" t="s">
        <v>1778</v>
      </c>
      <c r="S231" s="5" t="s">
        <v>1778</v>
      </c>
      <c r="T231" s="6" t="s">
        <v>1825</v>
      </c>
      <c r="U231" s="6" t="s">
        <v>1820</v>
      </c>
      <c r="V231" s="5" t="s">
        <v>1780</v>
      </c>
      <c r="W231" s="5" t="s">
        <v>1720</v>
      </c>
      <c r="X231" s="5" t="s">
        <v>1776</v>
      </c>
      <c r="Y231" s="4">
        <v>0</v>
      </c>
      <c r="Z231" s="4" t="s">
        <v>1778</v>
      </c>
      <c r="AA231" s="4"/>
      <c r="AB231" s="4" t="s">
        <v>1778</v>
      </c>
      <c r="AC231" s="4"/>
      <c r="AD231" s="4" t="s">
        <v>1778</v>
      </c>
      <c r="AE231" s="4" t="s">
        <v>1778</v>
      </c>
      <c r="AF231" s="4" t="s">
        <v>1778</v>
      </c>
      <c r="AG231" s="4">
        <v>0</v>
      </c>
      <c r="AH231" s="4">
        <v>0</v>
      </c>
      <c r="AI231" s="4">
        <v>0</v>
      </c>
      <c r="AJ231" s="4">
        <v>0</v>
      </c>
      <c r="AK231" s="10">
        <f t="shared" si="7"/>
        <v>0</v>
      </c>
      <c r="AL231" s="4">
        <v>0</v>
      </c>
      <c r="AM231" s="4" t="s">
        <v>1778</v>
      </c>
      <c r="AN231" s="4" t="s">
        <v>1778</v>
      </c>
      <c r="AO231" s="4">
        <v>0</v>
      </c>
      <c r="AP231" s="4">
        <v>0</v>
      </c>
      <c r="AQ231" s="4" t="s">
        <v>1778</v>
      </c>
      <c r="AR231" s="4" t="s">
        <v>1778</v>
      </c>
    </row>
    <row r="232" spans="1:44" ht="120" x14ac:dyDescent="0.25">
      <c r="A232" s="5" t="s">
        <v>254</v>
      </c>
      <c r="B232" s="6" t="s">
        <v>407</v>
      </c>
      <c r="C232" s="5" t="s">
        <v>426</v>
      </c>
      <c r="D232" s="5" t="s">
        <v>494</v>
      </c>
      <c r="E232" s="5" t="s">
        <v>520</v>
      </c>
      <c r="F232" s="5" t="s">
        <v>564</v>
      </c>
      <c r="G232" s="5" t="s">
        <v>570</v>
      </c>
      <c r="H232" s="11">
        <v>44761</v>
      </c>
      <c r="I232" s="5" t="s">
        <v>574</v>
      </c>
      <c r="J232" s="6" t="s">
        <v>801</v>
      </c>
      <c r="K232" s="5" t="s">
        <v>1780</v>
      </c>
      <c r="L232" s="6" t="s">
        <v>1778</v>
      </c>
      <c r="M232" s="6" t="s">
        <v>1778</v>
      </c>
      <c r="N232" s="5" t="s">
        <v>1264</v>
      </c>
      <c r="O232" s="6" t="s">
        <v>1826</v>
      </c>
      <c r="P232" s="5" t="s">
        <v>1640</v>
      </c>
      <c r="Q232" s="11">
        <v>44883</v>
      </c>
      <c r="R232" s="5" t="s">
        <v>1778</v>
      </c>
      <c r="S232" s="5" t="s">
        <v>1778</v>
      </c>
      <c r="T232" s="6" t="s">
        <v>1827</v>
      </c>
      <c r="U232" s="6" t="s">
        <v>1828</v>
      </c>
      <c r="V232" s="5" t="s">
        <v>1780</v>
      </c>
      <c r="W232" s="5" t="s">
        <v>1720</v>
      </c>
      <c r="X232" s="5" t="s">
        <v>1776</v>
      </c>
      <c r="Y232" s="4">
        <v>58613.1</v>
      </c>
      <c r="Z232" s="4">
        <v>68963.679999999993</v>
      </c>
      <c r="AA232" s="4"/>
      <c r="AB232" s="4" t="s">
        <v>1778</v>
      </c>
      <c r="AC232" s="4"/>
      <c r="AD232" s="4" t="s">
        <v>1778</v>
      </c>
      <c r="AE232" s="4" t="s">
        <v>1778</v>
      </c>
      <c r="AF232" s="4" t="s">
        <v>1778</v>
      </c>
      <c r="AG232" s="4">
        <v>0</v>
      </c>
      <c r="AH232" s="4">
        <v>0</v>
      </c>
      <c r="AI232" s="4">
        <v>0</v>
      </c>
      <c r="AJ232" s="4">
        <v>0</v>
      </c>
      <c r="AK232" s="10">
        <f t="shared" si="7"/>
        <v>0</v>
      </c>
      <c r="AL232" s="4">
        <v>0</v>
      </c>
      <c r="AM232" s="4" t="s">
        <v>1778</v>
      </c>
      <c r="AN232" s="4" t="s">
        <v>1778</v>
      </c>
      <c r="AO232" s="4">
        <v>0</v>
      </c>
      <c r="AP232" s="4">
        <v>0</v>
      </c>
      <c r="AQ232" s="4" t="s">
        <v>1778</v>
      </c>
      <c r="AR232" s="4" t="s">
        <v>1778</v>
      </c>
    </row>
    <row r="233" spans="1:44" ht="120" x14ac:dyDescent="0.25">
      <c r="A233" s="5" t="s">
        <v>255</v>
      </c>
      <c r="B233" s="6" t="s">
        <v>407</v>
      </c>
      <c r="C233" s="5" t="s">
        <v>426</v>
      </c>
      <c r="D233" s="5" t="s">
        <v>494</v>
      </c>
      <c r="E233" s="5" t="s">
        <v>520</v>
      </c>
      <c r="F233" s="5" t="s">
        <v>564</v>
      </c>
      <c r="G233" s="5" t="s">
        <v>570</v>
      </c>
      <c r="H233" s="11">
        <v>44824</v>
      </c>
      <c r="I233" s="5" t="s">
        <v>574</v>
      </c>
      <c r="J233" s="6" t="s">
        <v>801</v>
      </c>
      <c r="K233" s="5" t="s">
        <v>1780</v>
      </c>
      <c r="L233" s="6" t="s">
        <v>1778</v>
      </c>
      <c r="M233" s="6" t="s">
        <v>1778</v>
      </c>
      <c r="N233" s="5" t="s">
        <v>1265</v>
      </c>
      <c r="O233" s="6" t="s">
        <v>1826</v>
      </c>
      <c r="P233" s="5" t="s">
        <v>1640</v>
      </c>
      <c r="Q233" s="11">
        <v>44897</v>
      </c>
      <c r="R233" s="5" t="s">
        <v>1778</v>
      </c>
      <c r="S233" s="5" t="s">
        <v>1778</v>
      </c>
      <c r="T233" s="6" t="s">
        <v>1663</v>
      </c>
      <c r="U233" s="6" t="s">
        <v>1779</v>
      </c>
      <c r="V233" s="5" t="s">
        <v>1780</v>
      </c>
      <c r="W233" s="5" t="s">
        <v>1718</v>
      </c>
      <c r="X233" s="5" t="s">
        <v>1780</v>
      </c>
      <c r="Y233" s="4">
        <v>158011.07</v>
      </c>
      <c r="Z233" s="4">
        <v>166198.24</v>
      </c>
      <c r="AA233" s="4"/>
      <c r="AB233" s="4" t="s">
        <v>1778</v>
      </c>
      <c r="AC233" s="4"/>
      <c r="AD233" s="4" t="s">
        <v>1778</v>
      </c>
      <c r="AE233" s="4" t="s">
        <v>1778</v>
      </c>
      <c r="AF233" s="15">
        <f>Z233-AO233</f>
        <v>156198.24</v>
      </c>
      <c r="AG233" s="4">
        <v>0</v>
      </c>
      <c r="AH233" s="4">
        <v>0</v>
      </c>
      <c r="AI233" s="4">
        <v>0</v>
      </c>
      <c r="AJ233" s="4">
        <v>0</v>
      </c>
      <c r="AK233" s="10">
        <f t="shared" si="7"/>
        <v>0</v>
      </c>
      <c r="AL233" s="4">
        <v>0</v>
      </c>
      <c r="AM233" s="4" t="s">
        <v>1778</v>
      </c>
      <c r="AN233" s="4" t="s">
        <v>1778</v>
      </c>
      <c r="AO233" s="4">
        <v>10000</v>
      </c>
      <c r="AP233" s="4">
        <v>0</v>
      </c>
      <c r="AQ233" s="4" t="s">
        <v>1778</v>
      </c>
      <c r="AR233" s="4" t="s">
        <v>1778</v>
      </c>
    </row>
    <row r="234" spans="1:44" ht="30" x14ac:dyDescent="0.25">
      <c r="A234" s="5" t="s">
        <v>31</v>
      </c>
      <c r="B234" s="6" t="s">
        <v>406</v>
      </c>
      <c r="C234" s="5" t="s">
        <v>425</v>
      </c>
      <c r="D234" s="5" t="s">
        <v>493</v>
      </c>
      <c r="E234" s="5" t="s">
        <v>533</v>
      </c>
      <c r="F234" s="5" t="s">
        <v>566</v>
      </c>
      <c r="G234" s="5" t="s">
        <v>570</v>
      </c>
      <c r="H234" s="11">
        <v>45806</v>
      </c>
      <c r="I234" s="5" t="s">
        <v>573</v>
      </c>
      <c r="J234" s="6" t="s">
        <v>580</v>
      </c>
      <c r="K234" s="5" t="s">
        <v>1776</v>
      </c>
      <c r="L234" s="6" t="s">
        <v>1795</v>
      </c>
      <c r="M234" s="6" t="s">
        <v>1796</v>
      </c>
      <c r="N234" s="5" t="s">
        <v>1266</v>
      </c>
      <c r="O234" s="16" t="s">
        <v>566</v>
      </c>
      <c r="P234" s="5" t="s">
        <v>1637</v>
      </c>
      <c r="Q234" s="11">
        <v>45814</v>
      </c>
      <c r="R234" s="5" t="s">
        <v>1778</v>
      </c>
      <c r="S234" s="5" t="s">
        <v>1778</v>
      </c>
      <c r="T234" s="6" t="s">
        <v>1778</v>
      </c>
      <c r="U234" s="6" t="s">
        <v>1829</v>
      </c>
      <c r="V234" s="5" t="s">
        <v>1776</v>
      </c>
      <c r="W234" s="5" t="s">
        <v>1718</v>
      </c>
      <c r="X234" s="5" t="s">
        <v>1776</v>
      </c>
      <c r="Y234" s="4">
        <v>0.01</v>
      </c>
      <c r="Z234" s="4" t="s">
        <v>1778</v>
      </c>
      <c r="AA234" s="4"/>
      <c r="AB234" s="4" t="s">
        <v>1778</v>
      </c>
      <c r="AC234" s="4"/>
      <c r="AD234" s="4" t="s">
        <v>1778</v>
      </c>
      <c r="AE234" s="4" t="s">
        <v>1778</v>
      </c>
      <c r="AF234" s="4" t="s">
        <v>1778</v>
      </c>
      <c r="AG234" s="4">
        <v>0</v>
      </c>
      <c r="AH234" s="4">
        <v>0</v>
      </c>
      <c r="AI234" s="4">
        <v>0</v>
      </c>
      <c r="AJ234" s="4">
        <v>0</v>
      </c>
      <c r="AK234" s="10">
        <f t="shared" si="7"/>
        <v>0</v>
      </c>
      <c r="AL234" s="4">
        <v>0</v>
      </c>
      <c r="AM234" s="4" t="s">
        <v>1778</v>
      </c>
      <c r="AN234" s="4" t="s">
        <v>1778</v>
      </c>
      <c r="AO234" s="4">
        <v>0</v>
      </c>
      <c r="AP234" s="4">
        <v>0</v>
      </c>
      <c r="AQ234" s="4" t="s">
        <v>1778</v>
      </c>
      <c r="AR234" s="4" t="s">
        <v>1778</v>
      </c>
    </row>
    <row r="235" spans="1:44" ht="75" x14ac:dyDescent="0.25">
      <c r="A235" s="5" t="s">
        <v>256</v>
      </c>
      <c r="B235" s="6" t="s">
        <v>407</v>
      </c>
      <c r="C235" s="5" t="s">
        <v>426</v>
      </c>
      <c r="D235" s="5" t="s">
        <v>494</v>
      </c>
      <c r="E235" s="5" t="s">
        <v>551</v>
      </c>
      <c r="F235" s="5" t="s">
        <v>564</v>
      </c>
      <c r="G235" s="5" t="s">
        <v>570</v>
      </c>
      <c r="H235" s="11">
        <v>44818</v>
      </c>
      <c r="I235" s="5" t="s">
        <v>574</v>
      </c>
      <c r="J235" s="6" t="s">
        <v>802</v>
      </c>
      <c r="K235" s="5" t="s">
        <v>1776</v>
      </c>
      <c r="L235" s="6" t="s">
        <v>1830</v>
      </c>
      <c r="M235" s="6" t="s">
        <v>1830</v>
      </c>
      <c r="N235" s="5" t="s">
        <v>1267</v>
      </c>
      <c r="O235" s="6" t="s">
        <v>1831</v>
      </c>
      <c r="P235" s="5" t="s">
        <v>1640</v>
      </c>
      <c r="Q235" s="11">
        <v>45174</v>
      </c>
      <c r="R235" s="5" t="s">
        <v>1778</v>
      </c>
      <c r="S235" s="5" t="s">
        <v>1778</v>
      </c>
      <c r="T235" s="6" t="s">
        <v>1832</v>
      </c>
      <c r="U235" s="6" t="s">
        <v>1806</v>
      </c>
      <c r="V235" s="5" t="s">
        <v>1780</v>
      </c>
      <c r="W235" s="5" t="s">
        <v>1720</v>
      </c>
      <c r="X235" s="5" t="s">
        <v>1776</v>
      </c>
      <c r="Y235" s="4">
        <v>92854.07</v>
      </c>
      <c r="Z235" s="4" t="s">
        <v>1778</v>
      </c>
      <c r="AA235" s="4"/>
      <c r="AB235" s="4" t="s">
        <v>1778</v>
      </c>
      <c r="AC235" s="4"/>
      <c r="AD235" s="4" t="s">
        <v>1778</v>
      </c>
      <c r="AE235" s="4" t="s">
        <v>1778</v>
      </c>
      <c r="AF235" s="4" t="s">
        <v>1778</v>
      </c>
      <c r="AG235" s="4">
        <v>0</v>
      </c>
      <c r="AH235" s="4">
        <v>0</v>
      </c>
      <c r="AI235" s="4">
        <v>0</v>
      </c>
      <c r="AJ235" s="4">
        <v>0</v>
      </c>
      <c r="AK235" s="10">
        <f t="shared" si="7"/>
        <v>0</v>
      </c>
      <c r="AL235" s="4">
        <v>0</v>
      </c>
      <c r="AM235" s="4" t="s">
        <v>1778</v>
      </c>
      <c r="AN235" s="4" t="s">
        <v>1778</v>
      </c>
      <c r="AO235" s="4">
        <v>0</v>
      </c>
      <c r="AP235" s="4">
        <v>0</v>
      </c>
      <c r="AQ235" s="4" t="s">
        <v>1778</v>
      </c>
      <c r="AR235" s="4" t="s">
        <v>1778</v>
      </c>
    </row>
    <row r="236" spans="1:44" ht="135" x14ac:dyDescent="0.25">
      <c r="A236" s="5" t="s">
        <v>257</v>
      </c>
      <c r="B236" s="6" t="s">
        <v>416</v>
      </c>
      <c r="C236" s="5" t="s">
        <v>430</v>
      </c>
      <c r="D236" s="5" t="s">
        <v>494</v>
      </c>
      <c r="E236" s="5" t="s">
        <v>513</v>
      </c>
      <c r="F236" s="5" t="s">
        <v>564</v>
      </c>
      <c r="G236" s="5" t="s">
        <v>570</v>
      </c>
      <c r="H236" s="11">
        <v>44777</v>
      </c>
      <c r="I236" s="5" t="s">
        <v>574</v>
      </c>
      <c r="J236" s="6" t="s">
        <v>803</v>
      </c>
      <c r="K236" s="5" t="s">
        <v>1776</v>
      </c>
      <c r="L236" s="6" t="s">
        <v>1795</v>
      </c>
      <c r="M236" s="6" t="s">
        <v>1796</v>
      </c>
      <c r="N236" s="5" t="s">
        <v>1268</v>
      </c>
      <c r="O236" s="6" t="s">
        <v>1833</v>
      </c>
      <c r="P236" s="5" t="s">
        <v>1640</v>
      </c>
      <c r="Q236" s="11">
        <v>45636</v>
      </c>
      <c r="R236" s="5" t="s">
        <v>1778</v>
      </c>
      <c r="S236" s="5" t="s">
        <v>1778</v>
      </c>
      <c r="T236" s="5"/>
      <c r="U236" s="6"/>
      <c r="V236" s="5" t="s">
        <v>1780</v>
      </c>
      <c r="W236" s="5" t="s">
        <v>1720</v>
      </c>
      <c r="X236" s="5" t="s">
        <v>1776</v>
      </c>
      <c r="Y236" s="4">
        <v>592538.13</v>
      </c>
      <c r="Z236" s="4" t="s">
        <v>1778</v>
      </c>
      <c r="AA236" s="4"/>
      <c r="AB236" s="4" t="s">
        <v>1778</v>
      </c>
      <c r="AC236" s="4"/>
      <c r="AD236" s="4" t="s">
        <v>1778</v>
      </c>
      <c r="AE236" s="4" t="s">
        <v>1778</v>
      </c>
      <c r="AF236" s="4" t="s">
        <v>1778</v>
      </c>
      <c r="AG236" s="4">
        <v>0</v>
      </c>
      <c r="AH236" s="4">
        <v>0</v>
      </c>
      <c r="AI236" s="4">
        <v>0</v>
      </c>
      <c r="AJ236" s="4">
        <v>0</v>
      </c>
      <c r="AK236" s="10">
        <f t="shared" si="7"/>
        <v>0</v>
      </c>
      <c r="AL236" s="4">
        <v>0</v>
      </c>
      <c r="AM236" s="4" t="s">
        <v>1778</v>
      </c>
      <c r="AN236" s="4" t="s">
        <v>1778</v>
      </c>
      <c r="AO236" s="4">
        <v>0</v>
      </c>
      <c r="AP236" s="4">
        <v>0</v>
      </c>
      <c r="AQ236" s="4" t="s">
        <v>1778</v>
      </c>
      <c r="AR236" s="4" t="s">
        <v>1778</v>
      </c>
    </row>
    <row r="237" spans="1:44" ht="45" x14ac:dyDescent="0.25">
      <c r="A237" s="5" t="s">
        <v>258</v>
      </c>
      <c r="B237" s="6" t="s">
        <v>414</v>
      </c>
      <c r="C237" s="5" t="s">
        <v>435</v>
      </c>
      <c r="D237" s="5" t="s">
        <v>499</v>
      </c>
      <c r="E237" s="5" t="s">
        <v>520</v>
      </c>
      <c r="F237" s="5" t="s">
        <v>564</v>
      </c>
      <c r="G237" s="5" t="s">
        <v>570</v>
      </c>
      <c r="H237" s="11">
        <v>44851</v>
      </c>
      <c r="I237" s="5" t="s">
        <v>574</v>
      </c>
      <c r="J237" s="6" t="s">
        <v>804</v>
      </c>
      <c r="K237" s="5" t="s">
        <v>1780</v>
      </c>
      <c r="L237" s="6" t="s">
        <v>1778</v>
      </c>
      <c r="M237" s="6" t="s">
        <v>1778</v>
      </c>
      <c r="N237" s="5" t="s">
        <v>1269</v>
      </c>
      <c r="O237" s="6" t="s">
        <v>1834</v>
      </c>
      <c r="P237" s="5" t="s">
        <v>1640</v>
      </c>
      <c r="Q237" s="11">
        <v>44742</v>
      </c>
      <c r="R237" s="5" t="s">
        <v>1778</v>
      </c>
      <c r="S237" s="5" t="s">
        <v>1778</v>
      </c>
      <c r="T237" s="6" t="s">
        <v>1663</v>
      </c>
      <c r="U237" s="6" t="s">
        <v>1779</v>
      </c>
      <c r="V237" s="5" t="s">
        <v>1780</v>
      </c>
      <c r="W237" s="5" t="s">
        <v>1718</v>
      </c>
      <c r="X237" s="5" t="s">
        <v>1780</v>
      </c>
      <c r="Y237" s="4">
        <v>46594.69</v>
      </c>
      <c r="Z237" s="4">
        <v>84431.65</v>
      </c>
      <c r="AA237" s="4"/>
      <c r="AB237" s="4" t="s">
        <v>1778</v>
      </c>
      <c r="AC237" s="4"/>
      <c r="AD237" s="4" t="s">
        <v>1778</v>
      </c>
      <c r="AE237" s="4" t="s">
        <v>1778</v>
      </c>
      <c r="AF237" s="15">
        <f>Z237-AO237</f>
        <v>71431.649999999994</v>
      </c>
      <c r="AG237" s="4">
        <v>0</v>
      </c>
      <c r="AH237" s="4">
        <v>0</v>
      </c>
      <c r="AI237" s="4">
        <v>0</v>
      </c>
      <c r="AJ237" s="4">
        <v>0</v>
      </c>
      <c r="AK237" s="10">
        <f t="shared" si="7"/>
        <v>0</v>
      </c>
      <c r="AL237" s="4">
        <v>0</v>
      </c>
      <c r="AM237" s="4" t="s">
        <v>1778</v>
      </c>
      <c r="AN237" s="4" t="s">
        <v>1778</v>
      </c>
      <c r="AO237" s="4">
        <v>13000</v>
      </c>
      <c r="AP237" s="4">
        <v>0</v>
      </c>
      <c r="AQ237" s="4" t="s">
        <v>1778</v>
      </c>
      <c r="AR237" s="4" t="s">
        <v>1778</v>
      </c>
    </row>
    <row r="238" spans="1:44" ht="75" x14ac:dyDescent="0.25">
      <c r="A238" s="5" t="s">
        <v>259</v>
      </c>
      <c r="B238" s="6" t="s">
        <v>407</v>
      </c>
      <c r="C238" s="5" t="s">
        <v>426</v>
      </c>
      <c r="D238" s="5" t="s">
        <v>494</v>
      </c>
      <c r="E238" s="5" t="s">
        <v>513</v>
      </c>
      <c r="F238" s="5" t="s">
        <v>564</v>
      </c>
      <c r="G238" s="5" t="s">
        <v>570</v>
      </c>
      <c r="H238" s="11">
        <v>44887</v>
      </c>
      <c r="I238" s="5" t="s">
        <v>574</v>
      </c>
      <c r="J238" s="6" t="s">
        <v>805</v>
      </c>
      <c r="K238" s="5" t="s">
        <v>1780</v>
      </c>
      <c r="L238" s="6" t="s">
        <v>1778</v>
      </c>
      <c r="M238" s="6" t="s">
        <v>1778</v>
      </c>
      <c r="N238" s="5" t="s">
        <v>1270</v>
      </c>
      <c r="O238" s="6" t="s">
        <v>1835</v>
      </c>
      <c r="P238" s="5" t="s">
        <v>1640</v>
      </c>
      <c r="Q238" s="11">
        <v>45186</v>
      </c>
      <c r="R238" s="5" t="s">
        <v>1778</v>
      </c>
      <c r="S238" s="5" t="s">
        <v>1778</v>
      </c>
      <c r="T238" s="6" t="s">
        <v>1663</v>
      </c>
      <c r="U238" s="6" t="s">
        <v>1779</v>
      </c>
      <c r="V238" s="5" t="s">
        <v>1780</v>
      </c>
      <c r="W238" s="5" t="s">
        <v>1718</v>
      </c>
      <c r="X238" s="5" t="s">
        <v>1780</v>
      </c>
      <c r="Y238" s="4">
        <v>261965</v>
      </c>
      <c r="Z238" s="4">
        <v>637788.46</v>
      </c>
      <c r="AA238" s="4"/>
      <c r="AB238" s="4" t="s">
        <v>1778</v>
      </c>
      <c r="AC238" s="4"/>
      <c r="AD238" s="4" t="s">
        <v>1778</v>
      </c>
      <c r="AE238" s="4" t="s">
        <v>1778</v>
      </c>
      <c r="AF238" s="15">
        <f>Z238-AO238</f>
        <v>587788.46</v>
      </c>
      <c r="AG238" s="4">
        <v>0</v>
      </c>
      <c r="AH238" s="4">
        <v>0</v>
      </c>
      <c r="AI238" s="4">
        <v>0</v>
      </c>
      <c r="AJ238" s="4">
        <v>0</v>
      </c>
      <c r="AK238" s="10">
        <f t="shared" si="7"/>
        <v>0</v>
      </c>
      <c r="AL238" s="4">
        <v>0</v>
      </c>
      <c r="AM238" s="4" t="s">
        <v>1778</v>
      </c>
      <c r="AN238" s="4" t="s">
        <v>1778</v>
      </c>
      <c r="AO238" s="4">
        <v>50000</v>
      </c>
      <c r="AP238" s="4">
        <v>0</v>
      </c>
      <c r="AQ238" s="4" t="s">
        <v>1778</v>
      </c>
      <c r="AR238" s="4" t="s">
        <v>1778</v>
      </c>
    </row>
    <row r="239" spans="1:44" ht="90" x14ac:dyDescent="0.25">
      <c r="A239" s="5" t="s">
        <v>260</v>
      </c>
      <c r="B239" s="6" t="s">
        <v>419</v>
      </c>
      <c r="C239" s="5" t="s">
        <v>434</v>
      </c>
      <c r="D239" s="5" t="s">
        <v>498</v>
      </c>
      <c r="E239" s="5" t="s">
        <v>552</v>
      </c>
      <c r="F239" s="5" t="s">
        <v>564</v>
      </c>
      <c r="G239" s="5" t="s">
        <v>570</v>
      </c>
      <c r="H239" s="11">
        <v>44911</v>
      </c>
      <c r="I239" s="5" t="s">
        <v>574</v>
      </c>
      <c r="J239" s="6" t="s">
        <v>806</v>
      </c>
      <c r="K239" s="5" t="s">
        <v>1780</v>
      </c>
      <c r="L239" s="6" t="s">
        <v>1778</v>
      </c>
      <c r="M239" s="6" t="s">
        <v>1778</v>
      </c>
      <c r="N239" s="5" t="s">
        <v>1271</v>
      </c>
      <c r="O239" s="6" t="s">
        <v>1836</v>
      </c>
      <c r="P239" s="5" t="s">
        <v>1640</v>
      </c>
      <c r="Q239" s="11">
        <v>45279</v>
      </c>
      <c r="R239" s="5" t="s">
        <v>1778</v>
      </c>
      <c r="S239" s="5" t="s">
        <v>1778</v>
      </c>
      <c r="T239" s="6" t="s">
        <v>1663</v>
      </c>
      <c r="U239" s="6" t="s">
        <v>1779</v>
      </c>
      <c r="V239" s="5" t="s">
        <v>1780</v>
      </c>
      <c r="W239" s="5" t="s">
        <v>1718</v>
      </c>
      <c r="X239" s="5" t="s">
        <v>1780</v>
      </c>
      <c r="Y239" s="4">
        <v>253000</v>
      </c>
      <c r="Z239" s="4">
        <v>1027967.24</v>
      </c>
      <c r="AA239" s="4"/>
      <c r="AB239" s="4" t="s">
        <v>1778</v>
      </c>
      <c r="AC239" s="4"/>
      <c r="AD239" s="4" t="s">
        <v>1778</v>
      </c>
      <c r="AE239" s="4" t="s">
        <v>1778</v>
      </c>
      <c r="AF239" s="15">
        <f>Z239-AO239</f>
        <v>937967.24</v>
      </c>
      <c r="AG239" s="4">
        <v>0</v>
      </c>
      <c r="AH239" s="4">
        <v>0</v>
      </c>
      <c r="AI239" s="4">
        <v>0</v>
      </c>
      <c r="AJ239" s="4">
        <v>0</v>
      </c>
      <c r="AK239" s="10">
        <f t="shared" si="7"/>
        <v>0</v>
      </c>
      <c r="AL239" s="4">
        <v>0</v>
      </c>
      <c r="AM239" s="4" t="s">
        <v>1778</v>
      </c>
      <c r="AN239" s="4" t="s">
        <v>1778</v>
      </c>
      <c r="AO239" s="4">
        <v>90000</v>
      </c>
      <c r="AP239" s="4">
        <v>0</v>
      </c>
      <c r="AQ239" s="4" t="s">
        <v>1778</v>
      </c>
      <c r="AR239" s="4" t="s">
        <v>1778</v>
      </c>
    </row>
    <row r="240" spans="1:44" ht="150" x14ac:dyDescent="0.25">
      <c r="A240" s="5" t="s">
        <v>261</v>
      </c>
      <c r="B240" s="6" t="s">
        <v>409</v>
      </c>
      <c r="C240" s="5" t="s">
        <v>427</v>
      </c>
      <c r="D240" s="5" t="s">
        <v>495</v>
      </c>
      <c r="E240" s="5" t="s">
        <v>514</v>
      </c>
      <c r="F240" s="5" t="s">
        <v>564</v>
      </c>
      <c r="G240" s="5" t="s">
        <v>570</v>
      </c>
      <c r="H240" s="11">
        <v>44914</v>
      </c>
      <c r="I240" s="5" t="s">
        <v>574</v>
      </c>
      <c r="J240" s="6" t="s">
        <v>594</v>
      </c>
      <c r="K240" s="5" t="s">
        <v>1780</v>
      </c>
      <c r="L240" s="6" t="s">
        <v>1778</v>
      </c>
      <c r="M240" s="6" t="s">
        <v>1778</v>
      </c>
      <c r="N240" s="5" t="s">
        <v>1272</v>
      </c>
      <c r="O240" s="6" t="s">
        <v>1837</v>
      </c>
      <c r="P240" s="5" t="s">
        <v>1640</v>
      </c>
      <c r="Q240" s="11">
        <v>45751</v>
      </c>
      <c r="R240" s="5" t="s">
        <v>1778</v>
      </c>
      <c r="S240" s="5" t="s">
        <v>1778</v>
      </c>
      <c r="T240" s="6" t="s">
        <v>1663</v>
      </c>
      <c r="U240" s="6" t="s">
        <v>1779</v>
      </c>
      <c r="V240" s="5" t="s">
        <v>1780</v>
      </c>
      <c r="W240" s="5" t="s">
        <v>1718</v>
      </c>
      <c r="X240" s="5" t="s">
        <v>1780</v>
      </c>
      <c r="Y240" s="4">
        <v>183768.92</v>
      </c>
      <c r="Z240" s="4">
        <v>159799</v>
      </c>
      <c r="AA240" s="4"/>
      <c r="AB240" s="4" t="s">
        <v>1778</v>
      </c>
      <c r="AC240" s="4"/>
      <c r="AD240" s="4" t="s">
        <v>1778</v>
      </c>
      <c r="AE240" s="4" t="s">
        <v>1778</v>
      </c>
      <c r="AF240" s="15">
        <f>Z240-AO240-AL240-AP240</f>
        <v>87399</v>
      </c>
      <c r="AG240" s="4">
        <v>0</v>
      </c>
      <c r="AH240" s="4">
        <v>0</v>
      </c>
      <c r="AI240" s="4">
        <v>0</v>
      </c>
      <c r="AJ240" s="4">
        <v>0</v>
      </c>
      <c r="AK240" s="10">
        <f t="shared" si="7"/>
        <v>0</v>
      </c>
      <c r="AL240" s="4">
        <v>1400</v>
      </c>
      <c r="AM240" s="4" t="s">
        <v>1778</v>
      </c>
      <c r="AN240" s="4" t="s">
        <v>1778</v>
      </c>
      <c r="AO240" s="4">
        <v>70000</v>
      </c>
      <c r="AP240" s="4">
        <v>1000</v>
      </c>
      <c r="AQ240" s="4" t="s">
        <v>1778</v>
      </c>
      <c r="AR240" s="4" t="s">
        <v>1778</v>
      </c>
    </row>
    <row r="241" spans="1:44" ht="30" x14ac:dyDescent="0.25">
      <c r="A241" s="5" t="s">
        <v>262</v>
      </c>
      <c r="B241" s="6" t="s">
        <v>404</v>
      </c>
      <c r="C241" s="5" t="s">
        <v>424</v>
      </c>
      <c r="D241" s="5" t="s">
        <v>492</v>
      </c>
      <c r="E241" s="5" t="s">
        <v>553</v>
      </c>
      <c r="F241" s="5" t="s">
        <v>1838</v>
      </c>
      <c r="G241" s="5" t="s">
        <v>570</v>
      </c>
      <c r="H241" s="11">
        <v>44980</v>
      </c>
      <c r="I241" s="5" t="s">
        <v>574</v>
      </c>
      <c r="J241" s="6" t="s">
        <v>596</v>
      </c>
      <c r="K241" s="5" t="s">
        <v>1780</v>
      </c>
      <c r="L241" s="6" t="s">
        <v>1778</v>
      </c>
      <c r="M241" s="6" t="s">
        <v>1778</v>
      </c>
      <c r="N241" s="5" t="s">
        <v>1273</v>
      </c>
      <c r="O241" s="6" t="s">
        <v>1838</v>
      </c>
      <c r="P241" s="5" t="s">
        <v>1640</v>
      </c>
      <c r="Q241" s="11">
        <v>45019</v>
      </c>
      <c r="R241" s="5" t="s">
        <v>1778</v>
      </c>
      <c r="S241" s="5" t="s">
        <v>1778</v>
      </c>
      <c r="T241" s="6" t="s">
        <v>1663</v>
      </c>
      <c r="U241" s="6" t="s">
        <v>1779</v>
      </c>
      <c r="V241" s="5" t="s">
        <v>1780</v>
      </c>
      <c r="W241" s="5" t="s">
        <v>1718</v>
      </c>
      <c r="X241" s="5" t="s">
        <v>1780</v>
      </c>
      <c r="Y241" s="4">
        <v>36866.07</v>
      </c>
      <c r="Z241" s="4" t="s">
        <v>1778</v>
      </c>
      <c r="AA241" s="4"/>
      <c r="AB241" s="4" t="s">
        <v>1778</v>
      </c>
      <c r="AC241" s="4"/>
      <c r="AD241" s="4" t="s">
        <v>1778</v>
      </c>
      <c r="AE241" s="4" t="s">
        <v>1778</v>
      </c>
      <c r="AF241" s="4" t="s">
        <v>1778</v>
      </c>
      <c r="AG241" s="4">
        <v>0</v>
      </c>
      <c r="AH241" s="4">
        <v>0</v>
      </c>
      <c r="AI241" s="4">
        <v>0</v>
      </c>
      <c r="AJ241" s="4">
        <v>0</v>
      </c>
      <c r="AK241" s="10">
        <f t="shared" si="7"/>
        <v>0</v>
      </c>
      <c r="AL241" s="4">
        <v>0</v>
      </c>
      <c r="AM241" s="4" t="s">
        <v>1778</v>
      </c>
      <c r="AN241" s="4" t="s">
        <v>1778</v>
      </c>
      <c r="AO241" s="4">
        <v>0</v>
      </c>
      <c r="AP241" s="4">
        <v>0</v>
      </c>
      <c r="AQ241" s="4" t="s">
        <v>1778</v>
      </c>
      <c r="AR241" s="4" t="s">
        <v>1778</v>
      </c>
    </row>
    <row r="242" spans="1:44" ht="60" x14ac:dyDescent="0.25">
      <c r="A242" s="5" t="s">
        <v>263</v>
      </c>
      <c r="B242" s="6" t="s">
        <v>404</v>
      </c>
      <c r="C242" s="5" t="s">
        <v>424</v>
      </c>
      <c r="D242" s="5" t="s">
        <v>492</v>
      </c>
      <c r="E242" s="5" t="s">
        <v>523</v>
      </c>
      <c r="F242" s="5" t="s">
        <v>564</v>
      </c>
      <c r="G242" s="5" t="s">
        <v>570</v>
      </c>
      <c r="H242" s="11">
        <v>44972</v>
      </c>
      <c r="I242" s="5" t="s">
        <v>574</v>
      </c>
      <c r="J242" s="6" t="s">
        <v>807</v>
      </c>
      <c r="K242" s="5" t="s">
        <v>1780</v>
      </c>
      <c r="L242" s="6" t="s">
        <v>1778</v>
      </c>
      <c r="M242" s="6" t="s">
        <v>1778</v>
      </c>
      <c r="N242" s="5" t="s">
        <v>1274</v>
      </c>
      <c r="O242" s="6" t="s">
        <v>1839</v>
      </c>
      <c r="P242" s="5" t="s">
        <v>1640</v>
      </c>
      <c r="Q242" s="11">
        <v>45068</v>
      </c>
      <c r="R242" s="5" t="s">
        <v>1778</v>
      </c>
      <c r="S242" s="5" t="s">
        <v>1778</v>
      </c>
      <c r="T242" s="6" t="s">
        <v>1663</v>
      </c>
      <c r="U242" s="6" t="s">
        <v>1779</v>
      </c>
      <c r="V242" s="5" t="s">
        <v>1780</v>
      </c>
      <c r="W242" s="5" t="s">
        <v>1718</v>
      </c>
      <c r="X242" s="5" t="s">
        <v>1780</v>
      </c>
      <c r="Y242" s="4">
        <v>320000</v>
      </c>
      <c r="Z242" s="4">
        <v>213632.63</v>
      </c>
      <c r="AA242" s="4"/>
      <c r="AB242" s="4" t="s">
        <v>1778</v>
      </c>
      <c r="AC242" s="4"/>
      <c r="AD242" s="4" t="s">
        <v>1778</v>
      </c>
      <c r="AE242" s="4" t="s">
        <v>1778</v>
      </c>
      <c r="AF242" s="15">
        <f>Z242-AO242</f>
        <v>173632.63</v>
      </c>
      <c r="AG242" s="4">
        <v>0</v>
      </c>
      <c r="AH242" s="4">
        <v>0</v>
      </c>
      <c r="AI242" s="4">
        <v>0</v>
      </c>
      <c r="AJ242" s="4">
        <v>0</v>
      </c>
      <c r="AK242" s="10">
        <f t="shared" si="7"/>
        <v>0</v>
      </c>
      <c r="AL242" s="4">
        <v>0</v>
      </c>
      <c r="AM242" s="4" t="s">
        <v>1778</v>
      </c>
      <c r="AN242" s="4" t="s">
        <v>1778</v>
      </c>
      <c r="AO242" s="4">
        <v>40000</v>
      </c>
      <c r="AP242" s="4">
        <v>0</v>
      </c>
      <c r="AQ242" s="4" t="s">
        <v>1778</v>
      </c>
      <c r="AR242" s="4" t="s">
        <v>1778</v>
      </c>
    </row>
    <row r="243" spans="1:44" ht="90" x14ac:dyDescent="0.25">
      <c r="A243" s="5" t="s">
        <v>264</v>
      </c>
      <c r="B243" s="6" t="s">
        <v>407</v>
      </c>
      <c r="C243" s="5" t="s">
        <v>426</v>
      </c>
      <c r="D243" s="5" t="s">
        <v>494</v>
      </c>
      <c r="E243" s="5" t="s">
        <v>554</v>
      </c>
      <c r="F243" s="5" t="s">
        <v>564</v>
      </c>
      <c r="G243" s="5" t="s">
        <v>570</v>
      </c>
      <c r="H243" s="11">
        <v>45001</v>
      </c>
      <c r="I243" s="5" t="s">
        <v>574</v>
      </c>
      <c r="J243" s="6" t="s">
        <v>808</v>
      </c>
      <c r="K243" s="5" t="s">
        <v>1780</v>
      </c>
      <c r="L243" s="6" t="s">
        <v>1778</v>
      </c>
      <c r="M243" s="6" t="s">
        <v>1778</v>
      </c>
      <c r="N243" s="5" t="s">
        <v>1275</v>
      </c>
      <c r="O243" s="6" t="s">
        <v>1840</v>
      </c>
      <c r="P243" s="5" t="s">
        <v>1640</v>
      </c>
      <c r="Q243" s="11">
        <v>45474</v>
      </c>
      <c r="R243" s="5" t="s">
        <v>1778</v>
      </c>
      <c r="S243" s="5" t="s">
        <v>1778</v>
      </c>
      <c r="T243" s="6" t="s">
        <v>1663</v>
      </c>
      <c r="U243" s="6" t="s">
        <v>1779</v>
      </c>
      <c r="V243" s="5" t="s">
        <v>1780</v>
      </c>
      <c r="W243" s="5" t="s">
        <v>1718</v>
      </c>
      <c r="X243" s="5" t="s">
        <v>1780</v>
      </c>
      <c r="Y243" s="4">
        <v>578251.68000000005</v>
      </c>
      <c r="Z243" s="4">
        <v>603205.15</v>
      </c>
      <c r="AA243" s="4"/>
      <c r="AB243" s="4" t="s">
        <v>1778</v>
      </c>
      <c r="AC243" s="4"/>
      <c r="AD243" s="4" t="s">
        <v>1778</v>
      </c>
      <c r="AE243" s="4" t="s">
        <v>1778</v>
      </c>
      <c r="AF243" s="15">
        <f>Z243-AO243</f>
        <v>528205.15</v>
      </c>
      <c r="AG243" s="4">
        <v>0</v>
      </c>
      <c r="AH243" s="4">
        <v>0</v>
      </c>
      <c r="AI243" s="4">
        <v>0</v>
      </c>
      <c r="AJ243" s="4">
        <v>0</v>
      </c>
      <c r="AK243" s="10">
        <f t="shared" si="7"/>
        <v>0</v>
      </c>
      <c r="AL243" s="4">
        <v>0</v>
      </c>
      <c r="AM243" s="4" t="s">
        <v>1778</v>
      </c>
      <c r="AN243" s="4" t="s">
        <v>1778</v>
      </c>
      <c r="AO243" s="4">
        <v>75000</v>
      </c>
      <c r="AP243" s="4">
        <v>0</v>
      </c>
      <c r="AQ243" s="4" t="s">
        <v>1778</v>
      </c>
      <c r="AR243" s="4" t="s">
        <v>1778</v>
      </c>
    </row>
    <row r="244" spans="1:44" ht="60" x14ac:dyDescent="0.25">
      <c r="A244" s="5" t="s">
        <v>265</v>
      </c>
      <c r="B244" s="6" t="s">
        <v>409</v>
      </c>
      <c r="C244" s="5" t="s">
        <v>427</v>
      </c>
      <c r="D244" s="5" t="s">
        <v>495</v>
      </c>
      <c r="E244" s="5" t="s">
        <v>521</v>
      </c>
      <c r="F244" s="5" t="s">
        <v>564</v>
      </c>
      <c r="G244" s="5" t="s">
        <v>570</v>
      </c>
      <c r="H244" s="11">
        <v>44775</v>
      </c>
      <c r="I244" s="5" t="s">
        <v>574</v>
      </c>
      <c r="J244" s="6" t="s">
        <v>809</v>
      </c>
      <c r="K244" s="5" t="s">
        <v>1776</v>
      </c>
      <c r="L244" s="6" t="s">
        <v>1795</v>
      </c>
      <c r="M244" s="6" t="s">
        <v>1796</v>
      </c>
      <c r="N244" s="5" t="s">
        <v>1276</v>
      </c>
      <c r="O244" s="6" t="s">
        <v>1841</v>
      </c>
      <c r="P244" s="5" t="s">
        <v>1640</v>
      </c>
      <c r="Q244" s="11">
        <v>45054</v>
      </c>
      <c r="R244" s="5" t="s">
        <v>1778</v>
      </c>
      <c r="S244" s="5" t="s">
        <v>1778</v>
      </c>
      <c r="T244" s="6" t="s">
        <v>1805</v>
      </c>
      <c r="U244" s="6" t="s">
        <v>1806</v>
      </c>
      <c r="V244" s="5" t="s">
        <v>1780</v>
      </c>
      <c r="W244" s="5" t="s">
        <v>1720</v>
      </c>
      <c r="X244" s="5" t="s">
        <v>1776</v>
      </c>
      <c r="Y244" s="4">
        <v>20389.27</v>
      </c>
      <c r="Z244" s="4" t="s">
        <v>1778</v>
      </c>
      <c r="AA244" s="4"/>
      <c r="AB244" s="4" t="s">
        <v>1778</v>
      </c>
      <c r="AC244" s="4"/>
      <c r="AD244" s="4" t="s">
        <v>1778</v>
      </c>
      <c r="AE244" s="4" t="s">
        <v>1778</v>
      </c>
      <c r="AF244" s="4" t="s">
        <v>1778</v>
      </c>
      <c r="AG244" s="4">
        <v>0</v>
      </c>
      <c r="AH244" s="4">
        <v>0</v>
      </c>
      <c r="AI244" s="4">
        <v>0</v>
      </c>
      <c r="AJ244" s="4">
        <v>0</v>
      </c>
      <c r="AK244" s="10">
        <f t="shared" si="7"/>
        <v>0</v>
      </c>
      <c r="AL244" s="4">
        <v>0</v>
      </c>
      <c r="AM244" s="4" t="s">
        <v>1778</v>
      </c>
      <c r="AN244" s="4" t="s">
        <v>1778</v>
      </c>
      <c r="AO244" s="4">
        <v>0</v>
      </c>
      <c r="AP244" s="4">
        <v>0</v>
      </c>
      <c r="AQ244" s="4" t="s">
        <v>1778</v>
      </c>
      <c r="AR244" s="4" t="s">
        <v>1778</v>
      </c>
    </row>
    <row r="245" spans="1:44" ht="60" x14ac:dyDescent="0.25">
      <c r="A245" s="5" t="s">
        <v>266</v>
      </c>
      <c r="B245" s="6" t="s">
        <v>1810</v>
      </c>
      <c r="C245" s="5" t="s">
        <v>472</v>
      </c>
      <c r="D245" s="5" t="s">
        <v>505</v>
      </c>
      <c r="E245" s="5" t="s">
        <v>520</v>
      </c>
      <c r="F245" s="5" t="s">
        <v>564</v>
      </c>
      <c r="G245" s="5" t="s">
        <v>570</v>
      </c>
      <c r="H245" s="11">
        <v>45022</v>
      </c>
      <c r="I245" s="5" t="s">
        <v>574</v>
      </c>
      <c r="J245" s="6" t="s">
        <v>810</v>
      </c>
      <c r="K245" s="5" t="s">
        <v>1780</v>
      </c>
      <c r="L245" s="6" t="s">
        <v>1778</v>
      </c>
      <c r="M245" s="6" t="s">
        <v>1778</v>
      </c>
      <c r="N245" s="5" t="s">
        <v>1277</v>
      </c>
      <c r="O245" s="6" t="s">
        <v>1842</v>
      </c>
      <c r="P245" s="5" t="s">
        <v>1640</v>
      </c>
      <c r="Q245" s="11">
        <v>45128</v>
      </c>
      <c r="R245" s="5" t="s">
        <v>1778</v>
      </c>
      <c r="S245" s="5" t="s">
        <v>1778</v>
      </c>
      <c r="T245" s="6" t="s">
        <v>1663</v>
      </c>
      <c r="U245" s="6" t="s">
        <v>1779</v>
      </c>
      <c r="V245" s="5" t="s">
        <v>1780</v>
      </c>
      <c r="W245" s="5" t="s">
        <v>1718</v>
      </c>
      <c r="X245" s="5" t="s">
        <v>1780</v>
      </c>
      <c r="Y245" s="4">
        <v>677192.12</v>
      </c>
      <c r="Z245" s="4">
        <v>1159670.74</v>
      </c>
      <c r="AA245" s="4"/>
      <c r="AB245" s="4" t="s">
        <v>1778</v>
      </c>
      <c r="AC245" s="4"/>
      <c r="AD245" s="4" t="s">
        <v>1778</v>
      </c>
      <c r="AE245" s="4" t="s">
        <v>1778</v>
      </c>
      <c r="AF245" s="15">
        <f>Z245-AO245-AL245</f>
        <v>1037270.74</v>
      </c>
      <c r="AG245" s="4">
        <v>0</v>
      </c>
      <c r="AH245" s="4">
        <v>0</v>
      </c>
      <c r="AI245" s="4">
        <v>0</v>
      </c>
      <c r="AJ245" s="4">
        <v>0</v>
      </c>
      <c r="AK245" s="10">
        <f t="shared" si="7"/>
        <v>0</v>
      </c>
      <c r="AL245" s="4">
        <v>2400</v>
      </c>
      <c r="AM245" s="4" t="s">
        <v>1778</v>
      </c>
      <c r="AN245" s="4" t="s">
        <v>1778</v>
      </c>
      <c r="AO245" s="4">
        <v>120000</v>
      </c>
      <c r="AP245" s="4">
        <v>0</v>
      </c>
      <c r="AQ245" s="4" t="s">
        <v>1778</v>
      </c>
      <c r="AR245" s="4" t="s">
        <v>1778</v>
      </c>
    </row>
    <row r="246" spans="1:44" ht="45" x14ac:dyDescent="0.25">
      <c r="A246" s="5" t="s">
        <v>267</v>
      </c>
      <c r="B246" s="6" t="s">
        <v>414</v>
      </c>
      <c r="C246" s="5" t="s">
        <v>435</v>
      </c>
      <c r="D246" s="5" t="s">
        <v>499</v>
      </c>
      <c r="E246" s="5" t="s">
        <v>510</v>
      </c>
      <c r="F246" s="5" t="s">
        <v>564</v>
      </c>
      <c r="G246" s="5" t="s">
        <v>570</v>
      </c>
      <c r="H246" s="11">
        <v>45021</v>
      </c>
      <c r="I246" s="5" t="s">
        <v>574</v>
      </c>
      <c r="J246" s="6" t="s">
        <v>603</v>
      </c>
      <c r="K246" s="5" t="s">
        <v>1780</v>
      </c>
      <c r="L246" s="6" t="s">
        <v>1778</v>
      </c>
      <c r="M246" s="6" t="s">
        <v>1778</v>
      </c>
      <c r="N246" s="5" t="s">
        <v>1278</v>
      </c>
      <c r="O246" s="6" t="s">
        <v>1845</v>
      </c>
      <c r="P246" s="5" t="s">
        <v>1640</v>
      </c>
      <c r="Q246" s="11">
        <v>45519</v>
      </c>
      <c r="R246" s="5" t="s">
        <v>1843</v>
      </c>
      <c r="S246" s="5" t="s">
        <v>1778</v>
      </c>
      <c r="T246" s="6" t="s">
        <v>1844</v>
      </c>
      <c r="U246" s="6" t="s">
        <v>1820</v>
      </c>
      <c r="V246" s="5" t="s">
        <v>1780</v>
      </c>
      <c r="W246" s="5" t="s">
        <v>1720</v>
      </c>
      <c r="X246" s="5" t="s">
        <v>1776</v>
      </c>
      <c r="Y246" s="4">
        <v>55500</v>
      </c>
      <c r="Z246" s="4">
        <v>55500</v>
      </c>
      <c r="AA246" s="4"/>
      <c r="AB246" s="4" t="s">
        <v>1778</v>
      </c>
      <c r="AC246" s="4"/>
      <c r="AD246" s="4" t="s">
        <v>1778</v>
      </c>
      <c r="AE246" s="4" t="s">
        <v>1778</v>
      </c>
      <c r="AF246" s="15">
        <f>Z246</f>
        <v>55500</v>
      </c>
      <c r="AG246" s="4">
        <v>0</v>
      </c>
      <c r="AH246" s="4">
        <v>0</v>
      </c>
      <c r="AI246" s="4">
        <v>0</v>
      </c>
      <c r="AJ246" s="4">
        <v>0</v>
      </c>
      <c r="AK246" s="10">
        <f t="shared" si="7"/>
        <v>0</v>
      </c>
      <c r="AL246" s="4">
        <v>2400</v>
      </c>
      <c r="AM246" s="4" t="s">
        <v>1778</v>
      </c>
      <c r="AN246" s="4" t="s">
        <v>1778</v>
      </c>
      <c r="AO246" s="4">
        <v>120000</v>
      </c>
      <c r="AP246" s="4">
        <v>0</v>
      </c>
      <c r="AQ246" s="4" t="s">
        <v>1778</v>
      </c>
      <c r="AR246" s="4" t="s">
        <v>1778</v>
      </c>
    </row>
    <row r="247" spans="1:44" ht="45" x14ac:dyDescent="0.25">
      <c r="A247" s="5" t="s">
        <v>268</v>
      </c>
      <c r="B247" s="6" t="s">
        <v>1810</v>
      </c>
      <c r="C247" s="5" t="s">
        <v>472</v>
      </c>
      <c r="D247" s="5" t="s">
        <v>505</v>
      </c>
      <c r="E247" s="5" t="s">
        <v>514</v>
      </c>
      <c r="F247" s="5" t="s">
        <v>564</v>
      </c>
      <c r="G247" s="5" t="s">
        <v>570</v>
      </c>
      <c r="H247" s="11">
        <v>45043</v>
      </c>
      <c r="I247" s="5" t="s">
        <v>574</v>
      </c>
      <c r="J247" s="6" t="s">
        <v>811</v>
      </c>
      <c r="K247" s="5" t="s">
        <v>1780</v>
      </c>
      <c r="L247" s="6" t="s">
        <v>1778</v>
      </c>
      <c r="M247" s="6" t="s">
        <v>1778</v>
      </c>
      <c r="N247" s="5" t="s">
        <v>1279</v>
      </c>
      <c r="O247" s="6" t="s">
        <v>1846</v>
      </c>
      <c r="P247" s="5" t="s">
        <v>1640</v>
      </c>
      <c r="Q247" s="11">
        <v>45140</v>
      </c>
      <c r="R247" s="5" t="s">
        <v>1778</v>
      </c>
      <c r="S247" s="5" t="s">
        <v>1778</v>
      </c>
      <c r="T247" s="6" t="s">
        <v>1663</v>
      </c>
      <c r="U247" s="6" t="s">
        <v>1779</v>
      </c>
      <c r="V247" s="5" t="s">
        <v>1780</v>
      </c>
      <c r="W247" s="5" t="s">
        <v>1718</v>
      </c>
      <c r="X247" s="5" t="s">
        <v>1780</v>
      </c>
      <c r="Y247" s="4">
        <v>358832.4</v>
      </c>
      <c r="Z247" s="4">
        <v>358832.4</v>
      </c>
      <c r="AA247" s="4"/>
      <c r="AB247" s="4" t="s">
        <v>1778</v>
      </c>
      <c r="AC247" s="4"/>
      <c r="AD247" s="4" t="s">
        <v>1778</v>
      </c>
      <c r="AE247" s="4" t="s">
        <v>1778</v>
      </c>
      <c r="AF247" s="15">
        <f>Z247</f>
        <v>358832.4</v>
      </c>
      <c r="AG247" s="4">
        <v>0</v>
      </c>
      <c r="AH247" s="4">
        <v>0</v>
      </c>
      <c r="AI247" s="4">
        <v>0</v>
      </c>
      <c r="AJ247" s="4">
        <v>0</v>
      </c>
      <c r="AK247" s="10">
        <f t="shared" si="7"/>
        <v>0</v>
      </c>
      <c r="AL247" s="4">
        <v>0</v>
      </c>
      <c r="AM247" s="4" t="s">
        <v>1778</v>
      </c>
      <c r="AN247" s="4" t="s">
        <v>1778</v>
      </c>
      <c r="AO247" s="4">
        <v>50000</v>
      </c>
      <c r="AP247" s="4">
        <v>0</v>
      </c>
      <c r="AQ247" s="4" t="s">
        <v>1778</v>
      </c>
      <c r="AR247" s="4" t="s">
        <v>1778</v>
      </c>
    </row>
    <row r="248" spans="1:44" ht="30" x14ac:dyDescent="0.25">
      <c r="A248" s="5" t="s">
        <v>269</v>
      </c>
      <c r="B248" s="6" t="s">
        <v>404</v>
      </c>
      <c r="C248" s="5" t="s">
        <v>424</v>
      </c>
      <c r="D248" s="5" t="s">
        <v>492</v>
      </c>
      <c r="E248" s="5" t="s">
        <v>529</v>
      </c>
      <c r="F248" s="5" t="s">
        <v>564</v>
      </c>
      <c r="G248" s="5" t="s">
        <v>570</v>
      </c>
      <c r="H248" s="11">
        <v>45069</v>
      </c>
      <c r="I248" s="5" t="s">
        <v>574</v>
      </c>
      <c r="J248" s="6" t="s">
        <v>812</v>
      </c>
      <c r="K248" s="5" t="s">
        <v>1780</v>
      </c>
      <c r="L248" s="6" t="s">
        <v>1778</v>
      </c>
      <c r="M248" s="6" t="s">
        <v>1778</v>
      </c>
      <c r="N248" s="5" t="s">
        <v>1280</v>
      </c>
      <c r="O248" s="6" t="s">
        <v>1847</v>
      </c>
      <c r="P248" s="5" t="s">
        <v>1640</v>
      </c>
      <c r="Q248" s="11">
        <v>45351</v>
      </c>
      <c r="R248" s="5" t="s">
        <v>1778</v>
      </c>
      <c r="S248" s="5" t="s">
        <v>1778</v>
      </c>
      <c r="T248" s="6" t="s">
        <v>1663</v>
      </c>
      <c r="U248" s="6" t="s">
        <v>1779</v>
      </c>
      <c r="V248" s="5" t="s">
        <v>1780</v>
      </c>
      <c r="W248" s="5" t="s">
        <v>1718</v>
      </c>
      <c r="X248" s="5" t="s">
        <v>1780</v>
      </c>
      <c r="Y248" s="4">
        <v>380000</v>
      </c>
      <c r="Z248" s="4">
        <v>1115845.8400000001</v>
      </c>
      <c r="AA248" s="4"/>
      <c r="AB248" s="4" t="s">
        <v>1778</v>
      </c>
      <c r="AC248" s="4"/>
      <c r="AD248" s="4" t="s">
        <v>1778</v>
      </c>
      <c r="AE248" s="4" t="s">
        <v>1778</v>
      </c>
      <c r="AF248" s="15">
        <f>Z248-AL248-AO248</f>
        <v>890447.67000000016</v>
      </c>
      <c r="AG248" s="4">
        <v>0</v>
      </c>
      <c r="AH248" s="4">
        <v>0</v>
      </c>
      <c r="AI248" s="4">
        <v>0</v>
      </c>
      <c r="AJ248" s="4">
        <v>0</v>
      </c>
      <c r="AK248" s="10">
        <f t="shared" si="7"/>
        <v>0</v>
      </c>
      <c r="AL248" s="4">
        <v>2000</v>
      </c>
      <c r="AM248" s="4" t="s">
        <v>1778</v>
      </c>
      <c r="AN248" s="4" t="s">
        <v>1778</v>
      </c>
      <c r="AO248" s="4">
        <f>200000+23398.17</f>
        <v>223398.16999999998</v>
      </c>
      <c r="AP248" s="4">
        <v>0</v>
      </c>
      <c r="AQ248" s="4" t="s">
        <v>1778</v>
      </c>
      <c r="AR248" s="4" t="s">
        <v>1778</v>
      </c>
    </row>
    <row r="249" spans="1:44" ht="45" x14ac:dyDescent="0.25">
      <c r="A249" s="5" t="s">
        <v>270</v>
      </c>
      <c r="B249" s="6" t="s">
        <v>407</v>
      </c>
      <c r="C249" s="5" t="s">
        <v>426</v>
      </c>
      <c r="D249" s="5" t="s">
        <v>494</v>
      </c>
      <c r="E249" s="5" t="s">
        <v>555</v>
      </c>
      <c r="F249" s="5" t="s">
        <v>564</v>
      </c>
      <c r="G249" s="5" t="s">
        <v>570</v>
      </c>
      <c r="H249" s="11">
        <v>45075</v>
      </c>
      <c r="I249" s="5" t="s">
        <v>574</v>
      </c>
      <c r="J249" s="6" t="s">
        <v>813</v>
      </c>
      <c r="K249" s="5" t="s">
        <v>1780</v>
      </c>
      <c r="L249" s="6" t="s">
        <v>1778</v>
      </c>
      <c r="M249" s="6" t="s">
        <v>1778</v>
      </c>
      <c r="N249" s="5" t="s">
        <v>1281</v>
      </c>
      <c r="O249" s="6" t="s">
        <v>1848</v>
      </c>
      <c r="P249" s="5" t="s">
        <v>1640</v>
      </c>
      <c r="Q249" s="11">
        <v>45246</v>
      </c>
      <c r="R249" s="5" t="s">
        <v>1778</v>
      </c>
      <c r="S249" s="5" t="s">
        <v>1778</v>
      </c>
      <c r="T249" s="6" t="s">
        <v>1663</v>
      </c>
      <c r="U249" s="6" t="s">
        <v>1779</v>
      </c>
      <c r="V249" s="5" t="s">
        <v>1780</v>
      </c>
      <c r="W249" s="5" t="s">
        <v>1718</v>
      </c>
      <c r="X249" s="5" t="s">
        <v>1780</v>
      </c>
      <c r="Y249" s="4">
        <v>637210.56999999995</v>
      </c>
      <c r="Z249" s="4">
        <v>715600.96</v>
      </c>
      <c r="AA249" s="4"/>
      <c r="AB249" s="4" t="s">
        <v>1778</v>
      </c>
      <c r="AC249" s="4"/>
      <c r="AD249" s="4" t="s">
        <v>1778</v>
      </c>
      <c r="AE249" s="4" t="s">
        <v>1778</v>
      </c>
      <c r="AF249" s="15">
        <f>Z249-AO249</f>
        <v>615600.96</v>
      </c>
      <c r="AG249" s="4">
        <v>0</v>
      </c>
      <c r="AH249" s="4">
        <v>0</v>
      </c>
      <c r="AI249" s="4">
        <v>0</v>
      </c>
      <c r="AJ249" s="4">
        <v>0</v>
      </c>
      <c r="AK249" s="10">
        <f t="shared" si="7"/>
        <v>0</v>
      </c>
      <c r="AL249" s="4">
        <v>0</v>
      </c>
      <c r="AM249" s="4" t="s">
        <v>1778</v>
      </c>
      <c r="AN249" s="4" t="s">
        <v>1778</v>
      </c>
      <c r="AO249" s="4">
        <v>100000</v>
      </c>
      <c r="AP249" s="4">
        <v>0</v>
      </c>
      <c r="AQ249" s="4" t="s">
        <v>1778</v>
      </c>
      <c r="AR249" s="4" t="s">
        <v>1778</v>
      </c>
    </row>
    <row r="250" spans="1:44" ht="30" x14ac:dyDescent="0.25">
      <c r="A250" s="5" t="s">
        <v>56</v>
      </c>
      <c r="B250" s="6" t="s">
        <v>407</v>
      </c>
      <c r="C250" s="5" t="s">
        <v>426</v>
      </c>
      <c r="D250" s="5" t="s">
        <v>494</v>
      </c>
      <c r="E250" s="5" t="s">
        <v>509</v>
      </c>
      <c r="F250" s="5" t="s">
        <v>566</v>
      </c>
      <c r="G250" s="5" t="s">
        <v>570</v>
      </c>
      <c r="H250" s="11">
        <v>45737</v>
      </c>
      <c r="I250" s="5" t="s">
        <v>573</v>
      </c>
      <c r="J250" s="6" t="s">
        <v>605</v>
      </c>
      <c r="K250" s="5" t="s">
        <v>1780</v>
      </c>
      <c r="L250" s="6" t="s">
        <v>1778</v>
      </c>
      <c r="M250" s="6" t="s">
        <v>1778</v>
      </c>
      <c r="N250" s="5" t="s">
        <v>1282</v>
      </c>
      <c r="O250" s="6" t="s">
        <v>566</v>
      </c>
      <c r="P250" s="5" t="s">
        <v>1637</v>
      </c>
      <c r="Q250" s="11">
        <v>45811</v>
      </c>
      <c r="R250" s="5" t="s">
        <v>1778</v>
      </c>
      <c r="S250" s="5" t="s">
        <v>1778</v>
      </c>
      <c r="T250" s="6" t="s">
        <v>1778</v>
      </c>
      <c r="U250" s="6" t="s">
        <v>1829</v>
      </c>
      <c r="V250" s="5" t="s">
        <v>1776</v>
      </c>
      <c r="W250" s="5" t="s">
        <v>1718</v>
      </c>
      <c r="X250" s="5" t="s">
        <v>1776</v>
      </c>
      <c r="Y250" s="4">
        <v>0.01</v>
      </c>
      <c r="Z250" s="4" t="s">
        <v>1778</v>
      </c>
      <c r="AA250" s="4"/>
      <c r="AB250" s="4" t="s">
        <v>1778</v>
      </c>
      <c r="AC250" s="4"/>
      <c r="AD250" s="4" t="s">
        <v>1778</v>
      </c>
      <c r="AE250" s="4" t="s">
        <v>1778</v>
      </c>
      <c r="AF250" s="4" t="s">
        <v>1778</v>
      </c>
      <c r="AG250" s="4">
        <v>0</v>
      </c>
      <c r="AH250" s="4">
        <v>0</v>
      </c>
      <c r="AI250" s="4">
        <v>0</v>
      </c>
      <c r="AJ250" s="4">
        <v>0</v>
      </c>
      <c r="AK250" s="10">
        <f t="shared" si="7"/>
        <v>0</v>
      </c>
      <c r="AL250" s="4">
        <v>0</v>
      </c>
      <c r="AM250" s="4" t="s">
        <v>1778</v>
      </c>
      <c r="AN250" s="4" t="s">
        <v>1778</v>
      </c>
      <c r="AO250" s="4">
        <v>0</v>
      </c>
      <c r="AP250" s="4">
        <v>0</v>
      </c>
      <c r="AQ250" s="4" t="s">
        <v>1778</v>
      </c>
      <c r="AR250" s="4" t="s">
        <v>1778</v>
      </c>
    </row>
    <row r="251" spans="1:44" ht="60" x14ac:dyDescent="0.25">
      <c r="A251" s="5" t="s">
        <v>271</v>
      </c>
      <c r="B251" s="6" t="s">
        <v>404</v>
      </c>
      <c r="C251" s="5" t="s">
        <v>424</v>
      </c>
      <c r="D251" s="5" t="s">
        <v>492</v>
      </c>
      <c r="E251" s="5" t="s">
        <v>556</v>
      </c>
      <c r="F251" s="5" t="s">
        <v>564</v>
      </c>
      <c r="G251" s="5" t="s">
        <v>570</v>
      </c>
      <c r="H251" s="11">
        <v>45089</v>
      </c>
      <c r="I251" s="5" t="s">
        <v>574</v>
      </c>
      <c r="J251" s="6" t="s">
        <v>814</v>
      </c>
      <c r="K251" s="5" t="s">
        <v>1780</v>
      </c>
      <c r="L251" s="6" t="s">
        <v>1778</v>
      </c>
      <c r="M251" s="6" t="s">
        <v>1778</v>
      </c>
      <c r="N251" s="5" t="s">
        <v>1283</v>
      </c>
      <c r="O251" s="6" t="s">
        <v>1849</v>
      </c>
      <c r="P251" s="5" t="s">
        <v>1634</v>
      </c>
      <c r="Q251" s="11">
        <v>45693</v>
      </c>
      <c r="R251" s="5" t="s">
        <v>1778</v>
      </c>
      <c r="S251" s="5" t="s">
        <v>1778</v>
      </c>
      <c r="T251" s="6" t="s">
        <v>1663</v>
      </c>
      <c r="U251" s="6" t="s">
        <v>1779</v>
      </c>
      <c r="V251" s="5" t="s">
        <v>1780</v>
      </c>
      <c r="W251" s="5" t="s">
        <v>1718</v>
      </c>
      <c r="X251" s="5" t="s">
        <v>1780</v>
      </c>
      <c r="Y251" s="4">
        <v>217962.02</v>
      </c>
      <c r="Z251" s="4">
        <v>460399.75</v>
      </c>
      <c r="AA251" s="4"/>
      <c r="AB251" s="4" t="s">
        <v>1778</v>
      </c>
      <c r="AC251" s="4"/>
      <c r="AD251" s="4" t="s">
        <v>1778</v>
      </c>
      <c r="AE251" s="4" t="s">
        <v>1778</v>
      </c>
      <c r="AF251" s="15">
        <f>Z251-AO251-AL251</f>
        <v>359399.75</v>
      </c>
      <c r="AG251" s="4">
        <v>0</v>
      </c>
      <c r="AH251" s="4">
        <v>0</v>
      </c>
      <c r="AI251" s="4">
        <v>0</v>
      </c>
      <c r="AJ251" s="4">
        <v>0</v>
      </c>
      <c r="AK251" s="10">
        <f t="shared" si="7"/>
        <v>0</v>
      </c>
      <c r="AL251" s="4">
        <v>1000</v>
      </c>
      <c r="AM251" s="4" t="s">
        <v>1778</v>
      </c>
      <c r="AN251" s="4" t="s">
        <v>1778</v>
      </c>
      <c r="AO251" s="4">
        <v>100000</v>
      </c>
      <c r="AP251" s="4">
        <v>0</v>
      </c>
      <c r="AQ251" s="4" t="s">
        <v>1778</v>
      </c>
      <c r="AR251" s="4" t="s">
        <v>1778</v>
      </c>
    </row>
    <row r="252" spans="1:44" ht="45" x14ac:dyDescent="0.25">
      <c r="A252" s="5" t="s">
        <v>272</v>
      </c>
      <c r="B252" s="6" t="s">
        <v>417</v>
      </c>
      <c r="C252" s="5" t="s">
        <v>447</v>
      </c>
      <c r="D252" s="5" t="s">
        <v>502</v>
      </c>
      <c r="E252" s="5" t="s">
        <v>510</v>
      </c>
      <c r="F252" s="5" t="s">
        <v>564</v>
      </c>
      <c r="G252" s="5" t="s">
        <v>570</v>
      </c>
      <c r="H252" s="11">
        <v>45084</v>
      </c>
      <c r="I252" s="5" t="s">
        <v>574</v>
      </c>
      <c r="J252" s="6" t="s">
        <v>785</v>
      </c>
      <c r="K252" s="5" t="s">
        <v>1780</v>
      </c>
      <c r="L252" s="6" t="s">
        <v>1778</v>
      </c>
      <c r="M252" s="6" t="s">
        <v>1778</v>
      </c>
      <c r="N252" s="5" t="s">
        <v>1284</v>
      </c>
      <c r="O252" s="6" t="s">
        <v>1850</v>
      </c>
      <c r="P252" s="5" t="s">
        <v>1640</v>
      </c>
      <c r="Q252" s="11">
        <v>45398</v>
      </c>
      <c r="R252" s="5" t="s">
        <v>1778</v>
      </c>
      <c r="S252" s="5" t="s">
        <v>1778</v>
      </c>
      <c r="T252" s="6" t="s">
        <v>1663</v>
      </c>
      <c r="U252" s="6" t="s">
        <v>1779</v>
      </c>
      <c r="V252" s="5" t="s">
        <v>1780</v>
      </c>
      <c r="W252" s="5" t="s">
        <v>1718</v>
      </c>
      <c r="X252" s="5" t="s">
        <v>1780</v>
      </c>
      <c r="Y252" s="4">
        <v>82395.490000000005</v>
      </c>
      <c r="Z252" s="4">
        <v>82395.490000000005</v>
      </c>
      <c r="AA252" s="4"/>
      <c r="AB252" s="4" t="s">
        <v>1778</v>
      </c>
      <c r="AC252" s="4"/>
      <c r="AD252" s="4" t="s">
        <v>1778</v>
      </c>
      <c r="AE252" s="4" t="s">
        <v>1778</v>
      </c>
      <c r="AF252" s="15">
        <f>Z252-AO252-AL252</f>
        <v>69645.490000000005</v>
      </c>
      <c r="AG252" s="4">
        <v>0</v>
      </c>
      <c r="AH252" s="4">
        <v>0</v>
      </c>
      <c r="AI252" s="4">
        <v>0</v>
      </c>
      <c r="AJ252" s="4">
        <v>0</v>
      </c>
      <c r="AK252" s="10">
        <f t="shared" si="7"/>
        <v>0</v>
      </c>
      <c r="AL252" s="4">
        <v>250</v>
      </c>
      <c r="AM252" s="4" t="s">
        <v>1778</v>
      </c>
      <c r="AN252" s="4" t="s">
        <v>1778</v>
      </c>
      <c r="AO252" s="4">
        <v>12500</v>
      </c>
      <c r="AP252" s="4">
        <v>0</v>
      </c>
      <c r="AQ252" s="4" t="s">
        <v>1778</v>
      </c>
      <c r="AR252" s="4" t="s">
        <v>1778</v>
      </c>
    </row>
    <row r="253" spans="1:44" ht="45" x14ac:dyDescent="0.25">
      <c r="A253" s="5" t="s">
        <v>273</v>
      </c>
      <c r="B253" s="6" t="s">
        <v>417</v>
      </c>
      <c r="C253" s="5" t="s">
        <v>447</v>
      </c>
      <c r="D253" s="5" t="s">
        <v>502</v>
      </c>
      <c r="E253" s="5" t="s">
        <v>520</v>
      </c>
      <c r="F253" s="5" t="s">
        <v>564</v>
      </c>
      <c r="G253" s="5" t="s">
        <v>570</v>
      </c>
      <c r="H253" s="11">
        <v>45084</v>
      </c>
      <c r="I253" s="5" t="s">
        <v>574</v>
      </c>
      <c r="J253" s="6" t="s">
        <v>815</v>
      </c>
      <c r="K253" s="5" t="s">
        <v>1780</v>
      </c>
      <c r="L253" s="6" t="s">
        <v>1778</v>
      </c>
      <c r="M253" s="6" t="s">
        <v>1778</v>
      </c>
      <c r="N253" s="5" t="s">
        <v>1285</v>
      </c>
      <c r="O253" s="6" t="s">
        <v>1852</v>
      </c>
      <c r="P253" s="5" t="s">
        <v>1640</v>
      </c>
      <c r="Q253" s="11">
        <v>45259</v>
      </c>
      <c r="R253" s="5" t="s">
        <v>1778</v>
      </c>
      <c r="S253" s="5" t="s">
        <v>1778</v>
      </c>
      <c r="T253" s="6" t="s">
        <v>1663</v>
      </c>
      <c r="U253" s="6" t="s">
        <v>1779</v>
      </c>
      <c r="V253" s="5" t="s">
        <v>1780</v>
      </c>
      <c r="W253" s="5" t="s">
        <v>1718</v>
      </c>
      <c r="X253" s="5" t="s">
        <v>1780</v>
      </c>
      <c r="Y253" s="4">
        <v>126440.65</v>
      </c>
      <c r="Z253" s="4">
        <v>157056.46</v>
      </c>
      <c r="AA253" s="4"/>
      <c r="AB253" s="4" t="s">
        <v>1778</v>
      </c>
      <c r="AC253" s="4"/>
      <c r="AD253" s="4" t="s">
        <v>1778</v>
      </c>
      <c r="AE253" s="4" t="s">
        <v>1778</v>
      </c>
      <c r="AF253" s="15">
        <f>Z253-AO253</f>
        <v>129556.45999999999</v>
      </c>
      <c r="AG253" s="4">
        <v>0</v>
      </c>
      <c r="AH253" s="4">
        <v>0</v>
      </c>
      <c r="AI253" s="4">
        <v>0</v>
      </c>
      <c r="AJ253" s="4">
        <v>0</v>
      </c>
      <c r="AK253" s="10">
        <f t="shared" si="7"/>
        <v>0</v>
      </c>
      <c r="AL253" s="4">
        <v>0</v>
      </c>
      <c r="AM253" s="4" t="s">
        <v>1778</v>
      </c>
      <c r="AN253" s="4" t="s">
        <v>1778</v>
      </c>
      <c r="AO253" s="4">
        <v>27500</v>
      </c>
      <c r="AP253" s="4">
        <v>0</v>
      </c>
      <c r="AQ253" s="4" t="s">
        <v>1778</v>
      </c>
      <c r="AR253" s="4" t="s">
        <v>1778</v>
      </c>
    </row>
    <row r="254" spans="1:44" ht="60" x14ac:dyDescent="0.25">
      <c r="A254" s="5" t="s">
        <v>274</v>
      </c>
      <c r="B254" s="6" t="s">
        <v>407</v>
      </c>
      <c r="C254" s="5" t="s">
        <v>426</v>
      </c>
      <c r="D254" s="5" t="s">
        <v>494</v>
      </c>
      <c r="E254" s="5" t="s">
        <v>522</v>
      </c>
      <c r="F254" s="5" t="s">
        <v>564</v>
      </c>
      <c r="G254" s="5" t="s">
        <v>570</v>
      </c>
      <c r="H254" s="11">
        <v>45099</v>
      </c>
      <c r="I254" s="5" t="s">
        <v>574</v>
      </c>
      <c r="J254" s="6" t="s">
        <v>816</v>
      </c>
      <c r="K254" s="5" t="s">
        <v>1780</v>
      </c>
      <c r="L254" s="6" t="s">
        <v>1778</v>
      </c>
      <c r="M254" s="6" t="s">
        <v>1778</v>
      </c>
      <c r="N254" s="5" t="s">
        <v>1286</v>
      </c>
      <c r="O254" s="6" t="s">
        <v>1853</v>
      </c>
      <c r="P254" s="5" t="s">
        <v>1640</v>
      </c>
      <c r="Q254" s="11">
        <v>45350</v>
      </c>
      <c r="R254" s="5" t="s">
        <v>1778</v>
      </c>
      <c r="S254" s="5" t="s">
        <v>1778</v>
      </c>
      <c r="T254" s="6" t="s">
        <v>1663</v>
      </c>
      <c r="U254" s="6" t="s">
        <v>1779</v>
      </c>
      <c r="V254" s="5" t="s">
        <v>1780</v>
      </c>
      <c r="W254" s="5" t="s">
        <v>1718</v>
      </c>
      <c r="X254" s="5" t="s">
        <v>1780</v>
      </c>
      <c r="Y254" s="4">
        <v>605092.73</v>
      </c>
      <c r="Z254" s="4">
        <v>605092.73</v>
      </c>
      <c r="AA254" s="4"/>
      <c r="AB254" s="4" t="s">
        <v>1778</v>
      </c>
      <c r="AC254" s="4"/>
      <c r="AD254" s="4" t="s">
        <v>1778</v>
      </c>
      <c r="AE254" s="4" t="s">
        <v>1778</v>
      </c>
      <c r="AF254" s="15">
        <f>Z254-AO254</f>
        <v>505092.73</v>
      </c>
      <c r="AG254" s="4">
        <v>0</v>
      </c>
      <c r="AH254" s="4">
        <v>0</v>
      </c>
      <c r="AI254" s="4">
        <v>0</v>
      </c>
      <c r="AJ254" s="4">
        <v>0</v>
      </c>
      <c r="AK254" s="10">
        <f t="shared" si="7"/>
        <v>0</v>
      </c>
      <c r="AL254" s="4">
        <v>0</v>
      </c>
      <c r="AM254" s="4" t="s">
        <v>1778</v>
      </c>
      <c r="AN254" s="4" t="s">
        <v>1778</v>
      </c>
      <c r="AO254" s="4">
        <v>100000</v>
      </c>
      <c r="AP254" s="4">
        <v>0</v>
      </c>
      <c r="AQ254" s="4" t="s">
        <v>1778</v>
      </c>
      <c r="AR254" s="4" t="s">
        <v>1778</v>
      </c>
    </row>
    <row r="255" spans="1:44" ht="60" x14ac:dyDescent="0.25">
      <c r="A255" s="5" t="s">
        <v>275</v>
      </c>
      <c r="B255" s="6" t="s">
        <v>419</v>
      </c>
      <c r="C255" s="5" t="s">
        <v>448</v>
      </c>
      <c r="D255" s="5" t="s">
        <v>498</v>
      </c>
      <c r="E255" s="5" t="s">
        <v>522</v>
      </c>
      <c r="F255" s="5" t="s">
        <v>564</v>
      </c>
      <c r="G255" s="5" t="s">
        <v>570</v>
      </c>
      <c r="H255" s="11">
        <v>44777</v>
      </c>
      <c r="I255" s="5" t="s">
        <v>574</v>
      </c>
      <c r="J255" s="6" t="s">
        <v>817</v>
      </c>
      <c r="K255" s="5" t="s">
        <v>1776</v>
      </c>
      <c r="L255" s="6" t="s">
        <v>1854</v>
      </c>
      <c r="M255" s="6" t="s">
        <v>1854</v>
      </c>
      <c r="N255" s="5" t="s">
        <v>1287</v>
      </c>
      <c r="O255" s="6" t="s">
        <v>1855</v>
      </c>
      <c r="P255" s="5" t="s">
        <v>1640</v>
      </c>
      <c r="Q255" s="11">
        <v>45581</v>
      </c>
      <c r="R255" s="5" t="s">
        <v>1778</v>
      </c>
      <c r="S255" s="5" t="s">
        <v>1778</v>
      </c>
      <c r="T255" s="6" t="s">
        <v>1688</v>
      </c>
      <c r="U255" s="6" t="s">
        <v>1820</v>
      </c>
      <c r="V255" s="5" t="s">
        <v>1780</v>
      </c>
      <c r="W255" s="5" t="s">
        <v>1720</v>
      </c>
      <c r="X255" s="5" t="s">
        <v>1776</v>
      </c>
      <c r="Y255" s="4">
        <v>27696.560000000001</v>
      </c>
      <c r="Z255" s="4" t="s">
        <v>1778</v>
      </c>
      <c r="AA255" s="4"/>
      <c r="AB255" s="4" t="s">
        <v>1778</v>
      </c>
      <c r="AC255" s="4"/>
      <c r="AD255" s="4" t="s">
        <v>1778</v>
      </c>
      <c r="AE255" s="4" t="s">
        <v>1778</v>
      </c>
      <c r="AF255" s="15">
        <f>Y255</f>
        <v>27696.560000000001</v>
      </c>
      <c r="AG255" s="4">
        <v>0</v>
      </c>
      <c r="AH255" s="4">
        <v>0</v>
      </c>
      <c r="AI255" s="4">
        <v>0</v>
      </c>
      <c r="AJ255" s="4">
        <v>0</v>
      </c>
      <c r="AK255" s="10">
        <f t="shared" si="7"/>
        <v>0</v>
      </c>
      <c r="AL255" s="4">
        <v>0</v>
      </c>
      <c r="AM255" s="4" t="s">
        <v>1778</v>
      </c>
      <c r="AN255" s="4" t="s">
        <v>1778</v>
      </c>
      <c r="AO255" s="4">
        <v>0</v>
      </c>
      <c r="AP255" s="4">
        <v>0</v>
      </c>
      <c r="AQ255" s="4" t="s">
        <v>1778</v>
      </c>
      <c r="AR255" s="4" t="s">
        <v>1778</v>
      </c>
    </row>
    <row r="256" spans="1:44" ht="30" x14ac:dyDescent="0.25">
      <c r="A256" s="5" t="s">
        <v>276</v>
      </c>
      <c r="B256" s="6" t="s">
        <v>404</v>
      </c>
      <c r="C256" s="5" t="s">
        <v>424</v>
      </c>
      <c r="D256" s="5" t="s">
        <v>492</v>
      </c>
      <c r="E256" s="5" t="s">
        <v>557</v>
      </c>
      <c r="F256" s="5" t="s">
        <v>564</v>
      </c>
      <c r="G256" s="5" t="s">
        <v>570</v>
      </c>
      <c r="H256" s="11">
        <v>45120</v>
      </c>
      <c r="I256" s="5" t="s">
        <v>574</v>
      </c>
      <c r="J256" s="6" t="s">
        <v>818</v>
      </c>
      <c r="K256" s="5" t="s">
        <v>1780</v>
      </c>
      <c r="L256" s="6" t="s">
        <v>1778</v>
      </c>
      <c r="M256" s="6" t="s">
        <v>1778</v>
      </c>
      <c r="N256" s="5" t="s">
        <v>1288</v>
      </c>
      <c r="O256" s="6" t="s">
        <v>1856</v>
      </c>
      <c r="P256" s="5" t="s">
        <v>1640</v>
      </c>
      <c r="Q256" s="11">
        <v>45351</v>
      </c>
      <c r="R256" s="5" t="s">
        <v>1778</v>
      </c>
      <c r="S256" s="5" t="s">
        <v>1778</v>
      </c>
      <c r="T256" s="6" t="s">
        <v>1663</v>
      </c>
      <c r="U256" s="6" t="s">
        <v>1779</v>
      </c>
      <c r="V256" s="5" t="s">
        <v>1780</v>
      </c>
      <c r="W256" s="5" t="s">
        <v>1718</v>
      </c>
      <c r="X256" s="5" t="s">
        <v>1780</v>
      </c>
      <c r="Y256" s="4">
        <v>463910</v>
      </c>
      <c r="Z256" s="4">
        <v>121630.26</v>
      </c>
      <c r="AA256" s="4"/>
      <c r="AB256" s="4" t="s">
        <v>1778</v>
      </c>
      <c r="AC256" s="4"/>
      <c r="AD256" s="4" t="s">
        <v>1778</v>
      </c>
      <c r="AE256" s="4" t="s">
        <v>1778</v>
      </c>
      <c r="AF256" s="15">
        <f>Z256-AO256</f>
        <v>41630.259999999995</v>
      </c>
      <c r="AG256" s="4">
        <v>0</v>
      </c>
      <c r="AH256" s="4">
        <v>0</v>
      </c>
      <c r="AI256" s="4">
        <v>0</v>
      </c>
      <c r="AJ256" s="4">
        <v>0</v>
      </c>
      <c r="AK256" s="10">
        <f t="shared" si="7"/>
        <v>0</v>
      </c>
      <c r="AL256" s="4">
        <v>0</v>
      </c>
      <c r="AM256" s="4" t="s">
        <v>1778</v>
      </c>
      <c r="AN256" s="4" t="s">
        <v>1778</v>
      </c>
      <c r="AO256" s="4">
        <v>80000</v>
      </c>
      <c r="AP256" s="4">
        <v>0</v>
      </c>
      <c r="AQ256" s="4" t="s">
        <v>1778</v>
      </c>
      <c r="AR256" s="4" t="s">
        <v>1778</v>
      </c>
    </row>
    <row r="257" spans="1:44" ht="75" x14ac:dyDescent="0.25">
      <c r="A257" s="5" t="s">
        <v>277</v>
      </c>
      <c r="B257" s="6" t="s">
        <v>404</v>
      </c>
      <c r="C257" s="5" t="s">
        <v>424</v>
      </c>
      <c r="D257" s="5" t="s">
        <v>492</v>
      </c>
      <c r="E257" s="5" t="s">
        <v>539</v>
      </c>
      <c r="F257" s="5" t="s">
        <v>564</v>
      </c>
      <c r="G257" s="5" t="s">
        <v>570</v>
      </c>
      <c r="H257" s="11">
        <v>45127</v>
      </c>
      <c r="I257" s="5" t="s">
        <v>574</v>
      </c>
      <c r="J257" s="6" t="s">
        <v>819</v>
      </c>
      <c r="K257" s="5" t="s">
        <v>1780</v>
      </c>
      <c r="L257" s="6" t="s">
        <v>1778</v>
      </c>
      <c r="M257" s="6" t="s">
        <v>1778</v>
      </c>
      <c r="N257" s="5" t="s">
        <v>1289</v>
      </c>
      <c r="O257" s="6" t="s">
        <v>1857</v>
      </c>
      <c r="P257" s="5" t="s">
        <v>1640</v>
      </c>
      <c r="Q257" s="11">
        <v>45191</v>
      </c>
      <c r="R257" s="5" t="s">
        <v>1778</v>
      </c>
      <c r="S257" s="5" t="s">
        <v>1778</v>
      </c>
      <c r="T257" s="6" t="s">
        <v>1663</v>
      </c>
      <c r="U257" s="6" t="s">
        <v>1779</v>
      </c>
      <c r="V257" s="5" t="s">
        <v>1780</v>
      </c>
      <c r="W257" s="5" t="s">
        <v>1718</v>
      </c>
      <c r="X257" s="5" t="s">
        <v>1780</v>
      </c>
      <c r="Y257" s="4">
        <v>484520.2</v>
      </c>
      <c r="Z257" s="4">
        <v>741797.47</v>
      </c>
      <c r="AA257" s="4"/>
      <c r="AB257" s="4" t="s">
        <v>1778</v>
      </c>
      <c r="AC257" s="4"/>
      <c r="AD257" s="4" t="s">
        <v>1778</v>
      </c>
      <c r="AE257" s="4" t="s">
        <v>1778</v>
      </c>
      <c r="AF257" s="15">
        <f>Z257-AO257</f>
        <v>686797.47</v>
      </c>
      <c r="AG257" s="4">
        <v>0</v>
      </c>
      <c r="AH257" s="4">
        <v>0</v>
      </c>
      <c r="AI257" s="4">
        <v>0</v>
      </c>
      <c r="AJ257" s="4">
        <v>0</v>
      </c>
      <c r="AK257" s="10">
        <f t="shared" si="7"/>
        <v>0</v>
      </c>
      <c r="AL257" s="4">
        <v>0</v>
      </c>
      <c r="AM257" s="4" t="s">
        <v>1778</v>
      </c>
      <c r="AN257" s="4" t="s">
        <v>1778</v>
      </c>
      <c r="AO257" s="4">
        <v>55000</v>
      </c>
      <c r="AP257" s="4">
        <v>0</v>
      </c>
      <c r="AQ257" s="4" t="s">
        <v>1778</v>
      </c>
      <c r="AR257" s="4" t="s">
        <v>1778</v>
      </c>
    </row>
    <row r="258" spans="1:44" ht="45" x14ac:dyDescent="0.25">
      <c r="A258" s="5" t="s">
        <v>278</v>
      </c>
      <c r="B258" s="6" t="s">
        <v>404</v>
      </c>
      <c r="C258" s="5" t="s">
        <v>424</v>
      </c>
      <c r="D258" s="5" t="s">
        <v>492</v>
      </c>
      <c r="E258" s="5" t="s">
        <v>514</v>
      </c>
      <c r="F258" s="5" t="s">
        <v>564</v>
      </c>
      <c r="G258" s="5" t="s">
        <v>570</v>
      </c>
      <c r="H258" s="11">
        <v>45133</v>
      </c>
      <c r="I258" s="5" t="s">
        <v>574</v>
      </c>
      <c r="J258" s="6" t="s">
        <v>820</v>
      </c>
      <c r="K258" s="5" t="s">
        <v>1780</v>
      </c>
      <c r="L258" s="6" t="s">
        <v>1778</v>
      </c>
      <c r="M258" s="6" t="s">
        <v>1778</v>
      </c>
      <c r="N258" s="5" t="s">
        <v>1290</v>
      </c>
      <c r="O258" s="6" t="s">
        <v>1858</v>
      </c>
      <c r="P258" s="5" t="s">
        <v>1640</v>
      </c>
      <c r="Q258" s="11">
        <v>45032</v>
      </c>
      <c r="R258" s="5" t="s">
        <v>1778</v>
      </c>
      <c r="S258" s="5" t="s">
        <v>1778</v>
      </c>
      <c r="T258" s="6" t="s">
        <v>1663</v>
      </c>
      <c r="U258" s="6" t="s">
        <v>1779</v>
      </c>
      <c r="V258" s="5" t="s">
        <v>1780</v>
      </c>
      <c r="W258" s="5" t="s">
        <v>1718</v>
      </c>
      <c r="X258" s="5" t="s">
        <v>1780</v>
      </c>
      <c r="Y258" s="4">
        <v>220000</v>
      </c>
      <c r="Z258" s="4">
        <v>220000</v>
      </c>
      <c r="AA258" s="4"/>
      <c r="AB258" s="4" t="s">
        <v>1778</v>
      </c>
      <c r="AC258" s="4"/>
      <c r="AD258" s="4" t="s">
        <v>1778</v>
      </c>
      <c r="AE258" s="4" t="s">
        <v>1778</v>
      </c>
      <c r="AF258" s="15">
        <f>Z258-AO258-AL258</f>
        <v>139200</v>
      </c>
      <c r="AG258" s="4">
        <v>0</v>
      </c>
      <c r="AH258" s="4">
        <v>0</v>
      </c>
      <c r="AI258" s="4">
        <v>0</v>
      </c>
      <c r="AJ258" s="4">
        <v>0</v>
      </c>
      <c r="AK258" s="10">
        <f t="shared" si="7"/>
        <v>0</v>
      </c>
      <c r="AL258" s="4">
        <v>800</v>
      </c>
      <c r="AM258" s="4" t="s">
        <v>1778</v>
      </c>
      <c r="AN258" s="4" t="s">
        <v>1778</v>
      </c>
      <c r="AO258" s="4">
        <v>80000</v>
      </c>
      <c r="AP258" s="4">
        <v>0</v>
      </c>
      <c r="AQ258" s="4" t="s">
        <v>1778</v>
      </c>
      <c r="AR258" s="4" t="s">
        <v>1778</v>
      </c>
    </row>
    <row r="259" spans="1:44" ht="30" x14ac:dyDescent="0.25">
      <c r="A259" s="5" t="s">
        <v>279</v>
      </c>
      <c r="B259" s="6" t="s">
        <v>421</v>
      </c>
      <c r="C259" s="5" t="s">
        <v>423</v>
      </c>
      <c r="D259" s="5" t="s">
        <v>491</v>
      </c>
      <c r="E259" s="5" t="s">
        <v>509</v>
      </c>
      <c r="F259" s="5" t="s">
        <v>564</v>
      </c>
      <c r="G259" s="5" t="s">
        <v>570</v>
      </c>
      <c r="H259" s="11">
        <v>45093</v>
      </c>
      <c r="I259" s="5" t="s">
        <v>574</v>
      </c>
      <c r="J259" s="6" t="s">
        <v>821</v>
      </c>
      <c r="K259" s="5" t="s">
        <v>1780</v>
      </c>
      <c r="L259" s="6" t="s">
        <v>1778</v>
      </c>
      <c r="M259" s="6" t="s">
        <v>1778</v>
      </c>
      <c r="N259" s="5" t="s">
        <v>1291</v>
      </c>
      <c r="O259" s="6" t="s">
        <v>1859</v>
      </c>
      <c r="P259" s="5" t="s">
        <v>1646</v>
      </c>
      <c r="Q259" s="11">
        <v>45370</v>
      </c>
      <c r="R259" s="5" t="s">
        <v>1778</v>
      </c>
      <c r="S259" s="5" t="s">
        <v>1778</v>
      </c>
      <c r="T259" s="6" t="s">
        <v>1663</v>
      </c>
      <c r="U259" s="6" t="s">
        <v>1779</v>
      </c>
      <c r="V259" s="5" t="s">
        <v>1780</v>
      </c>
      <c r="W259" s="5" t="s">
        <v>1718</v>
      </c>
      <c r="X259" s="5" t="s">
        <v>1780</v>
      </c>
      <c r="Y259" s="4">
        <v>465014.55</v>
      </c>
      <c r="Z259" s="4">
        <v>354566.19</v>
      </c>
      <c r="AA259" s="4"/>
      <c r="AB259" s="4" t="s">
        <v>1778</v>
      </c>
      <c r="AC259" s="4"/>
      <c r="AD259" s="4" t="s">
        <v>1778</v>
      </c>
      <c r="AE259" s="4" t="s">
        <v>1778</v>
      </c>
      <c r="AF259" s="15">
        <f>Z259-AO259</f>
        <v>264566.19</v>
      </c>
      <c r="AG259" s="4">
        <v>0</v>
      </c>
      <c r="AH259" s="4">
        <v>0</v>
      </c>
      <c r="AI259" s="4">
        <v>0</v>
      </c>
      <c r="AJ259" s="4">
        <v>0</v>
      </c>
      <c r="AK259" s="10">
        <f t="shared" ref="AK259:AK322" si="9">AG259+AH259+AI259+AJ259</f>
        <v>0</v>
      </c>
      <c r="AL259" s="4">
        <v>0</v>
      </c>
      <c r="AM259" s="4" t="s">
        <v>1778</v>
      </c>
      <c r="AN259" s="4" t="s">
        <v>1778</v>
      </c>
      <c r="AO259" s="4">
        <v>90000</v>
      </c>
      <c r="AP259" s="4">
        <v>0</v>
      </c>
      <c r="AQ259" s="4" t="s">
        <v>1778</v>
      </c>
      <c r="AR259" s="4" t="s">
        <v>1778</v>
      </c>
    </row>
    <row r="260" spans="1:44" ht="60" x14ac:dyDescent="0.25">
      <c r="A260" s="5" t="s">
        <v>280</v>
      </c>
      <c r="B260" s="6" t="s">
        <v>404</v>
      </c>
      <c r="C260" s="5" t="s">
        <v>424</v>
      </c>
      <c r="D260" s="5" t="s">
        <v>492</v>
      </c>
      <c r="E260" s="5" t="s">
        <v>558</v>
      </c>
      <c r="F260" s="5" t="s">
        <v>564</v>
      </c>
      <c r="G260" s="5" t="s">
        <v>570</v>
      </c>
      <c r="H260" s="11">
        <v>45139</v>
      </c>
      <c r="I260" s="5" t="s">
        <v>574</v>
      </c>
      <c r="J260" s="6" t="s">
        <v>822</v>
      </c>
      <c r="K260" s="5" t="s">
        <v>1780</v>
      </c>
      <c r="L260" s="6" t="s">
        <v>1778</v>
      </c>
      <c r="M260" s="6" t="s">
        <v>1778</v>
      </c>
      <c r="N260" s="5" t="s">
        <v>1292</v>
      </c>
      <c r="O260" s="6" t="s">
        <v>1864</v>
      </c>
      <c r="P260" s="5" t="s">
        <v>1640</v>
      </c>
      <c r="Q260" s="11">
        <v>45474</v>
      </c>
      <c r="R260" s="5" t="s">
        <v>1778</v>
      </c>
      <c r="S260" s="5" t="s">
        <v>1778</v>
      </c>
      <c r="T260" s="6" t="s">
        <v>1663</v>
      </c>
      <c r="U260" s="6" t="s">
        <v>1779</v>
      </c>
      <c r="V260" s="5" t="s">
        <v>1780</v>
      </c>
      <c r="W260" s="5" t="s">
        <v>1718</v>
      </c>
      <c r="X260" s="5" t="s">
        <v>1780</v>
      </c>
      <c r="Y260" s="4">
        <v>365780.4</v>
      </c>
      <c r="Z260" s="4">
        <v>789952.98</v>
      </c>
      <c r="AA260" s="4">
        <v>529508.06000000006</v>
      </c>
      <c r="AB260" s="4" t="s">
        <v>1778</v>
      </c>
      <c r="AC260" s="4" t="s">
        <v>1778</v>
      </c>
      <c r="AD260" s="4" t="s">
        <v>1778</v>
      </c>
      <c r="AE260" s="4" t="s">
        <v>1778</v>
      </c>
      <c r="AF260" s="15">
        <f>Z260-AO260-AP260</f>
        <v>738352.98</v>
      </c>
      <c r="AG260" s="4">
        <v>0</v>
      </c>
      <c r="AH260" s="4">
        <v>0</v>
      </c>
      <c r="AI260" s="4">
        <v>0</v>
      </c>
      <c r="AJ260" s="4">
        <v>0</v>
      </c>
      <c r="AK260" s="10">
        <f t="shared" si="9"/>
        <v>0</v>
      </c>
      <c r="AL260" s="4">
        <v>0</v>
      </c>
      <c r="AM260" s="4" t="s">
        <v>1778</v>
      </c>
      <c r="AN260" s="4" t="s">
        <v>1778</v>
      </c>
      <c r="AO260" s="4">
        <v>50000</v>
      </c>
      <c r="AP260" s="4">
        <v>1600</v>
      </c>
      <c r="AQ260" s="4" t="s">
        <v>1778</v>
      </c>
      <c r="AR260" s="4" t="s">
        <v>1778</v>
      </c>
    </row>
    <row r="261" spans="1:44" ht="30" x14ac:dyDescent="0.25">
      <c r="A261" s="5" t="s">
        <v>281</v>
      </c>
      <c r="B261" s="6" t="s">
        <v>404</v>
      </c>
      <c r="C261" s="5" t="s">
        <v>424</v>
      </c>
      <c r="D261" s="5" t="s">
        <v>492</v>
      </c>
      <c r="E261" s="5" t="s">
        <v>534</v>
      </c>
      <c r="F261" s="5" t="s">
        <v>564</v>
      </c>
      <c r="G261" s="5" t="s">
        <v>570</v>
      </c>
      <c r="H261" s="11">
        <v>45163</v>
      </c>
      <c r="I261" s="5" t="s">
        <v>574</v>
      </c>
      <c r="J261" s="6" t="s">
        <v>823</v>
      </c>
      <c r="K261" s="5" t="s">
        <v>1780</v>
      </c>
      <c r="L261" s="6" t="s">
        <v>1778</v>
      </c>
      <c r="M261" s="6" t="s">
        <v>1778</v>
      </c>
      <c r="N261" s="5" t="s">
        <v>1293</v>
      </c>
      <c r="O261" s="6" t="s">
        <v>1865</v>
      </c>
      <c r="P261" s="5" t="s">
        <v>1640</v>
      </c>
      <c r="Q261" s="11">
        <v>45485</v>
      </c>
      <c r="R261" s="5" t="s">
        <v>1778</v>
      </c>
      <c r="S261" s="5" t="s">
        <v>1778</v>
      </c>
      <c r="T261" s="6" t="s">
        <v>1688</v>
      </c>
      <c r="U261" s="6" t="s">
        <v>1820</v>
      </c>
      <c r="V261" s="5" t="s">
        <v>1780</v>
      </c>
      <c r="W261" s="5" t="s">
        <v>1720</v>
      </c>
      <c r="X261" s="5" t="s">
        <v>1776</v>
      </c>
      <c r="Y261" s="4">
        <v>30802.26</v>
      </c>
      <c r="Z261" s="4">
        <v>30802.26</v>
      </c>
      <c r="AA261" s="4" t="s">
        <v>1778</v>
      </c>
      <c r="AB261" s="4" t="s">
        <v>1778</v>
      </c>
      <c r="AC261" s="4" t="s">
        <v>1778</v>
      </c>
      <c r="AD261" s="4" t="s">
        <v>1778</v>
      </c>
      <c r="AE261" s="4" t="s">
        <v>1778</v>
      </c>
      <c r="AF261" s="15">
        <f>Y261</f>
        <v>30802.26</v>
      </c>
      <c r="AG261" s="4">
        <v>0</v>
      </c>
      <c r="AH261" s="4">
        <v>0</v>
      </c>
      <c r="AI261" s="4">
        <v>0</v>
      </c>
      <c r="AJ261" s="4">
        <v>0</v>
      </c>
      <c r="AK261" s="10">
        <f t="shared" si="9"/>
        <v>0</v>
      </c>
      <c r="AL261" s="4">
        <v>0</v>
      </c>
      <c r="AM261" s="4" t="s">
        <v>1778</v>
      </c>
      <c r="AN261" s="4" t="s">
        <v>1778</v>
      </c>
      <c r="AO261" s="4">
        <v>0</v>
      </c>
      <c r="AP261" s="4">
        <v>0</v>
      </c>
      <c r="AQ261" s="4" t="s">
        <v>1778</v>
      </c>
      <c r="AR261" s="4" t="s">
        <v>1778</v>
      </c>
    </row>
    <row r="262" spans="1:44" ht="45" x14ac:dyDescent="0.25">
      <c r="A262" s="5" t="s">
        <v>282</v>
      </c>
      <c r="B262" s="6" t="s">
        <v>407</v>
      </c>
      <c r="C262" s="5" t="s">
        <v>426</v>
      </c>
      <c r="D262" s="5" t="s">
        <v>494</v>
      </c>
      <c r="E262" s="5" t="s">
        <v>554</v>
      </c>
      <c r="F262" s="5" t="s">
        <v>564</v>
      </c>
      <c r="G262" s="5" t="s">
        <v>570</v>
      </c>
      <c r="H262" s="11">
        <v>45508</v>
      </c>
      <c r="I262" s="5" t="s">
        <v>574</v>
      </c>
      <c r="J262" s="6" t="s">
        <v>808</v>
      </c>
      <c r="K262" s="5" t="s">
        <v>1780</v>
      </c>
      <c r="L262" s="6" t="s">
        <v>1778</v>
      </c>
      <c r="M262" s="6" t="s">
        <v>1778</v>
      </c>
      <c r="N262" s="5" t="s">
        <v>1294</v>
      </c>
      <c r="O262" s="6" t="s">
        <v>1866</v>
      </c>
      <c r="P262" s="5" t="s">
        <v>1640</v>
      </c>
      <c r="Q262" s="11">
        <v>45391</v>
      </c>
      <c r="R262" s="5" t="s">
        <v>1778</v>
      </c>
      <c r="S262" s="5" t="s">
        <v>1778</v>
      </c>
      <c r="T262" s="6" t="s">
        <v>1867</v>
      </c>
      <c r="U262" s="6" t="s">
        <v>1868</v>
      </c>
      <c r="V262" s="5" t="s">
        <v>1780</v>
      </c>
      <c r="W262" s="5" t="s">
        <v>1720</v>
      </c>
      <c r="X262" s="5" t="s">
        <v>1776</v>
      </c>
      <c r="Y262" s="4">
        <v>714724.7</v>
      </c>
      <c r="Z262" s="4" t="s">
        <v>1778</v>
      </c>
      <c r="AA262" s="4" t="s">
        <v>1778</v>
      </c>
      <c r="AB262" s="4" t="s">
        <v>1778</v>
      </c>
      <c r="AC262" s="4" t="s">
        <v>1778</v>
      </c>
      <c r="AD262" s="4" t="s">
        <v>1778</v>
      </c>
      <c r="AE262" s="4" t="s">
        <v>1778</v>
      </c>
      <c r="AF262" s="4" t="s">
        <v>1778</v>
      </c>
      <c r="AG262" s="4">
        <v>0</v>
      </c>
      <c r="AH262" s="4">
        <v>0</v>
      </c>
      <c r="AI262" s="4">
        <v>0</v>
      </c>
      <c r="AJ262" s="4">
        <v>0</v>
      </c>
      <c r="AK262" s="10">
        <f t="shared" si="9"/>
        <v>0</v>
      </c>
      <c r="AL262" s="4">
        <v>0</v>
      </c>
      <c r="AM262" s="4" t="s">
        <v>1778</v>
      </c>
      <c r="AN262" s="4" t="s">
        <v>1778</v>
      </c>
      <c r="AO262" s="4">
        <v>0</v>
      </c>
      <c r="AP262" s="4">
        <v>0</v>
      </c>
      <c r="AQ262" s="4" t="s">
        <v>1778</v>
      </c>
      <c r="AR262" s="4" t="s">
        <v>1778</v>
      </c>
    </row>
    <row r="263" spans="1:44" ht="30" x14ac:dyDescent="0.25">
      <c r="A263" s="5" t="s">
        <v>283</v>
      </c>
      <c r="B263" s="6" t="s">
        <v>409</v>
      </c>
      <c r="C263" s="5" t="s">
        <v>427</v>
      </c>
      <c r="D263" s="5" t="s">
        <v>495</v>
      </c>
      <c r="E263" s="5" t="s">
        <v>515</v>
      </c>
      <c r="F263" s="5" t="s">
        <v>564</v>
      </c>
      <c r="G263" s="5" t="s">
        <v>570</v>
      </c>
      <c r="H263" s="11">
        <v>45132</v>
      </c>
      <c r="I263" s="5" t="s">
        <v>574</v>
      </c>
      <c r="J263" s="6" t="s">
        <v>824</v>
      </c>
      <c r="K263" s="5" t="s">
        <v>1780</v>
      </c>
      <c r="L263" s="6" t="s">
        <v>1778</v>
      </c>
      <c r="M263" s="6" t="s">
        <v>1778</v>
      </c>
      <c r="N263" s="5" t="s">
        <v>1295</v>
      </c>
      <c r="O263" s="6" t="s">
        <v>1869</v>
      </c>
      <c r="P263" s="5" t="s">
        <v>1640</v>
      </c>
      <c r="Q263" s="11">
        <v>45314</v>
      </c>
      <c r="R263" s="5" t="s">
        <v>1778</v>
      </c>
      <c r="S263" s="5" t="s">
        <v>1778</v>
      </c>
      <c r="T263" s="6" t="s">
        <v>1663</v>
      </c>
      <c r="U263" s="6" t="s">
        <v>1779</v>
      </c>
      <c r="V263" s="5" t="s">
        <v>1780</v>
      </c>
      <c r="W263" s="5" t="s">
        <v>1718</v>
      </c>
      <c r="X263" s="5" t="s">
        <v>1780</v>
      </c>
      <c r="Y263" s="4">
        <v>159000</v>
      </c>
      <c r="Z263" s="4">
        <v>159000</v>
      </c>
      <c r="AA263" s="4" t="s">
        <v>1778</v>
      </c>
      <c r="AB263" s="4" t="s">
        <v>1778</v>
      </c>
      <c r="AC263" s="4" t="s">
        <v>1778</v>
      </c>
      <c r="AD263" s="4" t="s">
        <v>1778</v>
      </c>
      <c r="AE263" s="4" t="s">
        <v>1778</v>
      </c>
      <c r="AF263" s="15">
        <f>Z263-AO263</f>
        <v>74000</v>
      </c>
      <c r="AG263" s="4">
        <v>0</v>
      </c>
      <c r="AH263" s="4">
        <v>0</v>
      </c>
      <c r="AI263" s="4">
        <v>0</v>
      </c>
      <c r="AJ263" s="4">
        <v>0</v>
      </c>
      <c r="AK263" s="10">
        <f t="shared" si="9"/>
        <v>0</v>
      </c>
      <c r="AL263" s="4">
        <v>0</v>
      </c>
      <c r="AM263" s="4" t="s">
        <v>1778</v>
      </c>
      <c r="AN263" s="4" t="s">
        <v>1778</v>
      </c>
      <c r="AO263" s="4">
        <v>85000</v>
      </c>
      <c r="AP263" s="4">
        <v>0</v>
      </c>
      <c r="AQ263" s="4" t="s">
        <v>1778</v>
      </c>
      <c r="AR263" s="4" t="s">
        <v>1778</v>
      </c>
    </row>
    <row r="264" spans="1:44" ht="45" x14ac:dyDescent="0.25">
      <c r="A264" s="5" t="s">
        <v>284</v>
      </c>
      <c r="B264" s="6" t="s">
        <v>410</v>
      </c>
      <c r="C264" s="5" t="s">
        <v>428</v>
      </c>
      <c r="D264" s="5" t="s">
        <v>496</v>
      </c>
      <c r="E264" s="5" t="s">
        <v>519</v>
      </c>
      <c r="F264" s="5" t="s">
        <v>564</v>
      </c>
      <c r="G264" s="5" t="s">
        <v>570</v>
      </c>
      <c r="H264" s="11">
        <v>45300</v>
      </c>
      <c r="I264" s="5" t="s">
        <v>574</v>
      </c>
      <c r="J264" s="6" t="s">
        <v>825</v>
      </c>
      <c r="K264" s="5" t="s">
        <v>1780</v>
      </c>
      <c r="L264" s="6" t="s">
        <v>1778</v>
      </c>
      <c r="M264" s="6" t="s">
        <v>1778</v>
      </c>
      <c r="N264" s="5" t="s">
        <v>1296</v>
      </c>
      <c r="O264" s="6" t="s">
        <v>1870</v>
      </c>
      <c r="P264" s="5" t="s">
        <v>1640</v>
      </c>
      <c r="Q264" s="11">
        <v>45468</v>
      </c>
      <c r="R264" s="5" t="s">
        <v>1778</v>
      </c>
      <c r="S264" s="5" t="s">
        <v>1778</v>
      </c>
      <c r="T264" s="6" t="s">
        <v>1663</v>
      </c>
      <c r="U264" s="6" t="s">
        <v>1779</v>
      </c>
      <c r="V264" s="5" t="s">
        <v>1780</v>
      </c>
      <c r="W264" s="5" t="s">
        <v>1718</v>
      </c>
      <c r="X264" s="5" t="s">
        <v>1780</v>
      </c>
      <c r="Y264" s="4">
        <v>84134.78</v>
      </c>
      <c r="Z264" s="4">
        <v>55504.08</v>
      </c>
      <c r="AA264" s="4" t="s">
        <v>1778</v>
      </c>
      <c r="AB264" s="4" t="s">
        <v>1778</v>
      </c>
      <c r="AC264" s="4" t="s">
        <v>1778</v>
      </c>
      <c r="AD264" s="4" t="s">
        <v>1778</v>
      </c>
      <c r="AE264" s="4" t="s">
        <v>1778</v>
      </c>
      <c r="AF264" s="15">
        <f>Z264-AO264</f>
        <v>27504.080000000002</v>
      </c>
      <c r="AG264" s="4">
        <v>0</v>
      </c>
      <c r="AH264" s="4">
        <v>0</v>
      </c>
      <c r="AI264" s="4">
        <v>0</v>
      </c>
      <c r="AJ264" s="4">
        <v>0</v>
      </c>
      <c r="AK264" s="10">
        <f t="shared" si="9"/>
        <v>0</v>
      </c>
      <c r="AL264" s="4">
        <v>0</v>
      </c>
      <c r="AM264" s="4" t="s">
        <v>1778</v>
      </c>
      <c r="AN264" s="4" t="s">
        <v>1778</v>
      </c>
      <c r="AO264" s="4">
        <v>28000</v>
      </c>
      <c r="AP264" s="4">
        <v>0</v>
      </c>
      <c r="AQ264" s="4" t="s">
        <v>1778</v>
      </c>
      <c r="AR264" s="4" t="s">
        <v>1778</v>
      </c>
    </row>
    <row r="265" spans="1:44" ht="75" x14ac:dyDescent="0.25">
      <c r="A265" s="5" t="s">
        <v>285</v>
      </c>
      <c r="B265" s="6" t="s">
        <v>404</v>
      </c>
      <c r="C265" s="5" t="s">
        <v>424</v>
      </c>
      <c r="D265" s="5" t="s">
        <v>492</v>
      </c>
      <c r="E265" s="5" t="s">
        <v>511</v>
      </c>
      <c r="F265" s="5" t="s">
        <v>564</v>
      </c>
      <c r="G265" s="5" t="s">
        <v>570</v>
      </c>
      <c r="H265" s="11">
        <v>45175</v>
      </c>
      <c r="I265" s="5" t="s">
        <v>574</v>
      </c>
      <c r="J265" s="6" t="s">
        <v>826</v>
      </c>
      <c r="K265" s="5" t="s">
        <v>1780</v>
      </c>
      <c r="L265" s="6" t="s">
        <v>1778</v>
      </c>
      <c r="M265" s="6" t="s">
        <v>1778</v>
      </c>
      <c r="N265" s="5" t="s">
        <v>1297</v>
      </c>
      <c r="O265" s="6" t="s">
        <v>1871</v>
      </c>
      <c r="P265" s="5" t="s">
        <v>1646</v>
      </c>
      <c r="Q265" s="11">
        <v>45561</v>
      </c>
      <c r="R265" s="5" t="s">
        <v>1778</v>
      </c>
      <c r="S265" s="5" t="s">
        <v>1778</v>
      </c>
      <c r="T265" s="6" t="s">
        <v>1663</v>
      </c>
      <c r="U265" s="6" t="s">
        <v>1779</v>
      </c>
      <c r="V265" s="5" t="s">
        <v>1780</v>
      </c>
      <c r="W265" s="5" t="s">
        <v>1718</v>
      </c>
      <c r="X265" s="5" t="s">
        <v>1780</v>
      </c>
      <c r="Y265" s="4">
        <v>500000</v>
      </c>
      <c r="Z265" s="4">
        <v>2744243.06</v>
      </c>
      <c r="AA265" s="4">
        <v>1491667.57</v>
      </c>
      <c r="AB265" s="4" t="s">
        <v>1778</v>
      </c>
      <c r="AC265" s="4" t="s">
        <v>1778</v>
      </c>
      <c r="AD265" s="4" t="s">
        <v>1778</v>
      </c>
      <c r="AE265" s="4" t="s">
        <v>1778</v>
      </c>
      <c r="AF265" s="15">
        <f>Z265-AO265</f>
        <v>2528576.7800000003</v>
      </c>
      <c r="AG265" s="4">
        <v>0</v>
      </c>
      <c r="AH265" s="4">
        <v>0</v>
      </c>
      <c r="AI265" s="4">
        <v>0</v>
      </c>
      <c r="AJ265" s="4">
        <v>0</v>
      </c>
      <c r="AK265" s="10">
        <f t="shared" si="9"/>
        <v>0</v>
      </c>
      <c r="AL265" s="4">
        <v>0</v>
      </c>
      <c r="AM265" s="4" t="s">
        <v>1778</v>
      </c>
      <c r="AN265" s="4" t="s">
        <v>1778</v>
      </c>
      <c r="AO265" s="4">
        <f>190000+25666.28</f>
        <v>215666.28</v>
      </c>
      <c r="AP265" s="4">
        <v>0</v>
      </c>
      <c r="AQ265" s="4" t="s">
        <v>1778</v>
      </c>
      <c r="AR265" s="4" t="s">
        <v>1778</v>
      </c>
    </row>
    <row r="266" spans="1:44" ht="45" x14ac:dyDescent="0.25">
      <c r="A266" s="5" t="s">
        <v>286</v>
      </c>
      <c r="B266" s="6" t="s">
        <v>404</v>
      </c>
      <c r="C266" s="5" t="s">
        <v>424</v>
      </c>
      <c r="D266" s="5" t="s">
        <v>492</v>
      </c>
      <c r="E266" s="5" t="s">
        <v>515</v>
      </c>
      <c r="F266" s="5" t="s">
        <v>564</v>
      </c>
      <c r="G266" s="5" t="s">
        <v>570</v>
      </c>
      <c r="H266" s="11">
        <v>45181</v>
      </c>
      <c r="I266" s="5" t="s">
        <v>574</v>
      </c>
      <c r="J266" s="6" t="s">
        <v>827</v>
      </c>
      <c r="K266" s="5" t="s">
        <v>1780</v>
      </c>
      <c r="L266" s="6" t="s">
        <v>1778</v>
      </c>
      <c r="M266" s="6" t="s">
        <v>1778</v>
      </c>
      <c r="N266" s="5" t="s">
        <v>1298</v>
      </c>
      <c r="O266" s="6" t="s">
        <v>1872</v>
      </c>
      <c r="P266" s="5" t="s">
        <v>1640</v>
      </c>
      <c r="Q266" s="11">
        <v>45484</v>
      </c>
      <c r="R266" s="5" t="s">
        <v>1778</v>
      </c>
      <c r="S266" s="5" t="s">
        <v>1778</v>
      </c>
      <c r="T266" s="6" t="s">
        <v>1663</v>
      </c>
      <c r="U266" s="6" t="s">
        <v>1779</v>
      </c>
      <c r="V266" s="5" t="s">
        <v>1780</v>
      </c>
      <c r="W266" s="5" t="s">
        <v>1718</v>
      </c>
      <c r="X266" s="5" t="s">
        <v>1780</v>
      </c>
      <c r="Y266" s="4">
        <v>615000</v>
      </c>
      <c r="Z266" s="4">
        <v>904970.61</v>
      </c>
      <c r="AA266" s="4" t="s">
        <v>1778</v>
      </c>
      <c r="AB266" s="4" t="s">
        <v>1778</v>
      </c>
      <c r="AC266" s="4" t="s">
        <v>1778</v>
      </c>
      <c r="AD266" s="4" t="s">
        <v>1778</v>
      </c>
      <c r="AE266" s="4" t="s">
        <v>1778</v>
      </c>
      <c r="AF266" s="15">
        <f>Z266-AO266</f>
        <v>859970.61</v>
      </c>
      <c r="AG266" s="4">
        <v>0</v>
      </c>
      <c r="AH266" s="4">
        <v>0</v>
      </c>
      <c r="AI266" s="4">
        <v>0</v>
      </c>
      <c r="AJ266" s="4">
        <v>0</v>
      </c>
      <c r="AK266" s="10">
        <f t="shared" si="9"/>
        <v>0</v>
      </c>
      <c r="AL266" s="4">
        <v>0</v>
      </c>
      <c r="AM266" s="4" t="s">
        <v>1778</v>
      </c>
      <c r="AN266" s="4" t="s">
        <v>1778</v>
      </c>
      <c r="AO266" s="4">
        <v>45000</v>
      </c>
      <c r="AP266" s="4">
        <v>0</v>
      </c>
      <c r="AQ266" s="4" t="s">
        <v>1778</v>
      </c>
      <c r="AR266" s="4" t="s">
        <v>1778</v>
      </c>
    </row>
    <row r="267" spans="1:44" ht="45" x14ac:dyDescent="0.25">
      <c r="A267" s="5" t="s">
        <v>287</v>
      </c>
      <c r="B267" s="6" t="s">
        <v>404</v>
      </c>
      <c r="C267" s="5" t="s">
        <v>424</v>
      </c>
      <c r="D267" s="5" t="s">
        <v>492</v>
      </c>
      <c r="E267" s="5" t="s">
        <v>559</v>
      </c>
      <c r="F267" s="5" t="s">
        <v>564</v>
      </c>
      <c r="G267" s="5" t="s">
        <v>570</v>
      </c>
      <c r="H267" s="11">
        <v>45156</v>
      </c>
      <c r="I267" s="5" t="s">
        <v>574</v>
      </c>
      <c r="J267" s="6" t="s">
        <v>828</v>
      </c>
      <c r="K267" s="5" t="s">
        <v>1780</v>
      </c>
      <c r="L267" s="6" t="s">
        <v>1778</v>
      </c>
      <c r="M267" s="6" t="s">
        <v>1778</v>
      </c>
      <c r="N267" s="5" t="s">
        <v>1299</v>
      </c>
      <c r="O267" s="6" t="s">
        <v>1873</v>
      </c>
      <c r="P267" s="5" t="s">
        <v>1640</v>
      </c>
      <c r="Q267" s="11">
        <v>45488</v>
      </c>
      <c r="R267" s="5" t="s">
        <v>1778</v>
      </c>
      <c r="S267" s="5" t="s">
        <v>1778</v>
      </c>
      <c r="T267" s="6" t="s">
        <v>1663</v>
      </c>
      <c r="U267" s="6" t="s">
        <v>1779</v>
      </c>
      <c r="V267" s="5" t="s">
        <v>1780</v>
      </c>
      <c r="W267" s="5" t="s">
        <v>1718</v>
      </c>
      <c r="X267" s="5" t="s">
        <v>1780</v>
      </c>
      <c r="Y267" s="4">
        <v>365780.4</v>
      </c>
      <c r="Z267" s="4">
        <v>365780.4</v>
      </c>
      <c r="AA267" s="4" t="s">
        <v>1778</v>
      </c>
      <c r="AB267" s="4" t="s">
        <v>1778</v>
      </c>
      <c r="AC267" s="4" t="s">
        <v>1778</v>
      </c>
      <c r="AD267" s="4" t="s">
        <v>1778</v>
      </c>
      <c r="AE267" s="4" t="s">
        <v>1778</v>
      </c>
      <c r="AF267" s="15">
        <f>Z267-AO267-AP267</f>
        <v>314280.40000000002</v>
      </c>
      <c r="AG267" s="4">
        <v>0</v>
      </c>
      <c r="AH267" s="4">
        <v>0</v>
      </c>
      <c r="AI267" s="4">
        <v>0</v>
      </c>
      <c r="AJ267" s="4">
        <v>0</v>
      </c>
      <c r="AK267" s="10">
        <f t="shared" si="9"/>
        <v>0</v>
      </c>
      <c r="AL267" s="4">
        <v>0</v>
      </c>
      <c r="AM267" s="4" t="s">
        <v>1778</v>
      </c>
      <c r="AN267" s="4" t="s">
        <v>1778</v>
      </c>
      <c r="AO267" s="4">
        <v>50000</v>
      </c>
      <c r="AP267" s="4">
        <v>1500</v>
      </c>
      <c r="AQ267" s="4" t="s">
        <v>1778</v>
      </c>
      <c r="AR267" s="4" t="s">
        <v>1778</v>
      </c>
    </row>
    <row r="268" spans="1:44" ht="75" x14ac:dyDescent="0.25">
      <c r="A268" s="5" t="s">
        <v>288</v>
      </c>
      <c r="B268" s="6" t="s">
        <v>404</v>
      </c>
      <c r="C268" s="5" t="s">
        <v>424</v>
      </c>
      <c r="D268" s="5" t="s">
        <v>492</v>
      </c>
      <c r="E268" s="5" t="s">
        <v>560</v>
      </c>
      <c r="F268" s="5" t="s">
        <v>564</v>
      </c>
      <c r="G268" s="5" t="s">
        <v>570</v>
      </c>
      <c r="H268" s="11">
        <v>45184</v>
      </c>
      <c r="I268" s="5" t="s">
        <v>574</v>
      </c>
      <c r="J268" s="6" t="s">
        <v>829</v>
      </c>
      <c r="K268" s="5" t="s">
        <v>1776</v>
      </c>
      <c r="L268" s="6" t="s">
        <v>1874</v>
      </c>
      <c r="M268" s="6" t="s">
        <v>1874</v>
      </c>
      <c r="N268" s="5" t="s">
        <v>1300</v>
      </c>
      <c r="O268" s="6" t="s">
        <v>1875</v>
      </c>
      <c r="P268" s="5" t="s">
        <v>1640</v>
      </c>
      <c r="Q268" s="11">
        <v>45463</v>
      </c>
      <c r="R268" s="5" t="s">
        <v>1778</v>
      </c>
      <c r="S268" s="5" t="s">
        <v>1778</v>
      </c>
      <c r="T268" s="6" t="s">
        <v>1805</v>
      </c>
      <c r="U268" s="6" t="s">
        <v>1806</v>
      </c>
      <c r="V268" s="5" t="s">
        <v>1780</v>
      </c>
      <c r="W268" s="5" t="s">
        <v>1720</v>
      </c>
      <c r="X268" s="5" t="s">
        <v>1776</v>
      </c>
      <c r="Y268" s="4">
        <v>396035.37</v>
      </c>
      <c r="Z268" s="4" t="s">
        <v>1778</v>
      </c>
      <c r="AA268" s="4" t="s">
        <v>1778</v>
      </c>
      <c r="AB268" s="4" t="s">
        <v>1778</v>
      </c>
      <c r="AC268" s="4" t="s">
        <v>1778</v>
      </c>
      <c r="AD268" s="4" t="s">
        <v>1778</v>
      </c>
      <c r="AE268" s="4" t="s">
        <v>1778</v>
      </c>
      <c r="AF268" s="4" t="s">
        <v>1778</v>
      </c>
      <c r="AG268" s="4">
        <v>0</v>
      </c>
      <c r="AH268" s="4">
        <v>0</v>
      </c>
      <c r="AI268" s="4">
        <v>0</v>
      </c>
      <c r="AJ268" s="4">
        <v>0</v>
      </c>
      <c r="AK268" s="10">
        <f t="shared" si="9"/>
        <v>0</v>
      </c>
      <c r="AL268" s="4">
        <v>0</v>
      </c>
      <c r="AM268" s="4" t="s">
        <v>1778</v>
      </c>
      <c r="AN268" s="4" t="s">
        <v>1778</v>
      </c>
      <c r="AO268" s="4">
        <v>0</v>
      </c>
      <c r="AP268" s="4">
        <v>0</v>
      </c>
      <c r="AQ268" s="4" t="s">
        <v>1778</v>
      </c>
      <c r="AR268" s="4" t="s">
        <v>1778</v>
      </c>
    </row>
    <row r="269" spans="1:44" ht="60" x14ac:dyDescent="0.25">
      <c r="A269" s="5" t="s">
        <v>289</v>
      </c>
      <c r="B269" s="6" t="s">
        <v>421</v>
      </c>
      <c r="C269" s="5" t="s">
        <v>471</v>
      </c>
      <c r="D269" s="5" t="s">
        <v>504</v>
      </c>
      <c r="E269" s="5" t="s">
        <v>513</v>
      </c>
      <c r="F269" s="5" t="s">
        <v>564</v>
      </c>
      <c r="G269" s="5" t="s">
        <v>570</v>
      </c>
      <c r="H269" s="11">
        <v>45181</v>
      </c>
      <c r="I269" s="5" t="s">
        <v>574</v>
      </c>
      <c r="J269" s="6" t="s">
        <v>830</v>
      </c>
      <c r="K269" s="5" t="s">
        <v>1780</v>
      </c>
      <c r="L269" s="6" t="s">
        <v>1778</v>
      </c>
      <c r="M269" s="6" t="s">
        <v>1778</v>
      </c>
      <c r="N269" s="5" t="s">
        <v>1301</v>
      </c>
      <c r="O269" s="6" t="s">
        <v>1876</v>
      </c>
      <c r="P269" s="5" t="s">
        <v>1640</v>
      </c>
      <c r="Q269" s="11">
        <v>45407</v>
      </c>
      <c r="R269" s="5" t="s">
        <v>1778</v>
      </c>
      <c r="S269" s="5" t="s">
        <v>1778</v>
      </c>
      <c r="T269" s="6" t="s">
        <v>1663</v>
      </c>
      <c r="U269" s="6" t="s">
        <v>1779</v>
      </c>
      <c r="V269" s="5" t="s">
        <v>1780</v>
      </c>
      <c r="W269" s="5" t="s">
        <v>1718</v>
      </c>
      <c r="X269" s="5" t="s">
        <v>1780</v>
      </c>
      <c r="Y269" s="4">
        <v>356600</v>
      </c>
      <c r="Z269" s="4">
        <v>410090</v>
      </c>
      <c r="AA269" s="4" t="s">
        <v>1778</v>
      </c>
      <c r="AB269" s="4" t="s">
        <v>1778</v>
      </c>
      <c r="AC269" s="4" t="s">
        <v>1778</v>
      </c>
      <c r="AD269" s="4" t="s">
        <v>1778</v>
      </c>
      <c r="AE269" s="4" t="s">
        <v>1778</v>
      </c>
      <c r="AF269" s="15">
        <f>Z269-AO269</f>
        <v>320090</v>
      </c>
      <c r="AG269" s="4">
        <v>0</v>
      </c>
      <c r="AH269" s="4">
        <v>0</v>
      </c>
      <c r="AI269" s="4">
        <v>0</v>
      </c>
      <c r="AJ269" s="4">
        <v>0</v>
      </c>
      <c r="AK269" s="10">
        <f t="shared" si="9"/>
        <v>0</v>
      </c>
      <c r="AL269" s="4">
        <v>0</v>
      </c>
      <c r="AM269" s="4" t="s">
        <v>1778</v>
      </c>
      <c r="AN269" s="4" t="s">
        <v>1778</v>
      </c>
      <c r="AO269" s="4">
        <v>90000</v>
      </c>
      <c r="AP269" s="4">
        <v>0</v>
      </c>
      <c r="AQ269" s="4" t="s">
        <v>1778</v>
      </c>
      <c r="AR269" s="4" t="s">
        <v>1778</v>
      </c>
    </row>
    <row r="270" spans="1:44" ht="45" x14ac:dyDescent="0.25">
      <c r="A270" s="5" t="s">
        <v>290</v>
      </c>
      <c r="B270" s="6" t="s">
        <v>404</v>
      </c>
      <c r="C270" s="5" t="s">
        <v>424</v>
      </c>
      <c r="D270" s="5" t="s">
        <v>492</v>
      </c>
      <c r="E270" s="5" t="s">
        <v>533</v>
      </c>
      <c r="F270" s="5" t="s">
        <v>564</v>
      </c>
      <c r="G270" s="5" t="s">
        <v>570</v>
      </c>
      <c r="H270" s="11">
        <v>45194</v>
      </c>
      <c r="I270" s="5" t="s">
        <v>574</v>
      </c>
      <c r="J270" s="6" t="s">
        <v>831</v>
      </c>
      <c r="K270" s="5" t="s">
        <v>1780</v>
      </c>
      <c r="L270" s="6" t="s">
        <v>1778</v>
      </c>
      <c r="M270" s="6" t="s">
        <v>1778</v>
      </c>
      <c r="N270" s="5" t="s">
        <v>1302</v>
      </c>
      <c r="O270" s="6" t="s">
        <v>1877</v>
      </c>
      <c r="P270" s="5" t="s">
        <v>1640</v>
      </c>
      <c r="Q270" s="11">
        <v>45799</v>
      </c>
      <c r="R270" s="5" t="s">
        <v>1778</v>
      </c>
      <c r="S270" s="5" t="s">
        <v>1778</v>
      </c>
      <c r="T270" s="6" t="s">
        <v>1663</v>
      </c>
      <c r="U270" s="6" t="s">
        <v>1779</v>
      </c>
      <c r="V270" s="5" t="s">
        <v>1780</v>
      </c>
      <c r="W270" s="5" t="s">
        <v>1718</v>
      </c>
      <c r="X270" s="5" t="s">
        <v>1780</v>
      </c>
      <c r="Y270" s="4">
        <v>560000</v>
      </c>
      <c r="Z270" s="4">
        <v>560000</v>
      </c>
      <c r="AA270" s="4" t="s">
        <v>1778</v>
      </c>
      <c r="AB270" s="4" t="s">
        <v>1778</v>
      </c>
      <c r="AC270" s="4" t="s">
        <v>1778</v>
      </c>
      <c r="AD270" s="4" t="s">
        <v>1778</v>
      </c>
      <c r="AE270" s="4" t="s">
        <v>1778</v>
      </c>
      <c r="AF270" s="15">
        <f>Z270-AO270-AP270</f>
        <v>479000</v>
      </c>
      <c r="AG270" s="4">
        <v>0</v>
      </c>
      <c r="AH270" s="4">
        <v>0</v>
      </c>
      <c r="AI270" s="4">
        <v>0</v>
      </c>
      <c r="AJ270" s="4">
        <v>0</v>
      </c>
      <c r="AK270" s="10">
        <f t="shared" si="9"/>
        <v>0</v>
      </c>
      <c r="AL270" s="4">
        <v>0</v>
      </c>
      <c r="AM270" s="4" t="s">
        <v>1778</v>
      </c>
      <c r="AN270" s="4" t="s">
        <v>1778</v>
      </c>
      <c r="AO270" s="4">
        <v>80000</v>
      </c>
      <c r="AP270" s="4">
        <v>1000</v>
      </c>
      <c r="AQ270" s="4" t="s">
        <v>1778</v>
      </c>
      <c r="AR270" s="4" t="s">
        <v>1778</v>
      </c>
    </row>
    <row r="271" spans="1:44" ht="30" x14ac:dyDescent="0.25">
      <c r="A271" s="5" t="s">
        <v>291</v>
      </c>
      <c r="B271" s="6" t="s">
        <v>404</v>
      </c>
      <c r="C271" s="5" t="s">
        <v>424</v>
      </c>
      <c r="D271" s="5" t="s">
        <v>492</v>
      </c>
      <c r="E271" s="5" t="s">
        <v>547</v>
      </c>
      <c r="F271" s="5" t="s">
        <v>564</v>
      </c>
      <c r="G271" s="5" t="s">
        <v>570</v>
      </c>
      <c r="H271" s="11">
        <v>45208</v>
      </c>
      <c r="I271" s="5" t="s">
        <v>574</v>
      </c>
      <c r="J271" s="6" t="s">
        <v>636</v>
      </c>
      <c r="K271" s="5" t="s">
        <v>1780</v>
      </c>
      <c r="L271" s="6" t="s">
        <v>1778</v>
      </c>
      <c r="M271" s="6" t="s">
        <v>1778</v>
      </c>
      <c r="N271" s="5" t="s">
        <v>1303</v>
      </c>
      <c r="O271" s="19" t="s">
        <v>1878</v>
      </c>
      <c r="P271" s="5" t="s">
        <v>1640</v>
      </c>
      <c r="Q271" s="11">
        <v>45208</v>
      </c>
      <c r="R271" s="5" t="s">
        <v>1778</v>
      </c>
      <c r="S271" s="5" t="s">
        <v>1778</v>
      </c>
      <c r="T271" s="6" t="s">
        <v>1879</v>
      </c>
      <c r="U271" s="6" t="s">
        <v>1868</v>
      </c>
      <c r="V271" s="5" t="s">
        <v>1780</v>
      </c>
      <c r="W271" s="5" t="s">
        <v>1720</v>
      </c>
      <c r="X271" s="5" t="s">
        <v>1776</v>
      </c>
      <c r="Y271" s="4">
        <v>286320</v>
      </c>
      <c r="Z271" s="4" t="s">
        <v>1778</v>
      </c>
      <c r="AA271" s="4" t="s">
        <v>1778</v>
      </c>
      <c r="AB271" s="4" t="s">
        <v>1778</v>
      </c>
      <c r="AC271" s="4" t="s">
        <v>1778</v>
      </c>
      <c r="AD271" s="4" t="s">
        <v>1778</v>
      </c>
      <c r="AE271" s="4" t="s">
        <v>1778</v>
      </c>
      <c r="AF271" s="4" t="s">
        <v>1778</v>
      </c>
      <c r="AG271" s="4">
        <v>0</v>
      </c>
      <c r="AH271" s="4">
        <v>0</v>
      </c>
      <c r="AI271" s="4">
        <v>0</v>
      </c>
      <c r="AJ271" s="4">
        <v>0</v>
      </c>
      <c r="AK271" s="10">
        <f t="shared" si="9"/>
        <v>0</v>
      </c>
      <c r="AL271" s="4">
        <v>0</v>
      </c>
      <c r="AM271" s="4" t="s">
        <v>1778</v>
      </c>
      <c r="AN271" s="4" t="s">
        <v>1778</v>
      </c>
      <c r="AO271" s="4">
        <v>0</v>
      </c>
      <c r="AP271" s="4">
        <v>0</v>
      </c>
      <c r="AQ271" s="4" t="s">
        <v>1778</v>
      </c>
      <c r="AR271" s="4" t="s">
        <v>1778</v>
      </c>
    </row>
    <row r="272" spans="1:44" ht="45" x14ac:dyDescent="0.25">
      <c r="A272" s="5" t="s">
        <v>292</v>
      </c>
      <c r="B272" s="6" t="s">
        <v>419</v>
      </c>
      <c r="C272" s="5" t="s">
        <v>434</v>
      </c>
      <c r="D272" s="5" t="s">
        <v>498</v>
      </c>
      <c r="E272" s="5" t="s">
        <v>513</v>
      </c>
      <c r="F272" s="5" t="s">
        <v>564</v>
      </c>
      <c r="G272" s="5" t="s">
        <v>570</v>
      </c>
      <c r="H272" s="11">
        <v>45190</v>
      </c>
      <c r="I272" s="5" t="s">
        <v>574</v>
      </c>
      <c r="J272" s="6" t="s">
        <v>832</v>
      </c>
      <c r="K272" s="5" t="s">
        <v>1780</v>
      </c>
      <c r="L272" s="6" t="s">
        <v>1778</v>
      </c>
      <c r="M272" s="6" t="s">
        <v>1778</v>
      </c>
      <c r="N272" s="5" t="s">
        <v>1304</v>
      </c>
      <c r="O272" s="6" t="s">
        <v>1880</v>
      </c>
      <c r="P272" s="5" t="s">
        <v>1640</v>
      </c>
      <c r="Q272" s="11">
        <v>45688</v>
      </c>
      <c r="R272" s="5" t="s">
        <v>1778</v>
      </c>
      <c r="S272" s="5" t="s">
        <v>1778</v>
      </c>
      <c r="T272" s="6" t="s">
        <v>1663</v>
      </c>
      <c r="U272" s="6" t="s">
        <v>1779</v>
      </c>
      <c r="V272" s="5" t="s">
        <v>1780</v>
      </c>
      <c r="W272" s="5" t="s">
        <v>1718</v>
      </c>
      <c r="X272" s="5" t="s">
        <v>1780</v>
      </c>
      <c r="Y272" s="4">
        <v>109000</v>
      </c>
      <c r="Z272" s="4">
        <v>109000</v>
      </c>
      <c r="AA272" s="4" t="s">
        <v>1778</v>
      </c>
      <c r="AB272" s="4" t="s">
        <v>1778</v>
      </c>
      <c r="AC272" s="4" t="s">
        <v>1778</v>
      </c>
      <c r="AD272" s="4" t="s">
        <v>1778</v>
      </c>
      <c r="AE272" s="4" t="s">
        <v>1778</v>
      </c>
      <c r="AF272" s="15">
        <f>Z272-AO272</f>
        <v>-221000</v>
      </c>
      <c r="AG272" s="4">
        <v>0</v>
      </c>
      <c r="AH272" s="4">
        <v>0</v>
      </c>
      <c r="AI272" s="4">
        <v>0</v>
      </c>
      <c r="AJ272" s="4">
        <v>0</v>
      </c>
      <c r="AK272" s="10">
        <f t="shared" si="9"/>
        <v>0</v>
      </c>
      <c r="AL272" s="4">
        <v>0</v>
      </c>
      <c r="AM272" s="4" t="s">
        <v>1778</v>
      </c>
      <c r="AN272" s="4" t="s">
        <v>1778</v>
      </c>
      <c r="AO272" s="4">
        <v>330000</v>
      </c>
      <c r="AP272" s="4">
        <v>0</v>
      </c>
      <c r="AQ272" s="4" t="s">
        <v>1778</v>
      </c>
      <c r="AR272" s="4" t="s">
        <v>1778</v>
      </c>
    </row>
    <row r="273" spans="1:44" ht="120" x14ac:dyDescent="0.25">
      <c r="A273" s="5" t="s">
        <v>293</v>
      </c>
      <c r="B273" s="6" t="s">
        <v>404</v>
      </c>
      <c r="C273" s="5" t="s">
        <v>424</v>
      </c>
      <c r="D273" s="5" t="s">
        <v>492</v>
      </c>
      <c r="E273" s="5" t="s">
        <v>527</v>
      </c>
      <c r="F273" s="5" t="s">
        <v>564</v>
      </c>
      <c r="G273" s="5" t="s">
        <v>570</v>
      </c>
      <c r="H273" s="11">
        <v>45204</v>
      </c>
      <c r="I273" s="5" t="s">
        <v>574</v>
      </c>
      <c r="J273" s="6" t="s">
        <v>833</v>
      </c>
      <c r="K273" s="5" t="s">
        <v>1776</v>
      </c>
      <c r="L273" s="6" t="s">
        <v>1881</v>
      </c>
      <c r="M273" s="6" t="s">
        <v>1881</v>
      </c>
      <c r="N273" s="5" t="s">
        <v>1305</v>
      </c>
      <c r="O273" s="6" t="s">
        <v>1882</v>
      </c>
      <c r="P273" s="5" t="s">
        <v>1640</v>
      </c>
      <c r="Q273" s="11">
        <v>45454</v>
      </c>
      <c r="R273" s="5" t="s">
        <v>1778</v>
      </c>
      <c r="S273" s="5" t="s">
        <v>1778</v>
      </c>
      <c r="T273" s="6" t="s">
        <v>1805</v>
      </c>
      <c r="U273" s="6" t="s">
        <v>1806</v>
      </c>
      <c r="V273" s="5" t="s">
        <v>1780</v>
      </c>
      <c r="W273" s="5" t="s">
        <v>1720</v>
      </c>
      <c r="X273" s="5" t="s">
        <v>1776</v>
      </c>
      <c r="Y273" s="4">
        <v>267745.82</v>
      </c>
      <c r="Z273" s="4" t="s">
        <v>1778</v>
      </c>
      <c r="AA273" s="4" t="s">
        <v>1778</v>
      </c>
      <c r="AB273" s="4" t="s">
        <v>1778</v>
      </c>
      <c r="AC273" s="4" t="s">
        <v>1778</v>
      </c>
      <c r="AD273" s="4" t="s">
        <v>1778</v>
      </c>
      <c r="AE273" s="4" t="s">
        <v>1778</v>
      </c>
      <c r="AF273" s="4" t="s">
        <v>1778</v>
      </c>
      <c r="AG273" s="4">
        <v>0</v>
      </c>
      <c r="AH273" s="4">
        <v>0</v>
      </c>
      <c r="AI273" s="4">
        <v>0</v>
      </c>
      <c r="AJ273" s="4">
        <v>0</v>
      </c>
      <c r="AK273" s="10">
        <f t="shared" si="9"/>
        <v>0</v>
      </c>
      <c r="AL273" s="4">
        <v>0</v>
      </c>
      <c r="AM273" s="4" t="s">
        <v>1778</v>
      </c>
      <c r="AN273" s="4" t="s">
        <v>1778</v>
      </c>
      <c r="AO273" s="4">
        <v>0</v>
      </c>
      <c r="AP273" s="4">
        <v>0</v>
      </c>
      <c r="AQ273" s="4" t="s">
        <v>1778</v>
      </c>
      <c r="AR273" s="4" t="s">
        <v>1778</v>
      </c>
    </row>
    <row r="274" spans="1:44" ht="45" x14ac:dyDescent="0.25">
      <c r="A274" s="5" t="s">
        <v>294</v>
      </c>
      <c r="B274" s="6" t="s">
        <v>413</v>
      </c>
      <c r="C274" s="5" t="s">
        <v>473</v>
      </c>
      <c r="D274" s="5" t="s">
        <v>497</v>
      </c>
      <c r="E274" s="5" t="s">
        <v>510</v>
      </c>
      <c r="F274" s="5" t="s">
        <v>564</v>
      </c>
      <c r="G274" s="5" t="s">
        <v>570</v>
      </c>
      <c r="H274" s="11">
        <v>45188</v>
      </c>
      <c r="I274" s="5" t="s">
        <v>574</v>
      </c>
      <c r="J274" s="6" t="s">
        <v>834</v>
      </c>
      <c r="K274" s="5" t="s">
        <v>1780</v>
      </c>
      <c r="L274" s="6" t="s">
        <v>1778</v>
      </c>
      <c r="M274" s="6" t="s">
        <v>1778</v>
      </c>
      <c r="N274" s="5" t="s">
        <v>1306</v>
      </c>
      <c r="O274" s="6" t="s">
        <v>1883</v>
      </c>
      <c r="P274" s="5" t="s">
        <v>1640</v>
      </c>
      <c r="Q274" s="11">
        <v>45308</v>
      </c>
      <c r="R274" s="5" t="s">
        <v>1778</v>
      </c>
      <c r="S274" s="5" t="s">
        <v>1778</v>
      </c>
      <c r="T274" s="6" t="s">
        <v>1663</v>
      </c>
      <c r="U274" s="6" t="s">
        <v>1779</v>
      </c>
      <c r="V274" s="5" t="s">
        <v>1780</v>
      </c>
      <c r="W274" s="5" t="s">
        <v>1718</v>
      </c>
      <c r="X274" s="5" t="s">
        <v>1780</v>
      </c>
      <c r="Y274" s="4">
        <v>202336.25</v>
      </c>
      <c r="Z274" s="4">
        <v>297961.62</v>
      </c>
      <c r="AA274" s="4" t="s">
        <v>1778</v>
      </c>
      <c r="AB274" s="4" t="s">
        <v>1778</v>
      </c>
      <c r="AC274" s="4" t="s">
        <v>1778</v>
      </c>
      <c r="AD274" s="4" t="s">
        <v>1778</v>
      </c>
      <c r="AE274" s="4" t="s">
        <v>1778</v>
      </c>
      <c r="AF274" s="15">
        <f>Z274-AO274-AL274</f>
        <v>231400.18</v>
      </c>
      <c r="AG274" s="4">
        <v>0</v>
      </c>
      <c r="AH274" s="4">
        <v>0</v>
      </c>
      <c r="AI274" s="4">
        <v>0</v>
      </c>
      <c r="AJ274" s="4">
        <v>0</v>
      </c>
      <c r="AK274" s="10">
        <f t="shared" si="9"/>
        <v>0</v>
      </c>
      <c r="AL274" s="4">
        <v>480</v>
      </c>
      <c r="AM274" s="4" t="s">
        <v>1778</v>
      </c>
      <c r="AN274" s="4" t="s">
        <v>1778</v>
      </c>
      <c r="AO274" s="4">
        <f>48000+12000+6081.44</f>
        <v>66081.440000000002</v>
      </c>
      <c r="AP274" s="4">
        <v>0</v>
      </c>
      <c r="AQ274" s="4" t="s">
        <v>1778</v>
      </c>
      <c r="AR274" s="4" t="s">
        <v>1778</v>
      </c>
    </row>
    <row r="275" spans="1:44" ht="30" x14ac:dyDescent="0.25">
      <c r="A275" s="5" t="s">
        <v>77</v>
      </c>
      <c r="B275" s="6" t="s">
        <v>406</v>
      </c>
      <c r="C275" s="5" t="s">
        <v>425</v>
      </c>
      <c r="D275" s="5" t="s">
        <v>493</v>
      </c>
      <c r="E275" s="5" t="s">
        <v>525</v>
      </c>
      <c r="F275" s="5" t="s">
        <v>566</v>
      </c>
      <c r="G275" s="5" t="s">
        <v>570</v>
      </c>
      <c r="H275" s="11">
        <v>45808</v>
      </c>
      <c r="I275" s="5" t="s">
        <v>573</v>
      </c>
      <c r="J275" s="6" t="s">
        <v>625</v>
      </c>
      <c r="K275" s="5" t="s">
        <v>1776</v>
      </c>
      <c r="L275" s="6" t="s">
        <v>1795</v>
      </c>
      <c r="M275" s="6" t="s">
        <v>1884</v>
      </c>
      <c r="N275" s="5" t="s">
        <v>1307</v>
      </c>
      <c r="O275" s="6" t="s">
        <v>566</v>
      </c>
      <c r="P275" s="5" t="s">
        <v>1637</v>
      </c>
      <c r="Q275" s="11">
        <v>45828</v>
      </c>
      <c r="R275" s="5" t="s">
        <v>1778</v>
      </c>
      <c r="S275" s="5" t="s">
        <v>1778</v>
      </c>
      <c r="T275" s="6" t="s">
        <v>1885</v>
      </c>
      <c r="U275" s="6" t="s">
        <v>1829</v>
      </c>
      <c r="V275" s="5" t="s">
        <v>1776</v>
      </c>
      <c r="W275" s="5" t="s">
        <v>1718</v>
      </c>
      <c r="X275" s="5" t="s">
        <v>1776</v>
      </c>
      <c r="Y275" s="4">
        <v>0.01</v>
      </c>
      <c r="Z275" s="4" t="s">
        <v>1778</v>
      </c>
      <c r="AA275" s="4" t="s">
        <v>1778</v>
      </c>
      <c r="AB275" s="4" t="s">
        <v>1778</v>
      </c>
      <c r="AC275" s="4" t="s">
        <v>1778</v>
      </c>
      <c r="AD275" s="4" t="s">
        <v>1778</v>
      </c>
      <c r="AE275" s="4" t="s">
        <v>1778</v>
      </c>
      <c r="AF275" s="4" t="s">
        <v>1778</v>
      </c>
      <c r="AG275" s="4">
        <v>0</v>
      </c>
      <c r="AH275" s="4">
        <v>0</v>
      </c>
      <c r="AI275" s="4">
        <v>0</v>
      </c>
      <c r="AJ275" s="4">
        <v>0</v>
      </c>
      <c r="AK275" s="10">
        <f t="shared" si="9"/>
        <v>0</v>
      </c>
      <c r="AL275" s="4">
        <v>0</v>
      </c>
      <c r="AM275" s="4" t="s">
        <v>1778</v>
      </c>
      <c r="AN275" s="4" t="s">
        <v>1778</v>
      </c>
      <c r="AO275" s="4">
        <v>0</v>
      </c>
      <c r="AP275" s="4">
        <v>0</v>
      </c>
      <c r="AQ275" s="4" t="s">
        <v>1778</v>
      </c>
      <c r="AR275" s="4" t="s">
        <v>1778</v>
      </c>
    </row>
    <row r="276" spans="1:44" ht="30" x14ac:dyDescent="0.25">
      <c r="A276" s="5" t="s">
        <v>1886</v>
      </c>
      <c r="B276" s="6" t="s">
        <v>404</v>
      </c>
      <c r="C276" s="5" t="s">
        <v>424</v>
      </c>
      <c r="D276" s="5" t="s">
        <v>492</v>
      </c>
      <c r="E276" s="5" t="s">
        <v>527</v>
      </c>
      <c r="F276" s="5" t="s">
        <v>564</v>
      </c>
      <c r="G276" s="5" t="s">
        <v>570</v>
      </c>
      <c r="H276" s="11">
        <v>45229</v>
      </c>
      <c r="I276" s="5" t="s">
        <v>574</v>
      </c>
      <c r="J276" s="6" t="s">
        <v>835</v>
      </c>
      <c r="K276" s="5" t="s">
        <v>1780</v>
      </c>
      <c r="L276" s="6" t="s">
        <v>1778</v>
      </c>
      <c r="M276" s="6" t="s">
        <v>1778</v>
      </c>
      <c r="N276" s="5" t="s">
        <v>1308</v>
      </c>
      <c r="O276" s="6" t="s">
        <v>1887</v>
      </c>
      <c r="P276" s="5" t="s">
        <v>1640</v>
      </c>
      <c r="Q276" s="11">
        <v>45437</v>
      </c>
      <c r="R276" s="5" t="s">
        <v>1778</v>
      </c>
      <c r="S276" s="5" t="s">
        <v>1778</v>
      </c>
      <c r="T276" s="6" t="s">
        <v>1663</v>
      </c>
      <c r="U276" s="6" t="s">
        <v>1779</v>
      </c>
      <c r="V276" s="5" t="s">
        <v>1780</v>
      </c>
      <c r="W276" s="5" t="s">
        <v>1718</v>
      </c>
      <c r="X276" s="5" t="s">
        <v>1780</v>
      </c>
      <c r="Y276" s="4">
        <v>180000</v>
      </c>
      <c r="Z276" s="4">
        <v>170000</v>
      </c>
      <c r="AA276" s="4" t="s">
        <v>1778</v>
      </c>
      <c r="AB276" s="4" t="s">
        <v>1778</v>
      </c>
      <c r="AC276" s="4" t="s">
        <v>1778</v>
      </c>
      <c r="AD276" s="4" t="s">
        <v>1778</v>
      </c>
      <c r="AE276" s="4" t="s">
        <v>1778</v>
      </c>
      <c r="AF276" s="15">
        <f>Z276-AO276</f>
        <v>125000</v>
      </c>
      <c r="AG276" s="4">
        <v>0</v>
      </c>
      <c r="AH276" s="4">
        <v>0</v>
      </c>
      <c r="AI276" s="4">
        <v>0</v>
      </c>
      <c r="AJ276" s="4">
        <v>0</v>
      </c>
      <c r="AK276" s="10">
        <f t="shared" si="9"/>
        <v>0</v>
      </c>
      <c r="AL276" s="4">
        <v>0</v>
      </c>
      <c r="AM276" s="4" t="s">
        <v>1778</v>
      </c>
      <c r="AN276" s="4" t="s">
        <v>1778</v>
      </c>
      <c r="AO276" s="4">
        <v>45000</v>
      </c>
      <c r="AP276" s="4">
        <v>0</v>
      </c>
      <c r="AQ276" s="4" t="s">
        <v>1778</v>
      </c>
      <c r="AR276" s="4" t="s">
        <v>1778</v>
      </c>
    </row>
    <row r="277" spans="1:44" ht="45" x14ac:dyDescent="0.25">
      <c r="A277" s="5" t="s">
        <v>295</v>
      </c>
      <c r="B277" s="6" t="s">
        <v>404</v>
      </c>
      <c r="C277" s="5" t="s">
        <v>424</v>
      </c>
      <c r="D277" s="5" t="s">
        <v>492</v>
      </c>
      <c r="E277" s="5" t="s">
        <v>508</v>
      </c>
      <c r="F277" s="5" t="s">
        <v>564</v>
      </c>
      <c r="G277" s="5" t="s">
        <v>570</v>
      </c>
      <c r="H277" s="11">
        <v>45203</v>
      </c>
      <c r="I277" s="5" t="s">
        <v>574</v>
      </c>
      <c r="J277" s="6" t="s">
        <v>836</v>
      </c>
      <c r="K277" s="5" t="s">
        <v>1780</v>
      </c>
      <c r="L277" s="6" t="s">
        <v>1778</v>
      </c>
      <c r="M277" s="6" t="s">
        <v>1778</v>
      </c>
      <c r="N277" s="5" t="s">
        <v>1309</v>
      </c>
      <c r="O277" s="6" t="s">
        <v>1888</v>
      </c>
      <c r="P277" s="5" t="s">
        <v>1640</v>
      </c>
      <c r="Q277" s="11">
        <v>45511</v>
      </c>
      <c r="R277" s="5" t="s">
        <v>1778</v>
      </c>
      <c r="S277" s="5" t="s">
        <v>1778</v>
      </c>
      <c r="T277" s="6" t="s">
        <v>1663</v>
      </c>
      <c r="U277" s="6" t="s">
        <v>1779</v>
      </c>
      <c r="V277" s="5" t="s">
        <v>1780</v>
      </c>
      <c r="W277" s="5" t="s">
        <v>1718</v>
      </c>
      <c r="X277" s="5" t="s">
        <v>1780</v>
      </c>
      <c r="Y277" s="4">
        <v>740144.28</v>
      </c>
      <c r="Z277" s="4">
        <v>911003.44</v>
      </c>
      <c r="AA277" s="4">
        <v>341797.63</v>
      </c>
      <c r="AB277" s="4" t="s">
        <v>1778</v>
      </c>
      <c r="AC277" s="4" t="s">
        <v>1778</v>
      </c>
      <c r="AD277" s="4" t="s">
        <v>1778</v>
      </c>
      <c r="AE277" s="4" t="s">
        <v>1778</v>
      </c>
      <c r="AF277" s="15">
        <f>Z277-AO277-AL277</f>
        <v>815951.12999999989</v>
      </c>
      <c r="AG277" s="4">
        <v>0</v>
      </c>
      <c r="AH277" s="4">
        <v>0</v>
      </c>
      <c r="AI277" s="4">
        <v>0</v>
      </c>
      <c r="AJ277" s="4">
        <v>0</v>
      </c>
      <c r="AK277" s="10">
        <f t="shared" si="9"/>
        <v>0</v>
      </c>
      <c r="AL277" s="4">
        <v>800</v>
      </c>
      <c r="AM277" s="4" t="s">
        <v>1778</v>
      </c>
      <c r="AN277" s="4" t="s">
        <v>1778</v>
      </c>
      <c r="AO277" s="4">
        <f>80000+14252.31</f>
        <v>94252.31</v>
      </c>
      <c r="AP277" s="4">
        <v>0</v>
      </c>
      <c r="AQ277" s="4" t="s">
        <v>1778</v>
      </c>
      <c r="AR277" s="4" t="s">
        <v>1778</v>
      </c>
    </row>
    <row r="278" spans="1:44" ht="90" x14ac:dyDescent="0.25">
      <c r="A278" s="5" t="s">
        <v>296</v>
      </c>
      <c r="B278" s="6" t="s">
        <v>416</v>
      </c>
      <c r="C278" s="5" t="s">
        <v>474</v>
      </c>
      <c r="D278" s="5" t="s">
        <v>494</v>
      </c>
      <c r="E278" s="5" t="s">
        <v>513</v>
      </c>
      <c r="F278" s="5" t="s">
        <v>564</v>
      </c>
      <c r="G278" s="5" t="s">
        <v>570</v>
      </c>
      <c r="H278" s="11">
        <v>45229</v>
      </c>
      <c r="I278" s="5" t="s">
        <v>574</v>
      </c>
      <c r="J278" s="6" t="s">
        <v>837</v>
      </c>
      <c r="K278" s="5" t="s">
        <v>1776</v>
      </c>
      <c r="L278" s="6" t="s">
        <v>1795</v>
      </c>
      <c r="M278" s="6" t="s">
        <v>1796</v>
      </c>
      <c r="N278" s="5" t="s">
        <v>1310</v>
      </c>
      <c r="O278" s="6" t="s">
        <v>1889</v>
      </c>
      <c r="P278" s="5" t="s">
        <v>1640</v>
      </c>
      <c r="Q278" s="11">
        <v>45433</v>
      </c>
      <c r="R278" s="5" t="s">
        <v>1778</v>
      </c>
      <c r="S278" s="5" t="s">
        <v>1778</v>
      </c>
      <c r="T278" s="6" t="s">
        <v>1805</v>
      </c>
      <c r="U278" s="6" t="s">
        <v>1806</v>
      </c>
      <c r="V278" s="5" t="s">
        <v>1780</v>
      </c>
      <c r="W278" s="5" t="s">
        <v>1720</v>
      </c>
      <c r="X278" s="5" t="s">
        <v>1776</v>
      </c>
      <c r="Y278" s="4">
        <v>247966.93</v>
      </c>
      <c r="Z278" s="4" t="s">
        <v>1778</v>
      </c>
      <c r="AA278" s="4" t="s">
        <v>1778</v>
      </c>
      <c r="AB278" s="4" t="s">
        <v>1778</v>
      </c>
      <c r="AC278" s="4" t="s">
        <v>1778</v>
      </c>
      <c r="AD278" s="4" t="s">
        <v>1778</v>
      </c>
      <c r="AE278" s="4" t="s">
        <v>1778</v>
      </c>
      <c r="AF278" s="4" t="s">
        <v>1778</v>
      </c>
      <c r="AG278" s="4">
        <v>0</v>
      </c>
      <c r="AH278" s="4">
        <v>0</v>
      </c>
      <c r="AI278" s="4">
        <v>0</v>
      </c>
      <c r="AJ278" s="4">
        <v>0</v>
      </c>
      <c r="AK278" s="10">
        <f t="shared" si="9"/>
        <v>0</v>
      </c>
      <c r="AL278" s="4">
        <v>0</v>
      </c>
      <c r="AM278" s="4" t="s">
        <v>1778</v>
      </c>
      <c r="AN278" s="4" t="s">
        <v>1778</v>
      </c>
      <c r="AO278" s="4">
        <v>0</v>
      </c>
      <c r="AP278" s="4">
        <v>0</v>
      </c>
      <c r="AQ278" s="4" t="s">
        <v>1778</v>
      </c>
      <c r="AR278" s="4" t="s">
        <v>1778</v>
      </c>
    </row>
    <row r="279" spans="1:44" ht="90" x14ac:dyDescent="0.25">
      <c r="A279" s="5" t="s">
        <v>297</v>
      </c>
      <c r="B279" s="6" t="s">
        <v>1810</v>
      </c>
      <c r="C279" s="5" t="s">
        <v>470</v>
      </c>
      <c r="D279" s="5" t="s">
        <v>505</v>
      </c>
      <c r="E279" s="5" t="s">
        <v>517</v>
      </c>
      <c r="F279" s="5" t="s">
        <v>564</v>
      </c>
      <c r="G279" s="5" t="s">
        <v>570</v>
      </c>
      <c r="H279" s="11">
        <v>45246</v>
      </c>
      <c r="I279" s="5" t="s">
        <v>574</v>
      </c>
      <c r="J279" s="6" t="s">
        <v>838</v>
      </c>
      <c r="K279" s="5" t="s">
        <v>1776</v>
      </c>
      <c r="L279" s="6" t="s">
        <v>1817</v>
      </c>
      <c r="M279" s="6" t="s">
        <v>1890</v>
      </c>
      <c r="N279" s="5" t="s">
        <v>1311</v>
      </c>
      <c r="O279" s="6" t="s">
        <v>1891</v>
      </c>
      <c r="P279" s="5" t="s">
        <v>1640</v>
      </c>
      <c r="Q279" s="11">
        <v>45448</v>
      </c>
      <c r="R279" s="5" t="s">
        <v>1778</v>
      </c>
      <c r="S279" s="5" t="s">
        <v>1778</v>
      </c>
      <c r="T279" s="6" t="s">
        <v>1688</v>
      </c>
      <c r="U279" s="6" t="s">
        <v>1820</v>
      </c>
      <c r="V279" s="5" t="s">
        <v>1780</v>
      </c>
      <c r="W279" s="5" t="s">
        <v>1720</v>
      </c>
      <c r="X279" s="5" t="s">
        <v>1776</v>
      </c>
      <c r="Y279" s="4">
        <v>166255</v>
      </c>
      <c r="Z279" s="4">
        <v>166255</v>
      </c>
      <c r="AA279" s="4" t="s">
        <v>1778</v>
      </c>
      <c r="AB279" s="4" t="s">
        <v>1778</v>
      </c>
      <c r="AC279" s="4" t="s">
        <v>1778</v>
      </c>
      <c r="AD279" s="4" t="s">
        <v>1778</v>
      </c>
      <c r="AE279" s="4" t="s">
        <v>1778</v>
      </c>
      <c r="AF279" s="15">
        <f>Y279</f>
        <v>166255</v>
      </c>
      <c r="AG279" s="4">
        <v>0</v>
      </c>
      <c r="AH279" s="4">
        <v>0</v>
      </c>
      <c r="AI279" s="4">
        <v>0</v>
      </c>
      <c r="AJ279" s="4">
        <v>0</v>
      </c>
      <c r="AK279" s="10">
        <f t="shared" si="9"/>
        <v>0</v>
      </c>
      <c r="AL279" s="4">
        <v>0</v>
      </c>
      <c r="AM279" s="4" t="s">
        <v>1778</v>
      </c>
      <c r="AN279" s="4" t="s">
        <v>1778</v>
      </c>
      <c r="AO279" s="4">
        <v>0</v>
      </c>
      <c r="AP279" s="4">
        <v>0</v>
      </c>
      <c r="AQ279" s="4" t="s">
        <v>1778</v>
      </c>
      <c r="AR279" s="4" t="s">
        <v>1778</v>
      </c>
    </row>
    <row r="280" spans="1:44" ht="90" x14ac:dyDescent="0.25">
      <c r="A280" s="5" t="s">
        <v>298</v>
      </c>
      <c r="B280" s="6" t="s">
        <v>1810</v>
      </c>
      <c r="C280" s="5" t="s">
        <v>470</v>
      </c>
      <c r="D280" s="5" t="s">
        <v>505</v>
      </c>
      <c r="E280" s="5" t="s">
        <v>508</v>
      </c>
      <c r="F280" s="5" t="s">
        <v>564</v>
      </c>
      <c r="G280" s="5" t="s">
        <v>570</v>
      </c>
      <c r="H280" s="11">
        <v>45246</v>
      </c>
      <c r="I280" s="5" t="s">
        <v>574</v>
      </c>
      <c r="J280" s="6" t="s">
        <v>839</v>
      </c>
      <c r="K280" s="5" t="s">
        <v>1776</v>
      </c>
      <c r="L280" s="6" t="s">
        <v>1817</v>
      </c>
      <c r="M280" s="6" t="s">
        <v>1817</v>
      </c>
      <c r="N280" s="5" t="s">
        <v>1312</v>
      </c>
      <c r="O280" s="6" t="s">
        <v>1892</v>
      </c>
      <c r="P280" s="5" t="s">
        <v>1640</v>
      </c>
      <c r="Q280" s="11">
        <v>45327</v>
      </c>
      <c r="R280" s="5" t="s">
        <v>1778</v>
      </c>
      <c r="S280" s="5" t="s">
        <v>1778</v>
      </c>
      <c r="T280" s="6" t="s">
        <v>1879</v>
      </c>
      <c r="U280" s="6" t="s">
        <v>1868</v>
      </c>
      <c r="V280" s="5" t="s">
        <v>1780</v>
      </c>
      <c r="W280" s="5" t="s">
        <v>1720</v>
      </c>
      <c r="X280" s="5" t="s">
        <v>1776</v>
      </c>
      <c r="Y280" s="4">
        <v>172665</v>
      </c>
      <c r="Z280" s="4" t="s">
        <v>1778</v>
      </c>
      <c r="AA280" s="4" t="s">
        <v>1778</v>
      </c>
      <c r="AB280" s="4" t="s">
        <v>1778</v>
      </c>
      <c r="AC280" s="4" t="s">
        <v>1778</v>
      </c>
      <c r="AD280" s="4" t="s">
        <v>1778</v>
      </c>
      <c r="AE280" s="4" t="s">
        <v>1778</v>
      </c>
      <c r="AF280" s="4" t="s">
        <v>1778</v>
      </c>
      <c r="AG280" s="4">
        <v>0</v>
      </c>
      <c r="AH280" s="4">
        <v>0</v>
      </c>
      <c r="AI280" s="4">
        <v>0</v>
      </c>
      <c r="AJ280" s="4">
        <v>0</v>
      </c>
      <c r="AK280" s="10">
        <f t="shared" si="9"/>
        <v>0</v>
      </c>
      <c r="AL280" s="4">
        <v>0</v>
      </c>
      <c r="AM280" s="4" t="s">
        <v>1778</v>
      </c>
      <c r="AN280" s="4" t="s">
        <v>1778</v>
      </c>
      <c r="AO280" s="4">
        <v>0</v>
      </c>
      <c r="AP280" s="4">
        <v>0</v>
      </c>
      <c r="AQ280" s="4" t="s">
        <v>1778</v>
      </c>
      <c r="AR280" s="4" t="s">
        <v>1778</v>
      </c>
    </row>
    <row r="281" spans="1:44" ht="75" x14ac:dyDescent="0.25">
      <c r="A281" s="5" t="s">
        <v>299</v>
      </c>
      <c r="B281" s="6" t="s">
        <v>407</v>
      </c>
      <c r="C281" s="5" t="s">
        <v>456</v>
      </c>
      <c r="D281" s="5" t="s">
        <v>494</v>
      </c>
      <c r="E281" s="5" t="s">
        <v>510</v>
      </c>
      <c r="F281" s="5" t="s">
        <v>564</v>
      </c>
      <c r="G281" s="5" t="s">
        <v>570</v>
      </c>
      <c r="H281" s="11">
        <v>45267</v>
      </c>
      <c r="I281" s="5" t="s">
        <v>574</v>
      </c>
      <c r="J281" s="6" t="s">
        <v>840</v>
      </c>
      <c r="K281" s="5" t="s">
        <v>1776</v>
      </c>
      <c r="L281" s="6" t="s">
        <v>1795</v>
      </c>
      <c r="M281" s="6" t="s">
        <v>1796</v>
      </c>
      <c r="N281" s="5" t="s">
        <v>1313</v>
      </c>
      <c r="O281" s="6" t="s">
        <v>1893</v>
      </c>
      <c r="P281" s="5" t="s">
        <v>1640</v>
      </c>
      <c r="Q281" s="11">
        <v>45497</v>
      </c>
      <c r="R281" s="5" t="s">
        <v>1778</v>
      </c>
      <c r="S281" s="5" t="s">
        <v>1778</v>
      </c>
      <c r="T281" s="6" t="s">
        <v>1805</v>
      </c>
      <c r="U281" s="6" t="s">
        <v>1806</v>
      </c>
      <c r="V281" s="5" t="s">
        <v>1780</v>
      </c>
      <c r="W281" s="5" t="s">
        <v>1720</v>
      </c>
      <c r="X281" s="5" t="s">
        <v>1776</v>
      </c>
      <c r="Y281" s="4">
        <v>627375.61</v>
      </c>
      <c r="Z281" s="4" t="s">
        <v>1778</v>
      </c>
      <c r="AA281" s="4" t="s">
        <v>1778</v>
      </c>
      <c r="AB281" s="4" t="s">
        <v>1778</v>
      </c>
      <c r="AC281" s="4" t="s">
        <v>1778</v>
      </c>
      <c r="AD281" s="4" t="s">
        <v>1778</v>
      </c>
      <c r="AE281" s="4" t="s">
        <v>1778</v>
      </c>
      <c r="AF281" s="4" t="s">
        <v>1778</v>
      </c>
      <c r="AG281" s="4">
        <v>0</v>
      </c>
      <c r="AH281" s="4">
        <v>0</v>
      </c>
      <c r="AI281" s="4">
        <v>0</v>
      </c>
      <c r="AJ281" s="4">
        <v>0</v>
      </c>
      <c r="AK281" s="10">
        <f t="shared" si="9"/>
        <v>0</v>
      </c>
      <c r="AL281" s="4">
        <v>0</v>
      </c>
      <c r="AM281" s="4" t="s">
        <v>1778</v>
      </c>
      <c r="AN281" s="4" t="s">
        <v>1778</v>
      </c>
      <c r="AO281" s="4">
        <v>0</v>
      </c>
      <c r="AP281" s="4">
        <v>0</v>
      </c>
      <c r="AQ281" s="4" t="s">
        <v>1778</v>
      </c>
      <c r="AR281" s="4" t="s">
        <v>1778</v>
      </c>
    </row>
    <row r="282" spans="1:44" ht="135" x14ac:dyDescent="0.25">
      <c r="A282" s="5" t="s">
        <v>300</v>
      </c>
      <c r="B282" s="6" t="s">
        <v>413</v>
      </c>
      <c r="C282" s="5" t="s">
        <v>475</v>
      </c>
      <c r="D282" s="5" t="s">
        <v>497</v>
      </c>
      <c r="E282" s="5" t="s">
        <v>512</v>
      </c>
      <c r="F282" s="5" t="s">
        <v>564</v>
      </c>
      <c r="G282" s="5" t="s">
        <v>570</v>
      </c>
      <c r="H282" s="11">
        <v>45277</v>
      </c>
      <c r="I282" s="5" t="s">
        <v>574</v>
      </c>
      <c r="J282" s="6" t="s">
        <v>841</v>
      </c>
      <c r="K282" s="5" t="s">
        <v>1776</v>
      </c>
      <c r="L282" s="6" t="s">
        <v>1795</v>
      </c>
      <c r="M282" s="6" t="s">
        <v>1796</v>
      </c>
      <c r="N282" s="5" t="s">
        <v>1314</v>
      </c>
      <c r="O282" s="6" t="s">
        <v>1894</v>
      </c>
      <c r="P282" s="5" t="s">
        <v>1640</v>
      </c>
      <c r="Q282" s="11">
        <v>45341</v>
      </c>
      <c r="R282" s="5" t="s">
        <v>1778</v>
      </c>
      <c r="S282" s="5" t="s">
        <v>1778</v>
      </c>
      <c r="T282" s="6" t="s">
        <v>1895</v>
      </c>
      <c r="U282" s="6" t="s">
        <v>1779</v>
      </c>
      <c r="V282" s="5" t="s">
        <v>1780</v>
      </c>
      <c r="W282" s="5" t="s">
        <v>1718</v>
      </c>
      <c r="X282" s="5" t="s">
        <v>1780</v>
      </c>
      <c r="Y282" s="4">
        <v>294125.46999999997</v>
      </c>
      <c r="Z282" s="4">
        <v>294125.46999999997</v>
      </c>
      <c r="AA282" s="4" t="s">
        <v>1778</v>
      </c>
      <c r="AB282" s="4" t="s">
        <v>1778</v>
      </c>
      <c r="AC282" s="4" t="s">
        <v>1778</v>
      </c>
      <c r="AD282" s="4" t="s">
        <v>1778</v>
      </c>
      <c r="AE282" s="4" t="s">
        <v>1778</v>
      </c>
      <c r="AF282" s="15">
        <f>Z282-AO282</f>
        <v>289125.46999999997</v>
      </c>
      <c r="AG282" s="4">
        <v>0</v>
      </c>
      <c r="AH282" s="4">
        <v>0</v>
      </c>
      <c r="AI282" s="4">
        <v>0</v>
      </c>
      <c r="AJ282" s="4">
        <v>0</v>
      </c>
      <c r="AK282" s="10">
        <f t="shared" si="9"/>
        <v>0</v>
      </c>
      <c r="AL282" s="4">
        <v>0</v>
      </c>
      <c r="AM282" s="4" t="s">
        <v>1778</v>
      </c>
      <c r="AN282" s="4" t="s">
        <v>1778</v>
      </c>
      <c r="AO282" s="4">
        <v>5000</v>
      </c>
      <c r="AP282" s="4">
        <v>0</v>
      </c>
      <c r="AQ282" s="4" t="s">
        <v>1778</v>
      </c>
      <c r="AR282" s="4" t="s">
        <v>1778</v>
      </c>
    </row>
    <row r="283" spans="1:44" ht="60" x14ac:dyDescent="0.25">
      <c r="A283" s="5" t="s">
        <v>301</v>
      </c>
      <c r="B283" s="6" t="s">
        <v>404</v>
      </c>
      <c r="C283" s="5" t="s">
        <v>476</v>
      </c>
      <c r="D283" s="5" t="s">
        <v>492</v>
      </c>
      <c r="E283" s="5" t="s">
        <v>510</v>
      </c>
      <c r="F283" s="5" t="s">
        <v>564</v>
      </c>
      <c r="G283" s="5" t="s">
        <v>570</v>
      </c>
      <c r="H283" s="11">
        <v>45264</v>
      </c>
      <c r="I283" s="5" t="s">
        <v>574</v>
      </c>
      <c r="J283" s="6" t="s">
        <v>842</v>
      </c>
      <c r="K283" s="5" t="s">
        <v>1776</v>
      </c>
      <c r="L283" s="6" t="s">
        <v>1795</v>
      </c>
      <c r="M283" s="6" t="s">
        <v>1796</v>
      </c>
      <c r="N283" s="5" t="s">
        <v>1315</v>
      </c>
      <c r="O283" s="6" t="s">
        <v>1896</v>
      </c>
      <c r="P283" s="5" t="s">
        <v>1640</v>
      </c>
      <c r="Q283" s="11">
        <v>45468</v>
      </c>
      <c r="R283" s="5" t="s">
        <v>1778</v>
      </c>
      <c r="S283" s="5" t="s">
        <v>1778</v>
      </c>
      <c r="T283" s="6" t="s">
        <v>1805</v>
      </c>
      <c r="U283" s="6" t="s">
        <v>1806</v>
      </c>
      <c r="V283" s="5" t="s">
        <v>1780</v>
      </c>
      <c r="W283" s="5" t="s">
        <v>1720</v>
      </c>
      <c r="X283" s="5" t="s">
        <v>1776</v>
      </c>
      <c r="Y283" s="4">
        <v>90355.09</v>
      </c>
      <c r="Z283" s="4" t="s">
        <v>1778</v>
      </c>
      <c r="AA283" s="4" t="s">
        <v>1778</v>
      </c>
      <c r="AB283" s="4" t="s">
        <v>1778</v>
      </c>
      <c r="AC283" s="4" t="s">
        <v>1778</v>
      </c>
      <c r="AD283" s="4" t="s">
        <v>1778</v>
      </c>
      <c r="AE283" s="4" t="s">
        <v>1778</v>
      </c>
      <c r="AF283" s="4" t="s">
        <v>1778</v>
      </c>
      <c r="AG283" s="4">
        <v>0</v>
      </c>
      <c r="AH283" s="4">
        <v>0</v>
      </c>
      <c r="AI283" s="4">
        <v>0</v>
      </c>
      <c r="AJ283" s="4">
        <v>0</v>
      </c>
      <c r="AK283" s="10">
        <f t="shared" si="9"/>
        <v>0</v>
      </c>
      <c r="AL283" s="4">
        <v>0</v>
      </c>
      <c r="AM283" s="4" t="s">
        <v>1778</v>
      </c>
      <c r="AN283" s="4" t="s">
        <v>1778</v>
      </c>
      <c r="AO283" s="4">
        <v>0</v>
      </c>
      <c r="AP283" s="4">
        <v>0</v>
      </c>
      <c r="AQ283" s="4" t="s">
        <v>1778</v>
      </c>
      <c r="AR283" s="4" t="s">
        <v>1778</v>
      </c>
    </row>
    <row r="284" spans="1:44" ht="60" x14ac:dyDescent="0.25">
      <c r="A284" s="5" t="s">
        <v>302</v>
      </c>
      <c r="B284" s="6" t="s">
        <v>404</v>
      </c>
      <c r="C284" s="5" t="s">
        <v>424</v>
      </c>
      <c r="D284" s="5" t="s">
        <v>492</v>
      </c>
      <c r="E284" s="5" t="s">
        <v>538</v>
      </c>
      <c r="F284" s="5" t="s">
        <v>564</v>
      </c>
      <c r="G284" s="5" t="s">
        <v>570</v>
      </c>
      <c r="H284" s="11">
        <v>45296</v>
      </c>
      <c r="I284" s="5" t="s">
        <v>574</v>
      </c>
      <c r="J284" s="6" t="s">
        <v>843</v>
      </c>
      <c r="K284" s="5" t="s">
        <v>1780</v>
      </c>
      <c r="L284" s="6" t="s">
        <v>1778</v>
      </c>
      <c r="M284" s="6" t="s">
        <v>1778</v>
      </c>
      <c r="N284" s="5" t="s">
        <v>1316</v>
      </c>
      <c r="O284" s="6" t="s">
        <v>1897</v>
      </c>
      <c r="P284" s="5" t="s">
        <v>1640</v>
      </c>
      <c r="Q284" s="11">
        <v>45562</v>
      </c>
      <c r="R284" s="5" t="s">
        <v>1778</v>
      </c>
      <c r="S284" s="5" t="s">
        <v>1778</v>
      </c>
      <c r="T284" s="6" t="s">
        <v>1663</v>
      </c>
      <c r="U284" s="6" t="s">
        <v>1779</v>
      </c>
      <c r="V284" s="5" t="s">
        <v>1780</v>
      </c>
      <c r="W284" s="5" t="s">
        <v>1718</v>
      </c>
      <c r="X284" s="5" t="s">
        <v>1780</v>
      </c>
      <c r="Y284" s="4">
        <v>365780.4</v>
      </c>
      <c r="Z284" s="4">
        <v>759247.52</v>
      </c>
      <c r="AA284" s="4" t="s">
        <v>1778</v>
      </c>
      <c r="AB284" s="4" t="s">
        <v>1778</v>
      </c>
      <c r="AC284" s="4" t="s">
        <v>1778</v>
      </c>
      <c r="AD284" s="4" t="s">
        <v>1778</v>
      </c>
      <c r="AE284" s="4" t="s">
        <v>1778</v>
      </c>
      <c r="AF284" s="15">
        <f>Z284-AO284</f>
        <v>704247.52</v>
      </c>
      <c r="AG284" s="4">
        <v>0</v>
      </c>
      <c r="AH284" s="4">
        <v>0</v>
      </c>
      <c r="AI284" s="4">
        <v>0</v>
      </c>
      <c r="AJ284" s="4">
        <v>0</v>
      </c>
      <c r="AK284" s="10">
        <f t="shared" si="9"/>
        <v>0</v>
      </c>
      <c r="AL284" s="4">
        <v>0</v>
      </c>
      <c r="AM284" s="4" t="s">
        <v>1778</v>
      </c>
      <c r="AN284" s="4" t="s">
        <v>1778</v>
      </c>
      <c r="AO284" s="4">
        <v>55000</v>
      </c>
      <c r="AP284" s="4">
        <v>0</v>
      </c>
      <c r="AQ284" s="4" t="s">
        <v>1778</v>
      </c>
      <c r="AR284" s="4" t="s">
        <v>1778</v>
      </c>
    </row>
    <row r="285" spans="1:44" ht="150" x14ac:dyDescent="0.25">
      <c r="A285" s="5" t="s">
        <v>303</v>
      </c>
      <c r="B285" s="6" t="s">
        <v>416</v>
      </c>
      <c r="C285" s="5" t="s">
        <v>433</v>
      </c>
      <c r="D285" s="5" t="s">
        <v>494</v>
      </c>
      <c r="E285" s="5" t="s">
        <v>513</v>
      </c>
      <c r="F285" s="5" t="s">
        <v>564</v>
      </c>
      <c r="G285" s="5" t="s">
        <v>570</v>
      </c>
      <c r="H285" s="11">
        <v>45306</v>
      </c>
      <c r="I285" s="5" t="s">
        <v>574</v>
      </c>
      <c r="J285" s="6" t="s">
        <v>844</v>
      </c>
      <c r="K285" s="5" t="s">
        <v>1776</v>
      </c>
      <c r="L285" s="6" t="s">
        <v>1795</v>
      </c>
      <c r="M285" s="6" t="s">
        <v>1796</v>
      </c>
      <c r="N285" s="5" t="s">
        <v>1317</v>
      </c>
      <c r="O285" s="6" t="s">
        <v>1898</v>
      </c>
      <c r="P285" s="5" t="s">
        <v>1640</v>
      </c>
      <c r="Q285" s="11">
        <v>45489</v>
      </c>
      <c r="R285" s="5" t="s">
        <v>1778</v>
      </c>
      <c r="S285" s="5" t="s">
        <v>1778</v>
      </c>
      <c r="T285" s="6" t="s">
        <v>1793</v>
      </c>
      <c r="U285" s="6" t="s">
        <v>1794</v>
      </c>
      <c r="V285" s="5" t="s">
        <v>1780</v>
      </c>
      <c r="W285" s="5" t="s">
        <v>1720</v>
      </c>
      <c r="X285" s="5" t="s">
        <v>1776</v>
      </c>
      <c r="Y285" s="4">
        <v>195505.32</v>
      </c>
      <c r="Z285" s="4" t="s">
        <v>1778</v>
      </c>
      <c r="AA285" s="4" t="s">
        <v>1778</v>
      </c>
      <c r="AB285" s="4" t="s">
        <v>1778</v>
      </c>
      <c r="AC285" s="4" t="s">
        <v>1778</v>
      </c>
      <c r="AD285" s="4" t="s">
        <v>1778</v>
      </c>
      <c r="AE285" s="4" t="s">
        <v>1778</v>
      </c>
      <c r="AF285" s="4" t="s">
        <v>1778</v>
      </c>
      <c r="AG285" s="4">
        <v>0</v>
      </c>
      <c r="AH285" s="4">
        <v>0</v>
      </c>
      <c r="AI285" s="4">
        <v>0</v>
      </c>
      <c r="AJ285" s="4">
        <v>0</v>
      </c>
      <c r="AK285" s="10">
        <f t="shared" si="9"/>
        <v>0</v>
      </c>
      <c r="AL285" s="4">
        <v>0</v>
      </c>
      <c r="AM285" s="4" t="s">
        <v>1778</v>
      </c>
      <c r="AN285" s="4" t="s">
        <v>1778</v>
      </c>
      <c r="AO285" s="4">
        <v>0</v>
      </c>
      <c r="AP285" s="4">
        <v>0</v>
      </c>
      <c r="AQ285" s="4" t="s">
        <v>1778</v>
      </c>
      <c r="AR285" s="4" t="s">
        <v>1778</v>
      </c>
    </row>
    <row r="286" spans="1:44" ht="120" x14ac:dyDescent="0.25">
      <c r="A286" s="5" t="s">
        <v>304</v>
      </c>
      <c r="B286" s="6" t="s">
        <v>416</v>
      </c>
      <c r="C286" s="5" t="s">
        <v>433</v>
      </c>
      <c r="D286" s="5" t="s">
        <v>494</v>
      </c>
      <c r="E286" s="5" t="s">
        <v>510</v>
      </c>
      <c r="F286" s="5" t="s">
        <v>564</v>
      </c>
      <c r="G286" s="5" t="s">
        <v>570</v>
      </c>
      <c r="H286" s="11">
        <v>45275</v>
      </c>
      <c r="I286" s="5" t="s">
        <v>574</v>
      </c>
      <c r="J286" s="6" t="s">
        <v>845</v>
      </c>
      <c r="K286" s="5" t="s">
        <v>1776</v>
      </c>
      <c r="L286" s="6" t="s">
        <v>1795</v>
      </c>
      <c r="M286" s="6" t="s">
        <v>1796</v>
      </c>
      <c r="N286" s="5" t="s">
        <v>1318</v>
      </c>
      <c r="O286" s="6" t="s">
        <v>1899</v>
      </c>
      <c r="P286" s="5" t="s">
        <v>1640</v>
      </c>
      <c r="Q286" s="11">
        <v>45426</v>
      </c>
      <c r="R286" s="5" t="s">
        <v>1778</v>
      </c>
      <c r="S286" s="5" t="s">
        <v>1778</v>
      </c>
      <c r="T286" s="6" t="s">
        <v>1805</v>
      </c>
      <c r="U286" s="6" t="s">
        <v>1806</v>
      </c>
      <c r="V286" s="5" t="s">
        <v>1780</v>
      </c>
      <c r="W286" s="5" t="s">
        <v>1720</v>
      </c>
      <c r="X286" s="5" t="s">
        <v>1776</v>
      </c>
      <c r="Y286" s="4">
        <v>222587.58</v>
      </c>
      <c r="Z286" s="4" t="s">
        <v>1778</v>
      </c>
      <c r="AA286" s="4" t="s">
        <v>1778</v>
      </c>
      <c r="AB286" s="4" t="s">
        <v>1778</v>
      </c>
      <c r="AC286" s="4" t="s">
        <v>1778</v>
      </c>
      <c r="AD286" s="4" t="s">
        <v>1778</v>
      </c>
      <c r="AE286" s="4" t="s">
        <v>1778</v>
      </c>
      <c r="AF286" s="4" t="s">
        <v>1778</v>
      </c>
      <c r="AG286" s="4">
        <v>0</v>
      </c>
      <c r="AH286" s="4">
        <v>0</v>
      </c>
      <c r="AI286" s="4">
        <v>0</v>
      </c>
      <c r="AJ286" s="4">
        <v>0</v>
      </c>
      <c r="AK286" s="10">
        <f t="shared" si="9"/>
        <v>0</v>
      </c>
      <c r="AL286" s="4">
        <v>0</v>
      </c>
      <c r="AM286" s="4" t="s">
        <v>1778</v>
      </c>
      <c r="AN286" s="4" t="s">
        <v>1778</v>
      </c>
      <c r="AO286" s="4">
        <v>0</v>
      </c>
      <c r="AP286" s="4">
        <v>0</v>
      </c>
      <c r="AQ286" s="4" t="s">
        <v>1778</v>
      </c>
      <c r="AR286" s="4" t="s">
        <v>1778</v>
      </c>
    </row>
    <row r="287" spans="1:44" ht="75" x14ac:dyDescent="0.25">
      <c r="A287" s="5" t="s">
        <v>305</v>
      </c>
      <c r="B287" s="6" t="s">
        <v>414</v>
      </c>
      <c r="C287" s="5" t="s">
        <v>435</v>
      </c>
      <c r="D287" s="5" t="s">
        <v>499</v>
      </c>
      <c r="E287" s="5" t="s">
        <v>517</v>
      </c>
      <c r="F287" s="5" t="s">
        <v>564</v>
      </c>
      <c r="G287" s="5" t="s">
        <v>570</v>
      </c>
      <c r="H287" s="11">
        <v>45342</v>
      </c>
      <c r="I287" s="5" t="s">
        <v>574</v>
      </c>
      <c r="J287" s="6" t="s">
        <v>846</v>
      </c>
      <c r="K287" s="5" t="s">
        <v>1780</v>
      </c>
      <c r="L287" s="6" t="s">
        <v>1778</v>
      </c>
      <c r="M287" s="6" t="s">
        <v>1778</v>
      </c>
      <c r="N287" s="5" t="s">
        <v>1319</v>
      </c>
      <c r="O287" s="6" t="s">
        <v>1900</v>
      </c>
      <c r="P287" s="5" t="s">
        <v>1640</v>
      </c>
      <c r="Q287" s="11">
        <v>45513</v>
      </c>
      <c r="R287" s="5" t="s">
        <v>1778</v>
      </c>
      <c r="S287" s="5" t="s">
        <v>1778</v>
      </c>
      <c r="T287" s="6" t="s">
        <v>1663</v>
      </c>
      <c r="U287" s="6" t="s">
        <v>1779</v>
      </c>
      <c r="V287" s="5" t="s">
        <v>1780</v>
      </c>
      <c r="W287" s="5" t="s">
        <v>1718</v>
      </c>
      <c r="X287" s="5" t="s">
        <v>1780</v>
      </c>
      <c r="Y287" s="4">
        <v>474332.83</v>
      </c>
      <c r="Z287" s="4">
        <v>740561.93</v>
      </c>
      <c r="AA287" s="4" t="s">
        <v>1778</v>
      </c>
      <c r="AB287" s="4" t="s">
        <v>1778</v>
      </c>
      <c r="AC287" s="4" t="s">
        <v>1778</v>
      </c>
      <c r="AD287" s="4" t="s">
        <v>1778</v>
      </c>
      <c r="AE287" s="4" t="s">
        <v>1778</v>
      </c>
      <c r="AF287" s="15">
        <f>Z287-AO287</f>
        <v>660561.93000000005</v>
      </c>
      <c r="AG287" s="4">
        <v>0</v>
      </c>
      <c r="AH287" s="4">
        <v>0</v>
      </c>
      <c r="AI287" s="4">
        <v>0</v>
      </c>
      <c r="AJ287" s="4">
        <v>0</v>
      </c>
      <c r="AK287" s="10">
        <f t="shared" si="9"/>
        <v>0</v>
      </c>
      <c r="AL287" s="4">
        <v>0</v>
      </c>
      <c r="AM287" s="4" t="s">
        <v>1778</v>
      </c>
      <c r="AN287" s="4" t="s">
        <v>1778</v>
      </c>
      <c r="AO287" s="4">
        <f>80000</f>
        <v>80000</v>
      </c>
      <c r="AP287" s="4">
        <v>0</v>
      </c>
      <c r="AQ287" s="4" t="s">
        <v>1778</v>
      </c>
      <c r="AR287" s="4" t="s">
        <v>1778</v>
      </c>
    </row>
    <row r="288" spans="1:44" ht="75.75" customHeight="1" x14ac:dyDescent="0.25">
      <c r="A288" s="5" t="s">
        <v>306</v>
      </c>
      <c r="B288" s="6" t="s">
        <v>416</v>
      </c>
      <c r="C288" s="5" t="s">
        <v>432</v>
      </c>
      <c r="D288" s="5" t="s">
        <v>494</v>
      </c>
      <c r="E288" s="5" t="s">
        <v>514</v>
      </c>
      <c r="F288" s="5" t="s">
        <v>564</v>
      </c>
      <c r="G288" s="5" t="s">
        <v>570</v>
      </c>
      <c r="H288" s="11">
        <v>45323</v>
      </c>
      <c r="I288" s="5" t="s">
        <v>574</v>
      </c>
      <c r="J288" s="6" t="s">
        <v>847</v>
      </c>
      <c r="K288" s="5" t="s">
        <v>1776</v>
      </c>
      <c r="L288" s="6" t="s">
        <v>1795</v>
      </c>
      <c r="M288" s="6" t="s">
        <v>1796</v>
      </c>
      <c r="N288" s="5" t="s">
        <v>1320</v>
      </c>
      <c r="O288" s="6" t="s">
        <v>1901</v>
      </c>
      <c r="P288" s="5" t="s">
        <v>1640</v>
      </c>
      <c r="Q288" s="11">
        <v>45565</v>
      </c>
      <c r="R288" s="5" t="s">
        <v>1778</v>
      </c>
      <c r="S288" s="5" t="s">
        <v>1778</v>
      </c>
      <c r="T288" s="6" t="s">
        <v>1805</v>
      </c>
      <c r="U288" s="6" t="s">
        <v>1806</v>
      </c>
      <c r="V288" s="5" t="s">
        <v>1780</v>
      </c>
      <c r="W288" s="5" t="s">
        <v>1720</v>
      </c>
      <c r="X288" s="5" t="s">
        <v>1776</v>
      </c>
      <c r="Y288" s="4">
        <v>150449.82999999999</v>
      </c>
      <c r="Z288" s="4" t="s">
        <v>1778</v>
      </c>
      <c r="AA288" s="4" t="s">
        <v>1778</v>
      </c>
      <c r="AB288" s="4" t="s">
        <v>1778</v>
      </c>
      <c r="AC288" s="4" t="s">
        <v>1778</v>
      </c>
      <c r="AD288" s="4" t="s">
        <v>1778</v>
      </c>
      <c r="AE288" s="4" t="s">
        <v>1778</v>
      </c>
      <c r="AF288" s="4" t="s">
        <v>1778</v>
      </c>
      <c r="AG288" s="4">
        <v>0</v>
      </c>
      <c r="AH288" s="4">
        <v>0</v>
      </c>
      <c r="AI288" s="4">
        <v>0</v>
      </c>
      <c r="AJ288" s="4">
        <v>0</v>
      </c>
      <c r="AK288" s="10">
        <f t="shared" si="9"/>
        <v>0</v>
      </c>
      <c r="AL288" s="4">
        <v>0</v>
      </c>
      <c r="AM288" s="4" t="s">
        <v>1778</v>
      </c>
      <c r="AN288" s="4" t="s">
        <v>1778</v>
      </c>
      <c r="AO288" s="4">
        <v>0</v>
      </c>
      <c r="AP288" s="4">
        <v>0</v>
      </c>
      <c r="AQ288" s="4" t="s">
        <v>1778</v>
      </c>
      <c r="AR288" s="4" t="s">
        <v>1778</v>
      </c>
    </row>
    <row r="289" spans="1:44" ht="150" x14ac:dyDescent="0.25">
      <c r="A289" s="5" t="s">
        <v>307</v>
      </c>
      <c r="B289" s="6" t="s">
        <v>417</v>
      </c>
      <c r="C289" s="5" t="s">
        <v>477</v>
      </c>
      <c r="D289" s="5" t="s">
        <v>502</v>
      </c>
      <c r="E289" s="5" t="s">
        <v>512</v>
      </c>
      <c r="F289" s="5" t="s">
        <v>564</v>
      </c>
      <c r="G289" s="5" t="s">
        <v>570</v>
      </c>
      <c r="H289" s="11">
        <v>45349</v>
      </c>
      <c r="I289" s="5" t="s">
        <v>574</v>
      </c>
      <c r="J289" s="6" t="s">
        <v>848</v>
      </c>
      <c r="K289" s="5" t="s">
        <v>1776</v>
      </c>
      <c r="L289" s="6" t="s">
        <v>1795</v>
      </c>
      <c r="M289" s="6" t="s">
        <v>1796</v>
      </c>
      <c r="N289" s="5" t="s">
        <v>1321</v>
      </c>
      <c r="O289" s="6" t="s">
        <v>1902</v>
      </c>
      <c r="P289" s="5" t="s">
        <v>1640</v>
      </c>
      <c r="Q289" s="11">
        <v>45434</v>
      </c>
      <c r="R289" s="5" t="s">
        <v>1778</v>
      </c>
      <c r="S289" s="5" t="s">
        <v>1778</v>
      </c>
      <c r="T289" s="6" t="s">
        <v>1805</v>
      </c>
      <c r="U289" s="6" t="s">
        <v>1806</v>
      </c>
      <c r="V289" s="5" t="s">
        <v>1780</v>
      </c>
      <c r="W289" s="5" t="s">
        <v>1720</v>
      </c>
      <c r="X289" s="5" t="s">
        <v>1776</v>
      </c>
      <c r="Y289" s="4">
        <v>224168.5</v>
      </c>
      <c r="Z289" s="4" t="s">
        <v>1778</v>
      </c>
      <c r="AA289" s="4" t="s">
        <v>1778</v>
      </c>
      <c r="AB289" s="4" t="s">
        <v>1778</v>
      </c>
      <c r="AC289" s="4" t="s">
        <v>1778</v>
      </c>
      <c r="AD289" s="4" t="s">
        <v>1778</v>
      </c>
      <c r="AE289" s="4" t="s">
        <v>1778</v>
      </c>
      <c r="AF289" s="4" t="s">
        <v>1778</v>
      </c>
      <c r="AG289" s="4">
        <v>0</v>
      </c>
      <c r="AH289" s="4">
        <v>0</v>
      </c>
      <c r="AI289" s="4">
        <v>0</v>
      </c>
      <c r="AJ289" s="4">
        <v>0</v>
      </c>
      <c r="AK289" s="10">
        <f t="shared" si="9"/>
        <v>0</v>
      </c>
      <c r="AL289" s="4">
        <v>0</v>
      </c>
      <c r="AM289" s="4" t="s">
        <v>1778</v>
      </c>
      <c r="AN289" s="4" t="s">
        <v>1778</v>
      </c>
      <c r="AO289" s="4">
        <v>0</v>
      </c>
      <c r="AP289" s="4">
        <v>0</v>
      </c>
      <c r="AQ289" s="4" t="s">
        <v>1778</v>
      </c>
      <c r="AR289" s="4" t="s">
        <v>1778</v>
      </c>
    </row>
    <row r="290" spans="1:44" ht="90" x14ac:dyDescent="0.25">
      <c r="A290" s="5" t="s">
        <v>308</v>
      </c>
      <c r="B290" s="6" t="s">
        <v>416</v>
      </c>
      <c r="C290" s="5" t="s">
        <v>478</v>
      </c>
      <c r="D290" s="5" t="s">
        <v>494</v>
      </c>
      <c r="E290" s="5" t="s">
        <v>512</v>
      </c>
      <c r="F290" s="5" t="s">
        <v>564</v>
      </c>
      <c r="G290" s="5" t="s">
        <v>570</v>
      </c>
      <c r="H290" s="11">
        <v>45379</v>
      </c>
      <c r="I290" s="5" t="s">
        <v>574</v>
      </c>
      <c r="J290" s="6" t="s">
        <v>849</v>
      </c>
      <c r="K290" s="5" t="s">
        <v>1776</v>
      </c>
      <c r="L290" s="6" t="s">
        <v>1795</v>
      </c>
      <c r="M290" s="6" t="s">
        <v>1796</v>
      </c>
      <c r="N290" s="5" t="s">
        <v>1322</v>
      </c>
      <c r="O290" s="6" t="s">
        <v>1905</v>
      </c>
      <c r="P290" s="5" t="s">
        <v>1640</v>
      </c>
      <c r="Q290" s="11">
        <v>45463</v>
      </c>
      <c r="R290" s="5" t="s">
        <v>1778</v>
      </c>
      <c r="S290" s="5" t="s">
        <v>1778</v>
      </c>
      <c r="T290" s="6" t="s">
        <v>1903</v>
      </c>
      <c r="U290" s="6" t="s">
        <v>1904</v>
      </c>
      <c r="V290" s="5" t="s">
        <v>1780</v>
      </c>
      <c r="W290" s="5" t="s">
        <v>1720</v>
      </c>
      <c r="X290" s="5" t="s">
        <v>1776</v>
      </c>
      <c r="Y290" s="4">
        <v>140351.19</v>
      </c>
      <c r="Z290" s="4" t="s">
        <v>1778</v>
      </c>
      <c r="AA290" s="4" t="s">
        <v>1778</v>
      </c>
      <c r="AB290" s="4" t="s">
        <v>1778</v>
      </c>
      <c r="AC290" s="4" t="s">
        <v>1778</v>
      </c>
      <c r="AD290" s="4" t="s">
        <v>1778</v>
      </c>
      <c r="AE290" s="4" t="s">
        <v>1778</v>
      </c>
      <c r="AF290" s="4" t="s">
        <v>1778</v>
      </c>
      <c r="AG290" s="4">
        <v>0</v>
      </c>
      <c r="AH290" s="4">
        <v>0</v>
      </c>
      <c r="AI290" s="4">
        <v>0</v>
      </c>
      <c r="AJ290" s="4">
        <v>0</v>
      </c>
      <c r="AK290" s="10">
        <f t="shared" si="9"/>
        <v>0</v>
      </c>
      <c r="AL290" s="4">
        <v>0</v>
      </c>
      <c r="AM290" s="4" t="s">
        <v>1778</v>
      </c>
      <c r="AN290" s="4" t="s">
        <v>1778</v>
      </c>
      <c r="AO290" s="4">
        <v>0</v>
      </c>
      <c r="AP290" s="4">
        <v>0</v>
      </c>
      <c r="AQ290" s="4" t="s">
        <v>1778</v>
      </c>
      <c r="AR290" s="4" t="s">
        <v>1778</v>
      </c>
    </row>
    <row r="291" spans="1:44" ht="105" x14ac:dyDescent="0.25">
      <c r="A291" s="5" t="s">
        <v>309</v>
      </c>
      <c r="B291" s="6" t="s">
        <v>416</v>
      </c>
      <c r="C291" s="5" t="s">
        <v>440</v>
      </c>
      <c r="D291" s="5" t="s">
        <v>494</v>
      </c>
      <c r="E291" s="5" t="s">
        <v>510</v>
      </c>
      <c r="F291" s="5" t="s">
        <v>564</v>
      </c>
      <c r="G291" s="5" t="s">
        <v>570</v>
      </c>
      <c r="H291" s="11">
        <v>45713</v>
      </c>
      <c r="I291" s="5" t="s">
        <v>573</v>
      </c>
      <c r="J291" s="6" t="s">
        <v>672</v>
      </c>
      <c r="K291" s="5" t="s">
        <v>1776</v>
      </c>
      <c r="L291" s="6" t="s">
        <v>1795</v>
      </c>
      <c r="M291" s="6" t="s">
        <v>1796</v>
      </c>
      <c r="N291" s="5" t="s">
        <v>1323</v>
      </c>
      <c r="O291" s="6" t="s">
        <v>1906</v>
      </c>
      <c r="P291" s="5" t="s">
        <v>1635</v>
      </c>
      <c r="Q291" s="11">
        <v>45819</v>
      </c>
      <c r="R291" s="5" t="s">
        <v>1778</v>
      </c>
      <c r="S291" s="5" t="s">
        <v>1778</v>
      </c>
      <c r="T291" s="6" t="s">
        <v>1778</v>
      </c>
      <c r="U291" s="6" t="s">
        <v>1800</v>
      </c>
      <c r="V291" s="5" t="s">
        <v>1776</v>
      </c>
      <c r="W291" s="5" t="s">
        <v>1719</v>
      </c>
      <c r="X291" s="5" t="s">
        <v>1776</v>
      </c>
      <c r="Y291" s="4">
        <v>16000</v>
      </c>
      <c r="Z291" s="4" t="s">
        <v>1778</v>
      </c>
      <c r="AA291" s="4" t="s">
        <v>1778</v>
      </c>
      <c r="AB291" s="4" t="s">
        <v>1778</v>
      </c>
      <c r="AC291" s="4" t="s">
        <v>1778</v>
      </c>
      <c r="AD291" s="4" t="s">
        <v>1778</v>
      </c>
      <c r="AE291" s="4" t="s">
        <v>1778</v>
      </c>
      <c r="AF291" s="4" t="s">
        <v>1778</v>
      </c>
      <c r="AG291" s="4">
        <v>0</v>
      </c>
      <c r="AH291" s="4">
        <v>0</v>
      </c>
      <c r="AI291" s="4">
        <v>0</v>
      </c>
      <c r="AJ291" s="4">
        <v>0</v>
      </c>
      <c r="AK291" s="10">
        <f t="shared" si="9"/>
        <v>0</v>
      </c>
      <c r="AL291" s="4">
        <v>0</v>
      </c>
      <c r="AM291" s="4" t="s">
        <v>1778</v>
      </c>
      <c r="AN291" s="4" t="s">
        <v>1778</v>
      </c>
      <c r="AO291" s="4">
        <v>0</v>
      </c>
      <c r="AP291" s="4">
        <v>0</v>
      </c>
      <c r="AQ291" s="4" t="s">
        <v>1778</v>
      </c>
      <c r="AR291" s="4" t="s">
        <v>1778</v>
      </c>
    </row>
    <row r="292" spans="1:44" ht="135" x14ac:dyDescent="0.25">
      <c r="A292" s="5" t="s">
        <v>310</v>
      </c>
      <c r="B292" s="6" t="s">
        <v>406</v>
      </c>
      <c r="C292" s="5" t="s">
        <v>425</v>
      </c>
      <c r="D292" s="5" t="s">
        <v>493</v>
      </c>
      <c r="E292" s="5" t="s">
        <v>533</v>
      </c>
      <c r="F292" s="5" t="s">
        <v>564</v>
      </c>
      <c r="G292" s="5" t="s">
        <v>570</v>
      </c>
      <c r="H292" s="11">
        <v>45407</v>
      </c>
      <c r="I292" s="5" t="s">
        <v>574</v>
      </c>
      <c r="J292" s="6" t="s">
        <v>850</v>
      </c>
      <c r="K292" s="5" t="s">
        <v>1776</v>
      </c>
      <c r="L292" s="6" t="s">
        <v>1795</v>
      </c>
      <c r="M292" s="6" t="s">
        <v>1796</v>
      </c>
      <c r="N292" s="5" t="s">
        <v>1324</v>
      </c>
      <c r="O292" s="6" t="s">
        <v>1907</v>
      </c>
      <c r="P292" s="5" t="s">
        <v>1640</v>
      </c>
      <c r="Q292" s="11">
        <v>45518</v>
      </c>
      <c r="R292" s="5" t="s">
        <v>1778</v>
      </c>
      <c r="S292" s="5" t="s">
        <v>1778</v>
      </c>
      <c r="T292" s="6" t="s">
        <v>1879</v>
      </c>
      <c r="U292" s="6" t="s">
        <v>1868</v>
      </c>
      <c r="V292" s="5" t="s">
        <v>1780</v>
      </c>
      <c r="W292" s="5" t="s">
        <v>1720</v>
      </c>
      <c r="X292" s="5" t="s">
        <v>1776</v>
      </c>
      <c r="Y292" s="4">
        <v>325000</v>
      </c>
      <c r="Z292" s="4" t="s">
        <v>1778</v>
      </c>
      <c r="AA292" s="4" t="s">
        <v>1778</v>
      </c>
      <c r="AB292" s="4" t="s">
        <v>1778</v>
      </c>
      <c r="AC292" s="4" t="s">
        <v>1778</v>
      </c>
      <c r="AD292" s="4" t="s">
        <v>1778</v>
      </c>
      <c r="AE292" s="4" t="s">
        <v>1778</v>
      </c>
      <c r="AF292" s="4" t="s">
        <v>1778</v>
      </c>
      <c r="AG292" s="4">
        <v>0</v>
      </c>
      <c r="AH292" s="4">
        <v>0</v>
      </c>
      <c r="AI292" s="4">
        <v>0</v>
      </c>
      <c r="AJ292" s="4">
        <v>0</v>
      </c>
      <c r="AK292" s="10">
        <f t="shared" si="9"/>
        <v>0</v>
      </c>
      <c r="AL292" s="4">
        <v>0</v>
      </c>
      <c r="AM292" s="4" t="s">
        <v>1778</v>
      </c>
      <c r="AN292" s="4" t="s">
        <v>1778</v>
      </c>
      <c r="AO292" s="4">
        <v>0</v>
      </c>
      <c r="AP292" s="4">
        <v>0</v>
      </c>
      <c r="AQ292" s="4" t="s">
        <v>1778</v>
      </c>
      <c r="AR292" s="4" t="s">
        <v>1778</v>
      </c>
    </row>
    <row r="293" spans="1:44" ht="75" x14ac:dyDescent="0.25">
      <c r="A293" s="5" t="s">
        <v>311</v>
      </c>
      <c r="B293" s="6" t="s">
        <v>418</v>
      </c>
      <c r="C293" s="5" t="s">
        <v>442</v>
      </c>
      <c r="D293" s="5" t="s">
        <v>500</v>
      </c>
      <c r="E293" s="5" t="s">
        <v>520</v>
      </c>
      <c r="F293" s="5" t="s">
        <v>564</v>
      </c>
      <c r="G293" s="5" t="s">
        <v>570</v>
      </c>
      <c r="H293" s="11">
        <v>45322</v>
      </c>
      <c r="I293" s="5" t="s">
        <v>574</v>
      </c>
      <c r="J293" s="6" t="s">
        <v>851</v>
      </c>
      <c r="K293" s="5" t="s">
        <v>1776</v>
      </c>
      <c r="L293" s="6" t="s">
        <v>1795</v>
      </c>
      <c r="M293" s="6" t="s">
        <v>1796</v>
      </c>
      <c r="N293" s="5" t="s">
        <v>1325</v>
      </c>
      <c r="O293" s="6" t="s">
        <v>1908</v>
      </c>
      <c r="P293" s="5" t="s">
        <v>1646</v>
      </c>
      <c r="Q293" s="11">
        <v>45806</v>
      </c>
      <c r="R293" s="5" t="s">
        <v>1778</v>
      </c>
      <c r="S293" s="5" t="s">
        <v>1778</v>
      </c>
      <c r="T293" s="6" t="s">
        <v>1805</v>
      </c>
      <c r="U293" s="6" t="s">
        <v>1806</v>
      </c>
      <c r="V293" s="5" t="s">
        <v>1780</v>
      </c>
      <c r="W293" s="5" t="s">
        <v>1720</v>
      </c>
      <c r="X293" s="5" t="s">
        <v>1776</v>
      </c>
      <c r="Y293" s="4">
        <v>56778.21</v>
      </c>
      <c r="Z293" s="4" t="s">
        <v>1778</v>
      </c>
      <c r="AA293" s="4" t="s">
        <v>1778</v>
      </c>
      <c r="AB293" s="4" t="s">
        <v>1778</v>
      </c>
      <c r="AC293" s="4" t="s">
        <v>1778</v>
      </c>
      <c r="AD293" s="4" t="s">
        <v>1778</v>
      </c>
      <c r="AE293" s="4" t="s">
        <v>1778</v>
      </c>
      <c r="AF293" s="4" t="s">
        <v>1778</v>
      </c>
      <c r="AG293" s="4">
        <v>0</v>
      </c>
      <c r="AH293" s="4">
        <v>0</v>
      </c>
      <c r="AI293" s="4">
        <v>0</v>
      </c>
      <c r="AJ293" s="4">
        <v>0</v>
      </c>
      <c r="AK293" s="10">
        <f t="shared" si="9"/>
        <v>0</v>
      </c>
      <c r="AL293" s="4">
        <v>0</v>
      </c>
      <c r="AM293" s="4" t="s">
        <v>1778</v>
      </c>
      <c r="AN293" s="4" t="s">
        <v>1778</v>
      </c>
      <c r="AO293" s="4">
        <v>0</v>
      </c>
      <c r="AP293" s="4">
        <v>0</v>
      </c>
      <c r="AQ293" s="4" t="s">
        <v>1778</v>
      </c>
      <c r="AR293" s="4" t="s">
        <v>1778</v>
      </c>
    </row>
    <row r="294" spans="1:44" ht="120" x14ac:dyDescent="0.25">
      <c r="A294" s="5" t="s">
        <v>312</v>
      </c>
      <c r="B294" s="6" t="s">
        <v>1810</v>
      </c>
      <c r="C294" s="5" t="s">
        <v>479</v>
      </c>
      <c r="D294" s="5" t="s">
        <v>505</v>
      </c>
      <c r="E294" s="5" t="s">
        <v>513</v>
      </c>
      <c r="F294" s="5" t="s">
        <v>564</v>
      </c>
      <c r="G294" s="5" t="s">
        <v>570</v>
      </c>
      <c r="H294" s="11">
        <v>45421</v>
      </c>
      <c r="I294" s="5" t="s">
        <v>574</v>
      </c>
      <c r="J294" s="6" t="s">
        <v>852</v>
      </c>
      <c r="K294" s="5" t="s">
        <v>1776</v>
      </c>
      <c r="L294" s="6" t="s">
        <v>1795</v>
      </c>
      <c r="M294" s="6" t="s">
        <v>1796</v>
      </c>
      <c r="N294" s="5" t="s">
        <v>1326</v>
      </c>
      <c r="O294" s="6" t="s">
        <v>1909</v>
      </c>
      <c r="P294" s="5" t="s">
        <v>1640</v>
      </c>
      <c r="Q294" s="11">
        <v>45553</v>
      </c>
      <c r="R294" s="5" t="s">
        <v>1778</v>
      </c>
      <c r="S294" s="5" t="s">
        <v>1778</v>
      </c>
      <c r="T294" s="6" t="s">
        <v>1805</v>
      </c>
      <c r="U294" s="6" t="s">
        <v>1806</v>
      </c>
      <c r="V294" s="5" t="s">
        <v>1780</v>
      </c>
      <c r="W294" s="5" t="s">
        <v>1720</v>
      </c>
      <c r="X294" s="5" t="s">
        <v>1776</v>
      </c>
      <c r="Y294" s="4">
        <v>187816.94</v>
      </c>
      <c r="Z294" s="4" t="s">
        <v>1778</v>
      </c>
      <c r="AA294" s="4" t="s">
        <v>1778</v>
      </c>
      <c r="AB294" s="4" t="s">
        <v>1778</v>
      </c>
      <c r="AC294" s="4" t="s">
        <v>1778</v>
      </c>
      <c r="AD294" s="4" t="s">
        <v>1778</v>
      </c>
      <c r="AE294" s="4" t="s">
        <v>1778</v>
      </c>
      <c r="AF294" s="4" t="s">
        <v>1778</v>
      </c>
      <c r="AG294" s="4">
        <v>0</v>
      </c>
      <c r="AH294" s="4">
        <v>0</v>
      </c>
      <c r="AI294" s="4">
        <v>0</v>
      </c>
      <c r="AJ294" s="4">
        <v>0</v>
      </c>
      <c r="AK294" s="10">
        <f t="shared" si="9"/>
        <v>0</v>
      </c>
      <c r="AL294" s="4">
        <v>0</v>
      </c>
      <c r="AM294" s="4" t="s">
        <v>1778</v>
      </c>
      <c r="AN294" s="4" t="s">
        <v>1778</v>
      </c>
      <c r="AO294" s="4">
        <v>0</v>
      </c>
      <c r="AP294" s="4">
        <v>0</v>
      </c>
      <c r="AQ294" s="4" t="s">
        <v>1778</v>
      </c>
      <c r="AR294" s="4" t="s">
        <v>1778</v>
      </c>
    </row>
    <row r="295" spans="1:44" ht="75" x14ac:dyDescent="0.25">
      <c r="A295" s="5" t="s">
        <v>313</v>
      </c>
      <c r="B295" s="6" t="s">
        <v>1810</v>
      </c>
      <c r="C295" s="5" t="s">
        <v>470</v>
      </c>
      <c r="D295" s="5" t="s">
        <v>505</v>
      </c>
      <c r="E295" s="5" t="s">
        <v>510</v>
      </c>
      <c r="F295" s="5" t="s">
        <v>564</v>
      </c>
      <c r="G295" s="5" t="s">
        <v>570</v>
      </c>
      <c r="H295" s="11">
        <v>45460</v>
      </c>
      <c r="I295" s="5" t="s">
        <v>574</v>
      </c>
      <c r="J295" s="6" t="s">
        <v>853</v>
      </c>
      <c r="K295" s="5" t="s">
        <v>1776</v>
      </c>
      <c r="L295" s="6" t="s">
        <v>1817</v>
      </c>
      <c r="M295" s="6" t="s">
        <v>1817</v>
      </c>
      <c r="N295" s="5" t="s">
        <v>1327</v>
      </c>
      <c r="O295" s="6" t="s">
        <v>1910</v>
      </c>
      <c r="P295" s="5" t="s">
        <v>1640</v>
      </c>
      <c r="Q295" s="11">
        <v>45533</v>
      </c>
      <c r="R295" s="5" t="s">
        <v>1778</v>
      </c>
      <c r="S295" s="5" t="s">
        <v>1778</v>
      </c>
      <c r="T295" s="6" t="s">
        <v>1805</v>
      </c>
      <c r="U295" s="6" t="s">
        <v>1806</v>
      </c>
      <c r="V295" s="5" t="s">
        <v>1780</v>
      </c>
      <c r="W295" s="5" t="s">
        <v>1720</v>
      </c>
      <c r="X295" s="5" t="s">
        <v>1776</v>
      </c>
      <c r="Y295" s="4">
        <v>35495.699999999997</v>
      </c>
      <c r="Z295" s="4" t="s">
        <v>1778</v>
      </c>
      <c r="AA295" s="4" t="s">
        <v>1778</v>
      </c>
      <c r="AB295" s="4" t="s">
        <v>1778</v>
      </c>
      <c r="AC295" s="4" t="s">
        <v>1778</v>
      </c>
      <c r="AD295" s="4" t="s">
        <v>1778</v>
      </c>
      <c r="AE295" s="4" t="s">
        <v>1778</v>
      </c>
      <c r="AF295" s="4" t="s">
        <v>1778</v>
      </c>
      <c r="AG295" s="4">
        <v>0</v>
      </c>
      <c r="AH295" s="4">
        <v>0</v>
      </c>
      <c r="AI295" s="4">
        <v>0</v>
      </c>
      <c r="AJ295" s="4">
        <v>0</v>
      </c>
      <c r="AK295" s="10">
        <f t="shared" si="9"/>
        <v>0</v>
      </c>
      <c r="AL295" s="4">
        <v>0</v>
      </c>
      <c r="AM295" s="4" t="s">
        <v>1778</v>
      </c>
      <c r="AN295" s="4" t="s">
        <v>1778</v>
      </c>
      <c r="AO295" s="4">
        <v>0</v>
      </c>
      <c r="AP295" s="4">
        <v>0</v>
      </c>
      <c r="AQ295" s="4" t="s">
        <v>1778</v>
      </c>
      <c r="AR295" s="4" t="s">
        <v>1778</v>
      </c>
    </row>
    <row r="296" spans="1:44" ht="120" x14ac:dyDescent="0.25">
      <c r="A296" s="5" t="s">
        <v>314</v>
      </c>
      <c r="B296" s="6" t="s">
        <v>416</v>
      </c>
      <c r="C296" s="5" t="s">
        <v>480</v>
      </c>
      <c r="D296" s="5" t="s">
        <v>494</v>
      </c>
      <c r="E296" s="5" t="s">
        <v>512</v>
      </c>
      <c r="F296" s="5" t="s">
        <v>564</v>
      </c>
      <c r="G296" s="5" t="s">
        <v>570</v>
      </c>
      <c r="H296" s="11">
        <v>45460</v>
      </c>
      <c r="I296" s="5" t="s">
        <v>574</v>
      </c>
      <c r="J296" s="6" t="s">
        <v>854</v>
      </c>
      <c r="K296" s="5" t="s">
        <v>1776</v>
      </c>
      <c r="L296" s="6" t="s">
        <v>1795</v>
      </c>
      <c r="M296" s="6" t="s">
        <v>1796</v>
      </c>
      <c r="N296" s="5" t="s">
        <v>1328</v>
      </c>
      <c r="O296" s="6" t="s">
        <v>1911</v>
      </c>
      <c r="P296" s="5" t="s">
        <v>1640</v>
      </c>
      <c r="Q296" s="11">
        <v>45623</v>
      </c>
      <c r="R296" s="5" t="s">
        <v>1778</v>
      </c>
      <c r="S296" s="5" t="s">
        <v>1778</v>
      </c>
      <c r="T296" s="6" t="s">
        <v>1805</v>
      </c>
      <c r="U296" s="6" t="s">
        <v>1806</v>
      </c>
      <c r="V296" s="5" t="s">
        <v>1780</v>
      </c>
      <c r="W296" s="5" t="s">
        <v>1720</v>
      </c>
      <c r="X296" s="5" t="s">
        <v>1776</v>
      </c>
      <c r="Y296" s="4">
        <v>443979.12</v>
      </c>
      <c r="Z296" s="4" t="s">
        <v>1778</v>
      </c>
      <c r="AA296" s="4" t="s">
        <v>1778</v>
      </c>
      <c r="AB296" s="4" t="s">
        <v>1778</v>
      </c>
      <c r="AC296" s="4" t="s">
        <v>1778</v>
      </c>
      <c r="AD296" s="4" t="s">
        <v>1778</v>
      </c>
      <c r="AE296" s="4" t="s">
        <v>1778</v>
      </c>
      <c r="AF296" s="4" t="s">
        <v>1778</v>
      </c>
      <c r="AG296" s="4">
        <v>0</v>
      </c>
      <c r="AH296" s="4">
        <v>0</v>
      </c>
      <c r="AI296" s="4">
        <v>0</v>
      </c>
      <c r="AJ296" s="4">
        <v>0</v>
      </c>
      <c r="AK296" s="10">
        <f t="shared" si="9"/>
        <v>0</v>
      </c>
      <c r="AL296" s="4">
        <v>0</v>
      </c>
      <c r="AM296" s="4" t="s">
        <v>1778</v>
      </c>
      <c r="AN296" s="4" t="s">
        <v>1778</v>
      </c>
      <c r="AO296" s="4">
        <v>0</v>
      </c>
      <c r="AP296" s="4">
        <v>0</v>
      </c>
      <c r="AQ296" s="4" t="s">
        <v>1778</v>
      </c>
      <c r="AR296" s="4" t="s">
        <v>1778</v>
      </c>
    </row>
    <row r="297" spans="1:44" ht="75" x14ac:dyDescent="0.25">
      <c r="A297" s="5" t="s">
        <v>315</v>
      </c>
      <c r="B297" s="6" t="s">
        <v>407</v>
      </c>
      <c r="C297" s="5" t="s">
        <v>426</v>
      </c>
      <c r="D297" s="5" t="s">
        <v>494</v>
      </c>
      <c r="E297" s="5" t="s">
        <v>521</v>
      </c>
      <c r="F297" s="5" t="s">
        <v>564</v>
      </c>
      <c r="G297" s="5" t="s">
        <v>570</v>
      </c>
      <c r="H297" s="11">
        <v>45481</v>
      </c>
      <c r="I297" s="5" t="s">
        <v>574</v>
      </c>
      <c r="J297" s="6" t="s">
        <v>855</v>
      </c>
      <c r="K297" s="5" t="s">
        <v>1776</v>
      </c>
      <c r="L297" s="6" t="s">
        <v>1777</v>
      </c>
      <c r="M297" s="6" t="s">
        <v>1777</v>
      </c>
      <c r="N297" s="5" t="s">
        <v>1329</v>
      </c>
      <c r="O297" s="6" t="s">
        <v>1912</v>
      </c>
      <c r="P297" s="5" t="s">
        <v>1640</v>
      </c>
      <c r="Q297" s="11">
        <v>45553</v>
      </c>
      <c r="R297" s="5" t="s">
        <v>1778</v>
      </c>
      <c r="S297" s="5" t="s">
        <v>1778</v>
      </c>
      <c r="T297" s="6" t="s">
        <v>1688</v>
      </c>
      <c r="U297" s="6" t="s">
        <v>1820</v>
      </c>
      <c r="V297" s="5" t="s">
        <v>1780</v>
      </c>
      <c r="W297" s="5" t="s">
        <v>1720</v>
      </c>
      <c r="X297" s="5" t="s">
        <v>1776</v>
      </c>
      <c r="Y297" s="4">
        <v>64876.7</v>
      </c>
      <c r="Z297" s="4">
        <v>64876.7</v>
      </c>
      <c r="AA297" s="4" t="s">
        <v>1778</v>
      </c>
      <c r="AB297" s="4" t="s">
        <v>1778</v>
      </c>
      <c r="AC297" s="4" t="s">
        <v>1778</v>
      </c>
      <c r="AD297" s="4" t="s">
        <v>1778</v>
      </c>
      <c r="AE297" s="4" t="s">
        <v>1778</v>
      </c>
      <c r="AF297" s="15">
        <f>Y297</f>
        <v>64876.7</v>
      </c>
      <c r="AG297" s="4">
        <v>0</v>
      </c>
      <c r="AH297" s="4">
        <v>0</v>
      </c>
      <c r="AI297" s="4">
        <v>0</v>
      </c>
      <c r="AJ297" s="4">
        <v>0</v>
      </c>
      <c r="AK297" s="10">
        <f t="shared" si="9"/>
        <v>0</v>
      </c>
      <c r="AL297" s="4">
        <v>0</v>
      </c>
      <c r="AM297" s="4" t="s">
        <v>1778</v>
      </c>
      <c r="AN297" s="4" t="s">
        <v>1778</v>
      </c>
      <c r="AO297" s="4">
        <v>0</v>
      </c>
      <c r="AP297" s="4">
        <v>0</v>
      </c>
      <c r="AQ297" s="4" t="s">
        <v>1778</v>
      </c>
      <c r="AR297" s="4" t="s">
        <v>1778</v>
      </c>
    </row>
    <row r="298" spans="1:44" ht="90" x14ac:dyDescent="0.25">
      <c r="A298" s="5" t="s">
        <v>316</v>
      </c>
      <c r="B298" s="6" t="s">
        <v>1810</v>
      </c>
      <c r="C298" s="5" t="s">
        <v>470</v>
      </c>
      <c r="D298" s="5" t="s">
        <v>505</v>
      </c>
      <c r="E298" s="5" t="s">
        <v>517</v>
      </c>
      <c r="F298" s="5" t="s">
        <v>564</v>
      </c>
      <c r="G298" s="5" t="s">
        <v>570</v>
      </c>
      <c r="H298" s="11">
        <v>45511</v>
      </c>
      <c r="I298" s="5" t="s">
        <v>574</v>
      </c>
      <c r="J298" s="6" t="s">
        <v>856</v>
      </c>
      <c r="K298" s="5" t="s">
        <v>1776</v>
      </c>
      <c r="L298" s="6" t="s">
        <v>1817</v>
      </c>
      <c r="M298" s="6" t="s">
        <v>1817</v>
      </c>
      <c r="N298" s="5" t="s">
        <v>1330</v>
      </c>
      <c r="O298" s="6" t="s">
        <v>1913</v>
      </c>
      <c r="P298" s="5" t="s">
        <v>1640</v>
      </c>
      <c r="Q298" s="11">
        <v>45603</v>
      </c>
      <c r="R298" s="5" t="s">
        <v>1778</v>
      </c>
      <c r="S298" s="5" t="s">
        <v>1778</v>
      </c>
      <c r="T298" s="6" t="s">
        <v>1805</v>
      </c>
      <c r="U298" s="6" t="s">
        <v>1806</v>
      </c>
      <c r="V298" s="5" t="s">
        <v>1780</v>
      </c>
      <c r="W298" s="5" t="s">
        <v>1720</v>
      </c>
      <c r="X298" s="5" t="s">
        <v>1776</v>
      </c>
      <c r="Y298" s="4">
        <v>132692.03</v>
      </c>
      <c r="Z298" s="4" t="s">
        <v>1778</v>
      </c>
      <c r="AA298" s="4" t="s">
        <v>1778</v>
      </c>
      <c r="AB298" s="4" t="s">
        <v>1778</v>
      </c>
      <c r="AC298" s="4" t="s">
        <v>1778</v>
      </c>
      <c r="AD298" s="4" t="s">
        <v>1778</v>
      </c>
      <c r="AE298" s="4" t="s">
        <v>1778</v>
      </c>
      <c r="AF298" s="4" t="s">
        <v>1778</v>
      </c>
      <c r="AG298" s="4">
        <v>0</v>
      </c>
      <c r="AH298" s="4">
        <v>0</v>
      </c>
      <c r="AI298" s="4">
        <v>0</v>
      </c>
      <c r="AJ298" s="4">
        <v>0</v>
      </c>
      <c r="AK298" s="10">
        <f t="shared" si="9"/>
        <v>0</v>
      </c>
      <c r="AL298" s="4">
        <v>0</v>
      </c>
      <c r="AM298" s="4" t="s">
        <v>1778</v>
      </c>
      <c r="AN298" s="4" t="s">
        <v>1778</v>
      </c>
      <c r="AO298" s="4">
        <v>0</v>
      </c>
      <c r="AP298" s="4">
        <v>0</v>
      </c>
      <c r="AQ298" s="4" t="s">
        <v>1778</v>
      </c>
      <c r="AR298" s="4" t="s">
        <v>1778</v>
      </c>
    </row>
    <row r="299" spans="1:44" ht="60" x14ac:dyDescent="0.25">
      <c r="A299" s="5" t="s">
        <v>317</v>
      </c>
      <c r="B299" s="6" t="s">
        <v>404</v>
      </c>
      <c r="C299" s="5" t="s">
        <v>424</v>
      </c>
      <c r="D299" s="5" t="s">
        <v>492</v>
      </c>
      <c r="E299" s="5" t="s">
        <v>537</v>
      </c>
      <c r="F299" s="5" t="s">
        <v>564</v>
      </c>
      <c r="G299" s="5" t="s">
        <v>570</v>
      </c>
      <c r="H299" s="11">
        <v>45525</v>
      </c>
      <c r="I299" s="5" t="s">
        <v>574</v>
      </c>
      <c r="J299" s="6" t="s">
        <v>857</v>
      </c>
      <c r="K299" s="5" t="s">
        <v>1780</v>
      </c>
      <c r="L299" s="6" t="s">
        <v>1778</v>
      </c>
      <c r="M299" s="6" t="s">
        <v>1778</v>
      </c>
      <c r="N299" s="5" t="s">
        <v>1331</v>
      </c>
      <c r="O299" s="6" t="s">
        <v>1914</v>
      </c>
      <c r="P299" s="5" t="s">
        <v>1640</v>
      </c>
      <c r="Q299" s="11">
        <v>45582</v>
      </c>
      <c r="R299" s="5" t="s">
        <v>1778</v>
      </c>
      <c r="S299" s="5" t="s">
        <v>1778</v>
      </c>
      <c r="T299" s="6" t="s">
        <v>1879</v>
      </c>
      <c r="U299" s="6" t="s">
        <v>1868</v>
      </c>
      <c r="V299" s="5" t="s">
        <v>1780</v>
      </c>
      <c r="W299" s="5" t="s">
        <v>1720</v>
      </c>
      <c r="X299" s="5" t="s">
        <v>1776</v>
      </c>
      <c r="Y299" s="4">
        <v>95435.01</v>
      </c>
      <c r="Z299" s="4" t="s">
        <v>1778</v>
      </c>
      <c r="AA299" s="4" t="s">
        <v>1778</v>
      </c>
      <c r="AB299" s="4" t="s">
        <v>1778</v>
      </c>
      <c r="AC299" s="4" t="s">
        <v>1778</v>
      </c>
      <c r="AD299" s="4" t="s">
        <v>1778</v>
      </c>
      <c r="AE299" s="4" t="s">
        <v>1778</v>
      </c>
      <c r="AF299" s="4" t="s">
        <v>1778</v>
      </c>
      <c r="AG299" s="4">
        <v>0</v>
      </c>
      <c r="AH299" s="4">
        <v>0</v>
      </c>
      <c r="AI299" s="4">
        <v>0</v>
      </c>
      <c r="AJ299" s="4">
        <v>0</v>
      </c>
      <c r="AK299" s="10">
        <f t="shared" si="9"/>
        <v>0</v>
      </c>
      <c r="AL299" s="4">
        <v>0</v>
      </c>
      <c r="AM299" s="4" t="s">
        <v>1778</v>
      </c>
      <c r="AN299" s="4" t="s">
        <v>1778</v>
      </c>
      <c r="AO299" s="4">
        <v>0</v>
      </c>
      <c r="AP299" s="4">
        <v>0</v>
      </c>
      <c r="AQ299" s="4" t="s">
        <v>1778</v>
      </c>
      <c r="AR299" s="4" t="s">
        <v>1778</v>
      </c>
    </row>
    <row r="300" spans="1:44" ht="60" x14ac:dyDescent="0.25">
      <c r="A300" s="5" t="s">
        <v>318</v>
      </c>
      <c r="B300" s="6" t="s">
        <v>404</v>
      </c>
      <c r="C300" s="5" t="s">
        <v>424</v>
      </c>
      <c r="D300" s="5" t="s">
        <v>492</v>
      </c>
      <c r="E300" s="5" t="s">
        <v>537</v>
      </c>
      <c r="F300" s="5" t="s">
        <v>564</v>
      </c>
      <c r="G300" s="5" t="s">
        <v>570</v>
      </c>
      <c r="H300" s="11">
        <v>45730</v>
      </c>
      <c r="I300" s="5" t="s">
        <v>573</v>
      </c>
      <c r="J300" s="6" t="s">
        <v>857</v>
      </c>
      <c r="K300" s="5" t="s">
        <v>1780</v>
      </c>
      <c r="L300" s="6" t="s">
        <v>1778</v>
      </c>
      <c r="M300" s="6" t="s">
        <v>1778</v>
      </c>
      <c r="N300" s="5" t="s">
        <v>1332</v>
      </c>
      <c r="O300" s="6" t="s">
        <v>1914</v>
      </c>
      <c r="P300" s="5" t="s">
        <v>1639</v>
      </c>
      <c r="Q300" s="11">
        <v>45831</v>
      </c>
      <c r="R300" s="5" t="s">
        <v>1778</v>
      </c>
      <c r="S300" s="5" t="s">
        <v>1778</v>
      </c>
      <c r="T300" s="6" t="s">
        <v>1778</v>
      </c>
      <c r="U300" s="6" t="s">
        <v>1800</v>
      </c>
      <c r="V300" s="5" t="s">
        <v>1776</v>
      </c>
      <c r="W300" s="5" t="s">
        <v>1719</v>
      </c>
      <c r="X300" s="5" t="s">
        <v>1776</v>
      </c>
      <c r="Y300" s="4">
        <v>145435.01</v>
      </c>
      <c r="Z300" s="4">
        <v>769425.25</v>
      </c>
      <c r="AA300" s="4">
        <v>440369.77</v>
      </c>
      <c r="AB300" s="4" t="s">
        <v>1778</v>
      </c>
      <c r="AC300" s="4" t="s">
        <v>1778</v>
      </c>
      <c r="AD300" s="4" t="s">
        <v>1778</v>
      </c>
      <c r="AE300" s="4" t="s">
        <v>1778</v>
      </c>
      <c r="AF300" s="4" t="s">
        <v>1778</v>
      </c>
      <c r="AG300" s="4">
        <v>0</v>
      </c>
      <c r="AH300" s="4">
        <v>0</v>
      </c>
      <c r="AI300" s="4">
        <v>0</v>
      </c>
      <c r="AJ300" s="4">
        <v>0</v>
      </c>
      <c r="AK300" s="10">
        <f t="shared" si="9"/>
        <v>0</v>
      </c>
      <c r="AL300" s="4">
        <v>0</v>
      </c>
      <c r="AM300" s="4" t="s">
        <v>1778</v>
      </c>
      <c r="AN300" s="4" t="s">
        <v>1778</v>
      </c>
      <c r="AO300" s="4">
        <v>0</v>
      </c>
      <c r="AP300" s="4">
        <v>0</v>
      </c>
      <c r="AQ300" s="4" t="s">
        <v>1778</v>
      </c>
      <c r="AR300" s="4" t="s">
        <v>1778</v>
      </c>
    </row>
    <row r="301" spans="1:44" ht="60" x14ac:dyDescent="0.25">
      <c r="A301" s="5" t="s">
        <v>319</v>
      </c>
      <c r="B301" s="6" t="s">
        <v>407</v>
      </c>
      <c r="C301" s="5" t="s">
        <v>426</v>
      </c>
      <c r="D301" s="5" t="s">
        <v>494</v>
      </c>
      <c r="E301" s="5" t="s">
        <v>561</v>
      </c>
      <c r="F301" s="5" t="s">
        <v>564</v>
      </c>
      <c r="G301" s="5" t="s">
        <v>570</v>
      </c>
      <c r="H301" s="11">
        <v>45537</v>
      </c>
      <c r="I301" s="5" t="s">
        <v>574</v>
      </c>
      <c r="J301" s="6" t="s">
        <v>858</v>
      </c>
      <c r="K301" s="5" t="s">
        <v>1776</v>
      </c>
      <c r="L301" s="6" t="s">
        <v>1915</v>
      </c>
      <c r="M301" s="6" t="s">
        <v>1915</v>
      </c>
      <c r="N301" s="5" t="s">
        <v>1333</v>
      </c>
      <c r="O301" s="6" t="s">
        <v>1916</v>
      </c>
      <c r="P301" s="5" t="s">
        <v>1640</v>
      </c>
      <c r="Q301" s="11">
        <v>45586</v>
      </c>
      <c r="R301" s="5" t="s">
        <v>1778</v>
      </c>
      <c r="S301" s="5" t="s">
        <v>1778</v>
      </c>
      <c r="T301" s="6" t="s">
        <v>1805</v>
      </c>
      <c r="U301" s="6" t="s">
        <v>1806</v>
      </c>
      <c r="V301" s="5" t="s">
        <v>1780</v>
      </c>
      <c r="W301" s="5" t="s">
        <v>1720</v>
      </c>
      <c r="X301" s="5" t="s">
        <v>1776</v>
      </c>
      <c r="Y301" s="4">
        <v>45562.36</v>
      </c>
      <c r="Z301" s="4" t="s">
        <v>1778</v>
      </c>
      <c r="AA301" s="4" t="s">
        <v>1778</v>
      </c>
      <c r="AB301" s="4" t="s">
        <v>1778</v>
      </c>
      <c r="AC301" s="4" t="s">
        <v>1778</v>
      </c>
      <c r="AD301" s="4" t="s">
        <v>1778</v>
      </c>
      <c r="AE301" s="4" t="s">
        <v>1778</v>
      </c>
      <c r="AF301" s="4" t="s">
        <v>1778</v>
      </c>
      <c r="AG301" s="4">
        <v>0</v>
      </c>
      <c r="AH301" s="4">
        <v>0</v>
      </c>
      <c r="AI301" s="4">
        <v>0</v>
      </c>
      <c r="AJ301" s="4">
        <v>0</v>
      </c>
      <c r="AK301" s="10">
        <f t="shared" si="9"/>
        <v>0</v>
      </c>
      <c r="AL301" s="4">
        <v>0</v>
      </c>
      <c r="AM301" s="4" t="s">
        <v>1778</v>
      </c>
      <c r="AN301" s="4" t="s">
        <v>1778</v>
      </c>
      <c r="AO301" s="4">
        <v>0</v>
      </c>
      <c r="AP301" s="4">
        <v>0</v>
      </c>
      <c r="AQ301" s="4" t="s">
        <v>1778</v>
      </c>
      <c r="AR301" s="4" t="s">
        <v>1778</v>
      </c>
    </row>
    <row r="302" spans="1:44" ht="90" x14ac:dyDescent="0.25">
      <c r="A302" s="5" t="s">
        <v>1917</v>
      </c>
      <c r="B302" s="6" t="s">
        <v>407</v>
      </c>
      <c r="C302" s="5" t="s">
        <v>426</v>
      </c>
      <c r="D302" s="5" t="s">
        <v>494</v>
      </c>
      <c r="E302" s="5" t="s">
        <v>535</v>
      </c>
      <c r="F302" s="5" t="s">
        <v>564</v>
      </c>
      <c r="G302" s="5" t="s">
        <v>570</v>
      </c>
      <c r="H302" s="11">
        <v>45806</v>
      </c>
      <c r="I302" s="5" t="s">
        <v>573</v>
      </c>
      <c r="J302" s="6" t="s">
        <v>727</v>
      </c>
      <c r="K302" s="5" t="s">
        <v>1776</v>
      </c>
      <c r="L302" s="6" t="s">
        <v>1918</v>
      </c>
      <c r="M302" s="6" t="s">
        <v>1919</v>
      </c>
      <c r="N302" s="5" t="s">
        <v>1334</v>
      </c>
      <c r="O302" s="6" t="s">
        <v>1920</v>
      </c>
      <c r="P302" s="5" t="s">
        <v>1635</v>
      </c>
      <c r="Q302" s="11">
        <v>45818</v>
      </c>
      <c r="R302" s="5" t="s">
        <v>1778</v>
      </c>
      <c r="S302" s="5" t="s">
        <v>1778</v>
      </c>
      <c r="T302" s="6" t="s">
        <v>1778</v>
      </c>
      <c r="U302" s="6" t="s">
        <v>1800</v>
      </c>
      <c r="V302" s="5" t="s">
        <v>1776</v>
      </c>
      <c r="W302" s="5" t="s">
        <v>1719</v>
      </c>
      <c r="X302" s="5" t="s">
        <v>1776</v>
      </c>
      <c r="Y302" s="4">
        <v>86110.97</v>
      </c>
      <c r="Z302" s="4" t="s">
        <v>1778</v>
      </c>
      <c r="AA302" s="4" t="s">
        <v>1778</v>
      </c>
      <c r="AB302" s="4" t="s">
        <v>1778</v>
      </c>
      <c r="AC302" s="4" t="s">
        <v>1778</v>
      </c>
      <c r="AD302" s="4" t="s">
        <v>1778</v>
      </c>
      <c r="AE302" s="4" t="s">
        <v>1778</v>
      </c>
      <c r="AF302" s="4" t="s">
        <v>1778</v>
      </c>
      <c r="AG302" s="4">
        <v>0</v>
      </c>
      <c r="AH302" s="4">
        <v>0</v>
      </c>
      <c r="AI302" s="4">
        <v>0</v>
      </c>
      <c r="AJ302" s="4">
        <v>0</v>
      </c>
      <c r="AK302" s="10">
        <f t="shared" si="9"/>
        <v>0</v>
      </c>
      <c r="AL302" s="4">
        <v>0</v>
      </c>
      <c r="AM302" s="4" t="s">
        <v>1778</v>
      </c>
      <c r="AN302" s="4" t="s">
        <v>1778</v>
      </c>
      <c r="AO302" s="4">
        <v>0</v>
      </c>
      <c r="AP302" s="4">
        <v>0</v>
      </c>
      <c r="AQ302" s="4" t="s">
        <v>1778</v>
      </c>
      <c r="AR302" s="4" t="s">
        <v>1778</v>
      </c>
    </row>
    <row r="303" spans="1:44" ht="135" x14ac:dyDescent="0.25">
      <c r="A303" s="5" t="s">
        <v>320</v>
      </c>
      <c r="B303" s="6" t="s">
        <v>404</v>
      </c>
      <c r="C303" s="5" t="s">
        <v>461</v>
      </c>
      <c r="D303" s="5" t="s">
        <v>492</v>
      </c>
      <c r="E303" s="5" t="s">
        <v>514</v>
      </c>
      <c r="F303" s="5" t="s">
        <v>564</v>
      </c>
      <c r="G303" s="5" t="s">
        <v>570</v>
      </c>
      <c r="H303" s="11">
        <v>45551</v>
      </c>
      <c r="I303" s="5" t="s">
        <v>574</v>
      </c>
      <c r="J303" s="6" t="s">
        <v>859</v>
      </c>
      <c r="K303" s="5" t="s">
        <v>1776</v>
      </c>
      <c r="L303" s="6" t="s">
        <v>1782</v>
      </c>
      <c r="M303" s="6" t="s">
        <v>1782</v>
      </c>
      <c r="N303" s="5" t="s">
        <v>1335</v>
      </c>
      <c r="O303" s="6" t="s">
        <v>1921</v>
      </c>
      <c r="P303" s="5" t="s">
        <v>1640</v>
      </c>
      <c r="Q303" s="11">
        <v>45572</v>
      </c>
      <c r="R303" s="5" t="s">
        <v>1778</v>
      </c>
      <c r="S303" s="5" t="s">
        <v>1778</v>
      </c>
      <c r="T303" s="6" t="s">
        <v>1663</v>
      </c>
      <c r="U303" s="6" t="s">
        <v>1779</v>
      </c>
      <c r="V303" s="5" t="s">
        <v>1780</v>
      </c>
      <c r="W303" s="5" t="s">
        <v>1718</v>
      </c>
      <c r="X303" s="5" t="s">
        <v>1780</v>
      </c>
      <c r="Y303" s="4">
        <v>32813</v>
      </c>
      <c r="Z303" s="4">
        <v>32813</v>
      </c>
      <c r="AA303" s="4" t="s">
        <v>1778</v>
      </c>
      <c r="AB303" s="4" t="s">
        <v>1778</v>
      </c>
      <c r="AC303" s="4" t="s">
        <v>1778</v>
      </c>
      <c r="AD303" s="4" t="s">
        <v>1778</v>
      </c>
      <c r="AE303" s="4" t="s">
        <v>1778</v>
      </c>
      <c r="AF303" s="15">
        <f>Z303-AO303</f>
        <v>29813</v>
      </c>
      <c r="AG303" s="4">
        <v>0</v>
      </c>
      <c r="AH303" s="4">
        <v>0</v>
      </c>
      <c r="AI303" s="4">
        <v>0</v>
      </c>
      <c r="AJ303" s="4">
        <v>0</v>
      </c>
      <c r="AK303" s="10">
        <f t="shared" si="9"/>
        <v>0</v>
      </c>
      <c r="AL303" s="4">
        <v>0</v>
      </c>
      <c r="AM303" s="4" t="s">
        <v>1778</v>
      </c>
      <c r="AN303" s="4" t="s">
        <v>1778</v>
      </c>
      <c r="AO303" s="4">
        <v>3000</v>
      </c>
      <c r="AP303" s="4">
        <v>0</v>
      </c>
      <c r="AQ303" s="4" t="s">
        <v>1778</v>
      </c>
      <c r="AR303" s="4" t="s">
        <v>1778</v>
      </c>
    </row>
    <row r="304" spans="1:44" ht="135" x14ac:dyDescent="0.25">
      <c r="A304" s="5" t="s">
        <v>321</v>
      </c>
      <c r="B304" s="6" t="s">
        <v>404</v>
      </c>
      <c r="C304" s="5" t="s">
        <v>461</v>
      </c>
      <c r="D304" s="5" t="s">
        <v>492</v>
      </c>
      <c r="E304" s="5" t="s">
        <v>517</v>
      </c>
      <c r="F304" s="5" t="s">
        <v>564</v>
      </c>
      <c r="G304" s="5" t="s">
        <v>570</v>
      </c>
      <c r="H304" s="11">
        <v>45548</v>
      </c>
      <c r="I304" s="5" t="s">
        <v>574</v>
      </c>
      <c r="J304" s="6" t="s">
        <v>860</v>
      </c>
      <c r="K304" s="5" t="s">
        <v>1776</v>
      </c>
      <c r="L304" s="6" t="s">
        <v>1782</v>
      </c>
      <c r="M304" s="6" t="s">
        <v>1782</v>
      </c>
      <c r="N304" s="5" t="s">
        <v>1336</v>
      </c>
      <c r="O304" s="6" t="s">
        <v>1921</v>
      </c>
      <c r="P304" s="5" t="s">
        <v>1640</v>
      </c>
      <c r="Q304" s="11">
        <v>45636</v>
      </c>
      <c r="R304" s="5" t="s">
        <v>1778</v>
      </c>
      <c r="S304" s="5" t="s">
        <v>1778</v>
      </c>
      <c r="T304" s="6" t="s">
        <v>1663</v>
      </c>
      <c r="U304" s="6" t="s">
        <v>1779</v>
      </c>
      <c r="V304" s="5" t="s">
        <v>1780</v>
      </c>
      <c r="W304" s="5" t="s">
        <v>1718</v>
      </c>
      <c r="X304" s="5" t="s">
        <v>1780</v>
      </c>
      <c r="Y304" s="4">
        <v>29977.5</v>
      </c>
      <c r="Z304" s="4">
        <v>29977.5</v>
      </c>
      <c r="AA304" s="4" t="s">
        <v>1778</v>
      </c>
      <c r="AB304" s="4" t="s">
        <v>1778</v>
      </c>
      <c r="AC304" s="4" t="s">
        <v>1778</v>
      </c>
      <c r="AD304" s="4" t="s">
        <v>1778</v>
      </c>
      <c r="AE304" s="4" t="s">
        <v>1778</v>
      </c>
      <c r="AF304" s="15">
        <f>Z304-AO304</f>
        <v>26977.5</v>
      </c>
      <c r="AG304" s="4">
        <v>0</v>
      </c>
      <c r="AH304" s="4">
        <v>0</v>
      </c>
      <c r="AI304" s="4">
        <v>0</v>
      </c>
      <c r="AJ304" s="4">
        <v>0</v>
      </c>
      <c r="AK304" s="10">
        <f t="shared" si="9"/>
        <v>0</v>
      </c>
      <c r="AL304" s="4">
        <v>0</v>
      </c>
      <c r="AM304" s="4" t="s">
        <v>1778</v>
      </c>
      <c r="AN304" s="4" t="s">
        <v>1778</v>
      </c>
      <c r="AO304" s="4">
        <v>3000</v>
      </c>
      <c r="AP304" s="4">
        <v>0</v>
      </c>
      <c r="AQ304" s="4" t="s">
        <v>1778</v>
      </c>
      <c r="AR304" s="4" t="s">
        <v>1778</v>
      </c>
    </row>
    <row r="305" spans="1:44" ht="135" x14ac:dyDescent="0.25">
      <c r="A305" s="5" t="s">
        <v>322</v>
      </c>
      <c r="B305" s="6" t="s">
        <v>404</v>
      </c>
      <c r="C305" s="5" t="s">
        <v>461</v>
      </c>
      <c r="D305" s="5" t="s">
        <v>492</v>
      </c>
      <c r="E305" s="5" t="s">
        <v>514</v>
      </c>
      <c r="F305" s="5" t="s">
        <v>564</v>
      </c>
      <c r="G305" s="5" t="s">
        <v>570</v>
      </c>
      <c r="H305" s="11">
        <v>45559</v>
      </c>
      <c r="I305" s="5" t="s">
        <v>574</v>
      </c>
      <c r="J305" s="6" t="s">
        <v>861</v>
      </c>
      <c r="K305" s="5" t="s">
        <v>1776</v>
      </c>
      <c r="L305" s="6" t="s">
        <v>1782</v>
      </c>
      <c r="M305" s="6" t="s">
        <v>1782</v>
      </c>
      <c r="N305" s="5" t="s">
        <v>1337</v>
      </c>
      <c r="O305" s="6" t="s">
        <v>1921</v>
      </c>
      <c r="P305" s="5" t="s">
        <v>1640</v>
      </c>
      <c r="Q305" s="11">
        <v>45593</v>
      </c>
      <c r="R305" s="5" t="s">
        <v>1778</v>
      </c>
      <c r="S305" s="5" t="s">
        <v>1778</v>
      </c>
      <c r="T305" s="6" t="s">
        <v>1663</v>
      </c>
      <c r="U305" s="6" t="s">
        <v>1779</v>
      </c>
      <c r="V305" s="5" t="s">
        <v>1780</v>
      </c>
      <c r="W305" s="5" t="s">
        <v>1718</v>
      </c>
      <c r="X305" s="5" t="s">
        <v>1780</v>
      </c>
      <c r="Y305" s="4">
        <v>28655</v>
      </c>
      <c r="Z305" s="4">
        <v>28655</v>
      </c>
      <c r="AA305" s="4" t="s">
        <v>1778</v>
      </c>
      <c r="AB305" s="4" t="s">
        <v>1778</v>
      </c>
      <c r="AC305" s="4" t="s">
        <v>1778</v>
      </c>
      <c r="AD305" s="4" t="s">
        <v>1778</v>
      </c>
      <c r="AE305" s="4" t="s">
        <v>1778</v>
      </c>
      <c r="AF305" s="15">
        <f>Z305-AO305</f>
        <v>25655</v>
      </c>
      <c r="AG305" s="4">
        <v>0</v>
      </c>
      <c r="AH305" s="4">
        <v>0</v>
      </c>
      <c r="AI305" s="4">
        <v>0</v>
      </c>
      <c r="AJ305" s="4">
        <v>0</v>
      </c>
      <c r="AK305" s="10">
        <f t="shared" si="9"/>
        <v>0</v>
      </c>
      <c r="AL305" s="4">
        <v>0</v>
      </c>
      <c r="AM305" s="4" t="s">
        <v>1778</v>
      </c>
      <c r="AN305" s="4" t="s">
        <v>1778</v>
      </c>
      <c r="AO305" s="4">
        <v>3000</v>
      </c>
      <c r="AP305" s="4">
        <v>0</v>
      </c>
      <c r="AQ305" s="4" t="s">
        <v>1778</v>
      </c>
      <c r="AR305" s="4" t="s">
        <v>1778</v>
      </c>
    </row>
    <row r="306" spans="1:44" ht="135" x14ac:dyDescent="0.25">
      <c r="A306" s="5" t="s">
        <v>323</v>
      </c>
      <c r="B306" s="6" t="s">
        <v>404</v>
      </c>
      <c r="C306" s="5" t="s">
        <v>461</v>
      </c>
      <c r="D306" s="5" t="s">
        <v>492</v>
      </c>
      <c r="E306" s="5" t="s">
        <v>520</v>
      </c>
      <c r="F306" s="5" t="s">
        <v>564</v>
      </c>
      <c r="G306" s="5" t="s">
        <v>570</v>
      </c>
      <c r="H306" s="11">
        <v>45559</v>
      </c>
      <c r="I306" s="5" t="s">
        <v>574</v>
      </c>
      <c r="J306" s="6" t="s">
        <v>862</v>
      </c>
      <c r="K306" s="5" t="s">
        <v>1776</v>
      </c>
      <c r="L306" s="6" t="s">
        <v>1782</v>
      </c>
      <c r="M306" s="6" t="s">
        <v>1782</v>
      </c>
      <c r="N306" s="5" t="s">
        <v>1338</v>
      </c>
      <c r="O306" s="6" t="s">
        <v>1921</v>
      </c>
      <c r="P306" s="5" t="s">
        <v>1640</v>
      </c>
      <c r="Q306" s="11">
        <v>45587</v>
      </c>
      <c r="R306" s="5" t="s">
        <v>1778</v>
      </c>
      <c r="S306" s="5" t="s">
        <v>1778</v>
      </c>
      <c r="T306" s="6" t="s">
        <v>1663</v>
      </c>
      <c r="U306" s="6" t="s">
        <v>1779</v>
      </c>
      <c r="V306" s="5" t="s">
        <v>1780</v>
      </c>
      <c r="W306" s="5" t="s">
        <v>1718</v>
      </c>
      <c r="X306" s="5" t="s">
        <v>1780</v>
      </c>
      <c r="Y306" s="4">
        <v>25514.5</v>
      </c>
      <c r="Z306" s="4">
        <v>25514.5</v>
      </c>
      <c r="AA306" s="4" t="s">
        <v>1778</v>
      </c>
      <c r="AB306" s="4" t="s">
        <v>1778</v>
      </c>
      <c r="AC306" s="4" t="s">
        <v>1778</v>
      </c>
      <c r="AD306" s="4" t="s">
        <v>1778</v>
      </c>
      <c r="AE306" s="4" t="s">
        <v>1778</v>
      </c>
      <c r="AF306" s="15">
        <f>Z306-AO306</f>
        <v>22514.5</v>
      </c>
      <c r="AG306" s="4">
        <v>0</v>
      </c>
      <c r="AH306" s="4">
        <v>0</v>
      </c>
      <c r="AI306" s="4">
        <v>0</v>
      </c>
      <c r="AJ306" s="4">
        <v>0</v>
      </c>
      <c r="AK306" s="10">
        <f t="shared" si="9"/>
        <v>0</v>
      </c>
      <c r="AL306" s="4">
        <v>0</v>
      </c>
      <c r="AM306" s="4" t="s">
        <v>1778</v>
      </c>
      <c r="AN306" s="4" t="s">
        <v>1778</v>
      </c>
      <c r="AO306" s="4">
        <v>3000</v>
      </c>
      <c r="AP306" s="4">
        <v>0</v>
      </c>
      <c r="AQ306" s="4" t="s">
        <v>1778</v>
      </c>
      <c r="AR306" s="4" t="s">
        <v>1778</v>
      </c>
    </row>
    <row r="307" spans="1:44" ht="30" x14ac:dyDescent="0.25">
      <c r="A307" s="5" t="s">
        <v>324</v>
      </c>
      <c r="B307" s="6" t="s">
        <v>404</v>
      </c>
      <c r="C307" s="5" t="s">
        <v>424</v>
      </c>
      <c r="D307" s="5" t="s">
        <v>492</v>
      </c>
      <c r="E307" s="5" t="s">
        <v>522</v>
      </c>
      <c r="F307" s="5" t="s">
        <v>564</v>
      </c>
      <c r="G307" s="5" t="s">
        <v>570</v>
      </c>
      <c r="H307" s="11">
        <v>45748</v>
      </c>
      <c r="I307" s="5" t="s">
        <v>573</v>
      </c>
      <c r="J307" s="6" t="s">
        <v>775</v>
      </c>
      <c r="K307" s="5" t="s">
        <v>1780</v>
      </c>
      <c r="L307" s="6" t="s">
        <v>1778</v>
      </c>
      <c r="M307" s="6" t="s">
        <v>1778</v>
      </c>
      <c r="N307" s="5" t="s">
        <v>1339</v>
      </c>
      <c r="O307" s="6" t="s">
        <v>1923</v>
      </c>
      <c r="P307" s="5" t="s">
        <v>1640</v>
      </c>
      <c r="Q307" s="11">
        <v>45426</v>
      </c>
      <c r="R307" s="5" t="s">
        <v>1778</v>
      </c>
      <c r="S307" s="5" t="s">
        <v>1778</v>
      </c>
      <c r="T307" s="6" t="s">
        <v>1922</v>
      </c>
      <c r="U307" s="6" t="s">
        <v>1868</v>
      </c>
      <c r="V307" s="5" t="s">
        <v>1780</v>
      </c>
      <c r="W307" s="5" t="s">
        <v>1720</v>
      </c>
      <c r="X307" s="5" t="s">
        <v>1776</v>
      </c>
      <c r="Y307" s="4">
        <v>61501</v>
      </c>
      <c r="Z307" s="4" t="s">
        <v>1778</v>
      </c>
      <c r="AA307" s="4" t="s">
        <v>1778</v>
      </c>
      <c r="AB307" s="4" t="s">
        <v>1778</v>
      </c>
      <c r="AC307" s="4" t="s">
        <v>1778</v>
      </c>
      <c r="AD307" s="4" t="s">
        <v>1778</v>
      </c>
      <c r="AE307" s="4" t="s">
        <v>1778</v>
      </c>
      <c r="AF307" s="4" t="s">
        <v>1778</v>
      </c>
      <c r="AG307" s="4">
        <v>0</v>
      </c>
      <c r="AH307" s="4">
        <v>0</v>
      </c>
      <c r="AI307" s="4">
        <v>0</v>
      </c>
      <c r="AJ307" s="4">
        <v>0</v>
      </c>
      <c r="AK307" s="10">
        <f t="shared" si="9"/>
        <v>0</v>
      </c>
      <c r="AL307" s="4">
        <v>0</v>
      </c>
      <c r="AM307" s="4" t="s">
        <v>1778</v>
      </c>
      <c r="AN307" s="4" t="s">
        <v>1778</v>
      </c>
      <c r="AO307" s="4">
        <v>0</v>
      </c>
      <c r="AP307" s="4">
        <v>0</v>
      </c>
      <c r="AQ307" s="4" t="s">
        <v>1778</v>
      </c>
      <c r="AR307" s="4" t="s">
        <v>1778</v>
      </c>
    </row>
    <row r="308" spans="1:44" ht="75" x14ac:dyDescent="0.25">
      <c r="A308" s="5" t="s">
        <v>325</v>
      </c>
      <c r="B308" s="6" t="s">
        <v>419</v>
      </c>
      <c r="C308" s="5" t="s">
        <v>481</v>
      </c>
      <c r="D308" s="5" t="s">
        <v>498</v>
      </c>
      <c r="E308" s="5" t="s">
        <v>534</v>
      </c>
      <c r="F308" s="5" t="s">
        <v>564</v>
      </c>
      <c r="G308" s="5" t="s">
        <v>570</v>
      </c>
      <c r="H308" s="11">
        <v>45834</v>
      </c>
      <c r="I308" s="5" t="s">
        <v>573</v>
      </c>
      <c r="J308" s="6" t="s">
        <v>863</v>
      </c>
      <c r="K308" s="5" t="s">
        <v>1776</v>
      </c>
      <c r="L308" s="6" t="s">
        <v>1795</v>
      </c>
      <c r="M308" s="6" t="s">
        <v>1795</v>
      </c>
      <c r="N308" s="5" t="s">
        <v>1340</v>
      </c>
      <c r="O308" s="6" t="s">
        <v>1924</v>
      </c>
      <c r="P308" s="5" t="s">
        <v>1639</v>
      </c>
      <c r="Q308" s="11">
        <v>45834</v>
      </c>
      <c r="R308" s="5" t="s">
        <v>1778</v>
      </c>
      <c r="S308" s="5" t="s">
        <v>1778</v>
      </c>
      <c r="T308" s="6" t="s">
        <v>1778</v>
      </c>
      <c r="U308" s="6" t="s">
        <v>1800</v>
      </c>
      <c r="V308" s="5" t="s">
        <v>1776</v>
      </c>
      <c r="W308" s="5" t="s">
        <v>1719</v>
      </c>
      <c r="X308" s="5" t="s">
        <v>1776</v>
      </c>
      <c r="Y308" s="4">
        <v>222363.13</v>
      </c>
      <c r="Z308" s="4" t="s">
        <v>1778</v>
      </c>
      <c r="AA308" s="4" t="s">
        <v>1778</v>
      </c>
      <c r="AB308" s="4" t="s">
        <v>1778</v>
      </c>
      <c r="AC308" s="4" t="s">
        <v>1778</v>
      </c>
      <c r="AD308" s="4" t="s">
        <v>1778</v>
      </c>
      <c r="AE308" s="4" t="s">
        <v>1778</v>
      </c>
      <c r="AF308" s="4" t="s">
        <v>1778</v>
      </c>
      <c r="AG308" s="4">
        <v>0</v>
      </c>
      <c r="AH308" s="4">
        <v>0</v>
      </c>
      <c r="AI308" s="4">
        <v>0</v>
      </c>
      <c r="AJ308" s="4">
        <v>0</v>
      </c>
      <c r="AK308" s="10">
        <f t="shared" si="9"/>
        <v>0</v>
      </c>
      <c r="AL308" s="4">
        <v>0</v>
      </c>
      <c r="AM308" s="4" t="s">
        <v>1778</v>
      </c>
      <c r="AN308" s="4" t="s">
        <v>1778</v>
      </c>
      <c r="AO308" s="4">
        <v>0</v>
      </c>
      <c r="AP308" s="4">
        <v>0</v>
      </c>
      <c r="AQ308" s="4" t="s">
        <v>1778</v>
      </c>
      <c r="AR308" s="4" t="s">
        <v>1778</v>
      </c>
    </row>
    <row r="309" spans="1:44" ht="135" x14ac:dyDescent="0.25">
      <c r="A309" s="5" t="s">
        <v>326</v>
      </c>
      <c r="B309" s="6" t="s">
        <v>404</v>
      </c>
      <c r="C309" s="5" t="s">
        <v>452</v>
      </c>
      <c r="D309" s="5" t="s">
        <v>492</v>
      </c>
      <c r="E309" s="5" t="s">
        <v>513</v>
      </c>
      <c r="F309" s="5" t="s">
        <v>564</v>
      </c>
      <c r="G309" s="5" t="s">
        <v>570</v>
      </c>
      <c r="H309" s="11">
        <v>45845</v>
      </c>
      <c r="I309" s="5" t="s">
        <v>573</v>
      </c>
      <c r="J309" s="6" t="s">
        <v>864</v>
      </c>
      <c r="K309" s="5" t="s">
        <v>1776</v>
      </c>
      <c r="L309" s="6" t="s">
        <v>1925</v>
      </c>
      <c r="M309" s="6" t="s">
        <v>1925</v>
      </c>
      <c r="N309" s="5" t="s">
        <v>1341</v>
      </c>
      <c r="O309" s="6" t="s">
        <v>1926</v>
      </c>
      <c r="P309" s="5" t="s">
        <v>1635</v>
      </c>
      <c r="Q309" s="11">
        <v>45825</v>
      </c>
      <c r="R309" s="5" t="s">
        <v>1778</v>
      </c>
      <c r="S309" s="5" t="s">
        <v>1778</v>
      </c>
      <c r="T309" s="6" t="s">
        <v>1778</v>
      </c>
      <c r="U309" s="6" t="s">
        <v>1800</v>
      </c>
      <c r="V309" s="5" t="s">
        <v>1776</v>
      </c>
      <c r="W309" s="5" t="s">
        <v>1719</v>
      </c>
      <c r="X309" s="5" t="s">
        <v>1776</v>
      </c>
      <c r="Y309" s="4">
        <v>73366.31</v>
      </c>
      <c r="Z309" s="4" t="s">
        <v>1778</v>
      </c>
      <c r="AA309" s="4" t="s">
        <v>1778</v>
      </c>
      <c r="AB309" s="4" t="s">
        <v>1778</v>
      </c>
      <c r="AC309" s="4" t="s">
        <v>1778</v>
      </c>
      <c r="AD309" s="4" t="s">
        <v>1778</v>
      </c>
      <c r="AE309" s="4" t="s">
        <v>1778</v>
      </c>
      <c r="AF309" s="4" t="s">
        <v>1778</v>
      </c>
      <c r="AG309" s="4">
        <v>0</v>
      </c>
      <c r="AH309" s="4">
        <v>0</v>
      </c>
      <c r="AI309" s="4">
        <v>0</v>
      </c>
      <c r="AJ309" s="4">
        <v>0</v>
      </c>
      <c r="AK309" s="10">
        <f t="shared" si="9"/>
        <v>0</v>
      </c>
      <c r="AL309" s="4">
        <v>0</v>
      </c>
      <c r="AM309" s="4" t="s">
        <v>1778</v>
      </c>
      <c r="AN309" s="4" t="s">
        <v>1778</v>
      </c>
      <c r="AO309" s="4">
        <v>0</v>
      </c>
      <c r="AP309" s="4">
        <v>0</v>
      </c>
      <c r="AQ309" s="4" t="s">
        <v>1778</v>
      </c>
      <c r="AR309" s="4" t="s">
        <v>1778</v>
      </c>
    </row>
    <row r="310" spans="1:44" ht="135" x14ac:dyDescent="0.25">
      <c r="A310" s="5" t="s">
        <v>327</v>
      </c>
      <c r="B310" s="6" t="s">
        <v>404</v>
      </c>
      <c r="C310" s="5" t="s">
        <v>461</v>
      </c>
      <c r="D310" s="5" t="s">
        <v>492</v>
      </c>
      <c r="E310" s="5" t="s">
        <v>517</v>
      </c>
      <c r="F310" s="5" t="s">
        <v>564</v>
      </c>
      <c r="G310" s="5" t="s">
        <v>570</v>
      </c>
      <c r="H310" s="11">
        <v>45712</v>
      </c>
      <c r="I310" s="5" t="s">
        <v>573</v>
      </c>
      <c r="J310" s="6" t="s">
        <v>865</v>
      </c>
      <c r="K310" s="5" t="s">
        <v>1776</v>
      </c>
      <c r="L310" s="6" t="s">
        <v>1782</v>
      </c>
      <c r="M310" s="6" t="s">
        <v>1782</v>
      </c>
      <c r="N310" s="5" t="s">
        <v>1342</v>
      </c>
      <c r="O310" s="6" t="s">
        <v>1921</v>
      </c>
      <c r="P310" s="5" t="s">
        <v>1640</v>
      </c>
      <c r="Q310" s="11">
        <v>45789</v>
      </c>
      <c r="R310" s="5" t="s">
        <v>1778</v>
      </c>
      <c r="S310" s="5" t="s">
        <v>1778</v>
      </c>
      <c r="T310" s="6" t="s">
        <v>1663</v>
      </c>
      <c r="U310" s="6" t="s">
        <v>1779</v>
      </c>
      <c r="V310" s="5" t="s">
        <v>1780</v>
      </c>
      <c r="W310" s="5" t="s">
        <v>1718</v>
      </c>
      <c r="X310" s="5" t="s">
        <v>1780</v>
      </c>
      <c r="Y310" s="4">
        <v>48556.2</v>
      </c>
      <c r="Z310" s="4">
        <v>48556.2</v>
      </c>
      <c r="AA310" s="4" t="s">
        <v>1778</v>
      </c>
      <c r="AB310" s="4" t="s">
        <v>1778</v>
      </c>
      <c r="AC310" s="4" t="s">
        <v>1778</v>
      </c>
      <c r="AD310" s="4" t="s">
        <v>1778</v>
      </c>
      <c r="AE310" s="4" t="s">
        <v>1778</v>
      </c>
      <c r="AF310" s="15">
        <f>Z310-AO310</f>
        <v>45556.2</v>
      </c>
      <c r="AG310" s="4">
        <v>0</v>
      </c>
      <c r="AH310" s="4">
        <v>0</v>
      </c>
      <c r="AI310" s="4">
        <v>0</v>
      </c>
      <c r="AJ310" s="4">
        <v>0</v>
      </c>
      <c r="AK310" s="10">
        <f t="shared" si="9"/>
        <v>0</v>
      </c>
      <c r="AL310" s="4">
        <v>0</v>
      </c>
      <c r="AM310" s="4" t="s">
        <v>1778</v>
      </c>
      <c r="AN310" s="4" t="s">
        <v>1778</v>
      </c>
      <c r="AO310" s="4">
        <v>3000</v>
      </c>
      <c r="AP310" s="4">
        <v>0</v>
      </c>
      <c r="AQ310" s="4" t="s">
        <v>1778</v>
      </c>
      <c r="AR310" s="4" t="s">
        <v>1778</v>
      </c>
    </row>
    <row r="311" spans="1:44" ht="60" x14ac:dyDescent="0.25">
      <c r="A311" s="5" t="s">
        <v>328</v>
      </c>
      <c r="B311" s="6" t="s">
        <v>1927</v>
      </c>
      <c r="C311" s="5" t="s">
        <v>482</v>
      </c>
      <c r="D311" s="5" t="s">
        <v>506</v>
      </c>
      <c r="E311" s="5" t="s">
        <v>511</v>
      </c>
      <c r="F311" s="5" t="s">
        <v>564</v>
      </c>
      <c r="G311" s="5" t="s">
        <v>570</v>
      </c>
      <c r="H311" s="11">
        <v>45644</v>
      </c>
      <c r="I311" s="5" t="s">
        <v>573</v>
      </c>
      <c r="J311" s="6" t="s">
        <v>866</v>
      </c>
      <c r="K311" s="5" t="s">
        <v>1776</v>
      </c>
      <c r="L311" s="6" t="s">
        <v>1795</v>
      </c>
      <c r="M311" s="6" t="s">
        <v>1796</v>
      </c>
      <c r="N311" s="5" t="s">
        <v>1343</v>
      </c>
      <c r="O311" s="6" t="s">
        <v>1928</v>
      </c>
      <c r="P311" s="5" t="s">
        <v>1642</v>
      </c>
      <c r="Q311" s="11">
        <v>45831</v>
      </c>
      <c r="R311" s="5" t="s">
        <v>1778</v>
      </c>
      <c r="S311" s="5" t="s">
        <v>1778</v>
      </c>
      <c r="T311" s="6" t="s">
        <v>1688</v>
      </c>
      <c r="U311" s="6" t="s">
        <v>1820</v>
      </c>
      <c r="V311" s="5" t="s">
        <v>1780</v>
      </c>
      <c r="W311" s="5" t="s">
        <v>1720</v>
      </c>
      <c r="X311" s="5" t="s">
        <v>1776</v>
      </c>
      <c r="Y311" s="4">
        <v>28099.03</v>
      </c>
      <c r="Z311" s="4">
        <v>28099.03</v>
      </c>
      <c r="AA311" s="4" t="s">
        <v>1778</v>
      </c>
      <c r="AB311" s="4" t="s">
        <v>1778</v>
      </c>
      <c r="AC311" s="4" t="s">
        <v>1778</v>
      </c>
      <c r="AD311" s="4" t="s">
        <v>1778</v>
      </c>
      <c r="AE311" s="4" t="s">
        <v>1778</v>
      </c>
      <c r="AF311" s="15">
        <f>Y311</f>
        <v>28099.03</v>
      </c>
      <c r="AG311" s="4">
        <v>0</v>
      </c>
      <c r="AH311" s="4">
        <v>0</v>
      </c>
      <c r="AI311" s="4">
        <v>0</v>
      </c>
      <c r="AJ311" s="4">
        <v>0</v>
      </c>
      <c r="AK311" s="10">
        <f t="shared" si="9"/>
        <v>0</v>
      </c>
      <c r="AL311" s="4">
        <v>0</v>
      </c>
      <c r="AM311" s="4" t="s">
        <v>1778</v>
      </c>
      <c r="AN311" s="4" t="s">
        <v>1778</v>
      </c>
      <c r="AO311" s="4">
        <v>0</v>
      </c>
      <c r="AP311" s="4">
        <v>0</v>
      </c>
      <c r="AQ311" s="4" t="s">
        <v>1778</v>
      </c>
      <c r="AR311" s="4" t="s">
        <v>1778</v>
      </c>
    </row>
    <row r="312" spans="1:44" ht="90" x14ac:dyDescent="0.25">
      <c r="A312" s="5" t="s">
        <v>329</v>
      </c>
      <c r="B312" s="6" t="s">
        <v>413</v>
      </c>
      <c r="C312" s="5" t="s">
        <v>429</v>
      </c>
      <c r="D312" s="5" t="s">
        <v>497</v>
      </c>
      <c r="E312" s="5" t="s">
        <v>512</v>
      </c>
      <c r="F312" s="5" t="s">
        <v>564</v>
      </c>
      <c r="G312" s="5" t="s">
        <v>570</v>
      </c>
      <c r="H312" s="11">
        <v>45699</v>
      </c>
      <c r="I312" s="5" t="s">
        <v>573</v>
      </c>
      <c r="J312" s="6" t="s">
        <v>867</v>
      </c>
      <c r="K312" s="5" t="s">
        <v>1776</v>
      </c>
      <c r="L312" s="6" t="s">
        <v>1929</v>
      </c>
      <c r="M312" s="6" t="s">
        <v>1930</v>
      </c>
      <c r="N312" s="5" t="s">
        <v>1344</v>
      </c>
      <c r="O312" s="6" t="s">
        <v>1931</v>
      </c>
      <c r="P312" s="5" t="s">
        <v>1639</v>
      </c>
      <c r="Q312" s="11">
        <v>45798</v>
      </c>
      <c r="R312" s="5" t="s">
        <v>1778</v>
      </c>
      <c r="S312" s="5" t="s">
        <v>1778</v>
      </c>
      <c r="T312" s="6" t="s">
        <v>1778</v>
      </c>
      <c r="U312" s="6" t="s">
        <v>1800</v>
      </c>
      <c r="V312" s="5" t="s">
        <v>1776</v>
      </c>
      <c r="W312" s="5" t="s">
        <v>1719</v>
      </c>
      <c r="X312" s="5" t="s">
        <v>1776</v>
      </c>
      <c r="Y312" s="4">
        <v>72309.899999999994</v>
      </c>
      <c r="Z312" s="4" t="s">
        <v>1778</v>
      </c>
      <c r="AA312" s="4" t="s">
        <v>1778</v>
      </c>
      <c r="AB312" s="4" t="s">
        <v>1778</v>
      </c>
      <c r="AC312" s="4" t="s">
        <v>1778</v>
      </c>
      <c r="AD312" s="4" t="s">
        <v>1778</v>
      </c>
      <c r="AE312" s="4" t="s">
        <v>1778</v>
      </c>
      <c r="AF312" s="4" t="s">
        <v>1778</v>
      </c>
      <c r="AG312" s="4">
        <v>0</v>
      </c>
      <c r="AH312" s="4">
        <v>0</v>
      </c>
      <c r="AI312" s="4">
        <v>0</v>
      </c>
      <c r="AJ312" s="4">
        <v>0</v>
      </c>
      <c r="AK312" s="10">
        <f t="shared" si="9"/>
        <v>0</v>
      </c>
      <c r="AL312" s="4">
        <v>0</v>
      </c>
      <c r="AM312" s="4" t="s">
        <v>1778</v>
      </c>
      <c r="AN312" s="4" t="s">
        <v>1778</v>
      </c>
      <c r="AO312" s="4">
        <v>0</v>
      </c>
      <c r="AP312" s="4">
        <v>0</v>
      </c>
      <c r="AQ312" s="4" t="s">
        <v>1778</v>
      </c>
      <c r="AR312" s="4" t="s">
        <v>1778</v>
      </c>
    </row>
    <row r="313" spans="1:44" ht="75" x14ac:dyDescent="0.25">
      <c r="A313" s="5" t="s">
        <v>330</v>
      </c>
      <c r="B313" s="6" t="s">
        <v>404</v>
      </c>
      <c r="C313" s="5" t="s">
        <v>452</v>
      </c>
      <c r="D313" s="5" t="s">
        <v>492</v>
      </c>
      <c r="E313" s="5" t="s">
        <v>510</v>
      </c>
      <c r="F313" s="5" t="s">
        <v>564</v>
      </c>
      <c r="G313" s="5" t="s">
        <v>570</v>
      </c>
      <c r="H313" s="11">
        <v>45712</v>
      </c>
      <c r="I313" s="5" t="s">
        <v>573</v>
      </c>
      <c r="J313" s="6" t="s">
        <v>868</v>
      </c>
      <c r="K313" s="5" t="s">
        <v>1776</v>
      </c>
      <c r="L313" s="6" t="s">
        <v>1925</v>
      </c>
      <c r="M313" s="6" t="s">
        <v>1925</v>
      </c>
      <c r="N313" s="5" t="s">
        <v>1345</v>
      </c>
      <c r="O313" s="6" t="s">
        <v>1932</v>
      </c>
      <c r="P313" s="5" t="s">
        <v>1638</v>
      </c>
      <c r="Q313" s="11">
        <v>45826</v>
      </c>
      <c r="R313" s="5" t="s">
        <v>1778</v>
      </c>
      <c r="S313" s="5" t="s">
        <v>1778</v>
      </c>
      <c r="T313" s="6" t="s">
        <v>1933</v>
      </c>
      <c r="U313" s="6" t="s">
        <v>1934</v>
      </c>
      <c r="V313" s="5" t="s">
        <v>1776</v>
      </c>
      <c r="W313" s="5" t="s">
        <v>1718</v>
      </c>
      <c r="X313" s="5" t="s">
        <v>1776</v>
      </c>
      <c r="Y313" s="4">
        <v>6847.96</v>
      </c>
      <c r="Z313" s="4" t="s">
        <v>1778</v>
      </c>
      <c r="AA313" s="4" t="s">
        <v>1778</v>
      </c>
      <c r="AB313" s="4" t="s">
        <v>1778</v>
      </c>
      <c r="AC313" s="4" t="s">
        <v>1778</v>
      </c>
      <c r="AD313" s="4" t="s">
        <v>1778</v>
      </c>
      <c r="AE313" s="4" t="s">
        <v>1778</v>
      </c>
      <c r="AF313" s="4" t="s">
        <v>1778</v>
      </c>
      <c r="AG313" s="4">
        <v>5000</v>
      </c>
      <c r="AH313" s="4">
        <v>0</v>
      </c>
      <c r="AI313" s="4">
        <v>0</v>
      </c>
      <c r="AJ313" s="4">
        <v>0</v>
      </c>
      <c r="AK313" s="10">
        <f t="shared" si="9"/>
        <v>5000</v>
      </c>
      <c r="AL313" s="4">
        <v>100</v>
      </c>
      <c r="AM313" s="4" t="s">
        <v>1776</v>
      </c>
      <c r="AN313" s="4" t="s">
        <v>1778</v>
      </c>
      <c r="AO313" s="4">
        <v>0</v>
      </c>
      <c r="AP313" s="4">
        <v>0</v>
      </c>
      <c r="AQ313" s="4" t="s">
        <v>1778</v>
      </c>
      <c r="AR313" s="4" t="s">
        <v>1778</v>
      </c>
    </row>
    <row r="314" spans="1:44" ht="75" x14ac:dyDescent="0.25">
      <c r="A314" s="5" t="s">
        <v>331</v>
      </c>
      <c r="B314" s="6" t="s">
        <v>404</v>
      </c>
      <c r="C314" s="5" t="s">
        <v>452</v>
      </c>
      <c r="D314" s="5" t="s">
        <v>492</v>
      </c>
      <c r="E314" s="5" t="s">
        <v>513</v>
      </c>
      <c r="F314" s="5" t="s">
        <v>564</v>
      </c>
      <c r="G314" s="5" t="s">
        <v>570</v>
      </c>
      <c r="H314" s="11">
        <v>45816</v>
      </c>
      <c r="I314" s="5" t="s">
        <v>573</v>
      </c>
      <c r="J314" s="6" t="s">
        <v>869</v>
      </c>
      <c r="K314" s="5" t="s">
        <v>1776</v>
      </c>
      <c r="L314" s="6" t="s">
        <v>1925</v>
      </c>
      <c r="M314" s="6" t="s">
        <v>1925</v>
      </c>
      <c r="N314" s="5" t="s">
        <v>1346</v>
      </c>
      <c r="O314" s="6" t="s">
        <v>1935</v>
      </c>
      <c r="P314" s="5" t="s">
        <v>1638</v>
      </c>
      <c r="Q314" s="11">
        <v>45807</v>
      </c>
      <c r="R314" s="5" t="s">
        <v>1936</v>
      </c>
      <c r="S314" s="5" t="s">
        <v>1778</v>
      </c>
      <c r="T314" s="6" t="s">
        <v>1937</v>
      </c>
      <c r="U314" s="6" t="s">
        <v>1934</v>
      </c>
      <c r="V314" s="5" t="s">
        <v>1776</v>
      </c>
      <c r="W314" s="5" t="s">
        <v>1718</v>
      </c>
      <c r="X314" s="5" t="s">
        <v>1776</v>
      </c>
      <c r="Y314" s="4">
        <v>13477.26</v>
      </c>
      <c r="Z314" s="4" t="s">
        <v>1778</v>
      </c>
      <c r="AA314" s="4" t="s">
        <v>1778</v>
      </c>
      <c r="AB314" s="4" t="s">
        <v>1778</v>
      </c>
      <c r="AC314" s="4" t="s">
        <v>1778</v>
      </c>
      <c r="AD314" s="4" t="s">
        <v>1778</v>
      </c>
      <c r="AE314" s="4" t="s">
        <v>1778</v>
      </c>
      <c r="AF314" s="4" t="s">
        <v>1778</v>
      </c>
      <c r="AG314" s="4">
        <v>7000</v>
      </c>
      <c r="AH314" s="4">
        <v>0</v>
      </c>
      <c r="AI314" s="4">
        <v>0</v>
      </c>
      <c r="AJ314" s="4">
        <v>0</v>
      </c>
      <c r="AK314" s="10">
        <f t="shared" si="9"/>
        <v>7000</v>
      </c>
      <c r="AL314" s="4">
        <v>140</v>
      </c>
      <c r="AM314" s="4" t="s">
        <v>1776</v>
      </c>
      <c r="AN314" s="4" t="s">
        <v>1778</v>
      </c>
      <c r="AO314" s="4">
        <v>0</v>
      </c>
      <c r="AP314" s="4">
        <v>0</v>
      </c>
      <c r="AQ314" s="4" t="s">
        <v>1778</v>
      </c>
      <c r="AR314" s="4" t="s">
        <v>1778</v>
      </c>
    </row>
    <row r="315" spans="1:44" ht="75" x14ac:dyDescent="0.25">
      <c r="A315" s="5" t="s">
        <v>332</v>
      </c>
      <c r="B315" s="6" t="s">
        <v>406</v>
      </c>
      <c r="C315" s="5" t="s">
        <v>483</v>
      </c>
      <c r="D315" s="5" t="s">
        <v>493</v>
      </c>
      <c r="E315" s="5" t="s">
        <v>512</v>
      </c>
      <c r="F315" s="5" t="s">
        <v>564</v>
      </c>
      <c r="G315" s="5" t="s">
        <v>570</v>
      </c>
      <c r="H315" s="11">
        <v>45715</v>
      </c>
      <c r="I315" s="5" t="s">
        <v>573</v>
      </c>
      <c r="J315" s="6" t="s">
        <v>870</v>
      </c>
      <c r="K315" s="5" t="s">
        <v>1776</v>
      </c>
      <c r="L315" s="6" t="s">
        <v>1795</v>
      </c>
      <c r="M315" s="6" t="s">
        <v>1796</v>
      </c>
      <c r="N315" s="5" t="s">
        <v>1347</v>
      </c>
      <c r="O315" s="6" t="s">
        <v>1938</v>
      </c>
      <c r="P315" s="5" t="s">
        <v>1639</v>
      </c>
      <c r="Q315" s="11">
        <v>45761</v>
      </c>
      <c r="R315" s="5" t="s">
        <v>1778</v>
      </c>
      <c r="S315" s="5" t="s">
        <v>1778</v>
      </c>
      <c r="T315" s="6" t="s">
        <v>1778</v>
      </c>
      <c r="U315" s="6" t="s">
        <v>1800</v>
      </c>
      <c r="V315" s="5" t="s">
        <v>1776</v>
      </c>
      <c r="W315" s="5" t="s">
        <v>1719</v>
      </c>
      <c r="X315" s="5" t="s">
        <v>1776</v>
      </c>
      <c r="Y315" s="4">
        <v>174625.36</v>
      </c>
      <c r="Z315" s="4" t="s">
        <v>1778</v>
      </c>
      <c r="AA315" s="4" t="s">
        <v>1778</v>
      </c>
      <c r="AB315" s="4" t="s">
        <v>1778</v>
      </c>
      <c r="AC315" s="4" t="s">
        <v>1778</v>
      </c>
      <c r="AD315" s="4" t="s">
        <v>1778</v>
      </c>
      <c r="AE315" s="4" t="s">
        <v>1778</v>
      </c>
      <c r="AF315" s="4" t="s">
        <v>1778</v>
      </c>
      <c r="AG315" s="4">
        <v>0</v>
      </c>
      <c r="AH315" s="4">
        <v>0</v>
      </c>
      <c r="AI315" s="4">
        <v>0</v>
      </c>
      <c r="AJ315" s="4">
        <v>0</v>
      </c>
      <c r="AK315" s="10">
        <f t="shared" si="9"/>
        <v>0</v>
      </c>
      <c r="AL315" s="4">
        <v>0</v>
      </c>
      <c r="AM315" s="4" t="s">
        <v>1778</v>
      </c>
      <c r="AN315" s="4" t="s">
        <v>1778</v>
      </c>
      <c r="AO315" s="4">
        <v>0</v>
      </c>
      <c r="AP315" s="4">
        <v>0</v>
      </c>
      <c r="AQ315" s="4" t="s">
        <v>1778</v>
      </c>
      <c r="AR315" s="4" t="s">
        <v>1778</v>
      </c>
    </row>
    <row r="316" spans="1:44" ht="75" x14ac:dyDescent="0.25">
      <c r="A316" s="5" t="s">
        <v>333</v>
      </c>
      <c r="B316" s="6" t="s">
        <v>1939</v>
      </c>
      <c r="C316" s="5" t="s">
        <v>484</v>
      </c>
      <c r="D316" s="5" t="s">
        <v>494</v>
      </c>
      <c r="E316" s="5" t="s">
        <v>513</v>
      </c>
      <c r="F316" s="5" t="s">
        <v>564</v>
      </c>
      <c r="G316" s="5" t="s">
        <v>570</v>
      </c>
      <c r="H316" s="11">
        <v>45714</v>
      </c>
      <c r="I316" s="5" t="s">
        <v>573</v>
      </c>
      <c r="J316" s="6" t="s">
        <v>871</v>
      </c>
      <c r="K316" s="5" t="s">
        <v>1776</v>
      </c>
      <c r="L316" s="6" t="s">
        <v>1795</v>
      </c>
      <c r="M316" s="6" t="s">
        <v>1795</v>
      </c>
      <c r="N316" s="5" t="s">
        <v>1348</v>
      </c>
      <c r="O316" s="6" t="s">
        <v>1940</v>
      </c>
      <c r="P316" s="5" t="s">
        <v>1635</v>
      </c>
      <c r="Q316" s="11">
        <v>45727</v>
      </c>
      <c r="R316" s="5" t="s">
        <v>1778</v>
      </c>
      <c r="S316" s="5" t="s">
        <v>1778</v>
      </c>
      <c r="T316" s="6" t="s">
        <v>1778</v>
      </c>
      <c r="U316" s="6" t="s">
        <v>1800</v>
      </c>
      <c r="V316" s="5" t="s">
        <v>1776</v>
      </c>
      <c r="W316" s="5" t="s">
        <v>1719</v>
      </c>
      <c r="X316" s="5" t="s">
        <v>1776</v>
      </c>
      <c r="Y316" s="4">
        <v>84956.94</v>
      </c>
      <c r="Z316" s="4" t="s">
        <v>1778</v>
      </c>
      <c r="AA316" s="4" t="s">
        <v>1778</v>
      </c>
      <c r="AB316" s="4" t="s">
        <v>1778</v>
      </c>
      <c r="AC316" s="4" t="s">
        <v>1778</v>
      </c>
      <c r="AD316" s="4" t="s">
        <v>1778</v>
      </c>
      <c r="AE316" s="4" t="s">
        <v>1778</v>
      </c>
      <c r="AF316" s="4" t="s">
        <v>1778</v>
      </c>
      <c r="AG316" s="4">
        <v>0</v>
      </c>
      <c r="AH316" s="4">
        <v>0</v>
      </c>
      <c r="AI316" s="4">
        <v>0</v>
      </c>
      <c r="AJ316" s="4">
        <v>0</v>
      </c>
      <c r="AK316" s="10">
        <f t="shared" si="9"/>
        <v>0</v>
      </c>
      <c r="AL316" s="4">
        <v>0</v>
      </c>
      <c r="AM316" s="4" t="s">
        <v>1778</v>
      </c>
      <c r="AN316" s="4" t="s">
        <v>1778</v>
      </c>
      <c r="AO316" s="4">
        <v>0</v>
      </c>
      <c r="AP316" s="4">
        <v>0</v>
      </c>
      <c r="AQ316" s="4" t="s">
        <v>1778</v>
      </c>
      <c r="AR316" s="4" t="s">
        <v>1778</v>
      </c>
    </row>
    <row r="317" spans="1:44" ht="45" x14ac:dyDescent="0.25">
      <c r="A317" s="5" t="s">
        <v>334</v>
      </c>
      <c r="B317" s="6" t="s">
        <v>404</v>
      </c>
      <c r="C317" s="5" t="s">
        <v>485</v>
      </c>
      <c r="D317" s="5" t="s">
        <v>492</v>
      </c>
      <c r="E317" s="5" t="s">
        <v>512</v>
      </c>
      <c r="F317" s="5" t="s">
        <v>564</v>
      </c>
      <c r="G317" s="5" t="s">
        <v>570</v>
      </c>
      <c r="H317" s="11">
        <v>45719</v>
      </c>
      <c r="I317" s="5" t="s">
        <v>574</v>
      </c>
      <c r="J317" s="6" t="s">
        <v>872</v>
      </c>
      <c r="K317" s="5" t="s">
        <v>1776</v>
      </c>
      <c r="L317" s="6" t="s">
        <v>1795</v>
      </c>
      <c r="M317" s="6" t="s">
        <v>1796</v>
      </c>
      <c r="N317" s="5" t="s">
        <v>1349</v>
      </c>
      <c r="O317" s="6" t="s">
        <v>1941</v>
      </c>
      <c r="P317" s="5" t="s">
        <v>1640</v>
      </c>
      <c r="Q317" s="11">
        <v>45817</v>
      </c>
      <c r="R317" s="5" t="s">
        <v>1778</v>
      </c>
      <c r="S317" s="5" t="s">
        <v>1778</v>
      </c>
      <c r="T317" s="6" t="s">
        <v>1805</v>
      </c>
      <c r="U317" s="6" t="s">
        <v>1806</v>
      </c>
      <c r="V317" s="5" t="s">
        <v>1780</v>
      </c>
      <c r="W317" s="5" t="s">
        <v>1720</v>
      </c>
      <c r="X317" s="5" t="s">
        <v>1776</v>
      </c>
      <c r="Y317" s="4">
        <v>180918.98</v>
      </c>
      <c r="Z317" s="4" t="s">
        <v>1778</v>
      </c>
      <c r="AA317" s="4" t="s">
        <v>1778</v>
      </c>
      <c r="AB317" s="4" t="s">
        <v>1778</v>
      </c>
      <c r="AC317" s="4" t="s">
        <v>1778</v>
      </c>
      <c r="AD317" s="4" t="s">
        <v>1778</v>
      </c>
      <c r="AE317" s="4" t="s">
        <v>1778</v>
      </c>
      <c r="AF317" s="4" t="s">
        <v>1778</v>
      </c>
      <c r="AG317" s="4">
        <v>0</v>
      </c>
      <c r="AH317" s="4">
        <v>0</v>
      </c>
      <c r="AI317" s="4">
        <v>0</v>
      </c>
      <c r="AJ317" s="4">
        <v>0</v>
      </c>
      <c r="AK317" s="10">
        <f t="shared" si="9"/>
        <v>0</v>
      </c>
      <c r="AL317" s="4">
        <v>0</v>
      </c>
      <c r="AM317" s="4" t="s">
        <v>1778</v>
      </c>
      <c r="AN317" s="4" t="s">
        <v>1778</v>
      </c>
      <c r="AO317" s="4">
        <v>0</v>
      </c>
      <c r="AP317" s="4">
        <v>0</v>
      </c>
      <c r="AQ317" s="4" t="s">
        <v>1778</v>
      </c>
      <c r="AR317" s="4" t="s">
        <v>1778</v>
      </c>
    </row>
    <row r="318" spans="1:44" ht="90" x14ac:dyDescent="0.25">
      <c r="A318" s="5" t="s">
        <v>335</v>
      </c>
      <c r="B318" s="6" t="s">
        <v>421</v>
      </c>
      <c r="C318" s="5" t="s">
        <v>423</v>
      </c>
      <c r="D318" s="5" t="s">
        <v>491</v>
      </c>
      <c r="E318" s="5" t="s">
        <v>535</v>
      </c>
      <c r="F318" s="5" t="s">
        <v>564</v>
      </c>
      <c r="G318" s="5" t="s">
        <v>570</v>
      </c>
      <c r="H318" s="11">
        <v>45723</v>
      </c>
      <c r="I318" s="5" t="s">
        <v>573</v>
      </c>
      <c r="J318" s="6" t="s">
        <v>873</v>
      </c>
      <c r="K318" s="5" t="s">
        <v>1776</v>
      </c>
      <c r="L318" s="6" t="s">
        <v>1795</v>
      </c>
      <c r="M318" s="6" t="s">
        <v>1796</v>
      </c>
      <c r="N318" s="5" t="s">
        <v>1350</v>
      </c>
      <c r="O318" s="6" t="s">
        <v>1942</v>
      </c>
      <c r="P318" s="5" t="s">
        <v>1635</v>
      </c>
      <c r="Q318" s="11">
        <v>45812</v>
      </c>
      <c r="R318" s="5" t="s">
        <v>1778</v>
      </c>
      <c r="S318" s="5" t="s">
        <v>1778</v>
      </c>
      <c r="T318" s="6" t="s">
        <v>1778</v>
      </c>
      <c r="U318" s="6" t="s">
        <v>1800</v>
      </c>
      <c r="V318" s="5" t="s">
        <v>1776</v>
      </c>
      <c r="W318" s="5" t="s">
        <v>1719</v>
      </c>
      <c r="X318" s="5" t="s">
        <v>1776</v>
      </c>
      <c r="Y318" s="4">
        <v>51629.83</v>
      </c>
      <c r="Z318" s="4" t="s">
        <v>1778</v>
      </c>
      <c r="AA318" s="4" t="s">
        <v>1778</v>
      </c>
      <c r="AB318" s="4" t="s">
        <v>1778</v>
      </c>
      <c r="AC318" s="4" t="s">
        <v>1778</v>
      </c>
      <c r="AD318" s="4" t="s">
        <v>1778</v>
      </c>
      <c r="AE318" s="4" t="s">
        <v>1778</v>
      </c>
      <c r="AF318" s="4" t="s">
        <v>1778</v>
      </c>
      <c r="AG318" s="4">
        <v>0</v>
      </c>
      <c r="AH318" s="4">
        <v>0</v>
      </c>
      <c r="AI318" s="4">
        <v>0</v>
      </c>
      <c r="AJ318" s="4">
        <v>0</v>
      </c>
      <c r="AK318" s="10">
        <f t="shared" si="9"/>
        <v>0</v>
      </c>
      <c r="AL318" s="4">
        <v>0</v>
      </c>
      <c r="AM318" s="4" t="s">
        <v>1778</v>
      </c>
      <c r="AN318" s="4" t="s">
        <v>1778</v>
      </c>
      <c r="AO318" s="4">
        <v>0</v>
      </c>
      <c r="AP318" s="4">
        <v>0</v>
      </c>
      <c r="AQ318" s="4" t="s">
        <v>1778</v>
      </c>
      <c r="AR318" s="4" t="s">
        <v>1778</v>
      </c>
    </row>
    <row r="319" spans="1:44" ht="75" x14ac:dyDescent="0.25">
      <c r="A319" s="5" t="s">
        <v>336</v>
      </c>
      <c r="B319" s="6" t="s">
        <v>404</v>
      </c>
      <c r="C319" s="5" t="s">
        <v>424</v>
      </c>
      <c r="D319" s="5" t="s">
        <v>492</v>
      </c>
      <c r="E319" s="5" t="s">
        <v>552</v>
      </c>
      <c r="F319" s="5" t="s">
        <v>564</v>
      </c>
      <c r="G319" s="5" t="s">
        <v>570</v>
      </c>
      <c r="H319" s="11">
        <v>45722</v>
      </c>
      <c r="I319" s="5" t="s">
        <v>573</v>
      </c>
      <c r="J319" s="6" t="s">
        <v>874</v>
      </c>
      <c r="K319" s="5" t="s">
        <v>1780</v>
      </c>
      <c r="L319" s="6" t="s">
        <v>1778</v>
      </c>
      <c r="M319" s="6" t="s">
        <v>1778</v>
      </c>
      <c r="N319" s="5" t="s">
        <v>1351</v>
      </c>
      <c r="O319" s="6" t="s">
        <v>1943</v>
      </c>
      <c r="P319" s="5" t="s">
        <v>1639</v>
      </c>
      <c r="Q319" s="11">
        <v>45776</v>
      </c>
      <c r="R319" s="5" t="s">
        <v>1778</v>
      </c>
      <c r="S319" s="5" t="s">
        <v>1778</v>
      </c>
      <c r="T319" s="6" t="s">
        <v>1778</v>
      </c>
      <c r="U319" s="6" t="s">
        <v>1800</v>
      </c>
      <c r="V319" s="5" t="s">
        <v>1776</v>
      </c>
      <c r="W319" s="5" t="s">
        <v>1719</v>
      </c>
      <c r="X319" s="5" t="s">
        <v>1776</v>
      </c>
      <c r="Y319" s="4">
        <v>98467.96</v>
      </c>
      <c r="Z319" s="4">
        <v>629206.59</v>
      </c>
      <c r="AA319" s="4">
        <v>274396.76</v>
      </c>
      <c r="AB319" s="4" t="s">
        <v>1778</v>
      </c>
      <c r="AC319" s="4" t="s">
        <v>1778</v>
      </c>
      <c r="AD319" s="4" t="s">
        <v>1778</v>
      </c>
      <c r="AE319" s="4" t="s">
        <v>1778</v>
      </c>
      <c r="AF319" s="4" t="s">
        <v>1778</v>
      </c>
      <c r="AG319" s="4">
        <v>0</v>
      </c>
      <c r="AH319" s="4">
        <v>0</v>
      </c>
      <c r="AI319" s="4">
        <v>0</v>
      </c>
      <c r="AJ319" s="4">
        <v>0</v>
      </c>
      <c r="AK319" s="10">
        <f t="shared" si="9"/>
        <v>0</v>
      </c>
      <c r="AL319" s="4">
        <v>0</v>
      </c>
      <c r="AM319" s="4" t="s">
        <v>1778</v>
      </c>
      <c r="AN319" s="4" t="s">
        <v>1778</v>
      </c>
      <c r="AO319" s="4">
        <v>0</v>
      </c>
      <c r="AP319" s="4">
        <v>0</v>
      </c>
      <c r="AQ319" s="4" t="s">
        <v>1778</v>
      </c>
      <c r="AR319" s="4" t="s">
        <v>1778</v>
      </c>
    </row>
    <row r="320" spans="1:44" ht="75" x14ac:dyDescent="0.25">
      <c r="A320" s="5" t="s">
        <v>337</v>
      </c>
      <c r="B320" s="6" t="s">
        <v>404</v>
      </c>
      <c r="C320" s="5" t="s">
        <v>452</v>
      </c>
      <c r="D320" s="5" t="s">
        <v>492</v>
      </c>
      <c r="E320" s="5" t="s">
        <v>513</v>
      </c>
      <c r="F320" s="5" t="s">
        <v>564</v>
      </c>
      <c r="G320" s="5" t="s">
        <v>570</v>
      </c>
      <c r="H320" s="11">
        <v>45727</v>
      </c>
      <c r="I320" s="5" t="s">
        <v>573</v>
      </c>
      <c r="J320" s="6" t="s">
        <v>875</v>
      </c>
      <c r="K320" s="5" t="s">
        <v>1776</v>
      </c>
      <c r="L320" s="6" t="s">
        <v>1925</v>
      </c>
      <c r="M320" s="6" t="s">
        <v>1925</v>
      </c>
      <c r="N320" s="5" t="s">
        <v>1352</v>
      </c>
      <c r="O320" s="6" t="s">
        <v>1944</v>
      </c>
      <c r="P320" s="5" t="s">
        <v>1639</v>
      </c>
      <c r="Q320" s="11">
        <v>45831</v>
      </c>
      <c r="R320" s="5" t="s">
        <v>1778</v>
      </c>
      <c r="S320" s="5" t="s">
        <v>1778</v>
      </c>
      <c r="T320" s="6" t="s">
        <v>1937</v>
      </c>
      <c r="U320" s="6" t="s">
        <v>1934</v>
      </c>
      <c r="V320" s="5" t="s">
        <v>1776</v>
      </c>
      <c r="W320" s="5" t="s">
        <v>1718</v>
      </c>
      <c r="X320" s="5" t="s">
        <v>1776</v>
      </c>
      <c r="Y320" s="4">
        <v>13587.84</v>
      </c>
      <c r="Z320" s="4" t="s">
        <v>1778</v>
      </c>
      <c r="AA320" s="4" t="s">
        <v>1778</v>
      </c>
      <c r="AB320" s="4" t="s">
        <v>1778</v>
      </c>
      <c r="AC320" s="4" t="s">
        <v>1778</v>
      </c>
      <c r="AD320" s="4" t="s">
        <v>1778</v>
      </c>
      <c r="AE320" s="4" t="s">
        <v>1778</v>
      </c>
      <c r="AF320" s="4" t="s">
        <v>1778</v>
      </c>
      <c r="AG320" s="4">
        <v>0</v>
      </c>
      <c r="AH320" s="4">
        <v>0</v>
      </c>
      <c r="AI320" s="4">
        <v>0</v>
      </c>
      <c r="AJ320" s="4">
        <v>0</v>
      </c>
      <c r="AK320" s="10">
        <f t="shared" si="9"/>
        <v>0</v>
      </c>
      <c r="AL320" s="4">
        <v>0</v>
      </c>
      <c r="AM320" s="4" t="s">
        <v>1778</v>
      </c>
      <c r="AN320" s="4" t="s">
        <v>1778</v>
      </c>
      <c r="AO320" s="4">
        <v>0</v>
      </c>
      <c r="AP320" s="4">
        <v>0</v>
      </c>
      <c r="AQ320" s="4" t="s">
        <v>1778</v>
      </c>
      <c r="AR320" s="4" t="s">
        <v>1778</v>
      </c>
    </row>
    <row r="321" spans="1:44" ht="90" x14ac:dyDescent="0.25">
      <c r="A321" s="5" t="s">
        <v>338</v>
      </c>
      <c r="B321" s="6" t="s">
        <v>404</v>
      </c>
      <c r="C321" s="5" t="s">
        <v>452</v>
      </c>
      <c r="D321" s="5" t="s">
        <v>492</v>
      </c>
      <c r="E321" s="5" t="s">
        <v>517</v>
      </c>
      <c r="F321" s="5" t="s">
        <v>564</v>
      </c>
      <c r="G321" s="5" t="s">
        <v>570</v>
      </c>
      <c r="H321" s="11">
        <v>45727</v>
      </c>
      <c r="I321" s="5" t="s">
        <v>573</v>
      </c>
      <c r="J321" s="6" t="s">
        <v>876</v>
      </c>
      <c r="K321" s="5" t="s">
        <v>1776</v>
      </c>
      <c r="L321" s="6" t="s">
        <v>1925</v>
      </c>
      <c r="M321" s="6" t="s">
        <v>1925</v>
      </c>
      <c r="N321" s="5" t="s">
        <v>1353</v>
      </c>
      <c r="O321" s="6" t="s">
        <v>1945</v>
      </c>
      <c r="P321" s="5" t="s">
        <v>1634</v>
      </c>
      <c r="Q321" s="11">
        <v>45832</v>
      </c>
      <c r="R321" s="5" t="s">
        <v>1778</v>
      </c>
      <c r="S321" s="5" t="s">
        <v>1778</v>
      </c>
      <c r="T321" s="6" t="s">
        <v>1937</v>
      </c>
      <c r="U321" s="6" t="s">
        <v>1934</v>
      </c>
      <c r="V321" s="5" t="s">
        <v>1776</v>
      </c>
      <c r="W321" s="5" t="s">
        <v>1718</v>
      </c>
      <c r="X321" s="5" t="s">
        <v>1776</v>
      </c>
      <c r="Y321" s="4">
        <v>13616.92</v>
      </c>
      <c r="Z321" s="4" t="s">
        <v>1778</v>
      </c>
      <c r="AA321" s="4" t="s">
        <v>1778</v>
      </c>
      <c r="AB321" s="4" t="s">
        <v>1778</v>
      </c>
      <c r="AC321" s="4" t="s">
        <v>1778</v>
      </c>
      <c r="AD321" s="4" t="s">
        <v>1778</v>
      </c>
      <c r="AE321" s="4" t="s">
        <v>1778</v>
      </c>
      <c r="AF321" s="4" t="s">
        <v>1778</v>
      </c>
      <c r="AG321" s="4">
        <v>8000</v>
      </c>
      <c r="AH321" s="4">
        <v>0</v>
      </c>
      <c r="AI321" s="4">
        <v>0</v>
      </c>
      <c r="AJ321" s="4">
        <v>0</v>
      </c>
      <c r="AK321" s="10">
        <f t="shared" si="9"/>
        <v>8000</v>
      </c>
      <c r="AL321" s="4">
        <v>160</v>
      </c>
      <c r="AM321" s="4" t="s">
        <v>1776</v>
      </c>
      <c r="AN321" s="4" t="s">
        <v>1778</v>
      </c>
      <c r="AO321" s="4">
        <v>0</v>
      </c>
      <c r="AP321" s="4">
        <v>0</v>
      </c>
      <c r="AQ321" s="4" t="s">
        <v>1778</v>
      </c>
      <c r="AR321" s="4" t="s">
        <v>1778</v>
      </c>
    </row>
    <row r="322" spans="1:44" ht="90" x14ac:dyDescent="0.25">
      <c r="A322" s="5" t="s">
        <v>339</v>
      </c>
      <c r="B322" s="6" t="s">
        <v>404</v>
      </c>
      <c r="C322" s="5" t="s">
        <v>452</v>
      </c>
      <c r="D322" s="5" t="s">
        <v>492</v>
      </c>
      <c r="E322" s="5" t="s">
        <v>513</v>
      </c>
      <c r="F322" s="5" t="s">
        <v>564</v>
      </c>
      <c r="G322" s="5" t="s">
        <v>570</v>
      </c>
      <c r="H322" s="11">
        <v>45728</v>
      </c>
      <c r="I322" s="5" t="s">
        <v>573</v>
      </c>
      <c r="J322" s="6" t="s">
        <v>877</v>
      </c>
      <c r="K322" s="5" t="s">
        <v>1776</v>
      </c>
      <c r="L322" s="6" t="s">
        <v>1925</v>
      </c>
      <c r="M322" s="6" t="s">
        <v>1925</v>
      </c>
      <c r="N322" s="5" t="s">
        <v>1354</v>
      </c>
      <c r="O322" s="6" t="s">
        <v>1946</v>
      </c>
      <c r="P322" s="5" t="s">
        <v>1639</v>
      </c>
      <c r="Q322" s="11">
        <v>45832</v>
      </c>
      <c r="R322" s="5" t="s">
        <v>1778</v>
      </c>
      <c r="S322" s="5" t="s">
        <v>1778</v>
      </c>
      <c r="T322" s="6" t="s">
        <v>1947</v>
      </c>
      <c r="U322" s="6" t="s">
        <v>1934</v>
      </c>
      <c r="V322" s="5" t="s">
        <v>1776</v>
      </c>
      <c r="W322" s="5" t="s">
        <v>1718</v>
      </c>
      <c r="X322" s="5" t="s">
        <v>1776</v>
      </c>
      <c r="Y322" s="4">
        <v>20583.34</v>
      </c>
      <c r="Z322" s="4" t="s">
        <v>1778</v>
      </c>
      <c r="AA322" s="4" t="s">
        <v>1778</v>
      </c>
      <c r="AB322" s="4" t="s">
        <v>1778</v>
      </c>
      <c r="AC322" s="4" t="s">
        <v>1778</v>
      </c>
      <c r="AD322" s="4" t="s">
        <v>1778</v>
      </c>
      <c r="AE322" s="4" t="s">
        <v>1778</v>
      </c>
      <c r="AF322" s="4" t="s">
        <v>1778</v>
      </c>
      <c r="AG322" s="4">
        <v>0</v>
      </c>
      <c r="AH322" s="4">
        <v>0</v>
      </c>
      <c r="AI322" s="4">
        <v>0</v>
      </c>
      <c r="AJ322" s="4">
        <v>0</v>
      </c>
      <c r="AK322" s="10">
        <f t="shared" si="9"/>
        <v>0</v>
      </c>
      <c r="AL322" s="4">
        <v>0</v>
      </c>
      <c r="AM322" s="4" t="s">
        <v>1778</v>
      </c>
      <c r="AN322" s="4" t="s">
        <v>1778</v>
      </c>
      <c r="AO322" s="4">
        <v>0</v>
      </c>
      <c r="AP322" s="4">
        <v>0</v>
      </c>
      <c r="AQ322" s="4" t="s">
        <v>1778</v>
      </c>
      <c r="AR322" s="4" t="s">
        <v>1778</v>
      </c>
    </row>
    <row r="323" spans="1:44" ht="120" x14ac:dyDescent="0.25">
      <c r="A323" s="5" t="s">
        <v>340</v>
      </c>
      <c r="B323" s="6" t="s">
        <v>404</v>
      </c>
      <c r="C323" s="5" t="s">
        <v>452</v>
      </c>
      <c r="D323" s="5" t="s">
        <v>492</v>
      </c>
      <c r="E323" s="5" t="s">
        <v>510</v>
      </c>
      <c r="F323" s="5" t="s">
        <v>564</v>
      </c>
      <c r="G323" s="5" t="s">
        <v>570</v>
      </c>
      <c r="H323" s="11">
        <v>45730</v>
      </c>
      <c r="I323" s="5" t="s">
        <v>573</v>
      </c>
      <c r="J323" s="6" t="s">
        <v>878</v>
      </c>
      <c r="K323" s="5" t="s">
        <v>1776</v>
      </c>
      <c r="L323" s="6" t="s">
        <v>1925</v>
      </c>
      <c r="M323" s="6" t="s">
        <v>1925</v>
      </c>
      <c r="N323" s="5" t="s">
        <v>1355</v>
      </c>
      <c r="O323" s="6" t="s">
        <v>1948</v>
      </c>
      <c r="P323" s="5" t="s">
        <v>1639</v>
      </c>
      <c r="Q323" s="11">
        <v>45813</v>
      </c>
      <c r="R323" s="5" t="s">
        <v>1778</v>
      </c>
      <c r="S323" s="5" t="s">
        <v>1778</v>
      </c>
      <c r="T323" s="6" t="s">
        <v>1778</v>
      </c>
      <c r="U323" s="6" t="s">
        <v>1800</v>
      </c>
      <c r="V323" s="5" t="s">
        <v>1776</v>
      </c>
      <c r="W323" s="5" t="s">
        <v>1719</v>
      </c>
      <c r="X323" s="5" t="s">
        <v>1776</v>
      </c>
      <c r="Y323" s="4">
        <v>19491.93</v>
      </c>
      <c r="Z323" s="4" t="s">
        <v>1778</v>
      </c>
      <c r="AA323" s="4" t="s">
        <v>1778</v>
      </c>
      <c r="AB323" s="4" t="s">
        <v>1778</v>
      </c>
      <c r="AC323" s="4" t="s">
        <v>1778</v>
      </c>
      <c r="AD323" s="4" t="s">
        <v>1778</v>
      </c>
      <c r="AE323" s="4" t="s">
        <v>1778</v>
      </c>
      <c r="AF323" s="4" t="s">
        <v>1778</v>
      </c>
      <c r="AG323" s="4">
        <v>0</v>
      </c>
      <c r="AH323" s="4">
        <v>0</v>
      </c>
      <c r="AI323" s="4">
        <v>0</v>
      </c>
      <c r="AJ323" s="4">
        <v>0</v>
      </c>
      <c r="AK323" s="10">
        <f t="shared" ref="AK323:AK386" si="10">AG323+AH323+AI323+AJ323</f>
        <v>0</v>
      </c>
      <c r="AL323" s="4">
        <v>0</v>
      </c>
      <c r="AM323" s="4" t="s">
        <v>1778</v>
      </c>
      <c r="AN323" s="4" t="s">
        <v>1778</v>
      </c>
      <c r="AO323" s="4">
        <v>0</v>
      </c>
      <c r="AP323" s="4">
        <v>0</v>
      </c>
      <c r="AQ323" s="4" t="s">
        <v>1778</v>
      </c>
      <c r="AR323" s="4" t="s">
        <v>1778</v>
      </c>
    </row>
    <row r="324" spans="1:44" ht="105" x14ac:dyDescent="0.25">
      <c r="A324" s="5" t="s">
        <v>341</v>
      </c>
      <c r="B324" s="6" t="s">
        <v>404</v>
      </c>
      <c r="C324" s="5" t="s">
        <v>452</v>
      </c>
      <c r="D324" s="5" t="s">
        <v>492</v>
      </c>
      <c r="E324" s="5" t="s">
        <v>513</v>
      </c>
      <c r="F324" s="5" t="s">
        <v>564</v>
      </c>
      <c r="G324" s="5" t="s">
        <v>570</v>
      </c>
      <c r="H324" s="11">
        <v>45730</v>
      </c>
      <c r="I324" s="5" t="s">
        <v>573</v>
      </c>
      <c r="J324" s="6" t="s">
        <v>879</v>
      </c>
      <c r="K324" s="5" t="s">
        <v>1776</v>
      </c>
      <c r="L324" s="6" t="s">
        <v>1925</v>
      </c>
      <c r="M324" s="6" t="s">
        <v>1925</v>
      </c>
      <c r="N324" s="5" t="s">
        <v>1356</v>
      </c>
      <c r="O324" s="6" t="s">
        <v>1949</v>
      </c>
      <c r="P324" s="5" t="s">
        <v>1638</v>
      </c>
      <c r="Q324" s="11">
        <v>45825</v>
      </c>
      <c r="R324" s="5" t="s">
        <v>1778</v>
      </c>
      <c r="S324" s="5" t="s">
        <v>1778</v>
      </c>
      <c r="T324" s="6" t="s">
        <v>1947</v>
      </c>
      <c r="U324" s="6" t="s">
        <v>1934</v>
      </c>
      <c r="V324" s="5" t="s">
        <v>1776</v>
      </c>
      <c r="W324" s="5" t="s">
        <v>1718</v>
      </c>
      <c r="X324" s="5" t="s">
        <v>1776</v>
      </c>
      <c r="Y324" s="4">
        <v>27234.02</v>
      </c>
      <c r="Z324" s="4" t="s">
        <v>1778</v>
      </c>
      <c r="AA324" s="4" t="s">
        <v>1778</v>
      </c>
      <c r="AB324" s="4" t="s">
        <v>1778</v>
      </c>
      <c r="AC324" s="4" t="s">
        <v>1778</v>
      </c>
      <c r="AD324" s="4" t="s">
        <v>1778</v>
      </c>
      <c r="AE324" s="4" t="s">
        <v>1778</v>
      </c>
      <c r="AF324" s="4" t="s">
        <v>1778</v>
      </c>
      <c r="AG324" s="4">
        <v>0</v>
      </c>
      <c r="AH324" s="4">
        <v>0</v>
      </c>
      <c r="AI324" s="4">
        <v>0</v>
      </c>
      <c r="AJ324" s="4">
        <v>0</v>
      </c>
      <c r="AK324" s="10">
        <f t="shared" si="10"/>
        <v>0</v>
      </c>
      <c r="AL324" s="4">
        <v>0</v>
      </c>
      <c r="AM324" s="4" t="s">
        <v>1778</v>
      </c>
      <c r="AN324" s="4" t="s">
        <v>1778</v>
      </c>
      <c r="AO324" s="4">
        <v>0</v>
      </c>
      <c r="AP324" s="4">
        <v>0</v>
      </c>
      <c r="AQ324" s="4" t="s">
        <v>1778</v>
      </c>
      <c r="AR324" s="4" t="s">
        <v>1778</v>
      </c>
    </row>
    <row r="325" spans="1:44" ht="150" x14ac:dyDescent="0.25">
      <c r="A325" s="5" t="s">
        <v>342</v>
      </c>
      <c r="B325" s="6" t="s">
        <v>416</v>
      </c>
      <c r="C325" s="5" t="s">
        <v>430</v>
      </c>
      <c r="D325" s="5" t="s">
        <v>494</v>
      </c>
      <c r="E325" s="5" t="s">
        <v>515</v>
      </c>
      <c r="F325" s="5" t="s">
        <v>564</v>
      </c>
      <c r="G325" s="5" t="s">
        <v>570</v>
      </c>
      <c r="H325" s="11">
        <v>45728</v>
      </c>
      <c r="I325" s="5" t="s">
        <v>573</v>
      </c>
      <c r="J325" s="6" t="s">
        <v>880</v>
      </c>
      <c r="K325" s="5" t="s">
        <v>1776</v>
      </c>
      <c r="L325" s="6" t="s">
        <v>1795</v>
      </c>
      <c r="M325" s="6" t="s">
        <v>1796</v>
      </c>
      <c r="N325" s="5" t="s">
        <v>1357</v>
      </c>
      <c r="O325" s="6" t="s">
        <v>1950</v>
      </c>
      <c r="P325" s="5" t="s">
        <v>1635</v>
      </c>
      <c r="Q325" s="11">
        <v>45747</v>
      </c>
      <c r="R325" s="5" t="s">
        <v>1778</v>
      </c>
      <c r="S325" s="5" t="s">
        <v>1778</v>
      </c>
      <c r="T325" s="6" t="s">
        <v>1778</v>
      </c>
      <c r="U325" s="6" t="s">
        <v>1800</v>
      </c>
      <c r="V325" s="5" t="s">
        <v>1776</v>
      </c>
      <c r="W325" s="5" t="s">
        <v>1719</v>
      </c>
      <c r="X325" s="5" t="s">
        <v>1776</v>
      </c>
      <c r="Y325" s="4">
        <v>623000</v>
      </c>
      <c r="Z325" s="4" t="s">
        <v>1778</v>
      </c>
      <c r="AA325" s="4" t="s">
        <v>1778</v>
      </c>
      <c r="AB325" s="4" t="s">
        <v>1778</v>
      </c>
      <c r="AC325" s="4" t="s">
        <v>1778</v>
      </c>
      <c r="AD325" s="4" t="s">
        <v>1778</v>
      </c>
      <c r="AE325" s="4" t="s">
        <v>1778</v>
      </c>
      <c r="AF325" s="4" t="s">
        <v>1778</v>
      </c>
      <c r="AG325" s="4">
        <v>0</v>
      </c>
      <c r="AH325" s="4">
        <v>0</v>
      </c>
      <c r="AI325" s="4">
        <v>0</v>
      </c>
      <c r="AJ325" s="4">
        <v>0</v>
      </c>
      <c r="AK325" s="10">
        <f t="shared" si="10"/>
        <v>0</v>
      </c>
      <c r="AL325" s="4">
        <v>0</v>
      </c>
      <c r="AM325" s="4" t="s">
        <v>1778</v>
      </c>
      <c r="AN325" s="4" t="s">
        <v>1778</v>
      </c>
      <c r="AO325" s="4">
        <v>0</v>
      </c>
      <c r="AP325" s="4">
        <v>0</v>
      </c>
      <c r="AQ325" s="4" t="s">
        <v>1778</v>
      </c>
      <c r="AR325" s="4" t="s">
        <v>1778</v>
      </c>
    </row>
    <row r="326" spans="1:44" ht="180" x14ac:dyDescent="0.25">
      <c r="A326" s="5" t="s">
        <v>343</v>
      </c>
      <c r="B326" s="6" t="s">
        <v>1810</v>
      </c>
      <c r="C326" s="5" t="s">
        <v>472</v>
      </c>
      <c r="D326" s="5" t="s">
        <v>505</v>
      </c>
      <c r="E326" s="5" t="s">
        <v>525</v>
      </c>
      <c r="F326" s="5" t="s">
        <v>564</v>
      </c>
      <c r="G326" s="5" t="s">
        <v>570</v>
      </c>
      <c r="H326" s="11">
        <v>45728</v>
      </c>
      <c r="I326" s="5" t="s">
        <v>573</v>
      </c>
      <c r="J326" s="6" t="s">
        <v>881</v>
      </c>
      <c r="K326" s="5" t="s">
        <v>1776</v>
      </c>
      <c r="L326" s="6" t="s">
        <v>1795</v>
      </c>
      <c r="M326" s="6" t="s">
        <v>1796</v>
      </c>
      <c r="N326" s="5" t="s">
        <v>1358</v>
      </c>
      <c r="O326" s="6" t="s">
        <v>1951</v>
      </c>
      <c r="P326" s="5" t="s">
        <v>1639</v>
      </c>
      <c r="Q326" s="11">
        <v>45825</v>
      </c>
      <c r="R326" s="5" t="s">
        <v>1778</v>
      </c>
      <c r="S326" s="5" t="s">
        <v>1778</v>
      </c>
      <c r="T326" s="6" t="s">
        <v>1778</v>
      </c>
      <c r="U326" s="6" t="s">
        <v>1800</v>
      </c>
      <c r="V326" s="5" t="s">
        <v>1776</v>
      </c>
      <c r="W326" s="5" t="s">
        <v>1719</v>
      </c>
      <c r="X326" s="5" t="s">
        <v>1776</v>
      </c>
      <c r="Y326" s="4">
        <v>237215.37</v>
      </c>
      <c r="Z326" s="4" t="s">
        <v>1778</v>
      </c>
      <c r="AA326" s="4" t="s">
        <v>1778</v>
      </c>
      <c r="AB326" s="4" t="s">
        <v>1778</v>
      </c>
      <c r="AC326" s="4" t="s">
        <v>1778</v>
      </c>
      <c r="AD326" s="4" t="s">
        <v>1778</v>
      </c>
      <c r="AE326" s="4" t="s">
        <v>1778</v>
      </c>
      <c r="AF326" s="4" t="s">
        <v>1778</v>
      </c>
      <c r="AG326" s="4">
        <v>0</v>
      </c>
      <c r="AH326" s="4">
        <v>0</v>
      </c>
      <c r="AI326" s="4">
        <v>0</v>
      </c>
      <c r="AJ326" s="4">
        <v>0</v>
      </c>
      <c r="AK326" s="10">
        <f t="shared" si="10"/>
        <v>0</v>
      </c>
      <c r="AL326" s="4">
        <v>0</v>
      </c>
      <c r="AM326" s="4" t="s">
        <v>1778</v>
      </c>
      <c r="AN326" s="4" t="s">
        <v>1778</v>
      </c>
      <c r="AO326" s="4">
        <v>0</v>
      </c>
      <c r="AP326" s="4">
        <v>0</v>
      </c>
      <c r="AQ326" s="4" t="s">
        <v>1778</v>
      </c>
      <c r="AR326" s="4" t="s">
        <v>1778</v>
      </c>
    </row>
    <row r="327" spans="1:44" ht="105" x14ac:dyDescent="0.25">
      <c r="A327" s="5" t="s">
        <v>344</v>
      </c>
      <c r="B327" s="6" t="s">
        <v>410</v>
      </c>
      <c r="C327" s="5" t="s">
        <v>486</v>
      </c>
      <c r="D327" s="5" t="s">
        <v>496</v>
      </c>
      <c r="E327" s="5" t="s">
        <v>510</v>
      </c>
      <c r="F327" s="5" t="s">
        <v>564</v>
      </c>
      <c r="G327" s="5" t="s">
        <v>570</v>
      </c>
      <c r="H327" s="11">
        <v>45730</v>
      </c>
      <c r="I327" s="5" t="s">
        <v>573</v>
      </c>
      <c r="J327" s="6" t="s">
        <v>882</v>
      </c>
      <c r="K327" s="5" t="s">
        <v>1776</v>
      </c>
      <c r="L327" s="6" t="s">
        <v>1795</v>
      </c>
      <c r="M327" s="6" t="s">
        <v>1796</v>
      </c>
      <c r="N327" s="5" t="s">
        <v>1359</v>
      </c>
      <c r="O327" s="6" t="s">
        <v>1952</v>
      </c>
      <c r="P327" s="5" t="s">
        <v>1646</v>
      </c>
      <c r="Q327" s="11">
        <v>45832</v>
      </c>
      <c r="R327" s="5" t="s">
        <v>1778</v>
      </c>
      <c r="S327" s="5" t="s">
        <v>1778</v>
      </c>
      <c r="T327" s="6" t="s">
        <v>1879</v>
      </c>
      <c r="U327" s="6" t="s">
        <v>1868</v>
      </c>
      <c r="V327" s="5" t="s">
        <v>1780</v>
      </c>
      <c r="W327" s="5" t="s">
        <v>1720</v>
      </c>
      <c r="X327" s="5" t="s">
        <v>1776</v>
      </c>
      <c r="Y327" s="4">
        <v>26885.35</v>
      </c>
      <c r="Z327" s="4" t="s">
        <v>1778</v>
      </c>
      <c r="AA327" s="4" t="s">
        <v>1778</v>
      </c>
      <c r="AB327" s="4" t="s">
        <v>1778</v>
      </c>
      <c r="AC327" s="4" t="s">
        <v>1778</v>
      </c>
      <c r="AD327" s="4" t="s">
        <v>1778</v>
      </c>
      <c r="AE327" s="4" t="s">
        <v>1778</v>
      </c>
      <c r="AF327" s="4" t="s">
        <v>1778</v>
      </c>
      <c r="AG327" s="4">
        <v>0</v>
      </c>
      <c r="AH327" s="4">
        <v>0</v>
      </c>
      <c r="AI327" s="4">
        <v>0</v>
      </c>
      <c r="AJ327" s="4">
        <v>0</v>
      </c>
      <c r="AK327" s="10">
        <f t="shared" si="10"/>
        <v>0</v>
      </c>
      <c r="AL327" s="4">
        <v>0</v>
      </c>
      <c r="AM327" s="4" t="s">
        <v>1778</v>
      </c>
      <c r="AN327" s="4" t="s">
        <v>1778</v>
      </c>
      <c r="AO327" s="4">
        <v>0</v>
      </c>
      <c r="AP327" s="4">
        <v>0</v>
      </c>
      <c r="AQ327" s="4" t="s">
        <v>1778</v>
      </c>
      <c r="AR327" s="4" t="s">
        <v>1778</v>
      </c>
    </row>
    <row r="328" spans="1:44" ht="165" x14ac:dyDescent="0.25">
      <c r="A328" s="5" t="s">
        <v>345</v>
      </c>
      <c r="B328" s="6" t="s">
        <v>407</v>
      </c>
      <c r="C328" s="5" t="s">
        <v>460</v>
      </c>
      <c r="D328" s="5" t="s">
        <v>494</v>
      </c>
      <c r="E328" s="5" t="s">
        <v>515</v>
      </c>
      <c r="F328" s="5" t="s">
        <v>564</v>
      </c>
      <c r="G328" s="5" t="s">
        <v>570</v>
      </c>
      <c r="H328" s="11">
        <v>45729</v>
      </c>
      <c r="I328" s="5" t="s">
        <v>574</v>
      </c>
      <c r="J328" s="6" t="s">
        <v>883</v>
      </c>
      <c r="K328" s="5" t="s">
        <v>1776</v>
      </c>
      <c r="L328" s="6" t="s">
        <v>1801</v>
      </c>
      <c r="M328" s="6" t="s">
        <v>1801</v>
      </c>
      <c r="N328" s="5" t="s">
        <v>1360</v>
      </c>
      <c r="O328" s="6" t="s">
        <v>1953</v>
      </c>
      <c r="P328" s="5" t="s">
        <v>1646</v>
      </c>
      <c r="Q328" s="11">
        <v>45818</v>
      </c>
      <c r="R328" s="5" t="s">
        <v>1778</v>
      </c>
      <c r="S328" s="5" t="s">
        <v>1778</v>
      </c>
      <c r="T328" s="6" t="s">
        <v>1805</v>
      </c>
      <c r="U328" s="6" t="s">
        <v>1806</v>
      </c>
      <c r="V328" s="5" t="s">
        <v>1780</v>
      </c>
      <c r="W328" s="5" t="s">
        <v>1720</v>
      </c>
      <c r="X328" s="5" t="s">
        <v>1776</v>
      </c>
      <c r="Y328" s="4">
        <v>56440.88</v>
      </c>
      <c r="Z328" s="4" t="s">
        <v>1778</v>
      </c>
      <c r="AA328" s="4" t="s">
        <v>1778</v>
      </c>
      <c r="AB328" s="4" t="s">
        <v>1778</v>
      </c>
      <c r="AC328" s="4" t="s">
        <v>1778</v>
      </c>
      <c r="AD328" s="4" t="s">
        <v>1778</v>
      </c>
      <c r="AE328" s="4" t="s">
        <v>1778</v>
      </c>
      <c r="AF328" s="4" t="s">
        <v>1778</v>
      </c>
      <c r="AG328" s="4">
        <v>0</v>
      </c>
      <c r="AH328" s="4">
        <v>0</v>
      </c>
      <c r="AI328" s="4">
        <v>0</v>
      </c>
      <c r="AJ328" s="4">
        <v>0</v>
      </c>
      <c r="AK328" s="10">
        <f t="shared" si="10"/>
        <v>0</v>
      </c>
      <c r="AL328" s="4">
        <v>0</v>
      </c>
      <c r="AM328" s="4" t="s">
        <v>1778</v>
      </c>
      <c r="AN328" s="4" t="s">
        <v>1778</v>
      </c>
      <c r="AO328" s="4">
        <v>0</v>
      </c>
      <c r="AP328" s="4">
        <v>0</v>
      </c>
      <c r="AQ328" s="4" t="s">
        <v>1778</v>
      </c>
      <c r="AR328" s="4" t="s">
        <v>1778</v>
      </c>
    </row>
    <row r="329" spans="1:44" ht="45" x14ac:dyDescent="0.25">
      <c r="A329" s="5" t="s">
        <v>346</v>
      </c>
      <c r="B329" s="6" t="s">
        <v>404</v>
      </c>
      <c r="C329" s="5" t="s">
        <v>424</v>
      </c>
      <c r="D329" s="5" t="s">
        <v>492</v>
      </c>
      <c r="E329" s="5" t="s">
        <v>557</v>
      </c>
      <c r="F329" s="5" t="s">
        <v>564</v>
      </c>
      <c r="G329" s="5" t="s">
        <v>570</v>
      </c>
      <c r="H329" s="11">
        <v>45733</v>
      </c>
      <c r="I329" s="5" t="s">
        <v>574</v>
      </c>
      <c r="J329" s="6" t="s">
        <v>884</v>
      </c>
      <c r="K329" s="5" t="s">
        <v>1780</v>
      </c>
      <c r="L329" s="6" t="s">
        <v>1778</v>
      </c>
      <c r="M329" s="6" t="s">
        <v>1778</v>
      </c>
      <c r="N329" s="5" t="s">
        <v>1361</v>
      </c>
      <c r="O329" s="6" t="s">
        <v>1954</v>
      </c>
      <c r="P329" s="5" t="s">
        <v>1646</v>
      </c>
      <c r="Q329" s="11">
        <v>45733</v>
      </c>
      <c r="R329" s="5" t="s">
        <v>1778</v>
      </c>
      <c r="S329" s="5" t="s">
        <v>1778</v>
      </c>
      <c r="T329" s="6" t="s">
        <v>1663</v>
      </c>
      <c r="U329" s="6" t="s">
        <v>1779</v>
      </c>
      <c r="V329" s="5" t="s">
        <v>1780</v>
      </c>
      <c r="W329" s="5" t="s">
        <v>1718</v>
      </c>
      <c r="X329" s="5" t="s">
        <v>1780</v>
      </c>
      <c r="Y329" s="4">
        <v>65000</v>
      </c>
      <c r="Z329" s="4">
        <v>1217037.5</v>
      </c>
      <c r="AA329" s="4" t="s">
        <v>1778</v>
      </c>
      <c r="AB329" s="4" t="s">
        <v>1778</v>
      </c>
      <c r="AC329" s="4" t="s">
        <v>1778</v>
      </c>
      <c r="AD329" s="4" t="s">
        <v>1778</v>
      </c>
      <c r="AE329" s="4" t="s">
        <v>1778</v>
      </c>
      <c r="AF329" s="15">
        <f>Z329-AO329</f>
        <v>1195037.5</v>
      </c>
      <c r="AG329" s="4">
        <v>0</v>
      </c>
      <c r="AH329" s="4">
        <v>0</v>
      </c>
      <c r="AI329" s="4">
        <v>0</v>
      </c>
      <c r="AJ329" s="4">
        <v>0</v>
      </c>
      <c r="AK329" s="10">
        <f t="shared" si="10"/>
        <v>0</v>
      </c>
      <c r="AL329" s="4">
        <v>0</v>
      </c>
      <c r="AM329" s="4" t="s">
        <v>1778</v>
      </c>
      <c r="AN329" s="4" t="s">
        <v>1778</v>
      </c>
      <c r="AO329" s="4">
        <v>22000</v>
      </c>
      <c r="AP329" s="4">
        <v>0</v>
      </c>
      <c r="AQ329" s="4" t="s">
        <v>1778</v>
      </c>
      <c r="AR329" s="4" t="s">
        <v>1778</v>
      </c>
    </row>
    <row r="330" spans="1:44" ht="90" x14ac:dyDescent="0.25">
      <c r="A330" s="5" t="s">
        <v>347</v>
      </c>
      <c r="B330" s="6" t="s">
        <v>404</v>
      </c>
      <c r="C330" s="5" t="s">
        <v>452</v>
      </c>
      <c r="D330" s="5" t="s">
        <v>492</v>
      </c>
      <c r="E330" s="5" t="s">
        <v>513</v>
      </c>
      <c r="F330" s="5" t="s">
        <v>564</v>
      </c>
      <c r="G330" s="5" t="s">
        <v>570</v>
      </c>
      <c r="H330" s="11">
        <v>45733</v>
      </c>
      <c r="I330" s="5" t="s">
        <v>573</v>
      </c>
      <c r="J330" s="6" t="s">
        <v>885</v>
      </c>
      <c r="K330" s="5" t="s">
        <v>1776</v>
      </c>
      <c r="L330" s="6" t="s">
        <v>1925</v>
      </c>
      <c r="M330" s="6" t="s">
        <v>1925</v>
      </c>
      <c r="N330" s="5" t="s">
        <v>1362</v>
      </c>
      <c r="O330" s="6" t="s">
        <v>1955</v>
      </c>
      <c r="P330" s="5" t="s">
        <v>1639</v>
      </c>
      <c r="Q330" s="11">
        <v>45818</v>
      </c>
      <c r="R330" s="5" t="s">
        <v>1778</v>
      </c>
      <c r="S330" s="5" t="s">
        <v>1778</v>
      </c>
      <c r="T330" s="6" t="s">
        <v>1947</v>
      </c>
      <c r="U330" s="6" t="s">
        <v>1934</v>
      </c>
      <c r="V330" s="5" t="s">
        <v>1776</v>
      </c>
      <c r="W330" s="5" t="s">
        <v>1718</v>
      </c>
      <c r="X330" s="5" t="s">
        <v>1776</v>
      </c>
      <c r="Y330" s="4">
        <v>24836.83</v>
      </c>
      <c r="Z330" s="4" t="s">
        <v>1778</v>
      </c>
      <c r="AA330" s="4" t="s">
        <v>1778</v>
      </c>
      <c r="AB330" s="4" t="s">
        <v>1778</v>
      </c>
      <c r="AC330" s="4" t="s">
        <v>1778</v>
      </c>
      <c r="AD330" s="4" t="s">
        <v>1778</v>
      </c>
      <c r="AE330" s="4" t="s">
        <v>1778</v>
      </c>
      <c r="AF330" s="4" t="s">
        <v>1778</v>
      </c>
      <c r="AG330" s="4">
        <v>0</v>
      </c>
      <c r="AH330" s="4">
        <v>0</v>
      </c>
      <c r="AI330" s="4">
        <v>0</v>
      </c>
      <c r="AJ330" s="4">
        <v>0</v>
      </c>
      <c r="AK330" s="10">
        <f t="shared" si="10"/>
        <v>0</v>
      </c>
      <c r="AL330" s="4">
        <v>0</v>
      </c>
      <c r="AM330" s="4" t="s">
        <v>1778</v>
      </c>
      <c r="AN330" s="4" t="s">
        <v>1778</v>
      </c>
      <c r="AO330" s="4">
        <v>0</v>
      </c>
      <c r="AP330" s="4">
        <v>0</v>
      </c>
      <c r="AQ330" s="4" t="s">
        <v>1778</v>
      </c>
      <c r="AR330" s="4" t="s">
        <v>1778</v>
      </c>
    </row>
    <row r="331" spans="1:44" ht="90" x14ac:dyDescent="0.25">
      <c r="A331" s="5" t="s">
        <v>348</v>
      </c>
      <c r="B331" s="6" t="s">
        <v>404</v>
      </c>
      <c r="C331" s="5" t="s">
        <v>452</v>
      </c>
      <c r="D331" s="5" t="s">
        <v>492</v>
      </c>
      <c r="E331" s="5" t="s">
        <v>517</v>
      </c>
      <c r="F331" s="5" t="s">
        <v>564</v>
      </c>
      <c r="G331" s="5" t="s">
        <v>570</v>
      </c>
      <c r="H331" s="11">
        <v>45730</v>
      </c>
      <c r="I331" s="5" t="s">
        <v>573</v>
      </c>
      <c r="J331" s="6" t="s">
        <v>886</v>
      </c>
      <c r="K331" s="5" t="s">
        <v>1776</v>
      </c>
      <c r="L331" s="6" t="s">
        <v>1925</v>
      </c>
      <c r="M331" s="6" t="s">
        <v>1925</v>
      </c>
      <c r="N331" s="5" t="s">
        <v>1363</v>
      </c>
      <c r="O331" s="6" t="s">
        <v>1956</v>
      </c>
      <c r="P331" s="5" t="s">
        <v>1639</v>
      </c>
      <c r="Q331" s="11">
        <v>45790</v>
      </c>
      <c r="R331" s="5" t="s">
        <v>1778</v>
      </c>
      <c r="S331" s="5" t="s">
        <v>1778</v>
      </c>
      <c r="T331" s="6" t="s">
        <v>1778</v>
      </c>
      <c r="U331" s="6" t="s">
        <v>1800</v>
      </c>
      <c r="V331" s="5" t="s">
        <v>1776</v>
      </c>
      <c r="W331" s="5" t="s">
        <v>1719</v>
      </c>
      <c r="X331" s="5" t="s">
        <v>1776</v>
      </c>
      <c r="Y331" s="4">
        <v>24836.83</v>
      </c>
      <c r="Z331" s="4" t="s">
        <v>1778</v>
      </c>
      <c r="AA331" s="4" t="s">
        <v>1778</v>
      </c>
      <c r="AB331" s="4" t="s">
        <v>1778</v>
      </c>
      <c r="AC331" s="4" t="s">
        <v>1778</v>
      </c>
      <c r="AD331" s="4" t="s">
        <v>1778</v>
      </c>
      <c r="AE331" s="4" t="s">
        <v>1778</v>
      </c>
      <c r="AF331" s="4" t="s">
        <v>1778</v>
      </c>
      <c r="AG331" s="4">
        <v>0</v>
      </c>
      <c r="AH331" s="4">
        <v>0</v>
      </c>
      <c r="AI331" s="4">
        <v>0</v>
      </c>
      <c r="AJ331" s="4">
        <v>0</v>
      </c>
      <c r="AK331" s="10">
        <f t="shared" si="10"/>
        <v>0</v>
      </c>
      <c r="AL331" s="4">
        <v>0</v>
      </c>
      <c r="AM331" s="4" t="s">
        <v>1778</v>
      </c>
      <c r="AN331" s="4" t="s">
        <v>1778</v>
      </c>
      <c r="AO331" s="4">
        <v>0</v>
      </c>
      <c r="AP331" s="4">
        <v>0</v>
      </c>
      <c r="AQ331" s="4" t="s">
        <v>1778</v>
      </c>
      <c r="AR331" s="4" t="s">
        <v>1778</v>
      </c>
    </row>
    <row r="332" spans="1:44" ht="105" x14ac:dyDescent="0.25">
      <c r="A332" s="5" t="s">
        <v>349</v>
      </c>
      <c r="B332" s="6" t="s">
        <v>404</v>
      </c>
      <c r="C332" s="5" t="s">
        <v>452</v>
      </c>
      <c r="D332" s="5" t="s">
        <v>492</v>
      </c>
      <c r="E332" s="5" t="s">
        <v>512</v>
      </c>
      <c r="F332" s="5" t="s">
        <v>564</v>
      </c>
      <c r="G332" s="5" t="s">
        <v>570</v>
      </c>
      <c r="H332" s="11">
        <v>45730</v>
      </c>
      <c r="I332" s="5" t="s">
        <v>573</v>
      </c>
      <c r="J332" s="6" t="s">
        <v>887</v>
      </c>
      <c r="K332" s="5" t="s">
        <v>1776</v>
      </c>
      <c r="L332" s="6" t="s">
        <v>1925</v>
      </c>
      <c r="M332" s="6" t="s">
        <v>1925</v>
      </c>
      <c r="N332" s="5" t="s">
        <v>1364</v>
      </c>
      <c r="O332" s="6" t="s">
        <v>1957</v>
      </c>
      <c r="P332" s="5" t="s">
        <v>1639</v>
      </c>
      <c r="Q332" s="11">
        <v>45790</v>
      </c>
      <c r="R332" s="5" t="s">
        <v>1778</v>
      </c>
      <c r="S332" s="5" t="s">
        <v>1778</v>
      </c>
      <c r="T332" s="6" t="s">
        <v>1778</v>
      </c>
      <c r="U332" s="6" t="s">
        <v>1800</v>
      </c>
      <c r="V332" s="5" t="s">
        <v>1776</v>
      </c>
      <c r="W332" s="5" t="s">
        <v>1719</v>
      </c>
      <c r="X332" s="5" t="s">
        <v>1776</v>
      </c>
      <c r="Y332" s="4">
        <v>30348.62</v>
      </c>
      <c r="Z332" s="4" t="s">
        <v>1778</v>
      </c>
      <c r="AA332" s="4" t="s">
        <v>1778</v>
      </c>
      <c r="AB332" s="4" t="s">
        <v>1778</v>
      </c>
      <c r="AC332" s="4" t="s">
        <v>1778</v>
      </c>
      <c r="AD332" s="4" t="s">
        <v>1778</v>
      </c>
      <c r="AE332" s="4" t="s">
        <v>1778</v>
      </c>
      <c r="AF332" s="4" t="s">
        <v>1778</v>
      </c>
      <c r="AG332" s="4">
        <v>0</v>
      </c>
      <c r="AH332" s="4">
        <v>0</v>
      </c>
      <c r="AI332" s="4">
        <v>0</v>
      </c>
      <c r="AJ332" s="4">
        <v>0</v>
      </c>
      <c r="AK332" s="10">
        <f t="shared" si="10"/>
        <v>0</v>
      </c>
      <c r="AL332" s="4">
        <v>0</v>
      </c>
      <c r="AM332" s="4" t="s">
        <v>1778</v>
      </c>
      <c r="AN332" s="4" t="s">
        <v>1778</v>
      </c>
      <c r="AO332" s="4">
        <v>0</v>
      </c>
      <c r="AP332" s="4">
        <v>0</v>
      </c>
      <c r="AQ332" s="4" t="s">
        <v>1778</v>
      </c>
      <c r="AR332" s="4" t="s">
        <v>1778</v>
      </c>
    </row>
    <row r="333" spans="1:44" ht="75" x14ac:dyDescent="0.25">
      <c r="A333" s="5" t="s">
        <v>350</v>
      </c>
      <c r="B333" s="6" t="s">
        <v>404</v>
      </c>
      <c r="C333" s="5" t="s">
        <v>452</v>
      </c>
      <c r="D333" s="5" t="s">
        <v>492</v>
      </c>
      <c r="E333" s="5" t="s">
        <v>517</v>
      </c>
      <c r="F333" s="5" t="s">
        <v>564</v>
      </c>
      <c r="G333" s="5" t="s">
        <v>570</v>
      </c>
      <c r="H333" s="11">
        <v>45730</v>
      </c>
      <c r="I333" s="5" t="s">
        <v>573</v>
      </c>
      <c r="J333" s="6" t="s">
        <v>888</v>
      </c>
      <c r="K333" s="5" t="s">
        <v>1776</v>
      </c>
      <c r="L333" s="6" t="s">
        <v>1925</v>
      </c>
      <c r="M333" s="6" t="s">
        <v>1925</v>
      </c>
      <c r="N333" s="5" t="s">
        <v>1365</v>
      </c>
      <c r="O333" s="6" t="s">
        <v>1958</v>
      </c>
      <c r="P333" s="5" t="s">
        <v>1639</v>
      </c>
      <c r="Q333" s="11">
        <v>45821</v>
      </c>
      <c r="R333" s="5" t="s">
        <v>1778</v>
      </c>
      <c r="S333" s="5" t="s">
        <v>1778</v>
      </c>
      <c r="T333" s="6" t="s">
        <v>1959</v>
      </c>
      <c r="U333" s="6" t="s">
        <v>1934</v>
      </c>
      <c r="V333" s="5" t="s">
        <v>1776</v>
      </c>
      <c r="W333" s="5" t="s">
        <v>1718</v>
      </c>
      <c r="X333" s="5" t="s">
        <v>1776</v>
      </c>
      <c r="Y333" s="4">
        <v>43970.89</v>
      </c>
      <c r="Z333" s="4" t="s">
        <v>1778</v>
      </c>
      <c r="AA333" s="4" t="s">
        <v>1778</v>
      </c>
      <c r="AB333" s="4" t="s">
        <v>1778</v>
      </c>
      <c r="AC333" s="4" t="s">
        <v>1778</v>
      </c>
      <c r="AD333" s="4" t="s">
        <v>1778</v>
      </c>
      <c r="AE333" s="4" t="s">
        <v>1778</v>
      </c>
      <c r="AF333" s="4" t="s">
        <v>1778</v>
      </c>
      <c r="AG333" s="4">
        <v>0</v>
      </c>
      <c r="AH333" s="4">
        <v>0</v>
      </c>
      <c r="AI333" s="4">
        <v>0</v>
      </c>
      <c r="AJ333" s="4">
        <v>0</v>
      </c>
      <c r="AK333" s="10">
        <f t="shared" si="10"/>
        <v>0</v>
      </c>
      <c r="AL333" s="4">
        <v>0</v>
      </c>
      <c r="AM333" s="4" t="s">
        <v>1778</v>
      </c>
      <c r="AN333" s="4" t="s">
        <v>1778</v>
      </c>
      <c r="AO333" s="4">
        <v>0</v>
      </c>
      <c r="AP333" s="4">
        <v>0</v>
      </c>
      <c r="AQ333" s="4" t="s">
        <v>1778</v>
      </c>
      <c r="AR333" s="4" t="s">
        <v>1778</v>
      </c>
    </row>
    <row r="334" spans="1:44" ht="135" x14ac:dyDescent="0.25">
      <c r="A334" s="5" t="s">
        <v>351</v>
      </c>
      <c r="B334" s="6" t="s">
        <v>404</v>
      </c>
      <c r="C334" s="5" t="s">
        <v>452</v>
      </c>
      <c r="D334" s="5" t="s">
        <v>492</v>
      </c>
      <c r="E334" s="5" t="s">
        <v>512</v>
      </c>
      <c r="F334" s="5" t="s">
        <v>564</v>
      </c>
      <c r="G334" s="5" t="s">
        <v>570</v>
      </c>
      <c r="H334" s="11">
        <v>45739</v>
      </c>
      <c r="I334" s="5" t="s">
        <v>573</v>
      </c>
      <c r="J334" s="6" t="s">
        <v>889</v>
      </c>
      <c r="K334" s="5" t="s">
        <v>1776</v>
      </c>
      <c r="L334" s="6" t="s">
        <v>1925</v>
      </c>
      <c r="M334" s="6" t="s">
        <v>1960</v>
      </c>
      <c r="N334" s="5" t="s">
        <v>1366</v>
      </c>
      <c r="O334" s="6" t="s">
        <v>1961</v>
      </c>
      <c r="P334" s="5" t="s">
        <v>1639</v>
      </c>
      <c r="Q334" s="11">
        <v>45825</v>
      </c>
      <c r="R334" s="5" t="s">
        <v>1778</v>
      </c>
      <c r="S334" s="5" t="s">
        <v>1778</v>
      </c>
      <c r="T334" s="6" t="s">
        <v>1778</v>
      </c>
      <c r="U334" s="6" t="s">
        <v>1800</v>
      </c>
      <c r="V334" s="5" t="s">
        <v>1776</v>
      </c>
      <c r="W334" s="5" t="s">
        <v>1719</v>
      </c>
      <c r="X334" s="5" t="s">
        <v>1776</v>
      </c>
      <c r="Y334" s="4">
        <v>244366.12</v>
      </c>
      <c r="Z334" s="4" t="s">
        <v>1778</v>
      </c>
      <c r="AA334" s="4" t="s">
        <v>1778</v>
      </c>
      <c r="AB334" s="4" t="s">
        <v>1778</v>
      </c>
      <c r="AC334" s="4" t="s">
        <v>1778</v>
      </c>
      <c r="AD334" s="4" t="s">
        <v>1778</v>
      </c>
      <c r="AE334" s="4" t="s">
        <v>1778</v>
      </c>
      <c r="AF334" s="4" t="s">
        <v>1778</v>
      </c>
      <c r="AG334" s="4">
        <v>0</v>
      </c>
      <c r="AH334" s="4">
        <v>0</v>
      </c>
      <c r="AI334" s="4">
        <v>0</v>
      </c>
      <c r="AJ334" s="4">
        <v>0</v>
      </c>
      <c r="AK334" s="10">
        <f t="shared" si="10"/>
        <v>0</v>
      </c>
      <c r="AL334" s="4">
        <v>0</v>
      </c>
      <c r="AM334" s="4" t="s">
        <v>1778</v>
      </c>
      <c r="AN334" s="4" t="s">
        <v>1778</v>
      </c>
      <c r="AO334" s="4">
        <v>0</v>
      </c>
      <c r="AP334" s="4">
        <v>0</v>
      </c>
      <c r="AQ334" s="4" t="s">
        <v>1778</v>
      </c>
      <c r="AR334" s="4" t="s">
        <v>1778</v>
      </c>
    </row>
    <row r="335" spans="1:44" ht="90" x14ac:dyDescent="0.25">
      <c r="A335" s="5" t="s">
        <v>352</v>
      </c>
      <c r="B335" s="6" t="s">
        <v>404</v>
      </c>
      <c r="C335" s="5" t="s">
        <v>452</v>
      </c>
      <c r="D335" s="5" t="s">
        <v>492</v>
      </c>
      <c r="E335" s="5" t="s">
        <v>517</v>
      </c>
      <c r="F335" s="5" t="s">
        <v>564</v>
      </c>
      <c r="G335" s="5" t="s">
        <v>570</v>
      </c>
      <c r="H335" s="11">
        <v>45738</v>
      </c>
      <c r="I335" s="5" t="s">
        <v>573</v>
      </c>
      <c r="J335" s="6" t="s">
        <v>890</v>
      </c>
      <c r="K335" s="5" t="s">
        <v>1776</v>
      </c>
      <c r="L335" s="6" t="s">
        <v>1925</v>
      </c>
      <c r="M335" s="6" t="s">
        <v>1925</v>
      </c>
      <c r="N335" s="5" t="s">
        <v>1367</v>
      </c>
      <c r="O335" s="6" t="s">
        <v>1962</v>
      </c>
      <c r="P335" s="5" t="s">
        <v>1638</v>
      </c>
      <c r="Q335" s="11">
        <v>45833</v>
      </c>
      <c r="R335" s="5" t="s">
        <v>1963</v>
      </c>
      <c r="S335" s="5" t="s">
        <v>1778</v>
      </c>
      <c r="T335" s="6" t="s">
        <v>1947</v>
      </c>
      <c r="U335" s="6" t="s">
        <v>1934</v>
      </c>
      <c r="V335" s="5" t="s">
        <v>1776</v>
      </c>
      <c r="W335" s="5" t="s">
        <v>1718</v>
      </c>
      <c r="X335" s="5" t="s">
        <v>1776</v>
      </c>
      <c r="Y335" s="4">
        <v>27053.95</v>
      </c>
      <c r="Z335" s="4" t="s">
        <v>1778</v>
      </c>
      <c r="AA335" s="4" t="s">
        <v>1778</v>
      </c>
      <c r="AB335" s="4" t="s">
        <v>1778</v>
      </c>
      <c r="AC335" s="4" t="s">
        <v>1778</v>
      </c>
      <c r="AD335" s="4" t="s">
        <v>1778</v>
      </c>
      <c r="AE335" s="4" t="s">
        <v>1778</v>
      </c>
      <c r="AF335" s="4" t="s">
        <v>1778</v>
      </c>
      <c r="AG335" s="4">
        <v>13133.46</v>
      </c>
      <c r="AH335" s="4">
        <v>0</v>
      </c>
      <c r="AI335" s="4">
        <v>0</v>
      </c>
      <c r="AJ335" s="4">
        <v>0</v>
      </c>
      <c r="AK335" s="10">
        <f t="shared" si="10"/>
        <v>13133.46</v>
      </c>
      <c r="AL335" s="4">
        <v>400</v>
      </c>
      <c r="AM335" s="4" t="s">
        <v>1776</v>
      </c>
      <c r="AN335" s="4" t="s">
        <v>1778</v>
      </c>
      <c r="AO335" s="4">
        <v>0</v>
      </c>
      <c r="AP335" s="4">
        <v>0</v>
      </c>
      <c r="AQ335" s="4" t="s">
        <v>1778</v>
      </c>
      <c r="AR335" s="4" t="s">
        <v>1778</v>
      </c>
    </row>
    <row r="336" spans="1:44" ht="45" x14ac:dyDescent="0.25">
      <c r="A336" s="5" t="s">
        <v>353</v>
      </c>
      <c r="B336" s="6" t="s">
        <v>404</v>
      </c>
      <c r="C336" s="5" t="s">
        <v>461</v>
      </c>
      <c r="D336" s="5" t="s">
        <v>492</v>
      </c>
      <c r="E336" s="5" t="s">
        <v>517</v>
      </c>
      <c r="F336" s="5" t="s">
        <v>564</v>
      </c>
      <c r="G336" s="5" t="s">
        <v>570</v>
      </c>
      <c r="H336" s="11">
        <v>45740</v>
      </c>
      <c r="I336" s="5" t="s">
        <v>574</v>
      </c>
      <c r="J336" s="6" t="s">
        <v>891</v>
      </c>
      <c r="K336" s="5" t="s">
        <v>1776</v>
      </c>
      <c r="L336" s="6" t="s">
        <v>1782</v>
      </c>
      <c r="M336" s="6" t="s">
        <v>1782</v>
      </c>
      <c r="N336" s="5" t="s">
        <v>1368</v>
      </c>
      <c r="O336" s="6" t="s">
        <v>1964</v>
      </c>
      <c r="P336" s="5" t="s">
        <v>1634</v>
      </c>
      <c r="Q336" s="11">
        <v>45783</v>
      </c>
      <c r="R336" s="5" t="s">
        <v>1778</v>
      </c>
      <c r="S336" s="5" t="s">
        <v>1778</v>
      </c>
      <c r="T336" s="6" t="s">
        <v>1663</v>
      </c>
      <c r="U336" s="6" t="s">
        <v>1779</v>
      </c>
      <c r="V336" s="5" t="s">
        <v>1780</v>
      </c>
      <c r="W336" s="5" t="s">
        <v>1718</v>
      </c>
      <c r="X336" s="5" t="s">
        <v>1780</v>
      </c>
      <c r="Y336" s="4">
        <v>26174</v>
      </c>
      <c r="Z336" s="4">
        <v>26174</v>
      </c>
      <c r="AA336" s="4" t="s">
        <v>1778</v>
      </c>
      <c r="AB336" s="4" t="s">
        <v>1778</v>
      </c>
      <c r="AC336" s="4" t="s">
        <v>1778</v>
      </c>
      <c r="AD336" s="4" t="s">
        <v>1778</v>
      </c>
      <c r="AE336" s="4" t="s">
        <v>1778</v>
      </c>
      <c r="AF336" s="15">
        <f>Z336-AO336</f>
        <v>23174.97</v>
      </c>
      <c r="AG336" s="4">
        <v>0</v>
      </c>
      <c r="AH336" s="4">
        <v>0</v>
      </c>
      <c r="AI336" s="4">
        <v>0</v>
      </c>
      <c r="AJ336" s="4">
        <v>0</v>
      </c>
      <c r="AK336" s="10">
        <f t="shared" si="10"/>
        <v>0</v>
      </c>
      <c r="AL336" s="4">
        <v>0</v>
      </c>
      <c r="AM336" s="4" t="s">
        <v>1778</v>
      </c>
      <c r="AN336" s="4" t="s">
        <v>1778</v>
      </c>
      <c r="AO336" s="4">
        <v>2999.03</v>
      </c>
      <c r="AP336" s="4">
        <v>0</v>
      </c>
      <c r="AQ336" s="4" t="s">
        <v>1778</v>
      </c>
      <c r="AR336" s="4" t="s">
        <v>1778</v>
      </c>
    </row>
    <row r="337" spans="1:44" ht="90" x14ac:dyDescent="0.25">
      <c r="A337" s="5" t="s">
        <v>354</v>
      </c>
      <c r="B337" s="6" t="s">
        <v>416</v>
      </c>
      <c r="C337" s="5" t="s">
        <v>487</v>
      </c>
      <c r="D337" s="5" t="s">
        <v>494</v>
      </c>
      <c r="E337" s="5" t="s">
        <v>510</v>
      </c>
      <c r="F337" s="5" t="s">
        <v>564</v>
      </c>
      <c r="G337" s="5" t="s">
        <v>570</v>
      </c>
      <c r="H337" s="11">
        <v>45741</v>
      </c>
      <c r="I337" s="5" t="s">
        <v>573</v>
      </c>
      <c r="J337" s="6" t="s">
        <v>892</v>
      </c>
      <c r="K337" s="5" t="s">
        <v>1776</v>
      </c>
      <c r="L337" s="6" t="s">
        <v>1795</v>
      </c>
      <c r="M337" s="6" t="s">
        <v>1795</v>
      </c>
      <c r="N337" s="5" t="s">
        <v>1369</v>
      </c>
      <c r="O337" s="6" t="s">
        <v>1965</v>
      </c>
      <c r="P337" s="5" t="s">
        <v>1639</v>
      </c>
      <c r="Q337" s="11">
        <v>45800</v>
      </c>
      <c r="R337" s="5" t="s">
        <v>1778</v>
      </c>
      <c r="S337" s="5" t="s">
        <v>1778</v>
      </c>
      <c r="T337" s="6" t="s">
        <v>1778</v>
      </c>
      <c r="U337" s="6" t="s">
        <v>1800</v>
      </c>
      <c r="V337" s="5" t="s">
        <v>1776</v>
      </c>
      <c r="W337" s="5" t="s">
        <v>1719</v>
      </c>
      <c r="X337" s="5" t="s">
        <v>1776</v>
      </c>
      <c r="Y337" s="4">
        <v>153118.19</v>
      </c>
      <c r="Z337" s="4" t="s">
        <v>1778</v>
      </c>
      <c r="AA337" s="4" t="s">
        <v>1778</v>
      </c>
      <c r="AB337" s="4" t="s">
        <v>1778</v>
      </c>
      <c r="AC337" s="4" t="s">
        <v>1778</v>
      </c>
      <c r="AD337" s="4" t="s">
        <v>1778</v>
      </c>
      <c r="AE337" s="4" t="s">
        <v>1778</v>
      </c>
      <c r="AF337" s="4" t="s">
        <v>1778</v>
      </c>
      <c r="AG337" s="4">
        <v>0</v>
      </c>
      <c r="AH337" s="4">
        <v>0</v>
      </c>
      <c r="AI337" s="4">
        <v>0</v>
      </c>
      <c r="AJ337" s="4">
        <v>0</v>
      </c>
      <c r="AK337" s="10">
        <f t="shared" si="10"/>
        <v>0</v>
      </c>
      <c r="AL337" s="4">
        <v>0</v>
      </c>
      <c r="AM337" s="4" t="s">
        <v>1778</v>
      </c>
      <c r="AN337" s="4" t="s">
        <v>1778</v>
      </c>
      <c r="AO337" s="4">
        <v>0</v>
      </c>
      <c r="AP337" s="4">
        <v>0</v>
      </c>
      <c r="AQ337" s="4" t="s">
        <v>1778</v>
      </c>
      <c r="AR337" s="4" t="s">
        <v>1778</v>
      </c>
    </row>
    <row r="338" spans="1:44" ht="75" x14ac:dyDescent="0.25">
      <c r="A338" s="5" t="s">
        <v>355</v>
      </c>
      <c r="B338" s="6" t="s">
        <v>407</v>
      </c>
      <c r="C338" s="5" t="s">
        <v>465</v>
      </c>
      <c r="D338" s="5" t="s">
        <v>494</v>
      </c>
      <c r="E338" s="5" t="s">
        <v>517</v>
      </c>
      <c r="F338" s="5" t="s">
        <v>564</v>
      </c>
      <c r="G338" s="5" t="s">
        <v>570</v>
      </c>
      <c r="H338" s="11">
        <v>45742</v>
      </c>
      <c r="I338" s="5" t="s">
        <v>573</v>
      </c>
      <c r="J338" s="6" t="s">
        <v>893</v>
      </c>
      <c r="K338" s="5" t="s">
        <v>1776</v>
      </c>
      <c r="L338" s="6" t="s">
        <v>1795</v>
      </c>
      <c r="M338" s="6" t="s">
        <v>1795</v>
      </c>
      <c r="N338" s="5" t="s">
        <v>1370</v>
      </c>
      <c r="O338" s="6" t="s">
        <v>1966</v>
      </c>
      <c r="P338" s="5" t="s">
        <v>1635</v>
      </c>
      <c r="Q338" s="11">
        <v>45783</v>
      </c>
      <c r="R338" s="5" t="s">
        <v>1778</v>
      </c>
      <c r="S338" s="5" t="s">
        <v>1778</v>
      </c>
      <c r="T338" s="6" t="s">
        <v>1778</v>
      </c>
      <c r="U338" s="6" t="s">
        <v>1800</v>
      </c>
      <c r="V338" s="5" t="s">
        <v>1776</v>
      </c>
      <c r="W338" s="5" t="s">
        <v>1719</v>
      </c>
      <c r="X338" s="5" t="s">
        <v>1776</v>
      </c>
      <c r="Y338" s="4">
        <v>76458.89</v>
      </c>
      <c r="Z338" s="4" t="s">
        <v>1778</v>
      </c>
      <c r="AA338" s="4" t="s">
        <v>1778</v>
      </c>
      <c r="AB338" s="4" t="s">
        <v>1778</v>
      </c>
      <c r="AC338" s="4" t="s">
        <v>1778</v>
      </c>
      <c r="AD338" s="4" t="s">
        <v>1778</v>
      </c>
      <c r="AE338" s="4" t="s">
        <v>1778</v>
      </c>
      <c r="AF338" s="4" t="s">
        <v>1778</v>
      </c>
      <c r="AG338" s="4">
        <v>0</v>
      </c>
      <c r="AH338" s="4">
        <v>0</v>
      </c>
      <c r="AI338" s="4">
        <v>0</v>
      </c>
      <c r="AJ338" s="4">
        <v>0</v>
      </c>
      <c r="AK338" s="10">
        <f t="shared" si="10"/>
        <v>0</v>
      </c>
      <c r="AL338" s="4">
        <v>0</v>
      </c>
      <c r="AM338" s="4" t="s">
        <v>1778</v>
      </c>
      <c r="AN338" s="4" t="s">
        <v>1778</v>
      </c>
      <c r="AO338" s="4">
        <v>0</v>
      </c>
      <c r="AP338" s="4">
        <v>0</v>
      </c>
      <c r="AQ338" s="4" t="s">
        <v>1778</v>
      </c>
      <c r="AR338" s="4" t="s">
        <v>1778</v>
      </c>
    </row>
    <row r="339" spans="1:44" ht="135" x14ac:dyDescent="0.25">
      <c r="A339" s="5" t="s">
        <v>356</v>
      </c>
      <c r="B339" s="6" t="s">
        <v>409</v>
      </c>
      <c r="C339" s="5" t="s">
        <v>427</v>
      </c>
      <c r="D339" s="5" t="s">
        <v>495</v>
      </c>
      <c r="E339" s="5" t="s">
        <v>541</v>
      </c>
      <c r="F339" s="5" t="s">
        <v>564</v>
      </c>
      <c r="G339" s="5" t="s">
        <v>570</v>
      </c>
      <c r="H339" s="11">
        <v>45740</v>
      </c>
      <c r="I339" s="5" t="s">
        <v>573</v>
      </c>
      <c r="J339" s="6" t="s">
        <v>894</v>
      </c>
      <c r="K339" s="5" t="s">
        <v>1776</v>
      </c>
      <c r="L339" s="6" t="s">
        <v>1967</v>
      </c>
      <c r="M339" s="6" t="s">
        <v>1968</v>
      </c>
      <c r="N339" s="5" t="s">
        <v>1371</v>
      </c>
      <c r="O339" s="6" t="s">
        <v>1969</v>
      </c>
      <c r="P339" s="5" t="s">
        <v>1635</v>
      </c>
      <c r="Q339" s="11">
        <v>45826</v>
      </c>
      <c r="R339" s="5" t="s">
        <v>1778</v>
      </c>
      <c r="S339" s="5" t="s">
        <v>1778</v>
      </c>
      <c r="T339" s="6" t="s">
        <v>1778</v>
      </c>
      <c r="U339" s="6" t="s">
        <v>1800</v>
      </c>
      <c r="V339" s="5" t="s">
        <v>1776</v>
      </c>
      <c r="W339" s="5" t="s">
        <v>1719</v>
      </c>
      <c r="X339" s="5" t="s">
        <v>1776</v>
      </c>
      <c r="Y339" s="4">
        <v>0</v>
      </c>
      <c r="Z339" s="4" t="s">
        <v>1778</v>
      </c>
      <c r="AA339" s="4" t="s">
        <v>1778</v>
      </c>
      <c r="AB339" s="4" t="s">
        <v>1778</v>
      </c>
      <c r="AC339" s="4" t="s">
        <v>1778</v>
      </c>
      <c r="AD339" s="4" t="s">
        <v>1778</v>
      </c>
      <c r="AE339" s="4" t="s">
        <v>1778</v>
      </c>
      <c r="AF339" s="4" t="s">
        <v>1778</v>
      </c>
      <c r="AG339" s="4">
        <v>0</v>
      </c>
      <c r="AH339" s="4">
        <v>0</v>
      </c>
      <c r="AI339" s="4">
        <v>0</v>
      </c>
      <c r="AJ339" s="4">
        <v>0</v>
      </c>
      <c r="AK339" s="10">
        <f t="shared" si="10"/>
        <v>0</v>
      </c>
      <c r="AL339" s="4">
        <v>0</v>
      </c>
      <c r="AM339" s="4" t="s">
        <v>1778</v>
      </c>
      <c r="AN339" s="4" t="s">
        <v>1778</v>
      </c>
      <c r="AO339" s="4">
        <v>0</v>
      </c>
      <c r="AP339" s="4">
        <v>0</v>
      </c>
      <c r="AQ339" s="4" t="s">
        <v>1778</v>
      </c>
      <c r="AR339" s="4" t="s">
        <v>1778</v>
      </c>
    </row>
    <row r="340" spans="1:44" ht="105" x14ac:dyDescent="0.25">
      <c r="A340" s="5" t="s">
        <v>357</v>
      </c>
      <c r="B340" s="6" t="s">
        <v>404</v>
      </c>
      <c r="C340" s="5" t="s">
        <v>452</v>
      </c>
      <c r="D340" s="5" t="s">
        <v>492</v>
      </c>
      <c r="E340" s="5" t="s">
        <v>513</v>
      </c>
      <c r="F340" s="5" t="s">
        <v>564</v>
      </c>
      <c r="G340" s="5" t="s">
        <v>570</v>
      </c>
      <c r="H340" s="11">
        <v>45744</v>
      </c>
      <c r="I340" s="5" t="s">
        <v>573</v>
      </c>
      <c r="J340" s="6" t="s">
        <v>895</v>
      </c>
      <c r="K340" s="5" t="s">
        <v>1776</v>
      </c>
      <c r="L340" s="6" t="s">
        <v>1925</v>
      </c>
      <c r="M340" s="6" t="s">
        <v>1925</v>
      </c>
      <c r="N340" s="5" t="s">
        <v>1372</v>
      </c>
      <c r="O340" s="6" t="s">
        <v>1971</v>
      </c>
      <c r="P340" s="5" t="s">
        <v>1634</v>
      </c>
      <c r="Q340" s="11">
        <v>45827</v>
      </c>
      <c r="R340" s="5" t="s">
        <v>1970</v>
      </c>
      <c r="S340" s="5" t="s">
        <v>1778</v>
      </c>
      <c r="T340" s="6" t="s">
        <v>1947</v>
      </c>
      <c r="U340" s="6" t="s">
        <v>1934</v>
      </c>
      <c r="V340" s="5" t="s">
        <v>1776</v>
      </c>
      <c r="W340" s="5" t="s">
        <v>1718</v>
      </c>
      <c r="X340" s="5" t="s">
        <v>1776</v>
      </c>
      <c r="Y340" s="4">
        <v>30601.71</v>
      </c>
      <c r="Z340" s="4">
        <v>30601.71</v>
      </c>
      <c r="AA340" s="4" t="s">
        <v>1778</v>
      </c>
      <c r="AB340" s="4" t="s">
        <v>1778</v>
      </c>
      <c r="AC340" s="4" t="s">
        <v>1778</v>
      </c>
      <c r="AD340" s="4" t="s">
        <v>1778</v>
      </c>
      <c r="AE340" s="4" t="s">
        <v>1778</v>
      </c>
      <c r="AF340" s="15">
        <f>Z340-AO340</f>
        <v>22601.71</v>
      </c>
      <c r="AG340" s="4">
        <v>0</v>
      </c>
      <c r="AH340" s="4">
        <v>0</v>
      </c>
      <c r="AI340" s="4">
        <v>0</v>
      </c>
      <c r="AJ340" s="4">
        <v>0</v>
      </c>
      <c r="AK340" s="10">
        <f t="shared" si="10"/>
        <v>0</v>
      </c>
      <c r="AL340" s="4">
        <v>160</v>
      </c>
      <c r="AM340" s="4" t="s">
        <v>1778</v>
      </c>
      <c r="AN340" s="4" t="s">
        <v>1778</v>
      </c>
      <c r="AO340" s="4">
        <v>8000</v>
      </c>
      <c r="AP340" s="4">
        <v>0</v>
      </c>
      <c r="AQ340" s="4" t="s">
        <v>1778</v>
      </c>
      <c r="AR340" s="4" t="s">
        <v>1778</v>
      </c>
    </row>
    <row r="341" spans="1:44" ht="135" x14ac:dyDescent="0.25">
      <c r="A341" s="5" t="s">
        <v>358</v>
      </c>
      <c r="B341" s="6" t="s">
        <v>407</v>
      </c>
      <c r="C341" s="5" t="s">
        <v>426</v>
      </c>
      <c r="D341" s="5" t="s">
        <v>494</v>
      </c>
      <c r="E341" s="5" t="s">
        <v>562</v>
      </c>
      <c r="F341" s="5" t="s">
        <v>564</v>
      </c>
      <c r="G341" s="5" t="s">
        <v>570</v>
      </c>
      <c r="H341" s="11">
        <v>45744</v>
      </c>
      <c r="I341" s="5" t="s">
        <v>573</v>
      </c>
      <c r="J341" s="6" t="s">
        <v>896</v>
      </c>
      <c r="K341" s="5" t="s">
        <v>1776</v>
      </c>
      <c r="L341" s="6" t="s">
        <v>1972</v>
      </c>
      <c r="M341" s="6" t="s">
        <v>1973</v>
      </c>
      <c r="N341" s="5" t="s">
        <v>1373</v>
      </c>
      <c r="O341" s="6" t="s">
        <v>1974</v>
      </c>
      <c r="P341" s="5" t="s">
        <v>1635</v>
      </c>
      <c r="Q341" s="11">
        <v>45824</v>
      </c>
      <c r="R341" s="5" t="s">
        <v>1778</v>
      </c>
      <c r="S341" s="5" t="s">
        <v>1778</v>
      </c>
      <c r="T341" s="6" t="s">
        <v>1778</v>
      </c>
      <c r="U341" s="6" t="s">
        <v>1800</v>
      </c>
      <c r="V341" s="5" t="s">
        <v>1776</v>
      </c>
      <c r="W341" s="5" t="s">
        <v>1719</v>
      </c>
      <c r="X341" s="5" t="s">
        <v>1776</v>
      </c>
      <c r="Y341" s="4">
        <v>217044.53</v>
      </c>
      <c r="Z341" s="4" t="s">
        <v>1778</v>
      </c>
      <c r="AA341" s="4" t="s">
        <v>1778</v>
      </c>
      <c r="AB341" s="4" t="s">
        <v>1778</v>
      </c>
      <c r="AC341" s="4" t="s">
        <v>1778</v>
      </c>
      <c r="AD341" s="4" t="s">
        <v>1778</v>
      </c>
      <c r="AE341" s="4" t="s">
        <v>1778</v>
      </c>
      <c r="AF341" s="4" t="s">
        <v>1778</v>
      </c>
      <c r="AG341" s="4">
        <v>0</v>
      </c>
      <c r="AH341" s="4">
        <v>0</v>
      </c>
      <c r="AI341" s="4">
        <v>0</v>
      </c>
      <c r="AJ341" s="4">
        <v>0</v>
      </c>
      <c r="AK341" s="10">
        <f t="shared" si="10"/>
        <v>0</v>
      </c>
      <c r="AL341" s="4">
        <v>0</v>
      </c>
      <c r="AM341" s="4" t="s">
        <v>1778</v>
      </c>
      <c r="AN341" s="4" t="s">
        <v>1778</v>
      </c>
      <c r="AO341" s="4">
        <v>0</v>
      </c>
      <c r="AP341" s="4">
        <v>0</v>
      </c>
      <c r="AQ341" s="4" t="s">
        <v>1778</v>
      </c>
      <c r="AR341" s="4" t="s">
        <v>1778</v>
      </c>
    </row>
    <row r="342" spans="1:44" ht="105" x14ac:dyDescent="0.25">
      <c r="A342" s="5" t="s">
        <v>359</v>
      </c>
      <c r="B342" s="6" t="s">
        <v>404</v>
      </c>
      <c r="C342" s="5" t="s">
        <v>452</v>
      </c>
      <c r="D342" s="5" t="s">
        <v>492</v>
      </c>
      <c r="E342" s="5" t="s">
        <v>517</v>
      </c>
      <c r="F342" s="5" t="s">
        <v>564</v>
      </c>
      <c r="G342" s="5" t="s">
        <v>570</v>
      </c>
      <c r="H342" s="11">
        <v>45747</v>
      </c>
      <c r="I342" s="5" t="s">
        <v>573</v>
      </c>
      <c r="J342" s="6" t="s">
        <v>897</v>
      </c>
      <c r="K342" s="5" t="s">
        <v>1776</v>
      </c>
      <c r="L342" s="6" t="s">
        <v>1925</v>
      </c>
      <c r="M342" s="6" t="s">
        <v>1925</v>
      </c>
      <c r="N342" s="5" t="s">
        <v>1374</v>
      </c>
      <c r="O342" s="6" t="s">
        <v>1976</v>
      </c>
      <c r="P342" s="5" t="s">
        <v>1639</v>
      </c>
      <c r="Q342" s="11">
        <v>45826</v>
      </c>
      <c r="R342" s="5" t="s">
        <v>1778</v>
      </c>
      <c r="S342" s="5" t="s">
        <v>1778</v>
      </c>
      <c r="T342" s="6" t="s">
        <v>1975</v>
      </c>
      <c r="U342" s="6" t="s">
        <v>1934</v>
      </c>
      <c r="V342" s="5" t="s">
        <v>1776</v>
      </c>
      <c r="W342" s="5" t="s">
        <v>1718</v>
      </c>
      <c r="X342" s="5" t="s">
        <v>1776</v>
      </c>
      <c r="Y342" s="4">
        <v>11407.37</v>
      </c>
      <c r="Z342" s="4" t="s">
        <v>1778</v>
      </c>
      <c r="AA342" s="4" t="s">
        <v>1778</v>
      </c>
      <c r="AB342" s="4" t="s">
        <v>1778</v>
      </c>
      <c r="AC342" s="4" t="s">
        <v>1778</v>
      </c>
      <c r="AD342" s="4" t="s">
        <v>1778</v>
      </c>
      <c r="AE342" s="4" t="s">
        <v>1778</v>
      </c>
      <c r="AF342" s="4" t="s">
        <v>1778</v>
      </c>
      <c r="AG342" s="4">
        <v>0</v>
      </c>
      <c r="AH342" s="4">
        <v>0</v>
      </c>
      <c r="AI342" s="4">
        <v>0</v>
      </c>
      <c r="AJ342" s="4">
        <v>0</v>
      </c>
      <c r="AK342" s="10">
        <f t="shared" si="10"/>
        <v>0</v>
      </c>
      <c r="AL342" s="4">
        <v>0</v>
      </c>
      <c r="AM342" s="4" t="s">
        <v>1778</v>
      </c>
      <c r="AN342" s="4" t="s">
        <v>1778</v>
      </c>
      <c r="AO342" s="4">
        <v>0</v>
      </c>
      <c r="AP342" s="4">
        <v>0</v>
      </c>
      <c r="AQ342" s="4" t="s">
        <v>1778</v>
      </c>
      <c r="AR342" s="4" t="s">
        <v>1778</v>
      </c>
    </row>
    <row r="343" spans="1:44" ht="120" x14ac:dyDescent="0.25">
      <c r="A343" s="5" t="s">
        <v>360</v>
      </c>
      <c r="B343" s="6" t="s">
        <v>407</v>
      </c>
      <c r="C343" s="5" t="s">
        <v>426</v>
      </c>
      <c r="D343" s="5" t="s">
        <v>494</v>
      </c>
      <c r="E343" s="5" t="s">
        <v>563</v>
      </c>
      <c r="F343" s="5" t="s">
        <v>564</v>
      </c>
      <c r="G343" s="5" t="s">
        <v>570</v>
      </c>
      <c r="H343" s="11">
        <v>45747</v>
      </c>
      <c r="I343" s="5" t="s">
        <v>574</v>
      </c>
      <c r="J343" s="6" t="s">
        <v>898</v>
      </c>
      <c r="K343" s="5" t="s">
        <v>1776</v>
      </c>
      <c r="L343" s="6" t="s">
        <v>1977</v>
      </c>
      <c r="M343" s="6" t="s">
        <v>1977</v>
      </c>
      <c r="N343" s="5" t="s">
        <v>1375</v>
      </c>
      <c r="O343" s="6" t="s">
        <v>1978</v>
      </c>
      <c r="P343" s="5" t="s">
        <v>1640</v>
      </c>
      <c r="Q343" s="11">
        <v>45807</v>
      </c>
      <c r="R343" s="5" t="s">
        <v>1778</v>
      </c>
      <c r="S343" s="5" t="s">
        <v>1778</v>
      </c>
      <c r="T343" s="6" t="s">
        <v>1805</v>
      </c>
      <c r="U343" s="6" t="s">
        <v>1806</v>
      </c>
      <c r="V343" s="5" t="s">
        <v>1780</v>
      </c>
      <c r="W343" s="5" t="s">
        <v>1720</v>
      </c>
      <c r="X343" s="5" t="s">
        <v>1776</v>
      </c>
      <c r="Y343" s="4">
        <v>64045.29</v>
      </c>
      <c r="Z343" s="4" t="s">
        <v>1778</v>
      </c>
      <c r="AA343" s="4" t="s">
        <v>1778</v>
      </c>
      <c r="AB343" s="4" t="s">
        <v>1778</v>
      </c>
      <c r="AC343" s="4" t="s">
        <v>1778</v>
      </c>
      <c r="AD343" s="4" t="s">
        <v>1778</v>
      </c>
      <c r="AE343" s="4" t="s">
        <v>1778</v>
      </c>
      <c r="AF343" s="4" t="s">
        <v>1778</v>
      </c>
      <c r="AG343" s="4">
        <v>0</v>
      </c>
      <c r="AH343" s="4">
        <v>0</v>
      </c>
      <c r="AI343" s="4">
        <v>0</v>
      </c>
      <c r="AJ343" s="4">
        <v>0</v>
      </c>
      <c r="AK343" s="10">
        <f t="shared" si="10"/>
        <v>0</v>
      </c>
      <c r="AL343" s="4">
        <v>0</v>
      </c>
      <c r="AM343" s="4" t="s">
        <v>1778</v>
      </c>
      <c r="AN343" s="4" t="s">
        <v>1778</v>
      </c>
      <c r="AO343" s="4">
        <v>0</v>
      </c>
      <c r="AP343" s="4">
        <v>0</v>
      </c>
      <c r="AQ343" s="4" t="s">
        <v>1778</v>
      </c>
      <c r="AR343" s="4" t="s">
        <v>1778</v>
      </c>
    </row>
    <row r="344" spans="1:44" ht="90" x14ac:dyDescent="0.25">
      <c r="A344" s="5" t="s">
        <v>361</v>
      </c>
      <c r="B344" s="6" t="s">
        <v>404</v>
      </c>
      <c r="C344" s="5" t="s">
        <v>452</v>
      </c>
      <c r="D344" s="5" t="s">
        <v>492</v>
      </c>
      <c r="E344" s="5" t="s">
        <v>517</v>
      </c>
      <c r="F344" s="5" t="s">
        <v>564</v>
      </c>
      <c r="G344" s="5" t="s">
        <v>570</v>
      </c>
      <c r="H344" s="11">
        <v>45748</v>
      </c>
      <c r="I344" s="5" t="s">
        <v>573</v>
      </c>
      <c r="J344" s="6" t="s">
        <v>899</v>
      </c>
      <c r="K344" s="5" t="s">
        <v>1776</v>
      </c>
      <c r="L344" s="6" t="s">
        <v>1925</v>
      </c>
      <c r="M344" s="6" t="s">
        <v>1925</v>
      </c>
      <c r="N344" s="5" t="s">
        <v>1376</v>
      </c>
      <c r="O344" s="6" t="s">
        <v>1979</v>
      </c>
      <c r="P344" s="5" t="s">
        <v>1639</v>
      </c>
      <c r="Q344" s="11">
        <v>45819</v>
      </c>
      <c r="R344" s="5" t="s">
        <v>1778</v>
      </c>
      <c r="S344" s="5" t="s">
        <v>1778</v>
      </c>
      <c r="T344" s="6" t="s">
        <v>1947</v>
      </c>
      <c r="U344" s="6" t="s">
        <v>1934</v>
      </c>
      <c r="V344" s="5" t="s">
        <v>1776</v>
      </c>
      <c r="W344" s="5" t="s">
        <v>1718</v>
      </c>
      <c r="X344" s="5" t="s">
        <v>1776</v>
      </c>
      <c r="Y344" s="4">
        <v>19684.759999999998</v>
      </c>
      <c r="Z344" s="4" t="s">
        <v>1778</v>
      </c>
      <c r="AA344" s="4" t="s">
        <v>1778</v>
      </c>
      <c r="AB344" s="4" t="s">
        <v>1778</v>
      </c>
      <c r="AC344" s="4" t="s">
        <v>1778</v>
      </c>
      <c r="AD344" s="4" t="s">
        <v>1778</v>
      </c>
      <c r="AE344" s="4" t="s">
        <v>1778</v>
      </c>
      <c r="AF344" s="4" t="s">
        <v>1778</v>
      </c>
      <c r="AG344" s="4">
        <v>0</v>
      </c>
      <c r="AH344" s="4">
        <v>0</v>
      </c>
      <c r="AI344" s="4">
        <v>0</v>
      </c>
      <c r="AJ344" s="4">
        <v>0</v>
      </c>
      <c r="AK344" s="10">
        <f t="shared" si="10"/>
        <v>0</v>
      </c>
      <c r="AL344" s="4">
        <v>0</v>
      </c>
      <c r="AM344" s="4" t="s">
        <v>1778</v>
      </c>
      <c r="AN344" s="4" t="s">
        <v>1778</v>
      </c>
      <c r="AO344" s="4">
        <v>0</v>
      </c>
      <c r="AP344" s="4">
        <v>0</v>
      </c>
      <c r="AQ344" s="4" t="s">
        <v>1778</v>
      </c>
      <c r="AR344" s="4" t="s">
        <v>1778</v>
      </c>
    </row>
    <row r="345" spans="1:44" ht="45" x14ac:dyDescent="0.25">
      <c r="A345" s="5" t="s">
        <v>362</v>
      </c>
      <c r="B345" s="6" t="s">
        <v>404</v>
      </c>
      <c r="C345" s="5" t="s">
        <v>461</v>
      </c>
      <c r="D345" s="5" t="s">
        <v>492</v>
      </c>
      <c r="E345" s="5" t="s">
        <v>510</v>
      </c>
      <c r="F345" s="5" t="s">
        <v>564</v>
      </c>
      <c r="G345" s="5" t="s">
        <v>570</v>
      </c>
      <c r="H345" s="11">
        <v>45749</v>
      </c>
      <c r="I345" s="5" t="s">
        <v>573</v>
      </c>
      <c r="J345" s="6" t="s">
        <v>900</v>
      </c>
      <c r="K345" s="5" t="s">
        <v>1776</v>
      </c>
      <c r="L345" s="6" t="s">
        <v>1782</v>
      </c>
      <c r="M345" s="6" t="s">
        <v>1782</v>
      </c>
      <c r="N345" s="5" t="s">
        <v>1368</v>
      </c>
      <c r="O345" s="6" t="s">
        <v>1964</v>
      </c>
      <c r="P345" s="5" t="s">
        <v>1640</v>
      </c>
      <c r="Q345" s="11">
        <v>45798</v>
      </c>
      <c r="R345" s="5" t="s">
        <v>1778</v>
      </c>
      <c r="S345" s="5" t="s">
        <v>1778</v>
      </c>
      <c r="T345" s="6" t="s">
        <v>1663</v>
      </c>
      <c r="U345" s="6" t="s">
        <v>1779</v>
      </c>
      <c r="V345" s="5" t="s">
        <v>1780</v>
      </c>
      <c r="W345" s="5" t="s">
        <v>1718</v>
      </c>
      <c r="X345" s="5" t="s">
        <v>1780</v>
      </c>
      <c r="Y345" s="4">
        <v>16472.5</v>
      </c>
      <c r="Z345" s="4">
        <v>16472.5</v>
      </c>
      <c r="AA345" s="4" t="s">
        <v>1778</v>
      </c>
      <c r="AB345" s="4" t="s">
        <v>1778</v>
      </c>
      <c r="AC345" s="4" t="s">
        <v>1778</v>
      </c>
      <c r="AD345" s="4" t="s">
        <v>1778</v>
      </c>
      <c r="AE345" s="4" t="s">
        <v>1778</v>
      </c>
      <c r="AF345" s="15">
        <f>Z345-AO345</f>
        <v>13472.5</v>
      </c>
      <c r="AG345" s="4">
        <v>0</v>
      </c>
      <c r="AH345" s="4">
        <v>0</v>
      </c>
      <c r="AI345" s="4">
        <v>0</v>
      </c>
      <c r="AJ345" s="4">
        <v>0</v>
      </c>
      <c r="AK345" s="10">
        <f t="shared" si="10"/>
        <v>0</v>
      </c>
      <c r="AL345" s="4">
        <v>0</v>
      </c>
      <c r="AM345" s="4" t="s">
        <v>1778</v>
      </c>
      <c r="AN345" s="4" t="s">
        <v>1778</v>
      </c>
      <c r="AO345" s="4">
        <v>3000</v>
      </c>
      <c r="AP345" s="4">
        <v>0</v>
      </c>
      <c r="AQ345" s="4" t="s">
        <v>1778</v>
      </c>
      <c r="AR345" s="4" t="s">
        <v>1778</v>
      </c>
    </row>
    <row r="346" spans="1:44" ht="105" x14ac:dyDescent="0.25">
      <c r="A346" s="5" t="s">
        <v>363</v>
      </c>
      <c r="B346" s="6" t="s">
        <v>416</v>
      </c>
      <c r="C346" s="5" t="s">
        <v>443</v>
      </c>
      <c r="D346" s="5" t="s">
        <v>494</v>
      </c>
      <c r="E346" s="5" t="s">
        <v>522</v>
      </c>
      <c r="F346" s="5" t="s">
        <v>564</v>
      </c>
      <c r="G346" s="5" t="s">
        <v>570</v>
      </c>
      <c r="H346" s="11">
        <v>45749</v>
      </c>
      <c r="I346" s="5" t="s">
        <v>573</v>
      </c>
      <c r="J346" s="6" t="s">
        <v>901</v>
      </c>
      <c r="K346" s="5" t="s">
        <v>1776</v>
      </c>
      <c r="L346" s="6" t="s">
        <v>1795</v>
      </c>
      <c r="M346" s="6" t="s">
        <v>1795</v>
      </c>
      <c r="N346" s="5" t="s">
        <v>1377</v>
      </c>
      <c r="O346" s="6" t="s">
        <v>1980</v>
      </c>
      <c r="P346" s="5" t="s">
        <v>1639</v>
      </c>
      <c r="Q346" s="11">
        <v>45832</v>
      </c>
      <c r="R346" s="5" t="s">
        <v>1778</v>
      </c>
      <c r="S346" s="5" t="s">
        <v>1778</v>
      </c>
      <c r="T346" s="6" t="s">
        <v>1778</v>
      </c>
      <c r="U346" s="6" t="s">
        <v>1800</v>
      </c>
      <c r="V346" s="5" t="s">
        <v>1776</v>
      </c>
      <c r="W346" s="5" t="s">
        <v>1719</v>
      </c>
      <c r="X346" s="5" t="s">
        <v>1776</v>
      </c>
      <c r="Y346" s="4">
        <v>106920.3</v>
      </c>
      <c r="Z346" s="4" t="s">
        <v>1778</v>
      </c>
      <c r="AA346" s="4" t="s">
        <v>1778</v>
      </c>
      <c r="AB346" s="4" t="s">
        <v>1778</v>
      </c>
      <c r="AC346" s="4" t="s">
        <v>1778</v>
      </c>
      <c r="AD346" s="4" t="s">
        <v>1778</v>
      </c>
      <c r="AE346" s="4" t="s">
        <v>1778</v>
      </c>
      <c r="AF346" s="4" t="s">
        <v>1778</v>
      </c>
      <c r="AG346" s="4">
        <v>0</v>
      </c>
      <c r="AH346" s="4">
        <v>0</v>
      </c>
      <c r="AI346" s="4">
        <v>0</v>
      </c>
      <c r="AJ346" s="4">
        <v>0</v>
      </c>
      <c r="AK346" s="10">
        <f t="shared" si="10"/>
        <v>0</v>
      </c>
      <c r="AL346" s="4">
        <v>0</v>
      </c>
      <c r="AM346" s="4" t="s">
        <v>1778</v>
      </c>
      <c r="AN346" s="4" t="s">
        <v>1778</v>
      </c>
      <c r="AO346" s="4">
        <v>0</v>
      </c>
      <c r="AP346" s="4">
        <v>0</v>
      </c>
      <c r="AQ346" s="4" t="s">
        <v>1778</v>
      </c>
      <c r="AR346" s="4" t="s">
        <v>1778</v>
      </c>
    </row>
    <row r="347" spans="1:44" ht="105" x14ac:dyDescent="0.25">
      <c r="A347" s="5" t="s">
        <v>1981</v>
      </c>
      <c r="B347" s="6" t="s">
        <v>404</v>
      </c>
      <c r="C347" s="5" t="s">
        <v>488</v>
      </c>
      <c r="D347" s="5" t="s">
        <v>492</v>
      </c>
      <c r="E347" s="5" t="s">
        <v>517</v>
      </c>
      <c r="F347" s="5" t="s">
        <v>564</v>
      </c>
      <c r="G347" s="5" t="s">
        <v>570</v>
      </c>
      <c r="H347" s="11">
        <v>45751</v>
      </c>
      <c r="I347" s="5" t="s">
        <v>573</v>
      </c>
      <c r="J347" s="6" t="s">
        <v>902</v>
      </c>
      <c r="K347" s="5" t="s">
        <v>1776</v>
      </c>
      <c r="L347" s="6" t="s">
        <v>1982</v>
      </c>
      <c r="M347" s="6" t="s">
        <v>1982</v>
      </c>
      <c r="N347" s="5" t="s">
        <v>1378</v>
      </c>
      <c r="O347" s="6" t="s">
        <v>1983</v>
      </c>
      <c r="P347" s="5" t="s">
        <v>1639</v>
      </c>
      <c r="Q347" s="11">
        <v>45782</v>
      </c>
      <c r="R347" s="5" t="s">
        <v>1778</v>
      </c>
      <c r="S347" s="5" t="s">
        <v>1778</v>
      </c>
      <c r="T347" s="6" t="s">
        <v>1778</v>
      </c>
      <c r="U347" s="6" t="s">
        <v>1800</v>
      </c>
      <c r="V347" s="5" t="s">
        <v>1776</v>
      </c>
      <c r="W347" s="5" t="s">
        <v>1719</v>
      </c>
      <c r="X347" s="5" t="s">
        <v>1776</v>
      </c>
      <c r="Y347" s="4">
        <v>55499.38</v>
      </c>
      <c r="Z347" s="4" t="s">
        <v>1778</v>
      </c>
      <c r="AA347" s="4" t="s">
        <v>1778</v>
      </c>
      <c r="AB347" s="4" t="s">
        <v>1778</v>
      </c>
      <c r="AC347" s="4" t="s">
        <v>1778</v>
      </c>
      <c r="AD347" s="4" t="s">
        <v>1778</v>
      </c>
      <c r="AE347" s="4" t="s">
        <v>1778</v>
      </c>
      <c r="AF347" s="4" t="s">
        <v>1778</v>
      </c>
      <c r="AG347" s="4">
        <v>0</v>
      </c>
      <c r="AH347" s="4">
        <v>0</v>
      </c>
      <c r="AI347" s="4">
        <v>0</v>
      </c>
      <c r="AJ347" s="4">
        <v>0</v>
      </c>
      <c r="AK347" s="10">
        <f t="shared" si="10"/>
        <v>0</v>
      </c>
      <c r="AL347" s="4">
        <v>0</v>
      </c>
      <c r="AM347" s="4" t="s">
        <v>1778</v>
      </c>
      <c r="AN347" s="4" t="s">
        <v>1778</v>
      </c>
      <c r="AO347" s="4">
        <v>0</v>
      </c>
      <c r="AP347" s="4">
        <v>0</v>
      </c>
      <c r="AQ347" s="4" t="s">
        <v>1778</v>
      </c>
      <c r="AR347" s="4" t="s">
        <v>1778</v>
      </c>
    </row>
    <row r="348" spans="1:44" ht="30" x14ac:dyDescent="0.25">
      <c r="A348" s="5" t="s">
        <v>364</v>
      </c>
      <c r="B348" s="6" t="s">
        <v>410</v>
      </c>
      <c r="C348" s="5" t="s">
        <v>428</v>
      </c>
      <c r="D348" s="5" t="s">
        <v>496</v>
      </c>
      <c r="E348" s="5" t="s">
        <v>517</v>
      </c>
      <c r="F348" s="5" t="s">
        <v>564</v>
      </c>
      <c r="G348" s="5" t="s">
        <v>570</v>
      </c>
      <c r="H348" s="11">
        <v>45749</v>
      </c>
      <c r="I348" s="5" t="s">
        <v>574</v>
      </c>
      <c r="J348" s="6" t="s">
        <v>903</v>
      </c>
      <c r="K348" s="5" t="s">
        <v>1776</v>
      </c>
      <c r="L348" s="6" t="s">
        <v>1795</v>
      </c>
      <c r="M348" s="6" t="s">
        <v>1795</v>
      </c>
      <c r="N348" s="5" t="s">
        <v>1379</v>
      </c>
      <c r="O348" s="6" t="s">
        <v>1984</v>
      </c>
      <c r="P348" s="5" t="s">
        <v>1639</v>
      </c>
      <c r="Q348" s="11">
        <v>45832</v>
      </c>
      <c r="R348" s="5" t="s">
        <v>1778</v>
      </c>
      <c r="S348" s="5" t="s">
        <v>1778</v>
      </c>
      <c r="T348" s="6" t="s">
        <v>1805</v>
      </c>
      <c r="U348" s="6" t="s">
        <v>1806</v>
      </c>
      <c r="V348" s="5" t="s">
        <v>1780</v>
      </c>
      <c r="W348" s="5" t="s">
        <v>1720</v>
      </c>
      <c r="X348" s="5" t="s">
        <v>1776</v>
      </c>
      <c r="Y348" s="4">
        <v>45655.12</v>
      </c>
      <c r="Z348" s="4" t="s">
        <v>1778</v>
      </c>
      <c r="AA348" s="4" t="s">
        <v>1778</v>
      </c>
      <c r="AB348" s="4" t="s">
        <v>1778</v>
      </c>
      <c r="AC348" s="4" t="s">
        <v>1778</v>
      </c>
      <c r="AD348" s="4" t="s">
        <v>1778</v>
      </c>
      <c r="AE348" s="4" t="s">
        <v>1778</v>
      </c>
      <c r="AF348" s="4" t="s">
        <v>1778</v>
      </c>
      <c r="AG348" s="4">
        <v>0</v>
      </c>
      <c r="AH348" s="4">
        <v>0</v>
      </c>
      <c r="AI348" s="4">
        <v>0</v>
      </c>
      <c r="AJ348" s="4">
        <v>0</v>
      </c>
      <c r="AK348" s="10">
        <f t="shared" si="10"/>
        <v>0</v>
      </c>
      <c r="AL348" s="4">
        <v>0</v>
      </c>
      <c r="AM348" s="4" t="s">
        <v>1778</v>
      </c>
      <c r="AN348" s="4" t="s">
        <v>1778</v>
      </c>
      <c r="AO348" s="4">
        <v>0</v>
      </c>
      <c r="AP348" s="4">
        <v>0</v>
      </c>
      <c r="AQ348" s="4" t="s">
        <v>1778</v>
      </c>
      <c r="AR348" s="4" t="s">
        <v>1778</v>
      </c>
    </row>
    <row r="349" spans="1:44" ht="90" x14ac:dyDescent="0.25">
      <c r="A349" s="5" t="s">
        <v>365</v>
      </c>
      <c r="B349" s="6" t="s">
        <v>404</v>
      </c>
      <c r="C349" s="5" t="s">
        <v>452</v>
      </c>
      <c r="D349" s="5" t="s">
        <v>492</v>
      </c>
      <c r="E349" s="5" t="s">
        <v>517</v>
      </c>
      <c r="F349" s="5" t="s">
        <v>564</v>
      </c>
      <c r="G349" s="5" t="s">
        <v>570</v>
      </c>
      <c r="H349" s="11">
        <v>45752</v>
      </c>
      <c r="I349" s="5" t="s">
        <v>573</v>
      </c>
      <c r="J349" s="6" t="s">
        <v>904</v>
      </c>
      <c r="K349" s="5" t="s">
        <v>1776</v>
      </c>
      <c r="L349" s="6" t="s">
        <v>1925</v>
      </c>
      <c r="M349" s="6" t="s">
        <v>1925</v>
      </c>
      <c r="N349" s="5" t="s">
        <v>1380</v>
      </c>
      <c r="O349" s="6" t="s">
        <v>1985</v>
      </c>
      <c r="P349" s="5" t="s">
        <v>1639</v>
      </c>
      <c r="Q349" s="11">
        <v>45819</v>
      </c>
      <c r="R349" s="5" t="s">
        <v>1778</v>
      </c>
      <c r="S349" s="5" t="s">
        <v>1778</v>
      </c>
      <c r="T349" s="6" t="s">
        <v>1778</v>
      </c>
      <c r="U349" s="6" t="s">
        <v>1800</v>
      </c>
      <c r="V349" s="5" t="s">
        <v>1776</v>
      </c>
      <c r="W349" s="5" t="s">
        <v>1719</v>
      </c>
      <c r="X349" s="5" t="s">
        <v>1776</v>
      </c>
      <c r="Y349" s="4">
        <v>64641.55</v>
      </c>
      <c r="Z349" s="4" t="s">
        <v>1778</v>
      </c>
      <c r="AA349" s="4" t="s">
        <v>1778</v>
      </c>
      <c r="AB349" s="4" t="s">
        <v>1778</v>
      </c>
      <c r="AC349" s="4" t="s">
        <v>1778</v>
      </c>
      <c r="AD349" s="4" t="s">
        <v>1778</v>
      </c>
      <c r="AE349" s="4" t="s">
        <v>1778</v>
      </c>
      <c r="AF349" s="4" t="s">
        <v>1778</v>
      </c>
      <c r="AG349" s="4">
        <v>0</v>
      </c>
      <c r="AH349" s="4">
        <v>0</v>
      </c>
      <c r="AI349" s="4">
        <v>0</v>
      </c>
      <c r="AJ349" s="4">
        <v>0</v>
      </c>
      <c r="AK349" s="10">
        <f t="shared" si="10"/>
        <v>0</v>
      </c>
      <c r="AL349" s="4">
        <v>0</v>
      </c>
      <c r="AM349" s="4" t="s">
        <v>1778</v>
      </c>
      <c r="AN349" s="4" t="s">
        <v>1778</v>
      </c>
      <c r="AO349" s="4">
        <v>0</v>
      </c>
      <c r="AP349" s="4">
        <v>0</v>
      </c>
      <c r="AQ349" s="4" t="s">
        <v>1778</v>
      </c>
      <c r="AR349" s="4" t="s">
        <v>1778</v>
      </c>
    </row>
    <row r="350" spans="1:44" ht="75" x14ac:dyDescent="0.25">
      <c r="A350" s="5" t="s">
        <v>366</v>
      </c>
      <c r="B350" s="6" t="s">
        <v>404</v>
      </c>
      <c r="C350" s="5" t="s">
        <v>452</v>
      </c>
      <c r="D350" s="5" t="s">
        <v>492</v>
      </c>
      <c r="E350" s="5" t="s">
        <v>517</v>
      </c>
      <c r="F350" s="5" t="s">
        <v>564</v>
      </c>
      <c r="G350" s="5" t="s">
        <v>570</v>
      </c>
      <c r="H350" s="11">
        <v>45753</v>
      </c>
      <c r="I350" s="5" t="s">
        <v>573</v>
      </c>
      <c r="J350" s="6" t="s">
        <v>905</v>
      </c>
      <c r="K350" s="5" t="s">
        <v>1776</v>
      </c>
      <c r="L350" s="6" t="s">
        <v>1925</v>
      </c>
      <c r="M350" s="6" t="s">
        <v>1987</v>
      </c>
      <c r="N350" s="5" t="s">
        <v>1381</v>
      </c>
      <c r="O350" s="6" t="s">
        <v>1986</v>
      </c>
      <c r="P350" s="5" t="s">
        <v>1639</v>
      </c>
      <c r="Q350" s="11">
        <v>45833</v>
      </c>
      <c r="R350" s="5" t="s">
        <v>1778</v>
      </c>
      <c r="S350" s="5" t="s">
        <v>1778</v>
      </c>
      <c r="T350" s="6" t="s">
        <v>1778</v>
      </c>
      <c r="U350" s="6" t="s">
        <v>1800</v>
      </c>
      <c r="V350" s="5" t="s">
        <v>1776</v>
      </c>
      <c r="W350" s="5" t="s">
        <v>1719</v>
      </c>
      <c r="X350" s="5" t="s">
        <v>1776</v>
      </c>
      <c r="Y350" s="4">
        <v>61812.66</v>
      </c>
      <c r="Z350" s="4" t="s">
        <v>1778</v>
      </c>
      <c r="AA350" s="4" t="s">
        <v>1778</v>
      </c>
      <c r="AB350" s="4" t="s">
        <v>1778</v>
      </c>
      <c r="AC350" s="4" t="s">
        <v>1778</v>
      </c>
      <c r="AD350" s="4" t="s">
        <v>1778</v>
      </c>
      <c r="AE350" s="4" t="s">
        <v>1778</v>
      </c>
      <c r="AF350" s="4" t="s">
        <v>1778</v>
      </c>
      <c r="AG350" s="4">
        <v>0</v>
      </c>
      <c r="AH350" s="4">
        <v>0</v>
      </c>
      <c r="AI350" s="4">
        <v>0</v>
      </c>
      <c r="AJ350" s="4">
        <v>0</v>
      </c>
      <c r="AK350" s="10">
        <f t="shared" si="10"/>
        <v>0</v>
      </c>
      <c r="AL350" s="4">
        <v>0</v>
      </c>
      <c r="AM350" s="4" t="s">
        <v>1778</v>
      </c>
      <c r="AN350" s="4" t="s">
        <v>1778</v>
      </c>
      <c r="AO350" s="4">
        <v>0</v>
      </c>
      <c r="AP350" s="4">
        <v>0</v>
      </c>
      <c r="AQ350" s="4" t="s">
        <v>1778</v>
      </c>
      <c r="AR350" s="4" t="s">
        <v>1778</v>
      </c>
    </row>
    <row r="351" spans="1:44" ht="90" x14ac:dyDescent="0.25">
      <c r="A351" s="5" t="s">
        <v>367</v>
      </c>
      <c r="B351" s="6" t="s">
        <v>404</v>
      </c>
      <c r="C351" s="5" t="s">
        <v>452</v>
      </c>
      <c r="D351" s="5" t="s">
        <v>492</v>
      </c>
      <c r="E351" s="5" t="s">
        <v>510</v>
      </c>
      <c r="F351" s="5" t="s">
        <v>564</v>
      </c>
      <c r="G351" s="5" t="s">
        <v>570</v>
      </c>
      <c r="H351" s="11">
        <v>45754</v>
      </c>
      <c r="I351" s="5" t="s">
        <v>573</v>
      </c>
      <c r="J351" s="6" t="s">
        <v>906</v>
      </c>
      <c r="K351" s="5" t="s">
        <v>1776</v>
      </c>
      <c r="L351" s="6" t="s">
        <v>1925</v>
      </c>
      <c r="M351" s="6" t="s">
        <v>1987</v>
      </c>
      <c r="N351" s="5" t="s">
        <v>1382</v>
      </c>
      <c r="O351" s="6" t="s">
        <v>1988</v>
      </c>
      <c r="P351" s="5" t="s">
        <v>1639</v>
      </c>
      <c r="Q351" s="11">
        <v>45831</v>
      </c>
      <c r="R351" s="5" t="s">
        <v>1778</v>
      </c>
      <c r="S351" s="5" t="s">
        <v>1778</v>
      </c>
      <c r="T351" s="6" t="s">
        <v>1778</v>
      </c>
      <c r="U351" s="6" t="s">
        <v>1800</v>
      </c>
      <c r="V351" s="5" t="s">
        <v>1776</v>
      </c>
      <c r="W351" s="5" t="s">
        <v>1719</v>
      </c>
      <c r="X351" s="5" t="s">
        <v>1776</v>
      </c>
      <c r="Y351" s="4">
        <v>64101.33</v>
      </c>
      <c r="Z351" s="4" t="s">
        <v>1778</v>
      </c>
      <c r="AA351" s="4" t="s">
        <v>1778</v>
      </c>
      <c r="AB351" s="4" t="s">
        <v>1778</v>
      </c>
      <c r="AC351" s="4" t="s">
        <v>1778</v>
      </c>
      <c r="AD351" s="4" t="s">
        <v>1778</v>
      </c>
      <c r="AE351" s="4" t="s">
        <v>1778</v>
      </c>
      <c r="AF351" s="4" t="s">
        <v>1778</v>
      </c>
      <c r="AG351" s="4">
        <v>0</v>
      </c>
      <c r="AH351" s="4">
        <v>0</v>
      </c>
      <c r="AI351" s="4">
        <v>0</v>
      </c>
      <c r="AJ351" s="4">
        <v>0</v>
      </c>
      <c r="AK351" s="10">
        <f t="shared" si="10"/>
        <v>0</v>
      </c>
      <c r="AL351" s="4">
        <v>0</v>
      </c>
      <c r="AM351" s="4" t="s">
        <v>1778</v>
      </c>
      <c r="AN351" s="4" t="s">
        <v>1778</v>
      </c>
      <c r="AO351" s="4">
        <v>0</v>
      </c>
      <c r="AP351" s="4">
        <v>0</v>
      </c>
      <c r="AQ351" s="4" t="s">
        <v>1778</v>
      </c>
      <c r="AR351" s="4" t="s">
        <v>1778</v>
      </c>
    </row>
    <row r="352" spans="1:44" ht="90" x14ac:dyDescent="0.25">
      <c r="A352" s="5" t="s">
        <v>368</v>
      </c>
      <c r="B352" s="6" t="s">
        <v>404</v>
      </c>
      <c r="C352" s="5" t="s">
        <v>452</v>
      </c>
      <c r="D352" s="5" t="s">
        <v>492</v>
      </c>
      <c r="E352" s="5" t="s">
        <v>513</v>
      </c>
      <c r="F352" s="5" t="s">
        <v>564</v>
      </c>
      <c r="G352" s="5" t="s">
        <v>570</v>
      </c>
      <c r="H352" s="11">
        <v>45755</v>
      </c>
      <c r="I352" s="5" t="s">
        <v>573</v>
      </c>
      <c r="J352" s="6" t="s">
        <v>907</v>
      </c>
      <c r="K352" s="5" t="s">
        <v>1776</v>
      </c>
      <c r="L352" s="6" t="s">
        <v>1925</v>
      </c>
      <c r="M352" s="6" t="s">
        <v>1925</v>
      </c>
      <c r="N352" s="5" t="s">
        <v>1383</v>
      </c>
      <c r="O352" s="6" t="s">
        <v>1989</v>
      </c>
      <c r="P352" s="5" t="s">
        <v>1638</v>
      </c>
      <c r="Q352" s="11">
        <v>45819</v>
      </c>
      <c r="R352" s="5" t="s">
        <v>1778</v>
      </c>
      <c r="S352" s="5" t="s">
        <v>1778</v>
      </c>
      <c r="T352" s="6" t="s">
        <v>1947</v>
      </c>
      <c r="U352" s="6" t="s">
        <v>1934</v>
      </c>
      <c r="V352" s="5" t="s">
        <v>1776</v>
      </c>
      <c r="W352" s="5" t="s">
        <v>1718</v>
      </c>
      <c r="X352" s="5" t="s">
        <v>1776</v>
      </c>
      <c r="Y352" s="4">
        <v>25716.02</v>
      </c>
      <c r="Z352" s="4" t="s">
        <v>1778</v>
      </c>
      <c r="AA352" s="4" t="s">
        <v>1778</v>
      </c>
      <c r="AB352" s="4" t="s">
        <v>1778</v>
      </c>
      <c r="AC352" s="4" t="s">
        <v>1778</v>
      </c>
      <c r="AD352" s="4" t="s">
        <v>1778</v>
      </c>
      <c r="AE352" s="4" t="s">
        <v>1778</v>
      </c>
      <c r="AF352" s="4" t="s">
        <v>1778</v>
      </c>
      <c r="AG352" s="4">
        <v>7000</v>
      </c>
      <c r="AH352" s="4">
        <v>0</v>
      </c>
      <c r="AI352" s="4">
        <v>0</v>
      </c>
      <c r="AJ352" s="4">
        <v>0</v>
      </c>
      <c r="AK352" s="10">
        <f t="shared" si="10"/>
        <v>7000</v>
      </c>
      <c r="AL352" s="4">
        <v>140</v>
      </c>
      <c r="AM352" s="4" t="s">
        <v>1776</v>
      </c>
      <c r="AN352" s="4" t="s">
        <v>1778</v>
      </c>
      <c r="AO352" s="4">
        <v>0</v>
      </c>
      <c r="AP352" s="4">
        <v>0</v>
      </c>
      <c r="AQ352" s="4" t="s">
        <v>1778</v>
      </c>
      <c r="AR352" s="4" t="s">
        <v>1778</v>
      </c>
    </row>
    <row r="353" spans="1:44" ht="120" x14ac:dyDescent="0.25">
      <c r="A353" s="5" t="s">
        <v>369</v>
      </c>
      <c r="B353" s="6" t="s">
        <v>404</v>
      </c>
      <c r="C353" s="5" t="s">
        <v>452</v>
      </c>
      <c r="D353" s="5" t="s">
        <v>492</v>
      </c>
      <c r="E353" s="5" t="s">
        <v>513</v>
      </c>
      <c r="F353" s="5" t="s">
        <v>564</v>
      </c>
      <c r="G353" s="5" t="s">
        <v>570</v>
      </c>
      <c r="H353" s="11">
        <v>45755</v>
      </c>
      <c r="I353" s="5" t="s">
        <v>573</v>
      </c>
      <c r="J353" s="6" t="s">
        <v>908</v>
      </c>
      <c r="K353" s="5" t="s">
        <v>1776</v>
      </c>
      <c r="L353" s="6" t="s">
        <v>1925</v>
      </c>
      <c r="M353" s="6" t="s">
        <v>1990</v>
      </c>
      <c r="N353" s="5" t="s">
        <v>1384</v>
      </c>
      <c r="O353" s="6" t="s">
        <v>1991</v>
      </c>
      <c r="P353" s="5" t="s">
        <v>1638</v>
      </c>
      <c r="Q353" s="11">
        <v>45819</v>
      </c>
      <c r="R353" s="5" t="s">
        <v>1778</v>
      </c>
      <c r="S353" s="5" t="s">
        <v>1778</v>
      </c>
      <c r="T353" s="6" t="s">
        <v>1947</v>
      </c>
      <c r="U353" s="6" t="s">
        <v>1934</v>
      </c>
      <c r="V353" s="5" t="s">
        <v>1776</v>
      </c>
      <c r="W353" s="5" t="s">
        <v>1718</v>
      </c>
      <c r="X353" s="5" t="s">
        <v>1776</v>
      </c>
      <c r="Y353" s="4">
        <v>41625.31</v>
      </c>
      <c r="Z353" s="4" t="s">
        <v>1778</v>
      </c>
      <c r="AA353" s="4" t="s">
        <v>1778</v>
      </c>
      <c r="AB353" s="4" t="s">
        <v>1778</v>
      </c>
      <c r="AC353" s="4" t="s">
        <v>1778</v>
      </c>
      <c r="AD353" s="4" t="s">
        <v>1778</v>
      </c>
      <c r="AE353" s="4" t="s">
        <v>1778</v>
      </c>
      <c r="AF353" s="4" t="s">
        <v>1778</v>
      </c>
      <c r="AG353" s="4">
        <v>10000</v>
      </c>
      <c r="AH353" s="4">
        <v>0</v>
      </c>
      <c r="AI353" s="4">
        <v>0</v>
      </c>
      <c r="AJ353" s="4">
        <v>0</v>
      </c>
      <c r="AK353" s="10">
        <f t="shared" si="10"/>
        <v>10000</v>
      </c>
      <c r="AL353" s="4">
        <v>200</v>
      </c>
      <c r="AM353" s="4" t="s">
        <v>1776</v>
      </c>
      <c r="AN353" s="4" t="s">
        <v>1778</v>
      </c>
      <c r="AO353" s="4">
        <v>0</v>
      </c>
      <c r="AP353" s="4">
        <v>0</v>
      </c>
      <c r="AQ353" s="4" t="s">
        <v>1778</v>
      </c>
      <c r="AR353" s="4" t="s">
        <v>1778</v>
      </c>
    </row>
    <row r="354" spans="1:44" ht="105" x14ac:dyDescent="0.25">
      <c r="A354" s="5" t="s">
        <v>370</v>
      </c>
      <c r="B354" s="6" t="s">
        <v>404</v>
      </c>
      <c r="C354" s="5" t="s">
        <v>452</v>
      </c>
      <c r="D354" s="5" t="s">
        <v>492</v>
      </c>
      <c r="E354" s="5" t="s">
        <v>517</v>
      </c>
      <c r="F354" s="5" t="s">
        <v>564</v>
      </c>
      <c r="G354" s="5" t="s">
        <v>570</v>
      </c>
      <c r="H354" s="11">
        <v>45755</v>
      </c>
      <c r="I354" s="5" t="s">
        <v>573</v>
      </c>
      <c r="J354" s="6" t="s">
        <v>909</v>
      </c>
      <c r="K354" s="5" t="s">
        <v>1776</v>
      </c>
      <c r="L354" s="6" t="s">
        <v>1925</v>
      </c>
      <c r="M354" s="6" t="s">
        <v>1925</v>
      </c>
      <c r="N354" s="5" t="s">
        <v>1385</v>
      </c>
      <c r="O354" s="6" t="s">
        <v>1992</v>
      </c>
      <c r="P354" s="5" t="s">
        <v>1634</v>
      </c>
      <c r="Q354" s="11">
        <v>45832</v>
      </c>
      <c r="R354" s="5" t="s">
        <v>1778</v>
      </c>
      <c r="S354" s="5" t="s">
        <v>1778</v>
      </c>
      <c r="T354" s="6" t="s">
        <v>1975</v>
      </c>
      <c r="U354" s="6" t="s">
        <v>1934</v>
      </c>
      <c r="V354" s="5" t="s">
        <v>1776</v>
      </c>
      <c r="W354" s="5" t="s">
        <v>1718</v>
      </c>
      <c r="X354" s="5" t="s">
        <v>1776</v>
      </c>
      <c r="Y354" s="4">
        <v>9980.94</v>
      </c>
      <c r="Z354" s="4" t="s">
        <v>1778</v>
      </c>
      <c r="AA354" s="4" t="s">
        <v>1778</v>
      </c>
      <c r="AB354" s="4" t="s">
        <v>1778</v>
      </c>
      <c r="AC354" s="4" t="s">
        <v>1778</v>
      </c>
      <c r="AD354" s="4" t="s">
        <v>1778</v>
      </c>
      <c r="AE354" s="4" t="s">
        <v>1778</v>
      </c>
      <c r="AF354" s="4" t="s">
        <v>1778</v>
      </c>
      <c r="AG354" s="4">
        <v>9000</v>
      </c>
      <c r="AH354" s="4">
        <v>0</v>
      </c>
      <c r="AI354" s="4">
        <v>0</v>
      </c>
      <c r="AJ354" s="4">
        <v>0</v>
      </c>
      <c r="AK354" s="10">
        <f t="shared" si="10"/>
        <v>9000</v>
      </c>
      <c r="AL354" s="4">
        <v>180</v>
      </c>
      <c r="AM354" s="4" t="s">
        <v>1776</v>
      </c>
      <c r="AN354" s="4" t="s">
        <v>1778</v>
      </c>
      <c r="AO354" s="4">
        <v>0</v>
      </c>
      <c r="AP354" s="4">
        <v>0</v>
      </c>
      <c r="AQ354" s="4" t="s">
        <v>1778</v>
      </c>
      <c r="AR354" s="4" t="s">
        <v>1778</v>
      </c>
    </row>
    <row r="355" spans="1:44" ht="90" x14ac:dyDescent="0.25">
      <c r="A355" s="5" t="s">
        <v>371</v>
      </c>
      <c r="B355" s="6" t="s">
        <v>404</v>
      </c>
      <c r="C355" s="5" t="s">
        <v>452</v>
      </c>
      <c r="D355" s="5" t="s">
        <v>492</v>
      </c>
      <c r="E355" s="5" t="s">
        <v>513</v>
      </c>
      <c r="F355" s="5" t="s">
        <v>564</v>
      </c>
      <c r="G355" s="5" t="s">
        <v>570</v>
      </c>
      <c r="H355" s="11">
        <v>45761</v>
      </c>
      <c r="I355" s="5" t="s">
        <v>573</v>
      </c>
      <c r="J355" s="6" t="s">
        <v>910</v>
      </c>
      <c r="K355" s="5" t="s">
        <v>1776</v>
      </c>
      <c r="L355" s="6" t="s">
        <v>1925</v>
      </c>
      <c r="M355" s="6" t="s">
        <v>1925</v>
      </c>
      <c r="N355" s="5" t="s">
        <v>1386</v>
      </c>
      <c r="O355" s="6" t="s">
        <v>1993</v>
      </c>
      <c r="P355" s="5" t="s">
        <v>1634</v>
      </c>
      <c r="Q355" s="11">
        <v>45833</v>
      </c>
      <c r="R355" s="5" t="s">
        <v>1778</v>
      </c>
      <c r="S355" s="5" t="s">
        <v>1778</v>
      </c>
      <c r="T355" s="6" t="s">
        <v>1947</v>
      </c>
      <c r="U355" s="6" t="s">
        <v>1934</v>
      </c>
      <c r="V355" s="5" t="s">
        <v>1776</v>
      </c>
      <c r="W355" s="5" t="s">
        <v>1718</v>
      </c>
      <c r="X355" s="5" t="s">
        <v>1776</v>
      </c>
      <c r="Y355" s="4">
        <v>40158.559999999998</v>
      </c>
      <c r="Z355" s="4" t="s">
        <v>1778</v>
      </c>
      <c r="AA355" s="4" t="s">
        <v>1778</v>
      </c>
      <c r="AB355" s="4" t="s">
        <v>1778</v>
      </c>
      <c r="AC355" s="4" t="s">
        <v>1778</v>
      </c>
      <c r="AD355" s="4" t="s">
        <v>1778</v>
      </c>
      <c r="AE355" s="4" t="s">
        <v>1778</v>
      </c>
      <c r="AF355" s="4" t="s">
        <v>1778</v>
      </c>
      <c r="AG355" s="4">
        <v>0</v>
      </c>
      <c r="AH355" s="4">
        <v>0</v>
      </c>
      <c r="AI355" s="4">
        <v>0</v>
      </c>
      <c r="AJ355" s="4">
        <v>0</v>
      </c>
      <c r="AK355" s="10">
        <f t="shared" si="10"/>
        <v>0</v>
      </c>
      <c r="AL355" s="4">
        <v>0</v>
      </c>
      <c r="AM355" s="4" t="s">
        <v>1778</v>
      </c>
      <c r="AN355" s="4" t="s">
        <v>1778</v>
      </c>
      <c r="AO355" s="4">
        <v>0</v>
      </c>
      <c r="AP355" s="4">
        <v>0</v>
      </c>
      <c r="AQ355" s="4" t="s">
        <v>1778</v>
      </c>
      <c r="AR355" s="4" t="s">
        <v>1778</v>
      </c>
    </row>
    <row r="356" spans="1:44" ht="105" x14ac:dyDescent="0.25">
      <c r="A356" s="5" t="s">
        <v>372</v>
      </c>
      <c r="B356" s="6" t="s">
        <v>404</v>
      </c>
      <c r="C356" s="5" t="s">
        <v>452</v>
      </c>
      <c r="D356" s="5" t="s">
        <v>492</v>
      </c>
      <c r="E356" s="5" t="s">
        <v>517</v>
      </c>
      <c r="F356" s="5" t="s">
        <v>564</v>
      </c>
      <c r="G356" s="5" t="s">
        <v>570</v>
      </c>
      <c r="H356" s="11">
        <v>45757</v>
      </c>
      <c r="I356" s="5" t="s">
        <v>573</v>
      </c>
      <c r="J356" s="6" t="s">
        <v>911</v>
      </c>
      <c r="K356" s="5" t="s">
        <v>1776</v>
      </c>
      <c r="L356" s="6" t="s">
        <v>1925</v>
      </c>
      <c r="M356" s="6" t="s">
        <v>1925</v>
      </c>
      <c r="N356" s="5" t="s">
        <v>1387</v>
      </c>
      <c r="O356" s="6" t="s">
        <v>1994</v>
      </c>
      <c r="P356" s="5" t="s">
        <v>1639</v>
      </c>
      <c r="Q356" s="11">
        <v>45825</v>
      </c>
      <c r="R356" s="5" t="s">
        <v>1778</v>
      </c>
      <c r="S356" s="5" t="s">
        <v>1778</v>
      </c>
      <c r="T356" s="6" t="s">
        <v>1975</v>
      </c>
      <c r="U356" s="6" t="s">
        <v>1934</v>
      </c>
      <c r="V356" s="5" t="s">
        <v>1776</v>
      </c>
      <c r="W356" s="5" t="s">
        <v>1718</v>
      </c>
      <c r="X356" s="5" t="s">
        <v>1776</v>
      </c>
      <c r="Y356" s="4">
        <v>9843.27</v>
      </c>
      <c r="Z356" s="4" t="s">
        <v>1778</v>
      </c>
      <c r="AA356" s="4" t="s">
        <v>1778</v>
      </c>
      <c r="AB356" s="4" t="s">
        <v>1778</v>
      </c>
      <c r="AC356" s="4" t="s">
        <v>1778</v>
      </c>
      <c r="AD356" s="4" t="s">
        <v>1778</v>
      </c>
      <c r="AE356" s="4" t="s">
        <v>1778</v>
      </c>
      <c r="AF356" s="4" t="s">
        <v>1778</v>
      </c>
      <c r="AG356" s="4">
        <v>0</v>
      </c>
      <c r="AH356" s="4">
        <v>0</v>
      </c>
      <c r="AI356" s="4">
        <v>0</v>
      </c>
      <c r="AJ356" s="4">
        <v>0</v>
      </c>
      <c r="AK356" s="10">
        <f t="shared" si="10"/>
        <v>0</v>
      </c>
      <c r="AL356" s="4">
        <v>0</v>
      </c>
      <c r="AM356" s="4" t="s">
        <v>1778</v>
      </c>
      <c r="AN356" s="4" t="s">
        <v>1778</v>
      </c>
      <c r="AO356" s="4">
        <v>0</v>
      </c>
      <c r="AP356" s="4">
        <v>0</v>
      </c>
      <c r="AQ356" s="4" t="s">
        <v>1778</v>
      </c>
      <c r="AR356" s="4" t="s">
        <v>1778</v>
      </c>
    </row>
    <row r="357" spans="1:44" ht="45" x14ac:dyDescent="0.25">
      <c r="A357" s="5" t="s">
        <v>373</v>
      </c>
      <c r="B357" s="6" t="s">
        <v>404</v>
      </c>
      <c r="C357" s="5" t="s">
        <v>461</v>
      </c>
      <c r="D357" s="5" t="s">
        <v>492</v>
      </c>
      <c r="E357" s="5" t="s">
        <v>510</v>
      </c>
      <c r="F357" s="5" t="s">
        <v>564</v>
      </c>
      <c r="G357" s="5" t="s">
        <v>570</v>
      </c>
      <c r="H357" s="11">
        <v>45758</v>
      </c>
      <c r="I357" s="5" t="s">
        <v>573</v>
      </c>
      <c r="J357" s="6" t="s">
        <v>912</v>
      </c>
      <c r="K357" s="5" t="s">
        <v>1776</v>
      </c>
      <c r="L357" s="6" t="s">
        <v>1782</v>
      </c>
      <c r="M357" s="6" t="s">
        <v>1782</v>
      </c>
      <c r="N357" s="5" t="s">
        <v>1388</v>
      </c>
      <c r="O357" s="6" t="s">
        <v>1964</v>
      </c>
      <c r="P357" s="5" t="s">
        <v>1646</v>
      </c>
      <c r="Q357" s="11">
        <v>45826</v>
      </c>
      <c r="R357" s="5" t="s">
        <v>1778</v>
      </c>
      <c r="S357" s="5" t="s">
        <v>1778</v>
      </c>
      <c r="T357" s="6" t="s">
        <v>1663</v>
      </c>
      <c r="U357" s="6" t="s">
        <v>1779</v>
      </c>
      <c r="V357" s="5" t="s">
        <v>1780</v>
      </c>
      <c r="W357" s="5" t="s">
        <v>1718</v>
      </c>
      <c r="X357" s="5" t="s">
        <v>1780</v>
      </c>
      <c r="Y357" s="4">
        <v>9336.25</v>
      </c>
      <c r="Z357" s="4">
        <v>9336.25</v>
      </c>
      <c r="AA357" s="4" t="s">
        <v>1778</v>
      </c>
      <c r="AB357" s="4" t="s">
        <v>1778</v>
      </c>
      <c r="AC357" s="4" t="s">
        <v>1778</v>
      </c>
      <c r="AD357" s="4" t="s">
        <v>1778</v>
      </c>
      <c r="AE357" s="4" t="s">
        <v>1778</v>
      </c>
      <c r="AF357" s="15">
        <f>Z357-AO357</f>
        <v>8087.12</v>
      </c>
      <c r="AG357" s="4">
        <v>0</v>
      </c>
      <c r="AH357" s="4">
        <v>0</v>
      </c>
      <c r="AI357" s="4">
        <v>0</v>
      </c>
      <c r="AJ357" s="4">
        <v>0</v>
      </c>
      <c r="AK357" s="10">
        <f t="shared" si="10"/>
        <v>0</v>
      </c>
      <c r="AL357" s="4">
        <v>0</v>
      </c>
      <c r="AM357" s="4" t="s">
        <v>1778</v>
      </c>
      <c r="AN357" s="4" t="s">
        <v>1778</v>
      </c>
      <c r="AO357" s="4">
        <v>1249.1300000000001</v>
      </c>
      <c r="AP357" s="4">
        <v>0</v>
      </c>
      <c r="AQ357" s="4" t="s">
        <v>1778</v>
      </c>
      <c r="AR357" s="4" t="s">
        <v>1778</v>
      </c>
    </row>
    <row r="358" spans="1:44" ht="135" x14ac:dyDescent="0.25">
      <c r="A358" s="5" t="s">
        <v>374</v>
      </c>
      <c r="B358" s="6" t="s">
        <v>404</v>
      </c>
      <c r="C358" s="5" t="s">
        <v>452</v>
      </c>
      <c r="D358" s="5" t="s">
        <v>492</v>
      </c>
      <c r="E358" s="5" t="s">
        <v>513</v>
      </c>
      <c r="F358" s="5" t="s">
        <v>564</v>
      </c>
      <c r="G358" s="5" t="s">
        <v>570</v>
      </c>
      <c r="H358" s="11">
        <v>45757</v>
      </c>
      <c r="I358" s="5" t="s">
        <v>573</v>
      </c>
      <c r="J358" s="6" t="s">
        <v>913</v>
      </c>
      <c r="K358" s="5" t="s">
        <v>1776</v>
      </c>
      <c r="L358" s="6" t="s">
        <v>1925</v>
      </c>
      <c r="M358" s="6" t="s">
        <v>1925</v>
      </c>
      <c r="N358" s="5" t="s">
        <v>1389</v>
      </c>
      <c r="O358" s="6" t="s">
        <v>1995</v>
      </c>
      <c r="P358" s="5" t="s">
        <v>1638</v>
      </c>
      <c r="Q358" s="11">
        <v>45819</v>
      </c>
      <c r="R358" s="5" t="s">
        <v>1778</v>
      </c>
      <c r="S358" s="5" t="s">
        <v>1778</v>
      </c>
      <c r="T358" s="6" t="s">
        <v>1947</v>
      </c>
      <c r="U358" s="6" t="s">
        <v>1934</v>
      </c>
      <c r="V358" s="5" t="s">
        <v>1776</v>
      </c>
      <c r="W358" s="5" t="s">
        <v>1718</v>
      </c>
      <c r="X358" s="5" t="s">
        <v>1776</v>
      </c>
      <c r="Y358" s="4">
        <v>31251.52</v>
      </c>
      <c r="Z358" s="4" t="s">
        <v>1778</v>
      </c>
      <c r="AA358" s="4" t="s">
        <v>1778</v>
      </c>
      <c r="AB358" s="4" t="s">
        <v>1778</v>
      </c>
      <c r="AC358" s="4" t="s">
        <v>1778</v>
      </c>
      <c r="AD358" s="4" t="s">
        <v>1778</v>
      </c>
      <c r="AE358" s="4" t="s">
        <v>1778</v>
      </c>
      <c r="AF358" s="4" t="s">
        <v>1778</v>
      </c>
      <c r="AG358" s="4">
        <v>12000</v>
      </c>
      <c r="AH358" s="4">
        <v>0</v>
      </c>
      <c r="AI358" s="4">
        <v>0</v>
      </c>
      <c r="AJ358" s="4">
        <v>0</v>
      </c>
      <c r="AK358" s="10">
        <f t="shared" si="10"/>
        <v>12000</v>
      </c>
      <c r="AL358" s="4">
        <v>240</v>
      </c>
      <c r="AM358" s="4" t="s">
        <v>1776</v>
      </c>
      <c r="AN358" s="4" t="s">
        <v>1778</v>
      </c>
      <c r="AO358" s="4">
        <v>0</v>
      </c>
      <c r="AP358" s="4">
        <v>0</v>
      </c>
      <c r="AQ358" s="4" t="s">
        <v>1778</v>
      </c>
      <c r="AR358" s="4" t="s">
        <v>1778</v>
      </c>
    </row>
    <row r="359" spans="1:44" ht="90" x14ac:dyDescent="0.25">
      <c r="A359" s="5" t="s">
        <v>375</v>
      </c>
      <c r="B359" s="6" t="s">
        <v>404</v>
      </c>
      <c r="C359" s="5" t="s">
        <v>452</v>
      </c>
      <c r="D359" s="5" t="s">
        <v>492</v>
      </c>
      <c r="E359" s="5" t="s">
        <v>513</v>
      </c>
      <c r="F359" s="5" t="s">
        <v>564</v>
      </c>
      <c r="G359" s="5" t="s">
        <v>570</v>
      </c>
      <c r="H359" s="11">
        <v>45757</v>
      </c>
      <c r="I359" s="5" t="s">
        <v>573</v>
      </c>
      <c r="J359" s="6" t="s">
        <v>914</v>
      </c>
      <c r="K359" s="5" t="s">
        <v>1776</v>
      </c>
      <c r="L359" s="6" t="s">
        <v>1925</v>
      </c>
      <c r="M359" s="6" t="s">
        <v>1925</v>
      </c>
      <c r="N359" s="5" t="s">
        <v>1390</v>
      </c>
      <c r="O359" s="6" t="s">
        <v>1996</v>
      </c>
      <c r="P359" s="5" t="s">
        <v>1638</v>
      </c>
      <c r="Q359" s="11">
        <v>45831</v>
      </c>
      <c r="R359" s="5" t="s">
        <v>1778</v>
      </c>
      <c r="S359" s="5" t="s">
        <v>1778</v>
      </c>
      <c r="T359" s="6" t="s">
        <v>1947</v>
      </c>
      <c r="U359" s="6" t="s">
        <v>1934</v>
      </c>
      <c r="V359" s="5" t="s">
        <v>1776</v>
      </c>
      <c r="W359" s="5" t="s">
        <v>1718</v>
      </c>
      <c r="X359" s="5" t="s">
        <v>1776</v>
      </c>
      <c r="Y359" s="4">
        <v>18026.98</v>
      </c>
      <c r="Z359" s="4" t="s">
        <v>1778</v>
      </c>
      <c r="AA359" s="4" t="s">
        <v>1778</v>
      </c>
      <c r="AB359" s="4" t="s">
        <v>1778</v>
      </c>
      <c r="AC359" s="4" t="s">
        <v>1778</v>
      </c>
      <c r="AD359" s="4" t="s">
        <v>1778</v>
      </c>
      <c r="AE359" s="4" t="s">
        <v>1778</v>
      </c>
      <c r="AF359" s="4" t="s">
        <v>1778</v>
      </c>
      <c r="AG359" s="4">
        <v>8000</v>
      </c>
      <c r="AH359" s="4">
        <v>0</v>
      </c>
      <c r="AI359" s="4">
        <v>0</v>
      </c>
      <c r="AJ359" s="4">
        <v>0</v>
      </c>
      <c r="AK359" s="10">
        <f t="shared" si="10"/>
        <v>8000</v>
      </c>
      <c r="AL359" s="4">
        <v>160</v>
      </c>
      <c r="AM359" s="4" t="s">
        <v>1776</v>
      </c>
      <c r="AN359" s="4" t="s">
        <v>1778</v>
      </c>
      <c r="AO359" s="4">
        <v>0</v>
      </c>
      <c r="AP359" s="4">
        <v>0</v>
      </c>
      <c r="AQ359" s="4" t="s">
        <v>1778</v>
      </c>
      <c r="AR359" s="4" t="s">
        <v>1778</v>
      </c>
    </row>
    <row r="360" spans="1:44" ht="90" x14ac:dyDescent="0.25">
      <c r="A360" s="5" t="s">
        <v>376</v>
      </c>
      <c r="B360" s="6" t="s">
        <v>404</v>
      </c>
      <c r="C360" s="5" t="s">
        <v>452</v>
      </c>
      <c r="D360" s="5" t="s">
        <v>492</v>
      </c>
      <c r="E360" s="5" t="s">
        <v>517</v>
      </c>
      <c r="F360" s="5" t="s">
        <v>564</v>
      </c>
      <c r="G360" s="5" t="s">
        <v>570</v>
      </c>
      <c r="H360" s="11">
        <v>45761</v>
      </c>
      <c r="I360" s="5" t="s">
        <v>573</v>
      </c>
      <c r="J360" s="6" t="s">
        <v>915</v>
      </c>
      <c r="K360" s="5" t="s">
        <v>1776</v>
      </c>
      <c r="L360" s="6" t="s">
        <v>1925</v>
      </c>
      <c r="M360" s="6" t="s">
        <v>1997</v>
      </c>
      <c r="N360" s="5" t="s">
        <v>1391</v>
      </c>
      <c r="O360" s="6" t="s">
        <v>1998</v>
      </c>
      <c r="P360" s="5" t="s">
        <v>1639</v>
      </c>
      <c r="Q360" s="11">
        <v>45833</v>
      </c>
      <c r="R360" s="5" t="s">
        <v>1778</v>
      </c>
      <c r="S360" s="5" t="s">
        <v>1778</v>
      </c>
      <c r="T360" s="6" t="s">
        <v>1947</v>
      </c>
      <c r="U360" s="6" t="s">
        <v>1934</v>
      </c>
      <c r="V360" s="5" t="s">
        <v>1776</v>
      </c>
      <c r="W360" s="5" t="s">
        <v>1718</v>
      </c>
      <c r="X360" s="5" t="s">
        <v>1776</v>
      </c>
      <c r="Y360" s="4">
        <v>13879.91</v>
      </c>
      <c r="Z360" s="4" t="s">
        <v>1778</v>
      </c>
      <c r="AA360" s="4" t="s">
        <v>1778</v>
      </c>
      <c r="AB360" s="4" t="s">
        <v>1778</v>
      </c>
      <c r="AC360" s="4" t="s">
        <v>1778</v>
      </c>
      <c r="AD360" s="4" t="s">
        <v>1778</v>
      </c>
      <c r="AE360" s="4" t="s">
        <v>1778</v>
      </c>
      <c r="AF360" s="4" t="s">
        <v>1778</v>
      </c>
      <c r="AG360" s="4">
        <v>0</v>
      </c>
      <c r="AH360" s="4">
        <v>0</v>
      </c>
      <c r="AI360" s="4">
        <v>0</v>
      </c>
      <c r="AJ360" s="4">
        <v>0</v>
      </c>
      <c r="AK360" s="10">
        <f t="shared" si="10"/>
        <v>0</v>
      </c>
      <c r="AL360" s="4">
        <v>0</v>
      </c>
      <c r="AM360" s="4" t="s">
        <v>1778</v>
      </c>
      <c r="AN360" s="4" t="s">
        <v>1778</v>
      </c>
      <c r="AO360" s="4">
        <v>0</v>
      </c>
      <c r="AP360" s="4">
        <v>0</v>
      </c>
      <c r="AQ360" s="4" t="s">
        <v>1778</v>
      </c>
      <c r="AR360" s="4" t="s">
        <v>1778</v>
      </c>
    </row>
    <row r="361" spans="1:44" ht="150" x14ac:dyDescent="0.25">
      <c r="A361" s="5" t="s">
        <v>377</v>
      </c>
      <c r="B361" s="6" t="s">
        <v>404</v>
      </c>
      <c r="C361" s="5" t="s">
        <v>424</v>
      </c>
      <c r="D361" s="5" t="s">
        <v>492</v>
      </c>
      <c r="E361" s="5" t="s">
        <v>508</v>
      </c>
      <c r="F361" s="5" t="s">
        <v>564</v>
      </c>
      <c r="G361" s="5" t="s">
        <v>570</v>
      </c>
      <c r="H361" s="11">
        <v>45754</v>
      </c>
      <c r="I361" s="5" t="s">
        <v>573</v>
      </c>
      <c r="J361" s="6" t="s">
        <v>916</v>
      </c>
      <c r="K361" s="5" t="s">
        <v>1776</v>
      </c>
      <c r="L361" s="6" t="s">
        <v>1925</v>
      </c>
      <c r="M361" s="6" t="s">
        <v>1925</v>
      </c>
      <c r="N361" s="5" t="s">
        <v>1390</v>
      </c>
      <c r="O361" s="6" t="s">
        <v>1999</v>
      </c>
      <c r="P361" s="5" t="s">
        <v>1642</v>
      </c>
      <c r="Q361" s="11">
        <v>45831</v>
      </c>
      <c r="R361" s="5" t="s">
        <v>1778</v>
      </c>
      <c r="S361" s="5" t="s">
        <v>1778</v>
      </c>
      <c r="T361" s="6" t="s">
        <v>2000</v>
      </c>
      <c r="U361" s="6" t="s">
        <v>1868</v>
      </c>
      <c r="V361" s="5" t="s">
        <v>1780</v>
      </c>
      <c r="W361" s="5" t="s">
        <v>1720</v>
      </c>
      <c r="X361" s="5" t="s">
        <v>1776</v>
      </c>
      <c r="Y361" s="4">
        <v>26691.41</v>
      </c>
      <c r="Z361" s="4" t="s">
        <v>1778</v>
      </c>
      <c r="AA361" s="4" t="s">
        <v>1778</v>
      </c>
      <c r="AB361" s="4" t="s">
        <v>1778</v>
      </c>
      <c r="AC361" s="4" t="s">
        <v>1778</v>
      </c>
      <c r="AD361" s="4" t="s">
        <v>1778</v>
      </c>
      <c r="AE361" s="4" t="s">
        <v>1778</v>
      </c>
      <c r="AF361" s="4" t="s">
        <v>1778</v>
      </c>
      <c r="AG361" s="4">
        <v>0</v>
      </c>
      <c r="AH361" s="4">
        <v>0</v>
      </c>
      <c r="AI361" s="4">
        <v>0</v>
      </c>
      <c r="AJ361" s="4">
        <v>0</v>
      </c>
      <c r="AK361" s="10">
        <f t="shared" si="10"/>
        <v>0</v>
      </c>
      <c r="AL361" s="4">
        <v>0</v>
      </c>
      <c r="AM361" s="4" t="s">
        <v>1778</v>
      </c>
      <c r="AN361" s="4" t="s">
        <v>1778</v>
      </c>
      <c r="AO361" s="4">
        <v>0</v>
      </c>
      <c r="AP361" s="4">
        <v>0</v>
      </c>
      <c r="AQ361" s="4" t="s">
        <v>1778</v>
      </c>
      <c r="AR361" s="4" t="s">
        <v>1778</v>
      </c>
    </row>
    <row r="362" spans="1:44" ht="90" x14ac:dyDescent="0.25">
      <c r="A362" s="5" t="s">
        <v>378</v>
      </c>
      <c r="B362" s="6" t="s">
        <v>404</v>
      </c>
      <c r="C362" s="5" t="s">
        <v>452</v>
      </c>
      <c r="D362" s="5" t="s">
        <v>492</v>
      </c>
      <c r="E362" s="5" t="s">
        <v>510</v>
      </c>
      <c r="F362" s="5" t="s">
        <v>564</v>
      </c>
      <c r="G362" s="5" t="s">
        <v>570</v>
      </c>
      <c r="H362" s="11">
        <v>45761</v>
      </c>
      <c r="I362" s="5" t="s">
        <v>573</v>
      </c>
      <c r="J362" s="6" t="s">
        <v>917</v>
      </c>
      <c r="K362" s="5" t="s">
        <v>1776</v>
      </c>
      <c r="L362" s="6" t="s">
        <v>1925</v>
      </c>
      <c r="M362" s="6" t="s">
        <v>1925</v>
      </c>
      <c r="N362" s="5" t="s">
        <v>1392</v>
      </c>
      <c r="O362" s="6" t="s">
        <v>2001</v>
      </c>
      <c r="P362" s="5" t="s">
        <v>1639</v>
      </c>
      <c r="Q362" s="11">
        <v>45823</v>
      </c>
      <c r="R362" s="5" t="s">
        <v>1778</v>
      </c>
      <c r="S362" s="5" t="s">
        <v>1778</v>
      </c>
      <c r="T362" s="6" t="s">
        <v>1975</v>
      </c>
      <c r="U362" s="6" t="s">
        <v>1934</v>
      </c>
      <c r="V362" s="5" t="s">
        <v>1776</v>
      </c>
      <c r="W362" s="5" t="s">
        <v>1718</v>
      </c>
      <c r="X362" s="5" t="s">
        <v>1776</v>
      </c>
      <c r="Y362" s="4">
        <v>53300.76</v>
      </c>
      <c r="Z362" s="4" t="s">
        <v>1778</v>
      </c>
      <c r="AA362" s="4" t="s">
        <v>1778</v>
      </c>
      <c r="AB362" s="4" t="s">
        <v>1778</v>
      </c>
      <c r="AC362" s="4" t="s">
        <v>1778</v>
      </c>
      <c r="AD362" s="4" t="s">
        <v>1778</v>
      </c>
      <c r="AE362" s="4" t="s">
        <v>1778</v>
      </c>
      <c r="AF362" s="4" t="s">
        <v>1778</v>
      </c>
      <c r="AG362" s="4">
        <v>0</v>
      </c>
      <c r="AH362" s="4">
        <v>0</v>
      </c>
      <c r="AI362" s="4">
        <v>0</v>
      </c>
      <c r="AJ362" s="4">
        <v>0</v>
      </c>
      <c r="AK362" s="10">
        <f t="shared" si="10"/>
        <v>0</v>
      </c>
      <c r="AL362" s="4">
        <v>0</v>
      </c>
      <c r="AM362" s="4" t="s">
        <v>1778</v>
      </c>
      <c r="AN362" s="4" t="s">
        <v>1778</v>
      </c>
      <c r="AO362" s="4">
        <v>0</v>
      </c>
      <c r="AP362" s="4">
        <v>0</v>
      </c>
      <c r="AQ362" s="4" t="s">
        <v>1778</v>
      </c>
      <c r="AR362" s="4" t="s">
        <v>1778</v>
      </c>
    </row>
    <row r="363" spans="1:44" ht="45" x14ac:dyDescent="0.25">
      <c r="A363" s="5" t="s">
        <v>379</v>
      </c>
      <c r="B363" s="6" t="s">
        <v>404</v>
      </c>
      <c r="C363" s="5" t="s">
        <v>461</v>
      </c>
      <c r="D363" s="5" t="s">
        <v>492</v>
      </c>
      <c r="E363" s="5" t="s">
        <v>520</v>
      </c>
      <c r="F363" s="5" t="s">
        <v>564</v>
      </c>
      <c r="G363" s="5" t="s">
        <v>570</v>
      </c>
      <c r="H363" s="11">
        <v>45761</v>
      </c>
      <c r="I363" s="5" t="s">
        <v>573</v>
      </c>
      <c r="J363" s="6" t="s">
        <v>918</v>
      </c>
      <c r="K363" s="5" t="s">
        <v>1776</v>
      </c>
      <c r="L363" s="6" t="s">
        <v>1782</v>
      </c>
      <c r="M363" s="6" t="s">
        <v>1782</v>
      </c>
      <c r="N363" s="5" t="s">
        <v>1393</v>
      </c>
      <c r="O363" s="6" t="s">
        <v>1964</v>
      </c>
      <c r="P363" s="5" t="s">
        <v>1647</v>
      </c>
      <c r="Q363" s="11">
        <v>45804</v>
      </c>
      <c r="R363" s="5" t="s">
        <v>1778</v>
      </c>
      <c r="S363" s="5" t="s">
        <v>1778</v>
      </c>
      <c r="T363" s="6" t="s">
        <v>1663</v>
      </c>
      <c r="U363" s="6" t="s">
        <v>1779</v>
      </c>
      <c r="V363" s="5" t="s">
        <v>1780</v>
      </c>
      <c r="W363" s="5" t="s">
        <v>1718</v>
      </c>
      <c r="X363" s="5" t="s">
        <v>1780</v>
      </c>
      <c r="Y363" s="4">
        <v>15045.25</v>
      </c>
      <c r="Z363" s="4">
        <v>15045.25</v>
      </c>
      <c r="AA363" s="4" t="s">
        <v>1778</v>
      </c>
      <c r="AB363" s="4" t="s">
        <v>1778</v>
      </c>
      <c r="AC363" s="4" t="s">
        <v>1778</v>
      </c>
      <c r="AD363" s="4" t="s">
        <v>1778</v>
      </c>
      <c r="AE363" s="4" t="s">
        <v>1778</v>
      </c>
      <c r="AF363" s="15">
        <f>Z363-AO363</f>
        <v>13295.25</v>
      </c>
      <c r="AG363" s="4">
        <v>0</v>
      </c>
      <c r="AH363" s="4">
        <v>0</v>
      </c>
      <c r="AI363" s="4">
        <v>0</v>
      </c>
      <c r="AJ363" s="4">
        <v>0</v>
      </c>
      <c r="AK363" s="10">
        <f t="shared" si="10"/>
        <v>0</v>
      </c>
      <c r="AL363" s="4">
        <v>0</v>
      </c>
      <c r="AM363" s="4" t="s">
        <v>1778</v>
      </c>
      <c r="AN363" s="4" t="s">
        <v>1778</v>
      </c>
      <c r="AO363" s="4">
        <v>1750</v>
      </c>
      <c r="AP363" s="4">
        <v>0</v>
      </c>
      <c r="AQ363" s="4" t="s">
        <v>1778</v>
      </c>
      <c r="AR363" s="4" t="s">
        <v>1778</v>
      </c>
    </row>
    <row r="364" spans="1:44" ht="75" x14ac:dyDescent="0.25">
      <c r="A364" s="5" t="s">
        <v>380</v>
      </c>
      <c r="B364" s="6" t="s">
        <v>404</v>
      </c>
      <c r="C364" s="5" t="s">
        <v>424</v>
      </c>
      <c r="D364" s="5" t="s">
        <v>492</v>
      </c>
      <c r="E364" s="5" t="s">
        <v>553</v>
      </c>
      <c r="F364" s="5" t="s">
        <v>564</v>
      </c>
      <c r="G364" s="5" t="s">
        <v>570</v>
      </c>
      <c r="H364" s="11">
        <v>45761</v>
      </c>
      <c r="I364" s="5" t="s">
        <v>573</v>
      </c>
      <c r="J364" s="6" t="s">
        <v>919</v>
      </c>
      <c r="K364" s="5" t="s">
        <v>1780</v>
      </c>
      <c r="L364" s="6" t="s">
        <v>1778</v>
      </c>
      <c r="M364" s="6" t="s">
        <v>1778</v>
      </c>
      <c r="N364" s="5" t="s">
        <v>1394</v>
      </c>
      <c r="O364" s="6" t="s">
        <v>2002</v>
      </c>
      <c r="P364" s="5" t="s">
        <v>1639</v>
      </c>
      <c r="Q364" s="11">
        <v>45833</v>
      </c>
      <c r="R364" s="5" t="s">
        <v>1778</v>
      </c>
      <c r="S364" s="5" t="s">
        <v>1778</v>
      </c>
      <c r="T364" s="6" t="s">
        <v>1778</v>
      </c>
      <c r="U364" s="6" t="s">
        <v>1800</v>
      </c>
      <c r="V364" s="5" t="s">
        <v>1776</v>
      </c>
      <c r="W364" s="5" t="s">
        <v>1719</v>
      </c>
      <c r="X364" s="5" t="s">
        <v>1776</v>
      </c>
      <c r="Y364" s="4">
        <v>95056.01</v>
      </c>
      <c r="Z364" s="4" t="s">
        <v>1778</v>
      </c>
      <c r="AA364" s="4" t="s">
        <v>1778</v>
      </c>
      <c r="AB364" s="4" t="s">
        <v>1778</v>
      </c>
      <c r="AC364" s="4" t="s">
        <v>1778</v>
      </c>
      <c r="AD364" s="4" t="s">
        <v>1778</v>
      </c>
      <c r="AE364" s="4" t="s">
        <v>1778</v>
      </c>
      <c r="AF364" s="4" t="s">
        <v>1778</v>
      </c>
      <c r="AG364" s="4">
        <v>0</v>
      </c>
      <c r="AH364" s="4">
        <v>0</v>
      </c>
      <c r="AI364" s="4">
        <v>0</v>
      </c>
      <c r="AJ364" s="4">
        <v>0</v>
      </c>
      <c r="AK364" s="10">
        <f t="shared" si="10"/>
        <v>0</v>
      </c>
      <c r="AL364" s="4">
        <v>0</v>
      </c>
      <c r="AM364" s="4" t="s">
        <v>1778</v>
      </c>
      <c r="AN364" s="4" t="s">
        <v>1778</v>
      </c>
      <c r="AO364" s="4">
        <v>0</v>
      </c>
      <c r="AP364" s="4">
        <v>0</v>
      </c>
      <c r="AQ364" s="4" t="s">
        <v>1778</v>
      </c>
      <c r="AR364" s="4" t="s">
        <v>1778</v>
      </c>
    </row>
    <row r="365" spans="1:44" ht="90" x14ac:dyDescent="0.25">
      <c r="A365" s="5" t="s">
        <v>381</v>
      </c>
      <c r="B365" s="6" t="s">
        <v>404</v>
      </c>
      <c r="C365" s="5" t="s">
        <v>452</v>
      </c>
      <c r="D365" s="5" t="s">
        <v>492</v>
      </c>
      <c r="E365" s="5" t="s">
        <v>517</v>
      </c>
      <c r="F365" s="5" t="s">
        <v>564</v>
      </c>
      <c r="G365" s="5" t="s">
        <v>570</v>
      </c>
      <c r="H365" s="11">
        <v>45769</v>
      </c>
      <c r="I365" s="5" t="s">
        <v>574</v>
      </c>
      <c r="J365" s="6" t="s">
        <v>920</v>
      </c>
      <c r="K365" s="5" t="s">
        <v>1776</v>
      </c>
      <c r="L365" s="6" t="s">
        <v>1925</v>
      </c>
      <c r="M365" s="6" t="s">
        <v>1987</v>
      </c>
      <c r="N365" s="5" t="s">
        <v>1395</v>
      </c>
      <c r="O365" s="6" t="s">
        <v>2003</v>
      </c>
      <c r="P365" s="5" t="s">
        <v>1640</v>
      </c>
      <c r="Q365" s="11">
        <v>45776</v>
      </c>
      <c r="R365" s="5" t="s">
        <v>1778</v>
      </c>
      <c r="S365" s="5" t="s">
        <v>1778</v>
      </c>
      <c r="T365" s="6" t="s">
        <v>2000</v>
      </c>
      <c r="U365" s="6" t="s">
        <v>1868</v>
      </c>
      <c r="V365" s="5" t="s">
        <v>1780</v>
      </c>
      <c r="W365" s="5" t="s">
        <v>1720</v>
      </c>
      <c r="X365" s="5" t="s">
        <v>1776</v>
      </c>
      <c r="Y365" s="4">
        <v>38246.06</v>
      </c>
      <c r="Z365" s="4" t="s">
        <v>1778</v>
      </c>
      <c r="AA365" s="4" t="s">
        <v>1778</v>
      </c>
      <c r="AB365" s="4" t="s">
        <v>1778</v>
      </c>
      <c r="AC365" s="4" t="s">
        <v>1778</v>
      </c>
      <c r="AD365" s="4" t="s">
        <v>1778</v>
      </c>
      <c r="AE365" s="4" t="s">
        <v>1778</v>
      </c>
      <c r="AF365" s="4" t="s">
        <v>1778</v>
      </c>
      <c r="AG365" s="4">
        <v>0</v>
      </c>
      <c r="AH365" s="4">
        <v>0</v>
      </c>
      <c r="AI365" s="4">
        <v>0</v>
      </c>
      <c r="AJ365" s="4">
        <v>0</v>
      </c>
      <c r="AK365" s="10">
        <f t="shared" si="10"/>
        <v>0</v>
      </c>
      <c r="AL365" s="4">
        <v>0</v>
      </c>
      <c r="AM365" s="4" t="s">
        <v>1778</v>
      </c>
      <c r="AN365" s="4" t="s">
        <v>1778</v>
      </c>
      <c r="AO365" s="4">
        <v>0</v>
      </c>
      <c r="AP365" s="4">
        <v>0</v>
      </c>
      <c r="AQ365" s="4" t="s">
        <v>1778</v>
      </c>
      <c r="AR365" s="4" t="s">
        <v>1778</v>
      </c>
    </row>
    <row r="366" spans="1:44" ht="90" x14ac:dyDescent="0.25">
      <c r="A366" s="5" t="s">
        <v>382</v>
      </c>
      <c r="B366" s="6" t="s">
        <v>404</v>
      </c>
      <c r="C366" s="5" t="s">
        <v>452</v>
      </c>
      <c r="D366" s="5" t="s">
        <v>492</v>
      </c>
      <c r="E366" s="5" t="s">
        <v>517</v>
      </c>
      <c r="F366" s="5" t="s">
        <v>564</v>
      </c>
      <c r="G366" s="5" t="s">
        <v>570</v>
      </c>
      <c r="H366" s="11">
        <v>45775</v>
      </c>
      <c r="I366" s="5" t="s">
        <v>573</v>
      </c>
      <c r="J366" s="6" t="s">
        <v>920</v>
      </c>
      <c r="K366" s="5" t="s">
        <v>1776</v>
      </c>
      <c r="L366" s="6" t="s">
        <v>1925</v>
      </c>
      <c r="M366" s="6" t="s">
        <v>1987</v>
      </c>
      <c r="N366" s="5" t="s">
        <v>1396</v>
      </c>
      <c r="O366" s="6" t="s">
        <v>2003</v>
      </c>
      <c r="P366" s="5" t="s">
        <v>1639</v>
      </c>
      <c r="Q366" s="11">
        <v>45799</v>
      </c>
      <c r="R366" s="5" t="s">
        <v>1778</v>
      </c>
      <c r="S366" s="5" t="s">
        <v>1778</v>
      </c>
      <c r="T366" s="6" t="s">
        <v>1778</v>
      </c>
      <c r="U366" s="6" t="s">
        <v>1800</v>
      </c>
      <c r="V366" s="5" t="s">
        <v>1776</v>
      </c>
      <c r="W366" s="5" t="s">
        <v>1719</v>
      </c>
      <c r="X366" s="5" t="s">
        <v>1776</v>
      </c>
      <c r="Y366" s="4">
        <v>39356.81</v>
      </c>
      <c r="Z366" s="4" t="s">
        <v>1778</v>
      </c>
      <c r="AA366" s="4" t="s">
        <v>1778</v>
      </c>
      <c r="AB366" s="4" t="s">
        <v>1778</v>
      </c>
      <c r="AC366" s="4" t="s">
        <v>1778</v>
      </c>
      <c r="AD366" s="4" t="s">
        <v>1778</v>
      </c>
      <c r="AE366" s="4" t="s">
        <v>1778</v>
      </c>
      <c r="AF366" s="4" t="s">
        <v>1778</v>
      </c>
      <c r="AG366" s="4">
        <v>0</v>
      </c>
      <c r="AH366" s="4">
        <v>0</v>
      </c>
      <c r="AI366" s="4">
        <v>0</v>
      </c>
      <c r="AJ366" s="4">
        <v>0</v>
      </c>
      <c r="AK366" s="10">
        <f t="shared" si="10"/>
        <v>0</v>
      </c>
      <c r="AL366" s="4">
        <v>0</v>
      </c>
      <c r="AM366" s="4" t="s">
        <v>1778</v>
      </c>
      <c r="AN366" s="4" t="s">
        <v>1778</v>
      </c>
      <c r="AO366" s="4">
        <v>0</v>
      </c>
      <c r="AP366" s="4">
        <v>0</v>
      </c>
      <c r="AQ366" s="4" t="s">
        <v>1778</v>
      </c>
      <c r="AR366" s="4" t="s">
        <v>1778</v>
      </c>
    </row>
    <row r="367" spans="1:44" ht="105" x14ac:dyDescent="0.25">
      <c r="A367" s="5" t="s">
        <v>383</v>
      </c>
      <c r="B367" s="6" t="s">
        <v>404</v>
      </c>
      <c r="C367" s="5" t="s">
        <v>452</v>
      </c>
      <c r="D367" s="5" t="s">
        <v>492</v>
      </c>
      <c r="E367" s="5" t="s">
        <v>513</v>
      </c>
      <c r="F367" s="5" t="s">
        <v>564</v>
      </c>
      <c r="G367" s="5" t="s">
        <v>570</v>
      </c>
      <c r="H367" s="11">
        <v>45768</v>
      </c>
      <c r="I367" s="5" t="s">
        <v>573</v>
      </c>
      <c r="J367" s="6" t="s">
        <v>921</v>
      </c>
      <c r="K367" s="5" t="s">
        <v>1776</v>
      </c>
      <c r="L367" s="6" t="s">
        <v>1925</v>
      </c>
      <c r="M367" s="6" t="s">
        <v>1990</v>
      </c>
      <c r="N367" s="5" t="s">
        <v>1397</v>
      </c>
      <c r="O367" s="6" t="s">
        <v>2004</v>
      </c>
      <c r="P367" s="5" t="s">
        <v>1639</v>
      </c>
      <c r="Q367" s="11">
        <v>45796</v>
      </c>
      <c r="R367" s="5" t="s">
        <v>1778</v>
      </c>
      <c r="S367" s="5" t="s">
        <v>1778</v>
      </c>
      <c r="T367" s="6" t="s">
        <v>1778</v>
      </c>
      <c r="U367" s="6" t="s">
        <v>1800</v>
      </c>
      <c r="V367" s="5" t="s">
        <v>1776</v>
      </c>
      <c r="W367" s="5" t="s">
        <v>1719</v>
      </c>
      <c r="X367" s="5" t="s">
        <v>1776</v>
      </c>
      <c r="Y367" s="4">
        <v>28756.31</v>
      </c>
      <c r="Z367" s="4" t="s">
        <v>1778</v>
      </c>
      <c r="AA367" s="4" t="s">
        <v>1778</v>
      </c>
      <c r="AB367" s="4" t="s">
        <v>1778</v>
      </c>
      <c r="AC367" s="4" t="s">
        <v>1778</v>
      </c>
      <c r="AD367" s="4" t="s">
        <v>1778</v>
      </c>
      <c r="AE367" s="4" t="s">
        <v>1778</v>
      </c>
      <c r="AF367" s="4" t="s">
        <v>1778</v>
      </c>
      <c r="AG367" s="4">
        <v>0</v>
      </c>
      <c r="AH367" s="4">
        <v>0</v>
      </c>
      <c r="AI367" s="4">
        <v>0</v>
      </c>
      <c r="AJ367" s="4">
        <v>0</v>
      </c>
      <c r="AK367" s="10">
        <f t="shared" si="10"/>
        <v>0</v>
      </c>
      <c r="AL367" s="4">
        <v>0</v>
      </c>
      <c r="AM367" s="4" t="s">
        <v>1778</v>
      </c>
      <c r="AN367" s="4" t="s">
        <v>1778</v>
      </c>
      <c r="AO367" s="4">
        <v>0</v>
      </c>
      <c r="AP367" s="4">
        <v>0</v>
      </c>
      <c r="AQ367" s="4" t="s">
        <v>1778</v>
      </c>
      <c r="AR367" s="4" t="s">
        <v>1778</v>
      </c>
    </row>
    <row r="368" spans="1:44" ht="90" x14ac:dyDescent="0.25">
      <c r="A368" s="5" t="s">
        <v>384</v>
      </c>
      <c r="B368" s="6" t="s">
        <v>404</v>
      </c>
      <c r="C368" s="5" t="s">
        <v>452</v>
      </c>
      <c r="D368" s="5" t="s">
        <v>492</v>
      </c>
      <c r="E368" s="5" t="s">
        <v>510</v>
      </c>
      <c r="F368" s="5" t="s">
        <v>564</v>
      </c>
      <c r="G368" s="5" t="s">
        <v>570</v>
      </c>
      <c r="H368" s="11">
        <v>45771</v>
      </c>
      <c r="I368" s="5" t="s">
        <v>573</v>
      </c>
      <c r="J368" s="6" t="s">
        <v>922</v>
      </c>
      <c r="K368" s="5" t="s">
        <v>1776</v>
      </c>
      <c r="L368" s="6" t="s">
        <v>1925</v>
      </c>
      <c r="M368" s="6" t="s">
        <v>2005</v>
      </c>
      <c r="N368" s="5" t="s">
        <v>1398</v>
      </c>
      <c r="O368" s="6" t="s">
        <v>2006</v>
      </c>
      <c r="P368" s="5" t="s">
        <v>1635</v>
      </c>
      <c r="Q368" s="11">
        <v>45792</v>
      </c>
      <c r="R368" s="5" t="s">
        <v>1778</v>
      </c>
      <c r="S368" s="5" t="s">
        <v>1778</v>
      </c>
      <c r="T368" s="6" t="s">
        <v>1778</v>
      </c>
      <c r="U368" s="6" t="s">
        <v>1800</v>
      </c>
      <c r="V368" s="5" t="s">
        <v>1776</v>
      </c>
      <c r="W368" s="5" t="s">
        <v>1719</v>
      </c>
      <c r="X368" s="5" t="s">
        <v>1776</v>
      </c>
      <c r="Y368" s="4">
        <v>63077.07</v>
      </c>
      <c r="Z368" s="4" t="s">
        <v>1778</v>
      </c>
      <c r="AA368" s="4" t="s">
        <v>1778</v>
      </c>
      <c r="AB368" s="4" t="s">
        <v>1778</v>
      </c>
      <c r="AC368" s="4" t="s">
        <v>1778</v>
      </c>
      <c r="AD368" s="4" t="s">
        <v>1778</v>
      </c>
      <c r="AE368" s="4" t="s">
        <v>1778</v>
      </c>
      <c r="AF368" s="4" t="s">
        <v>1778</v>
      </c>
      <c r="AG368" s="4">
        <v>0</v>
      </c>
      <c r="AH368" s="4">
        <v>0</v>
      </c>
      <c r="AI368" s="4">
        <v>0</v>
      </c>
      <c r="AJ368" s="4">
        <v>0</v>
      </c>
      <c r="AK368" s="10">
        <f t="shared" si="10"/>
        <v>0</v>
      </c>
      <c r="AL368" s="4">
        <v>0</v>
      </c>
      <c r="AM368" s="4" t="s">
        <v>1778</v>
      </c>
      <c r="AN368" s="4" t="s">
        <v>1778</v>
      </c>
      <c r="AO368" s="4">
        <v>0</v>
      </c>
      <c r="AP368" s="4">
        <v>0</v>
      </c>
      <c r="AQ368" s="4" t="s">
        <v>1778</v>
      </c>
      <c r="AR368" s="4" t="s">
        <v>1778</v>
      </c>
    </row>
    <row r="369" spans="1:44" ht="60" x14ac:dyDescent="0.25">
      <c r="A369" s="5" t="s">
        <v>385</v>
      </c>
      <c r="B369" s="6" t="s">
        <v>404</v>
      </c>
      <c r="C369" s="5" t="s">
        <v>424</v>
      </c>
      <c r="D369" s="5" t="s">
        <v>492</v>
      </c>
      <c r="E369" s="5" t="s">
        <v>546</v>
      </c>
      <c r="F369" s="5" t="s">
        <v>564</v>
      </c>
      <c r="G369" s="5" t="s">
        <v>570</v>
      </c>
      <c r="H369" s="11">
        <v>45771</v>
      </c>
      <c r="I369" s="5" t="s">
        <v>573</v>
      </c>
      <c r="J369" s="6" t="s">
        <v>923</v>
      </c>
      <c r="K369" s="5" t="s">
        <v>1776</v>
      </c>
      <c r="L369" s="6" t="s">
        <v>2007</v>
      </c>
      <c r="M369" s="6" t="s">
        <v>2007</v>
      </c>
      <c r="N369" s="5" t="s">
        <v>1399</v>
      </c>
      <c r="O369" s="6" t="s">
        <v>2008</v>
      </c>
      <c r="P369" s="5" t="s">
        <v>1639</v>
      </c>
      <c r="Q369" s="11">
        <v>45828</v>
      </c>
      <c r="R369" s="5" t="s">
        <v>1778</v>
      </c>
      <c r="S369" s="5" t="s">
        <v>1778</v>
      </c>
      <c r="T369" s="6" t="s">
        <v>1778</v>
      </c>
      <c r="U369" s="6" t="s">
        <v>1800</v>
      </c>
      <c r="V369" s="5" t="s">
        <v>1776</v>
      </c>
      <c r="W369" s="5" t="s">
        <v>1719</v>
      </c>
      <c r="X369" s="5" t="s">
        <v>1776</v>
      </c>
      <c r="Y369" s="4">
        <v>48466.61</v>
      </c>
      <c r="Z369" s="4" t="s">
        <v>1778</v>
      </c>
      <c r="AA369" s="4" t="s">
        <v>1778</v>
      </c>
      <c r="AB369" s="4" t="s">
        <v>1778</v>
      </c>
      <c r="AC369" s="4" t="s">
        <v>1778</v>
      </c>
      <c r="AD369" s="4" t="s">
        <v>1778</v>
      </c>
      <c r="AE369" s="4" t="s">
        <v>1778</v>
      </c>
      <c r="AF369" s="4" t="s">
        <v>1778</v>
      </c>
      <c r="AG369" s="4">
        <v>0</v>
      </c>
      <c r="AH369" s="4">
        <v>0</v>
      </c>
      <c r="AI369" s="4">
        <v>0</v>
      </c>
      <c r="AJ369" s="4">
        <v>0</v>
      </c>
      <c r="AK369" s="10">
        <f t="shared" si="10"/>
        <v>0</v>
      </c>
      <c r="AL369" s="4">
        <v>0</v>
      </c>
      <c r="AM369" s="4" t="s">
        <v>1778</v>
      </c>
      <c r="AN369" s="4" t="s">
        <v>1778</v>
      </c>
      <c r="AO369" s="4">
        <v>0</v>
      </c>
      <c r="AP369" s="4">
        <v>0</v>
      </c>
      <c r="AQ369" s="4" t="s">
        <v>1778</v>
      </c>
      <c r="AR369" s="4" t="s">
        <v>1778</v>
      </c>
    </row>
    <row r="370" spans="1:44" ht="120" x14ac:dyDescent="0.25">
      <c r="A370" s="5" t="s">
        <v>386</v>
      </c>
      <c r="B370" s="6" t="s">
        <v>407</v>
      </c>
      <c r="C370" s="5" t="s">
        <v>465</v>
      </c>
      <c r="D370" s="5" t="s">
        <v>494</v>
      </c>
      <c r="E370" s="5" t="s">
        <v>513</v>
      </c>
      <c r="F370" s="5" t="s">
        <v>564</v>
      </c>
      <c r="G370" s="5" t="s">
        <v>570</v>
      </c>
      <c r="H370" s="11">
        <v>45775</v>
      </c>
      <c r="I370" s="5" t="s">
        <v>573</v>
      </c>
      <c r="J370" s="6" t="s">
        <v>924</v>
      </c>
      <c r="K370" s="5" t="s">
        <v>1776</v>
      </c>
      <c r="L370" s="6" t="s">
        <v>1795</v>
      </c>
      <c r="M370" s="6" t="s">
        <v>1795</v>
      </c>
      <c r="N370" s="5" t="s">
        <v>1400</v>
      </c>
      <c r="O370" s="6" t="s">
        <v>2009</v>
      </c>
      <c r="P370" s="5" t="s">
        <v>1635</v>
      </c>
      <c r="Q370" s="11">
        <v>45785</v>
      </c>
      <c r="R370" s="5" t="s">
        <v>1778</v>
      </c>
      <c r="S370" s="5" t="s">
        <v>1778</v>
      </c>
      <c r="T370" s="6" t="s">
        <v>1778</v>
      </c>
      <c r="U370" s="6" t="s">
        <v>1800</v>
      </c>
      <c r="V370" s="5" t="s">
        <v>1776</v>
      </c>
      <c r="W370" s="5" t="s">
        <v>1719</v>
      </c>
      <c r="X370" s="5" t="s">
        <v>1776</v>
      </c>
      <c r="Y370" s="4">
        <v>43612.18</v>
      </c>
      <c r="Z370" s="4" t="s">
        <v>1778</v>
      </c>
      <c r="AA370" s="4" t="s">
        <v>1778</v>
      </c>
      <c r="AB370" s="4" t="s">
        <v>1778</v>
      </c>
      <c r="AC370" s="4" t="s">
        <v>1778</v>
      </c>
      <c r="AD370" s="4" t="s">
        <v>1778</v>
      </c>
      <c r="AE370" s="4" t="s">
        <v>1778</v>
      </c>
      <c r="AF370" s="4" t="s">
        <v>1778</v>
      </c>
      <c r="AG370" s="4">
        <v>0</v>
      </c>
      <c r="AH370" s="4">
        <v>0</v>
      </c>
      <c r="AI370" s="4">
        <v>0</v>
      </c>
      <c r="AJ370" s="4">
        <v>0</v>
      </c>
      <c r="AK370" s="10">
        <f t="shared" si="10"/>
        <v>0</v>
      </c>
      <c r="AL370" s="4">
        <v>0</v>
      </c>
      <c r="AM370" s="4" t="s">
        <v>1778</v>
      </c>
      <c r="AN370" s="4" t="s">
        <v>1778</v>
      </c>
      <c r="AO370" s="4">
        <v>0</v>
      </c>
      <c r="AP370" s="4">
        <v>0</v>
      </c>
      <c r="AQ370" s="4" t="s">
        <v>1778</v>
      </c>
      <c r="AR370" s="4" t="s">
        <v>1778</v>
      </c>
    </row>
    <row r="371" spans="1:44" ht="90" x14ac:dyDescent="0.25">
      <c r="A371" s="5" t="s">
        <v>387</v>
      </c>
      <c r="B371" s="6" t="s">
        <v>404</v>
      </c>
      <c r="C371" s="5" t="s">
        <v>452</v>
      </c>
      <c r="D371" s="5" t="s">
        <v>492</v>
      </c>
      <c r="E371" s="5" t="s">
        <v>513</v>
      </c>
      <c r="F371" s="5" t="s">
        <v>564</v>
      </c>
      <c r="G371" s="5" t="s">
        <v>570</v>
      </c>
      <c r="H371" s="11">
        <v>45776</v>
      </c>
      <c r="I371" s="5" t="s">
        <v>573</v>
      </c>
      <c r="J371" s="6" t="s">
        <v>925</v>
      </c>
      <c r="K371" s="5" t="s">
        <v>1776</v>
      </c>
      <c r="L371" s="6" t="s">
        <v>1925</v>
      </c>
      <c r="M371" s="6" t="s">
        <v>1925</v>
      </c>
      <c r="N371" s="5" t="s">
        <v>1401</v>
      </c>
      <c r="O371" s="6" t="s">
        <v>2010</v>
      </c>
      <c r="P371" s="5" t="s">
        <v>1634</v>
      </c>
      <c r="Q371" s="11">
        <v>45827</v>
      </c>
      <c r="R371" s="5" t="s">
        <v>1778</v>
      </c>
      <c r="S371" s="5" t="s">
        <v>1778</v>
      </c>
      <c r="T371" s="6" t="s">
        <v>1947</v>
      </c>
      <c r="U371" s="6" t="s">
        <v>1934</v>
      </c>
      <c r="V371" s="5" t="s">
        <v>1776</v>
      </c>
      <c r="W371" s="5" t="s">
        <v>1718</v>
      </c>
      <c r="X371" s="5" t="s">
        <v>1776</v>
      </c>
      <c r="Y371" s="4">
        <v>30626.53</v>
      </c>
      <c r="Z371" s="4" t="s">
        <v>1778</v>
      </c>
      <c r="AA371" s="4" t="s">
        <v>1778</v>
      </c>
      <c r="AB371" s="4" t="s">
        <v>1778</v>
      </c>
      <c r="AC371" s="4" t="s">
        <v>1778</v>
      </c>
      <c r="AD371" s="4" t="s">
        <v>1778</v>
      </c>
      <c r="AE371" s="4" t="s">
        <v>1778</v>
      </c>
      <c r="AF371" s="4" t="s">
        <v>1778</v>
      </c>
      <c r="AG371" s="4">
        <v>8500</v>
      </c>
      <c r="AH371" s="4">
        <v>0</v>
      </c>
      <c r="AI371" s="4">
        <v>0</v>
      </c>
      <c r="AJ371" s="4">
        <v>0</v>
      </c>
      <c r="AK371" s="10">
        <f t="shared" si="10"/>
        <v>8500</v>
      </c>
      <c r="AL371" s="4">
        <v>170</v>
      </c>
      <c r="AM371" s="4" t="s">
        <v>1778</v>
      </c>
      <c r="AN371" s="4" t="s">
        <v>1778</v>
      </c>
      <c r="AO371" s="4">
        <v>0</v>
      </c>
      <c r="AP371" s="4">
        <v>0</v>
      </c>
      <c r="AQ371" s="4" t="s">
        <v>1778</v>
      </c>
      <c r="AR371" s="4" t="s">
        <v>1778</v>
      </c>
    </row>
    <row r="372" spans="1:44" ht="90" x14ac:dyDescent="0.25">
      <c r="A372" s="5" t="s">
        <v>388</v>
      </c>
      <c r="B372" s="6" t="s">
        <v>404</v>
      </c>
      <c r="C372" s="5" t="s">
        <v>452</v>
      </c>
      <c r="D372" s="5" t="s">
        <v>492</v>
      </c>
      <c r="E372" s="5" t="s">
        <v>510</v>
      </c>
      <c r="F372" s="5" t="s">
        <v>564</v>
      </c>
      <c r="G372" s="5" t="s">
        <v>570</v>
      </c>
      <c r="H372" s="11">
        <v>45776</v>
      </c>
      <c r="I372" s="5" t="s">
        <v>573</v>
      </c>
      <c r="J372" s="6" t="s">
        <v>926</v>
      </c>
      <c r="K372" s="5" t="s">
        <v>1776</v>
      </c>
      <c r="L372" s="6" t="s">
        <v>1925</v>
      </c>
      <c r="M372" s="6" t="s">
        <v>1990</v>
      </c>
      <c r="N372" s="5" t="s">
        <v>1402</v>
      </c>
      <c r="O372" s="6" t="s">
        <v>2011</v>
      </c>
      <c r="P372" s="5" t="s">
        <v>1639</v>
      </c>
      <c r="Q372" s="11">
        <v>45826</v>
      </c>
      <c r="R372" s="5" t="s">
        <v>1778</v>
      </c>
      <c r="S372" s="5" t="s">
        <v>1778</v>
      </c>
      <c r="T372" s="6" t="s">
        <v>1778</v>
      </c>
      <c r="U372" s="6" t="s">
        <v>1800</v>
      </c>
      <c r="V372" s="5" t="s">
        <v>1776</v>
      </c>
      <c r="W372" s="5" t="s">
        <v>1719</v>
      </c>
      <c r="X372" s="5" t="s">
        <v>1776</v>
      </c>
      <c r="Y372" s="4">
        <v>44914.76</v>
      </c>
      <c r="Z372" s="4" t="s">
        <v>1778</v>
      </c>
      <c r="AA372" s="4" t="s">
        <v>1778</v>
      </c>
      <c r="AB372" s="4" t="s">
        <v>1778</v>
      </c>
      <c r="AC372" s="4" t="s">
        <v>1778</v>
      </c>
      <c r="AD372" s="4" t="s">
        <v>1778</v>
      </c>
      <c r="AE372" s="4" t="s">
        <v>1778</v>
      </c>
      <c r="AF372" s="4" t="s">
        <v>1778</v>
      </c>
      <c r="AG372" s="4">
        <v>0</v>
      </c>
      <c r="AH372" s="4">
        <v>0</v>
      </c>
      <c r="AI372" s="4">
        <v>0</v>
      </c>
      <c r="AJ372" s="4">
        <v>0</v>
      </c>
      <c r="AK372" s="10">
        <f t="shared" si="10"/>
        <v>0</v>
      </c>
      <c r="AL372" s="4">
        <v>0</v>
      </c>
      <c r="AM372" s="4" t="s">
        <v>1778</v>
      </c>
      <c r="AN372" s="4" t="s">
        <v>1778</v>
      </c>
      <c r="AO372" s="4">
        <v>0</v>
      </c>
      <c r="AP372" s="4">
        <v>0</v>
      </c>
      <c r="AQ372" s="4" t="s">
        <v>1778</v>
      </c>
      <c r="AR372" s="4" t="s">
        <v>1778</v>
      </c>
    </row>
    <row r="373" spans="1:44" ht="90" x14ac:dyDescent="0.25">
      <c r="A373" s="5" t="s">
        <v>389</v>
      </c>
      <c r="B373" s="6" t="s">
        <v>404</v>
      </c>
      <c r="C373" s="5" t="s">
        <v>452</v>
      </c>
      <c r="D373" s="5" t="s">
        <v>492</v>
      </c>
      <c r="E373" s="5" t="s">
        <v>510</v>
      </c>
      <c r="F373" s="5" t="s">
        <v>564</v>
      </c>
      <c r="G373" s="5" t="s">
        <v>570</v>
      </c>
      <c r="H373" s="11">
        <v>45776</v>
      </c>
      <c r="I373" s="5" t="s">
        <v>573</v>
      </c>
      <c r="J373" s="6" t="s">
        <v>927</v>
      </c>
      <c r="K373" s="5" t="s">
        <v>1776</v>
      </c>
      <c r="L373" s="6" t="s">
        <v>1925</v>
      </c>
      <c r="M373" s="6" t="s">
        <v>1990</v>
      </c>
      <c r="N373" s="5" t="s">
        <v>1403</v>
      </c>
      <c r="O373" s="6" t="s">
        <v>2012</v>
      </c>
      <c r="P373" s="5" t="s">
        <v>1639</v>
      </c>
      <c r="Q373" s="11">
        <v>45826</v>
      </c>
      <c r="R373" s="5" t="s">
        <v>1778</v>
      </c>
      <c r="S373" s="5" t="s">
        <v>1778</v>
      </c>
      <c r="T373" s="6" t="s">
        <v>1778</v>
      </c>
      <c r="U373" s="6" t="s">
        <v>1800</v>
      </c>
      <c r="V373" s="5" t="s">
        <v>1776</v>
      </c>
      <c r="W373" s="5" t="s">
        <v>1719</v>
      </c>
      <c r="X373" s="5" t="s">
        <v>1776</v>
      </c>
      <c r="Y373" s="4">
        <v>38842.79</v>
      </c>
      <c r="Z373" s="4" t="s">
        <v>1778</v>
      </c>
      <c r="AA373" s="4" t="s">
        <v>1778</v>
      </c>
      <c r="AB373" s="4" t="s">
        <v>1778</v>
      </c>
      <c r="AC373" s="4" t="s">
        <v>1778</v>
      </c>
      <c r="AD373" s="4" t="s">
        <v>1778</v>
      </c>
      <c r="AE373" s="4" t="s">
        <v>1778</v>
      </c>
      <c r="AF373" s="4" t="s">
        <v>1778</v>
      </c>
      <c r="AG373" s="4">
        <v>0</v>
      </c>
      <c r="AH373" s="4">
        <v>0</v>
      </c>
      <c r="AI373" s="4">
        <v>0</v>
      </c>
      <c r="AJ373" s="4">
        <v>0</v>
      </c>
      <c r="AK373" s="10">
        <f t="shared" si="10"/>
        <v>0</v>
      </c>
      <c r="AL373" s="4">
        <v>0</v>
      </c>
      <c r="AM373" s="4" t="s">
        <v>1778</v>
      </c>
      <c r="AN373" s="4" t="s">
        <v>1778</v>
      </c>
      <c r="AO373" s="4">
        <v>0</v>
      </c>
      <c r="AP373" s="4">
        <v>0</v>
      </c>
      <c r="AQ373" s="4" t="s">
        <v>1778</v>
      </c>
      <c r="AR373" s="4" t="s">
        <v>1778</v>
      </c>
    </row>
    <row r="374" spans="1:44" ht="90" x14ac:dyDescent="0.25">
      <c r="A374" s="5" t="s">
        <v>390</v>
      </c>
      <c r="B374" s="6" t="s">
        <v>404</v>
      </c>
      <c r="C374" s="5" t="s">
        <v>452</v>
      </c>
      <c r="D374" s="5" t="s">
        <v>492</v>
      </c>
      <c r="E374" s="5" t="s">
        <v>513</v>
      </c>
      <c r="F374" s="5" t="s">
        <v>564</v>
      </c>
      <c r="G374" s="5" t="s">
        <v>570</v>
      </c>
      <c r="H374" s="11">
        <v>45778</v>
      </c>
      <c r="I374" s="5" t="s">
        <v>573</v>
      </c>
      <c r="J374" s="6" t="s">
        <v>928</v>
      </c>
      <c r="K374" s="5" t="s">
        <v>1776</v>
      </c>
      <c r="L374" s="6" t="s">
        <v>1925</v>
      </c>
      <c r="M374" s="6" t="s">
        <v>1990</v>
      </c>
      <c r="N374" s="5" t="s">
        <v>1404</v>
      </c>
      <c r="O374" s="6" t="s">
        <v>2012</v>
      </c>
      <c r="P374" s="5" t="s">
        <v>1639</v>
      </c>
      <c r="Q374" s="11">
        <v>45831</v>
      </c>
      <c r="R374" s="5" t="s">
        <v>1778</v>
      </c>
      <c r="S374" s="5" t="s">
        <v>1778</v>
      </c>
      <c r="T374" s="6" t="s">
        <v>1947</v>
      </c>
      <c r="U374" s="6" t="s">
        <v>1934</v>
      </c>
      <c r="V374" s="5" t="s">
        <v>1776</v>
      </c>
      <c r="W374" s="5" t="s">
        <v>1718</v>
      </c>
      <c r="X374" s="5" t="s">
        <v>1776</v>
      </c>
      <c r="Y374" s="4">
        <v>39512.22</v>
      </c>
      <c r="Z374" s="4" t="s">
        <v>1778</v>
      </c>
      <c r="AA374" s="4" t="s">
        <v>1778</v>
      </c>
      <c r="AB374" s="4" t="s">
        <v>1778</v>
      </c>
      <c r="AC374" s="4" t="s">
        <v>1778</v>
      </c>
      <c r="AD374" s="4" t="s">
        <v>1778</v>
      </c>
      <c r="AE374" s="4" t="s">
        <v>1778</v>
      </c>
      <c r="AF374" s="4" t="s">
        <v>1778</v>
      </c>
      <c r="AG374" s="4">
        <v>0</v>
      </c>
      <c r="AH374" s="4">
        <v>0</v>
      </c>
      <c r="AI374" s="4">
        <v>0</v>
      </c>
      <c r="AJ374" s="4">
        <v>0</v>
      </c>
      <c r="AK374" s="10">
        <f t="shared" si="10"/>
        <v>0</v>
      </c>
      <c r="AL374" s="4">
        <v>0</v>
      </c>
      <c r="AM374" s="4" t="s">
        <v>1778</v>
      </c>
      <c r="AN374" s="4" t="s">
        <v>1778</v>
      </c>
      <c r="AO374" s="4">
        <v>0</v>
      </c>
      <c r="AP374" s="4">
        <v>0</v>
      </c>
      <c r="AQ374" s="4" t="s">
        <v>1778</v>
      </c>
      <c r="AR374" s="4" t="s">
        <v>1778</v>
      </c>
    </row>
    <row r="375" spans="1:44" ht="45" x14ac:dyDescent="0.25">
      <c r="A375" s="5" t="s">
        <v>391</v>
      </c>
      <c r="B375" s="6" t="s">
        <v>404</v>
      </c>
      <c r="C375" s="5" t="s">
        <v>489</v>
      </c>
      <c r="D375" s="5" t="s">
        <v>492</v>
      </c>
      <c r="E375" s="5" t="s">
        <v>520</v>
      </c>
      <c r="F375" s="5" t="s">
        <v>564</v>
      </c>
      <c r="G375" s="5" t="s">
        <v>570</v>
      </c>
      <c r="H375" s="11">
        <v>45779</v>
      </c>
      <c r="I375" s="5" t="s">
        <v>573</v>
      </c>
      <c r="J375" s="6" t="s">
        <v>929</v>
      </c>
      <c r="K375" s="5" t="s">
        <v>1776</v>
      </c>
      <c r="L375" s="6" t="s">
        <v>1782</v>
      </c>
      <c r="M375" s="6" t="s">
        <v>1782</v>
      </c>
      <c r="N375" s="5" t="s">
        <v>1405</v>
      </c>
      <c r="O375" s="6" t="s">
        <v>1964</v>
      </c>
      <c r="P375" s="5" t="s">
        <v>1639</v>
      </c>
      <c r="Q375" s="11">
        <v>45820</v>
      </c>
      <c r="R375" s="5" t="s">
        <v>1778</v>
      </c>
      <c r="S375" s="5" t="s">
        <v>1778</v>
      </c>
      <c r="T375" s="6" t="s">
        <v>1663</v>
      </c>
      <c r="U375" s="6" t="s">
        <v>1779</v>
      </c>
      <c r="V375" s="5" t="s">
        <v>1780</v>
      </c>
      <c r="W375" s="5" t="s">
        <v>1718</v>
      </c>
      <c r="X375" s="5" t="s">
        <v>1780</v>
      </c>
      <c r="Y375" s="4">
        <v>33599.5</v>
      </c>
      <c r="Z375" s="4">
        <v>33599.5</v>
      </c>
      <c r="AA375" s="4" t="s">
        <v>1778</v>
      </c>
      <c r="AB375" s="4" t="s">
        <v>1778</v>
      </c>
      <c r="AC375" s="4" t="s">
        <v>1778</v>
      </c>
      <c r="AD375" s="4" t="s">
        <v>1778</v>
      </c>
      <c r="AE375" s="4" t="s">
        <v>1778</v>
      </c>
      <c r="AF375" s="15">
        <f>Z375-AO375</f>
        <v>30849.3</v>
      </c>
      <c r="AG375" s="4">
        <v>0</v>
      </c>
      <c r="AH375" s="4">
        <v>0</v>
      </c>
      <c r="AI375" s="4">
        <v>0</v>
      </c>
      <c r="AJ375" s="4">
        <v>0</v>
      </c>
      <c r="AK375" s="10">
        <f t="shared" si="10"/>
        <v>0</v>
      </c>
      <c r="AL375" s="4">
        <v>0</v>
      </c>
      <c r="AM375" s="4" t="s">
        <v>1778</v>
      </c>
      <c r="AN375" s="4" t="s">
        <v>1778</v>
      </c>
      <c r="AO375" s="4">
        <v>2750.2</v>
      </c>
      <c r="AP375" s="4">
        <v>0</v>
      </c>
      <c r="AQ375" s="4" t="s">
        <v>1778</v>
      </c>
      <c r="AR375" s="4" t="s">
        <v>1778</v>
      </c>
    </row>
    <row r="376" spans="1:44" ht="60" x14ac:dyDescent="0.25">
      <c r="A376" s="5" t="s">
        <v>392</v>
      </c>
      <c r="B376" s="6" t="s">
        <v>404</v>
      </c>
      <c r="C376" s="5" t="s">
        <v>424</v>
      </c>
      <c r="D376" s="5" t="s">
        <v>492</v>
      </c>
      <c r="E376" s="5" t="s">
        <v>508</v>
      </c>
      <c r="F376" s="5" t="s">
        <v>564</v>
      </c>
      <c r="G376" s="5" t="s">
        <v>570</v>
      </c>
      <c r="H376" s="11">
        <v>45777</v>
      </c>
      <c r="I376" s="5" t="s">
        <v>573</v>
      </c>
      <c r="J376" s="6" t="s">
        <v>930</v>
      </c>
      <c r="K376" s="5" t="s">
        <v>1780</v>
      </c>
      <c r="L376" s="6" t="s">
        <v>1778</v>
      </c>
      <c r="M376" s="6" t="s">
        <v>1778</v>
      </c>
      <c r="N376" s="5" t="s">
        <v>1406</v>
      </c>
      <c r="O376" s="6" t="s">
        <v>2013</v>
      </c>
      <c r="P376" s="5" t="s">
        <v>1639</v>
      </c>
      <c r="Q376" s="11">
        <v>45832</v>
      </c>
      <c r="R376" s="5" t="s">
        <v>1778</v>
      </c>
      <c r="S376" s="5" t="s">
        <v>1778</v>
      </c>
      <c r="T376" s="6" t="s">
        <v>1778</v>
      </c>
      <c r="U376" s="6" t="s">
        <v>1800</v>
      </c>
      <c r="V376" s="5" t="s">
        <v>1776</v>
      </c>
      <c r="W376" s="5" t="s">
        <v>1719</v>
      </c>
      <c r="X376" s="5" t="s">
        <v>1776</v>
      </c>
      <c r="Y376" s="4">
        <v>76147.97</v>
      </c>
      <c r="Z376" s="4">
        <v>56857.19</v>
      </c>
      <c r="AA376" s="4" t="s">
        <v>1778</v>
      </c>
      <c r="AB376" s="4" t="s">
        <v>1778</v>
      </c>
      <c r="AC376" s="4" t="s">
        <v>1778</v>
      </c>
      <c r="AD376" s="4" t="s">
        <v>1778</v>
      </c>
      <c r="AE376" s="4" t="s">
        <v>1778</v>
      </c>
      <c r="AF376" s="15" t="s">
        <v>1778</v>
      </c>
      <c r="AG376" s="4">
        <v>0</v>
      </c>
      <c r="AH376" s="4">
        <v>0</v>
      </c>
      <c r="AI376" s="4">
        <v>0</v>
      </c>
      <c r="AJ376" s="4">
        <v>0</v>
      </c>
      <c r="AK376" s="10">
        <f t="shared" si="10"/>
        <v>0</v>
      </c>
      <c r="AL376" s="4">
        <v>0</v>
      </c>
      <c r="AM376" s="4" t="s">
        <v>1778</v>
      </c>
      <c r="AN376" s="4" t="s">
        <v>1778</v>
      </c>
      <c r="AO376" s="4">
        <v>0</v>
      </c>
      <c r="AP376" s="4">
        <v>0</v>
      </c>
      <c r="AQ376" s="4" t="s">
        <v>1778</v>
      </c>
      <c r="AR376" s="4" t="s">
        <v>1778</v>
      </c>
    </row>
    <row r="377" spans="1:44" ht="90" x14ac:dyDescent="0.25">
      <c r="A377" s="5" t="s">
        <v>393</v>
      </c>
      <c r="B377" s="6" t="s">
        <v>404</v>
      </c>
      <c r="C377" s="5" t="s">
        <v>452</v>
      </c>
      <c r="D377" s="5" t="s">
        <v>492</v>
      </c>
      <c r="E377" s="5" t="s">
        <v>510</v>
      </c>
      <c r="F377" s="5" t="s">
        <v>564</v>
      </c>
      <c r="G377" s="5" t="s">
        <v>570</v>
      </c>
      <c r="H377" s="11">
        <v>45778</v>
      </c>
      <c r="I377" s="5" t="s">
        <v>573</v>
      </c>
      <c r="J377" s="6" t="s">
        <v>931</v>
      </c>
      <c r="K377" s="5" t="s">
        <v>1776</v>
      </c>
      <c r="L377" s="6" t="s">
        <v>1925</v>
      </c>
      <c r="M377" s="6" t="s">
        <v>1990</v>
      </c>
      <c r="N377" s="5" t="s">
        <v>1407</v>
      </c>
      <c r="O377" s="6" t="s">
        <v>2012</v>
      </c>
      <c r="P377" s="5" t="s">
        <v>1639</v>
      </c>
      <c r="Q377" s="11">
        <v>45828</v>
      </c>
      <c r="R377" s="5" t="s">
        <v>1778</v>
      </c>
      <c r="S377" s="5" t="s">
        <v>1778</v>
      </c>
      <c r="T377" s="6" t="s">
        <v>1778</v>
      </c>
      <c r="U377" s="6" t="s">
        <v>1800</v>
      </c>
      <c r="V377" s="5" t="s">
        <v>1776</v>
      </c>
      <c r="W377" s="5" t="s">
        <v>1719</v>
      </c>
      <c r="X377" s="5" t="s">
        <v>1776</v>
      </c>
      <c r="Y377" s="4">
        <v>46543.85</v>
      </c>
      <c r="Z377" s="4" t="s">
        <v>1778</v>
      </c>
      <c r="AA377" s="4" t="s">
        <v>1778</v>
      </c>
      <c r="AB377" s="4" t="s">
        <v>1778</v>
      </c>
      <c r="AC377" s="4" t="s">
        <v>1778</v>
      </c>
      <c r="AD377" s="4" t="s">
        <v>1778</v>
      </c>
      <c r="AE377" s="4" t="s">
        <v>1778</v>
      </c>
      <c r="AF377" s="4" t="s">
        <v>1778</v>
      </c>
      <c r="AG377" s="4">
        <v>0</v>
      </c>
      <c r="AH377" s="4">
        <v>0</v>
      </c>
      <c r="AI377" s="4">
        <v>0</v>
      </c>
      <c r="AJ377" s="4">
        <v>0</v>
      </c>
      <c r="AK377" s="10">
        <f t="shared" si="10"/>
        <v>0</v>
      </c>
      <c r="AL377" s="4">
        <v>0</v>
      </c>
      <c r="AM377" s="4" t="s">
        <v>1778</v>
      </c>
      <c r="AN377" s="4" t="s">
        <v>1778</v>
      </c>
      <c r="AO377" s="4">
        <v>0</v>
      </c>
      <c r="AP377" s="4">
        <v>0</v>
      </c>
      <c r="AQ377" s="4" t="s">
        <v>1778</v>
      </c>
      <c r="AR377" s="4" t="s">
        <v>1778</v>
      </c>
    </row>
    <row r="378" spans="1:44" ht="90" x14ac:dyDescent="0.25">
      <c r="A378" s="5" t="s">
        <v>394</v>
      </c>
      <c r="B378" s="6" t="s">
        <v>404</v>
      </c>
      <c r="C378" s="5" t="s">
        <v>452</v>
      </c>
      <c r="D378" s="5" t="s">
        <v>492</v>
      </c>
      <c r="E378" s="5" t="s">
        <v>513</v>
      </c>
      <c r="F378" s="5" t="s">
        <v>564</v>
      </c>
      <c r="G378" s="5" t="s">
        <v>570</v>
      </c>
      <c r="H378" s="11">
        <v>45783</v>
      </c>
      <c r="I378" s="5" t="s">
        <v>573</v>
      </c>
      <c r="J378" s="6" t="s">
        <v>932</v>
      </c>
      <c r="K378" s="5" t="s">
        <v>1776</v>
      </c>
      <c r="L378" s="6" t="s">
        <v>1925</v>
      </c>
      <c r="M378" s="6" t="s">
        <v>1925</v>
      </c>
      <c r="N378" s="5" t="s">
        <v>1408</v>
      </c>
      <c r="O378" s="6" t="s">
        <v>2014</v>
      </c>
      <c r="P378" s="5" t="s">
        <v>1639</v>
      </c>
      <c r="Q378" s="11">
        <v>45833</v>
      </c>
      <c r="R378" s="5" t="s">
        <v>1778</v>
      </c>
      <c r="S378" s="5" t="s">
        <v>1778</v>
      </c>
      <c r="T378" s="6" t="s">
        <v>1778</v>
      </c>
      <c r="U378" s="6" t="s">
        <v>1800</v>
      </c>
      <c r="V378" s="5" t="s">
        <v>1776</v>
      </c>
      <c r="W378" s="5" t="s">
        <v>1719</v>
      </c>
      <c r="X378" s="5" t="s">
        <v>1776</v>
      </c>
      <c r="Y378" s="4">
        <v>26272.06</v>
      </c>
      <c r="Z378" s="4" t="s">
        <v>1778</v>
      </c>
      <c r="AA378" s="4" t="s">
        <v>1778</v>
      </c>
      <c r="AB378" s="4" t="s">
        <v>1778</v>
      </c>
      <c r="AC378" s="4" t="s">
        <v>1778</v>
      </c>
      <c r="AD378" s="4" t="s">
        <v>1778</v>
      </c>
      <c r="AE378" s="4" t="s">
        <v>1778</v>
      </c>
      <c r="AF378" s="4" t="s">
        <v>1778</v>
      </c>
      <c r="AG378" s="4">
        <v>0</v>
      </c>
      <c r="AH378" s="4">
        <v>0</v>
      </c>
      <c r="AI378" s="4">
        <v>0</v>
      </c>
      <c r="AJ378" s="4">
        <v>0</v>
      </c>
      <c r="AK378" s="10">
        <f t="shared" si="10"/>
        <v>0</v>
      </c>
      <c r="AL378" s="4">
        <v>0</v>
      </c>
      <c r="AM378" s="4" t="s">
        <v>1778</v>
      </c>
      <c r="AN378" s="4" t="s">
        <v>1778</v>
      </c>
      <c r="AO378" s="4">
        <v>0</v>
      </c>
      <c r="AP378" s="4">
        <v>0</v>
      </c>
      <c r="AQ378" s="4" t="s">
        <v>1778</v>
      </c>
      <c r="AR378" s="4" t="s">
        <v>1778</v>
      </c>
    </row>
    <row r="379" spans="1:44" ht="120" x14ac:dyDescent="0.25">
      <c r="A379" s="5" t="s">
        <v>395</v>
      </c>
      <c r="B379" s="6" t="s">
        <v>404</v>
      </c>
      <c r="C379" s="5" t="s">
        <v>452</v>
      </c>
      <c r="D379" s="5" t="s">
        <v>492</v>
      </c>
      <c r="E379" s="5" t="s">
        <v>510</v>
      </c>
      <c r="F379" s="5" t="s">
        <v>564</v>
      </c>
      <c r="G379" s="5" t="s">
        <v>570</v>
      </c>
      <c r="H379" s="11">
        <v>45784</v>
      </c>
      <c r="I379" s="5" t="s">
        <v>573</v>
      </c>
      <c r="J379" s="6" t="s">
        <v>933</v>
      </c>
      <c r="K379" s="5" t="s">
        <v>1776</v>
      </c>
      <c r="L379" s="6" t="s">
        <v>1925</v>
      </c>
      <c r="M379" s="6" t="s">
        <v>1925</v>
      </c>
      <c r="N379" s="5" t="s">
        <v>1409</v>
      </c>
      <c r="O379" s="6" t="s">
        <v>2015</v>
      </c>
      <c r="P379" s="5" t="s">
        <v>1639</v>
      </c>
      <c r="Q379" s="11">
        <v>45802</v>
      </c>
      <c r="R379" s="5" t="s">
        <v>1778</v>
      </c>
      <c r="S379" s="5" t="s">
        <v>1778</v>
      </c>
      <c r="T379" s="6" t="s">
        <v>1778</v>
      </c>
      <c r="U379" s="6" t="s">
        <v>1800</v>
      </c>
      <c r="V379" s="5" t="s">
        <v>1776</v>
      </c>
      <c r="W379" s="5" t="s">
        <v>1719</v>
      </c>
      <c r="X379" s="5" t="s">
        <v>1776</v>
      </c>
      <c r="Y379" s="4">
        <v>9843.27</v>
      </c>
      <c r="Z379" s="4" t="s">
        <v>1778</v>
      </c>
      <c r="AA379" s="4" t="s">
        <v>1778</v>
      </c>
      <c r="AB379" s="4" t="s">
        <v>1778</v>
      </c>
      <c r="AC379" s="4" t="s">
        <v>1778</v>
      </c>
      <c r="AD379" s="4" t="s">
        <v>1778</v>
      </c>
      <c r="AE379" s="4" t="s">
        <v>1778</v>
      </c>
      <c r="AF379" s="4" t="s">
        <v>1778</v>
      </c>
      <c r="AG379" s="4">
        <v>0</v>
      </c>
      <c r="AH379" s="4">
        <v>0</v>
      </c>
      <c r="AI379" s="4">
        <v>0</v>
      </c>
      <c r="AJ379" s="4">
        <v>0</v>
      </c>
      <c r="AK379" s="10">
        <f t="shared" si="10"/>
        <v>0</v>
      </c>
      <c r="AL379" s="4">
        <v>0</v>
      </c>
      <c r="AM379" s="4" t="s">
        <v>1778</v>
      </c>
      <c r="AN379" s="4" t="s">
        <v>1778</v>
      </c>
      <c r="AO379" s="4">
        <v>0</v>
      </c>
      <c r="AP379" s="4">
        <v>0</v>
      </c>
      <c r="AQ379" s="4" t="s">
        <v>1778</v>
      </c>
      <c r="AR379" s="4" t="s">
        <v>1778</v>
      </c>
    </row>
    <row r="380" spans="1:44" ht="90" x14ac:dyDescent="0.25">
      <c r="A380" s="5" t="s">
        <v>396</v>
      </c>
      <c r="B380" s="6" t="s">
        <v>404</v>
      </c>
      <c r="C380" s="5" t="s">
        <v>452</v>
      </c>
      <c r="D380" s="5" t="s">
        <v>492</v>
      </c>
      <c r="E380" s="5" t="s">
        <v>510</v>
      </c>
      <c r="F380" s="5" t="s">
        <v>564</v>
      </c>
      <c r="G380" s="5" t="s">
        <v>570</v>
      </c>
      <c r="H380" s="11">
        <v>45785</v>
      </c>
      <c r="I380" s="5" t="s">
        <v>573</v>
      </c>
      <c r="J380" s="6" t="s">
        <v>934</v>
      </c>
      <c r="K380" s="5" t="s">
        <v>1776</v>
      </c>
      <c r="L380" s="6" t="s">
        <v>1925</v>
      </c>
      <c r="M380" s="6" t="s">
        <v>1925</v>
      </c>
      <c r="N380" s="5" t="s">
        <v>1410</v>
      </c>
      <c r="O380" s="6" t="s">
        <v>2016</v>
      </c>
      <c r="P380" s="5" t="s">
        <v>1639</v>
      </c>
      <c r="Q380" s="11">
        <v>45809</v>
      </c>
      <c r="R380" s="5" t="s">
        <v>1778</v>
      </c>
      <c r="S380" s="5" t="s">
        <v>1778</v>
      </c>
      <c r="T380" s="6" t="s">
        <v>1778</v>
      </c>
      <c r="U380" s="6" t="s">
        <v>1800</v>
      </c>
      <c r="V380" s="5" t="s">
        <v>1776</v>
      </c>
      <c r="W380" s="5" t="s">
        <v>1719</v>
      </c>
      <c r="X380" s="5" t="s">
        <v>1776</v>
      </c>
      <c r="Y380" s="4">
        <v>10408.56</v>
      </c>
      <c r="Z380" s="4" t="s">
        <v>1778</v>
      </c>
      <c r="AA380" s="4" t="s">
        <v>1778</v>
      </c>
      <c r="AB380" s="4" t="s">
        <v>1778</v>
      </c>
      <c r="AC380" s="4" t="s">
        <v>1778</v>
      </c>
      <c r="AD380" s="4" t="s">
        <v>1778</v>
      </c>
      <c r="AE380" s="4" t="s">
        <v>1778</v>
      </c>
      <c r="AF380" s="4" t="s">
        <v>1778</v>
      </c>
      <c r="AG380" s="4">
        <v>0</v>
      </c>
      <c r="AH380" s="4">
        <v>0</v>
      </c>
      <c r="AI380" s="4">
        <v>0</v>
      </c>
      <c r="AJ380" s="4">
        <v>0</v>
      </c>
      <c r="AK380" s="10">
        <f t="shared" si="10"/>
        <v>0</v>
      </c>
      <c r="AL380" s="4">
        <v>0</v>
      </c>
      <c r="AM380" s="4" t="s">
        <v>1778</v>
      </c>
      <c r="AN380" s="4" t="s">
        <v>1778</v>
      </c>
      <c r="AO380" s="4">
        <v>0</v>
      </c>
      <c r="AP380" s="4">
        <v>0</v>
      </c>
      <c r="AQ380" s="4" t="s">
        <v>1778</v>
      </c>
      <c r="AR380" s="4" t="s">
        <v>1778</v>
      </c>
    </row>
    <row r="381" spans="1:44" ht="45" x14ac:dyDescent="0.25">
      <c r="A381" s="5" t="s">
        <v>397</v>
      </c>
      <c r="B381" s="6" t="s">
        <v>404</v>
      </c>
      <c r="C381" s="5" t="s">
        <v>461</v>
      </c>
      <c r="D381" s="5" t="s">
        <v>492</v>
      </c>
      <c r="E381" s="5" t="s">
        <v>513</v>
      </c>
      <c r="F381" s="5" t="s">
        <v>564</v>
      </c>
      <c r="G381" s="5" t="s">
        <v>570</v>
      </c>
      <c r="H381" s="11">
        <v>45786</v>
      </c>
      <c r="I381" s="5" t="s">
        <v>573</v>
      </c>
      <c r="J381" s="6" t="s">
        <v>935</v>
      </c>
      <c r="K381" s="5" t="s">
        <v>1776</v>
      </c>
      <c r="L381" s="6" t="s">
        <v>1782</v>
      </c>
      <c r="M381" s="6" t="s">
        <v>1782</v>
      </c>
      <c r="N381" s="5" t="s">
        <v>1411</v>
      </c>
      <c r="O381" s="6" t="s">
        <v>1964</v>
      </c>
      <c r="P381" s="5" t="s">
        <v>1646</v>
      </c>
      <c r="Q381" s="11">
        <v>45812</v>
      </c>
      <c r="R381" s="5" t="s">
        <v>1778</v>
      </c>
      <c r="S381" s="5" t="s">
        <v>1778</v>
      </c>
      <c r="T381" s="6" t="s">
        <v>1663</v>
      </c>
      <c r="U381" s="6" t="s">
        <v>1779</v>
      </c>
      <c r="V381" s="5" t="s">
        <v>1780</v>
      </c>
      <c r="W381" s="5" t="s">
        <v>1718</v>
      </c>
      <c r="X381" s="5" t="s">
        <v>1780</v>
      </c>
      <c r="Y381" s="4">
        <v>29317.75</v>
      </c>
      <c r="Z381" s="4">
        <v>29317.75</v>
      </c>
      <c r="AA381" s="4" t="s">
        <v>1778</v>
      </c>
      <c r="AB381" s="4" t="s">
        <v>1778</v>
      </c>
      <c r="AC381" s="4" t="s">
        <v>1778</v>
      </c>
      <c r="AD381" s="4" t="s">
        <v>1778</v>
      </c>
      <c r="AE381" s="4" t="s">
        <v>1778</v>
      </c>
      <c r="AF381" s="15">
        <f>Z381-AO381</f>
        <v>26317.75</v>
      </c>
      <c r="AG381" s="4">
        <v>0</v>
      </c>
      <c r="AH381" s="4">
        <v>0</v>
      </c>
      <c r="AI381" s="4">
        <v>0</v>
      </c>
      <c r="AJ381" s="4">
        <v>0</v>
      </c>
      <c r="AK381" s="10">
        <f t="shared" si="10"/>
        <v>0</v>
      </c>
      <c r="AL381" s="4">
        <v>0</v>
      </c>
      <c r="AM381" s="4" t="s">
        <v>1778</v>
      </c>
      <c r="AN381" s="4" t="s">
        <v>1778</v>
      </c>
      <c r="AO381" s="4">
        <v>3000</v>
      </c>
      <c r="AP381" s="4">
        <v>0</v>
      </c>
      <c r="AQ381" s="4" t="s">
        <v>1778</v>
      </c>
      <c r="AR381" s="4" t="s">
        <v>1778</v>
      </c>
    </row>
    <row r="382" spans="1:44" ht="90" x14ac:dyDescent="0.25">
      <c r="A382" s="5" t="s">
        <v>398</v>
      </c>
      <c r="B382" s="6" t="s">
        <v>416</v>
      </c>
      <c r="C382" s="5" t="s">
        <v>474</v>
      </c>
      <c r="D382" s="5"/>
      <c r="E382" s="5" t="s">
        <v>510</v>
      </c>
      <c r="F382" s="5" t="s">
        <v>564</v>
      </c>
      <c r="G382" s="5" t="s">
        <v>570</v>
      </c>
      <c r="H382" s="11">
        <v>45890</v>
      </c>
      <c r="I382" s="5" t="s">
        <v>573</v>
      </c>
      <c r="J382" s="6" t="s">
        <v>936</v>
      </c>
      <c r="K382" s="5" t="s">
        <v>1776</v>
      </c>
      <c r="L382" s="6" t="s">
        <v>2017</v>
      </c>
      <c r="M382" s="6" t="s">
        <v>2017</v>
      </c>
      <c r="N382" s="5" t="s">
        <v>1412</v>
      </c>
      <c r="O382" s="6" t="s">
        <v>2018</v>
      </c>
      <c r="P382" s="5" t="s">
        <v>1635</v>
      </c>
      <c r="Q382" s="11">
        <v>45798</v>
      </c>
      <c r="R382" s="5" t="s">
        <v>1778</v>
      </c>
      <c r="S382" s="5" t="s">
        <v>1778</v>
      </c>
      <c r="T382" s="6" t="s">
        <v>1778</v>
      </c>
      <c r="U382" s="6" t="s">
        <v>1800</v>
      </c>
      <c r="V382" s="5" t="s">
        <v>1776</v>
      </c>
      <c r="W382" s="5" t="s">
        <v>1719</v>
      </c>
      <c r="X382" s="5" t="s">
        <v>1776</v>
      </c>
      <c r="Y382" s="4">
        <v>30696.86</v>
      </c>
      <c r="Z382" s="4" t="s">
        <v>1778</v>
      </c>
      <c r="AA382" s="4" t="s">
        <v>1778</v>
      </c>
      <c r="AB382" s="4" t="s">
        <v>1778</v>
      </c>
      <c r="AC382" s="4" t="s">
        <v>1778</v>
      </c>
      <c r="AD382" s="4" t="s">
        <v>1778</v>
      </c>
      <c r="AE382" s="4" t="s">
        <v>1778</v>
      </c>
      <c r="AF382" s="4" t="s">
        <v>1778</v>
      </c>
      <c r="AG382" s="4">
        <v>0</v>
      </c>
      <c r="AH382" s="4">
        <v>0</v>
      </c>
      <c r="AI382" s="4">
        <v>0</v>
      </c>
      <c r="AJ382" s="4">
        <v>0</v>
      </c>
      <c r="AK382" s="10">
        <f t="shared" si="10"/>
        <v>0</v>
      </c>
      <c r="AL382" s="4">
        <v>0</v>
      </c>
      <c r="AM382" s="4" t="s">
        <v>1778</v>
      </c>
      <c r="AN382" s="4" t="s">
        <v>1778</v>
      </c>
      <c r="AO382" s="4">
        <v>0</v>
      </c>
      <c r="AP382" s="4">
        <v>0</v>
      </c>
      <c r="AQ382" s="4" t="s">
        <v>1778</v>
      </c>
      <c r="AR382" s="4" t="s">
        <v>1778</v>
      </c>
    </row>
    <row r="383" spans="1:44" ht="135" x14ac:dyDescent="0.25">
      <c r="A383" s="5" t="s">
        <v>399</v>
      </c>
      <c r="B383" s="6" t="s">
        <v>404</v>
      </c>
      <c r="C383" s="5" t="s">
        <v>452</v>
      </c>
      <c r="D383" s="5" t="s">
        <v>492</v>
      </c>
      <c r="E383" s="5" t="s">
        <v>513</v>
      </c>
      <c r="F383" s="5" t="s">
        <v>564</v>
      </c>
      <c r="G383" s="5" t="s">
        <v>570</v>
      </c>
      <c r="H383" s="11">
        <v>45787</v>
      </c>
      <c r="I383" s="5" t="s">
        <v>573</v>
      </c>
      <c r="J383" s="6" t="s">
        <v>937</v>
      </c>
      <c r="K383" s="5" t="s">
        <v>1776</v>
      </c>
      <c r="L383" s="6" t="s">
        <v>1925</v>
      </c>
      <c r="M383" s="6" t="s">
        <v>1990</v>
      </c>
      <c r="N383" s="5" t="s">
        <v>1413</v>
      </c>
      <c r="O383" s="6" t="s">
        <v>2019</v>
      </c>
      <c r="P383" s="5" t="s">
        <v>1639</v>
      </c>
      <c r="Q383" s="11">
        <v>45833</v>
      </c>
      <c r="R383" s="5" t="s">
        <v>1778</v>
      </c>
      <c r="S383" s="5" t="s">
        <v>1778</v>
      </c>
      <c r="T383" s="6" t="s">
        <v>1778</v>
      </c>
      <c r="U383" s="6" t="s">
        <v>1800</v>
      </c>
      <c r="V383" s="5" t="s">
        <v>1776</v>
      </c>
      <c r="W383" s="5" t="s">
        <v>1719</v>
      </c>
      <c r="X383" s="5" t="s">
        <v>1776</v>
      </c>
      <c r="Y383" s="4">
        <v>37289.1</v>
      </c>
      <c r="Z383" s="4" t="s">
        <v>1778</v>
      </c>
      <c r="AA383" s="4" t="s">
        <v>1778</v>
      </c>
      <c r="AB383" s="4" t="s">
        <v>1778</v>
      </c>
      <c r="AC383" s="4" t="s">
        <v>1778</v>
      </c>
      <c r="AD383" s="4" t="s">
        <v>1778</v>
      </c>
      <c r="AE383" s="4" t="s">
        <v>1778</v>
      </c>
      <c r="AF383" s="4" t="s">
        <v>1778</v>
      </c>
      <c r="AG383" s="4">
        <v>0</v>
      </c>
      <c r="AH383" s="4">
        <v>0</v>
      </c>
      <c r="AI383" s="4">
        <v>0</v>
      </c>
      <c r="AJ383" s="4">
        <v>0</v>
      </c>
      <c r="AK383" s="10">
        <f t="shared" si="10"/>
        <v>0</v>
      </c>
      <c r="AL383" s="4">
        <v>0</v>
      </c>
      <c r="AM383" s="4" t="s">
        <v>1778</v>
      </c>
      <c r="AN383" s="4" t="s">
        <v>1778</v>
      </c>
      <c r="AO383" s="4">
        <v>0</v>
      </c>
      <c r="AP383" s="4">
        <v>0</v>
      </c>
      <c r="AQ383" s="4" t="s">
        <v>1778</v>
      </c>
      <c r="AR383" s="4" t="s">
        <v>1778</v>
      </c>
    </row>
    <row r="384" spans="1:44" ht="75" x14ac:dyDescent="0.25">
      <c r="A384" s="5" t="s">
        <v>400</v>
      </c>
      <c r="B384" s="6" t="s">
        <v>404</v>
      </c>
      <c r="C384" s="5" t="s">
        <v>424</v>
      </c>
      <c r="D384" s="5" t="s">
        <v>492</v>
      </c>
      <c r="E384" s="5" t="s">
        <v>519</v>
      </c>
      <c r="F384" s="5" t="s">
        <v>564</v>
      </c>
      <c r="G384" s="5" t="s">
        <v>570</v>
      </c>
      <c r="H384" s="11">
        <v>45784</v>
      </c>
      <c r="I384" s="5" t="s">
        <v>573</v>
      </c>
      <c r="J384" s="6" t="s">
        <v>938</v>
      </c>
      <c r="K384" s="5" t="s">
        <v>1780</v>
      </c>
      <c r="L384" s="6" t="s">
        <v>1778</v>
      </c>
      <c r="M384" s="6" t="s">
        <v>1778</v>
      </c>
      <c r="N384" s="5" t="s">
        <v>1414</v>
      </c>
      <c r="O384" s="6" t="s">
        <v>2020</v>
      </c>
      <c r="P384" s="5" t="s">
        <v>1635</v>
      </c>
      <c r="Q384" s="11">
        <v>45828</v>
      </c>
      <c r="R384" s="5" t="s">
        <v>1778</v>
      </c>
      <c r="S384" s="5" t="s">
        <v>1778</v>
      </c>
      <c r="T384" s="6" t="s">
        <v>1778</v>
      </c>
      <c r="U384" s="6" t="s">
        <v>1800</v>
      </c>
      <c r="V384" s="5" t="s">
        <v>1776</v>
      </c>
      <c r="W384" s="5" t="s">
        <v>1719</v>
      </c>
      <c r="X384" s="5" t="s">
        <v>1776</v>
      </c>
      <c r="Y384" s="4">
        <v>65301.4</v>
      </c>
      <c r="Z384" s="4">
        <v>110843.41</v>
      </c>
      <c r="AA384" s="4">
        <v>0</v>
      </c>
      <c r="AB384" s="4" t="s">
        <v>1778</v>
      </c>
      <c r="AC384" s="4" t="s">
        <v>1778</v>
      </c>
      <c r="AD384" s="4" t="s">
        <v>1778</v>
      </c>
      <c r="AE384" s="4" t="s">
        <v>1778</v>
      </c>
      <c r="AF384" s="4" t="s">
        <v>1778</v>
      </c>
      <c r="AG384" s="4">
        <v>0</v>
      </c>
      <c r="AH384" s="4">
        <v>0</v>
      </c>
      <c r="AI384" s="4">
        <v>0</v>
      </c>
      <c r="AJ384" s="4">
        <v>0</v>
      </c>
      <c r="AK384" s="10">
        <f t="shared" si="10"/>
        <v>0</v>
      </c>
      <c r="AL384" s="4">
        <v>0</v>
      </c>
      <c r="AM384" s="4" t="s">
        <v>1778</v>
      </c>
      <c r="AN384" s="4" t="s">
        <v>1778</v>
      </c>
      <c r="AO384" s="4">
        <v>0</v>
      </c>
      <c r="AP384" s="4">
        <v>0</v>
      </c>
      <c r="AQ384" s="4" t="s">
        <v>1778</v>
      </c>
      <c r="AR384" s="4" t="s">
        <v>1778</v>
      </c>
    </row>
    <row r="385" spans="1:44" ht="90" x14ac:dyDescent="0.25">
      <c r="A385" s="5" t="s">
        <v>401</v>
      </c>
      <c r="B385" s="6" t="s">
        <v>416</v>
      </c>
      <c r="C385" s="5" t="s">
        <v>474</v>
      </c>
      <c r="D385" s="5" t="s">
        <v>494</v>
      </c>
      <c r="E385" s="5" t="s">
        <v>513</v>
      </c>
      <c r="F385" s="5" t="s">
        <v>564</v>
      </c>
      <c r="G385" s="5" t="s">
        <v>570</v>
      </c>
      <c r="H385" s="11">
        <v>45790</v>
      </c>
      <c r="I385" s="5" t="s">
        <v>573</v>
      </c>
      <c r="J385" s="6" t="s">
        <v>939</v>
      </c>
      <c r="K385" s="5" t="s">
        <v>1776</v>
      </c>
      <c r="L385" s="6" t="s">
        <v>2017</v>
      </c>
      <c r="M385" s="6" t="s">
        <v>2017</v>
      </c>
      <c r="N385" s="5" t="s">
        <v>1415</v>
      </c>
      <c r="O385" s="6" t="s">
        <v>2021</v>
      </c>
      <c r="P385" s="5" t="s">
        <v>1635</v>
      </c>
      <c r="Q385" s="11">
        <v>45814</v>
      </c>
      <c r="R385" s="5" t="s">
        <v>1778</v>
      </c>
      <c r="S385" s="5" t="s">
        <v>1778</v>
      </c>
      <c r="T385" s="6" t="s">
        <v>1778</v>
      </c>
      <c r="U385" s="6" t="s">
        <v>1800</v>
      </c>
      <c r="V385" s="5" t="s">
        <v>1776</v>
      </c>
      <c r="W385" s="5" t="s">
        <v>1719</v>
      </c>
      <c r="X385" s="5" t="s">
        <v>1776</v>
      </c>
      <c r="Y385" s="4">
        <v>33124.730000000003</v>
      </c>
      <c r="Z385" s="4" t="s">
        <v>1778</v>
      </c>
      <c r="AA385" s="4" t="s">
        <v>1778</v>
      </c>
      <c r="AB385" s="4" t="s">
        <v>1778</v>
      </c>
      <c r="AC385" s="4" t="s">
        <v>1778</v>
      </c>
      <c r="AD385" s="4" t="s">
        <v>1778</v>
      </c>
      <c r="AE385" s="4" t="s">
        <v>1778</v>
      </c>
      <c r="AF385" s="4" t="s">
        <v>1778</v>
      </c>
      <c r="AG385" s="4">
        <v>0</v>
      </c>
      <c r="AH385" s="4">
        <v>0</v>
      </c>
      <c r="AI385" s="4">
        <v>0</v>
      </c>
      <c r="AJ385" s="4">
        <v>0</v>
      </c>
      <c r="AK385" s="10">
        <f t="shared" si="10"/>
        <v>0</v>
      </c>
      <c r="AL385" s="4">
        <v>0</v>
      </c>
      <c r="AM385" s="4" t="s">
        <v>1778</v>
      </c>
      <c r="AN385" s="4" t="s">
        <v>1778</v>
      </c>
      <c r="AO385" s="4">
        <v>0</v>
      </c>
      <c r="AP385" s="4">
        <v>0</v>
      </c>
      <c r="AQ385" s="4" t="s">
        <v>1778</v>
      </c>
      <c r="AR385" s="4" t="s">
        <v>1778</v>
      </c>
    </row>
    <row r="386" spans="1:44" ht="135" x14ac:dyDescent="0.25">
      <c r="A386" s="5" t="s">
        <v>402</v>
      </c>
      <c r="B386" s="6" t="s">
        <v>404</v>
      </c>
      <c r="C386" s="5" t="s">
        <v>452</v>
      </c>
      <c r="D386" s="5" t="s">
        <v>492</v>
      </c>
      <c r="E386" s="5" t="s">
        <v>513</v>
      </c>
      <c r="F386" s="5" t="s">
        <v>564</v>
      </c>
      <c r="G386" s="5" t="s">
        <v>570</v>
      </c>
      <c r="H386" s="11">
        <v>45796</v>
      </c>
      <c r="I386" s="5" t="s">
        <v>573</v>
      </c>
      <c r="J386" s="6" t="s">
        <v>940</v>
      </c>
      <c r="K386" s="5" t="s">
        <v>1776</v>
      </c>
      <c r="L386" s="6" t="s">
        <v>1925</v>
      </c>
      <c r="M386" s="6" t="s">
        <v>2022</v>
      </c>
      <c r="N386" s="5" t="s">
        <v>1416</v>
      </c>
      <c r="O386" s="6" t="s">
        <v>2019</v>
      </c>
      <c r="P386" s="5" t="s">
        <v>1635</v>
      </c>
      <c r="Q386" s="11">
        <v>45833</v>
      </c>
      <c r="R386" s="5" t="s">
        <v>1778</v>
      </c>
      <c r="S386" s="5" t="s">
        <v>1778</v>
      </c>
      <c r="T386" s="6" t="s">
        <v>1778</v>
      </c>
      <c r="U386" s="6" t="s">
        <v>1800</v>
      </c>
      <c r="V386" s="5" t="s">
        <v>1776</v>
      </c>
      <c r="W386" s="5" t="s">
        <v>1719</v>
      </c>
      <c r="X386" s="5" t="s">
        <v>1776</v>
      </c>
      <c r="Y386" s="4">
        <v>90041.2</v>
      </c>
      <c r="Z386" s="4" t="s">
        <v>1778</v>
      </c>
      <c r="AA386" s="4" t="s">
        <v>1778</v>
      </c>
      <c r="AB386" s="4" t="s">
        <v>1778</v>
      </c>
      <c r="AC386" s="4" t="s">
        <v>1778</v>
      </c>
      <c r="AD386" s="4" t="s">
        <v>1778</v>
      </c>
      <c r="AE386" s="4" t="s">
        <v>1778</v>
      </c>
      <c r="AF386" s="4" t="s">
        <v>1778</v>
      </c>
      <c r="AG386" s="4">
        <v>0</v>
      </c>
      <c r="AH386" s="4">
        <v>0</v>
      </c>
      <c r="AI386" s="4">
        <v>0</v>
      </c>
      <c r="AJ386" s="4">
        <v>0</v>
      </c>
      <c r="AK386" s="10">
        <f t="shared" si="10"/>
        <v>0</v>
      </c>
      <c r="AL386" s="4">
        <v>0</v>
      </c>
      <c r="AM386" s="4" t="s">
        <v>1778</v>
      </c>
      <c r="AN386" s="4" t="s">
        <v>1778</v>
      </c>
      <c r="AO386" s="4">
        <v>0</v>
      </c>
      <c r="AP386" s="4">
        <v>0</v>
      </c>
      <c r="AQ386" s="4" t="s">
        <v>1778</v>
      </c>
      <c r="AR386" s="4" t="s">
        <v>1778</v>
      </c>
    </row>
    <row r="387" spans="1:44" ht="135" x14ac:dyDescent="0.25">
      <c r="A387" s="5" t="s">
        <v>403</v>
      </c>
      <c r="B387" s="6"/>
      <c r="C387" s="5" t="s">
        <v>490</v>
      </c>
      <c r="D387" s="5" t="s">
        <v>507</v>
      </c>
      <c r="E387" s="5" t="s">
        <v>513</v>
      </c>
      <c r="F387" s="5" t="s">
        <v>564</v>
      </c>
      <c r="G387" s="5" t="s">
        <v>570</v>
      </c>
      <c r="H387" s="11">
        <v>45796</v>
      </c>
      <c r="I387" s="5" t="s">
        <v>573</v>
      </c>
      <c r="J387" s="6" t="s">
        <v>941</v>
      </c>
      <c r="K387" s="5" t="s">
        <v>1776</v>
      </c>
      <c r="L387" s="6" t="s">
        <v>1795</v>
      </c>
      <c r="M387" s="6" t="s">
        <v>1795</v>
      </c>
      <c r="N387" s="5" t="s">
        <v>1417</v>
      </c>
      <c r="O387" s="6" t="s">
        <v>2023</v>
      </c>
      <c r="P387" s="5" t="s">
        <v>1635</v>
      </c>
      <c r="Q387" s="11">
        <v>45829</v>
      </c>
      <c r="R387" s="5" t="s">
        <v>1778</v>
      </c>
      <c r="S387" s="5" t="s">
        <v>1778</v>
      </c>
      <c r="T387" s="6" t="s">
        <v>1778</v>
      </c>
      <c r="U387" s="6" t="s">
        <v>1800</v>
      </c>
      <c r="V387" s="5" t="s">
        <v>1776</v>
      </c>
      <c r="W387" s="5" t="s">
        <v>1719</v>
      </c>
      <c r="X387" s="5" t="s">
        <v>1776</v>
      </c>
      <c r="Y387" s="4">
        <v>120424.91</v>
      </c>
      <c r="Z387" s="4" t="s">
        <v>1778</v>
      </c>
      <c r="AA387" s="4" t="s">
        <v>1778</v>
      </c>
      <c r="AB387" s="4" t="s">
        <v>1778</v>
      </c>
      <c r="AC387" s="4" t="s">
        <v>1778</v>
      </c>
      <c r="AD387" s="4" t="s">
        <v>1778</v>
      </c>
      <c r="AE387" s="4" t="s">
        <v>1778</v>
      </c>
      <c r="AF387" s="4" t="s">
        <v>1778</v>
      </c>
      <c r="AG387" s="4">
        <v>0</v>
      </c>
      <c r="AH387" s="4">
        <v>0</v>
      </c>
      <c r="AI387" s="4">
        <v>0</v>
      </c>
      <c r="AJ387" s="4">
        <v>0</v>
      </c>
      <c r="AK387" s="10">
        <f t="shared" ref="AK387:AK397" si="11">AG387+AH387+AI387+AJ387</f>
        <v>0</v>
      </c>
      <c r="AL387" s="4">
        <v>0</v>
      </c>
      <c r="AM387" s="4" t="s">
        <v>1778</v>
      </c>
      <c r="AN387" s="4" t="s">
        <v>1778</v>
      </c>
      <c r="AO387" s="4">
        <v>0</v>
      </c>
      <c r="AP387" s="4">
        <v>0</v>
      </c>
      <c r="AQ387" s="4" t="s">
        <v>1778</v>
      </c>
      <c r="AR387" s="4" t="s">
        <v>1778</v>
      </c>
    </row>
    <row r="388" spans="1:44" ht="105" x14ac:dyDescent="0.25">
      <c r="A388" s="5"/>
      <c r="B388" s="6" t="s">
        <v>404</v>
      </c>
      <c r="C388" s="5" t="s">
        <v>452</v>
      </c>
      <c r="D388" s="5" t="s">
        <v>492</v>
      </c>
      <c r="E388" s="5" t="s">
        <v>513</v>
      </c>
      <c r="F388" s="5" t="s">
        <v>564</v>
      </c>
      <c r="G388" s="5" t="s">
        <v>570</v>
      </c>
      <c r="H388" s="11">
        <v>45798</v>
      </c>
      <c r="I388" s="5" t="s">
        <v>573</v>
      </c>
      <c r="J388" s="6" t="s">
        <v>942</v>
      </c>
      <c r="K388" s="5" t="s">
        <v>1776</v>
      </c>
      <c r="L388" s="6" t="s">
        <v>1925</v>
      </c>
      <c r="M388" s="6" t="s">
        <v>1990</v>
      </c>
      <c r="N388" s="5" t="s">
        <v>1418</v>
      </c>
      <c r="O388" s="6" t="s">
        <v>2024</v>
      </c>
      <c r="P388" s="5" t="s">
        <v>1635</v>
      </c>
      <c r="Q388" s="11">
        <v>45833</v>
      </c>
      <c r="R388" s="5" t="s">
        <v>1778</v>
      </c>
      <c r="S388" s="5" t="s">
        <v>1778</v>
      </c>
      <c r="T388" s="6" t="s">
        <v>1778</v>
      </c>
      <c r="U388" s="6" t="s">
        <v>1800</v>
      </c>
      <c r="V388" s="5" t="s">
        <v>1776</v>
      </c>
      <c r="W388" s="5" t="s">
        <v>1719</v>
      </c>
      <c r="X388" s="5" t="s">
        <v>1776</v>
      </c>
      <c r="Y388" s="4">
        <v>44734.13</v>
      </c>
      <c r="Z388" s="4" t="s">
        <v>1778</v>
      </c>
      <c r="AA388" s="4" t="s">
        <v>1778</v>
      </c>
      <c r="AB388" s="4" t="s">
        <v>1778</v>
      </c>
      <c r="AC388" s="4" t="s">
        <v>1778</v>
      </c>
      <c r="AD388" s="4" t="s">
        <v>1778</v>
      </c>
      <c r="AE388" s="4" t="s">
        <v>1778</v>
      </c>
      <c r="AF388" s="4" t="s">
        <v>1778</v>
      </c>
      <c r="AG388" s="4">
        <v>0</v>
      </c>
      <c r="AH388" s="4">
        <v>0</v>
      </c>
      <c r="AI388" s="4">
        <v>0</v>
      </c>
      <c r="AJ388" s="4">
        <v>0</v>
      </c>
      <c r="AK388" s="10">
        <f t="shared" si="11"/>
        <v>0</v>
      </c>
      <c r="AL388" s="4">
        <v>0</v>
      </c>
      <c r="AM388" s="4" t="s">
        <v>1778</v>
      </c>
      <c r="AN388" s="4" t="s">
        <v>1778</v>
      </c>
      <c r="AO388" s="4">
        <v>0</v>
      </c>
      <c r="AP388" s="4">
        <v>0</v>
      </c>
      <c r="AQ388" s="4" t="s">
        <v>1778</v>
      </c>
      <c r="AR388" s="4" t="s">
        <v>1778</v>
      </c>
    </row>
    <row r="389" spans="1:44" ht="90" x14ac:dyDescent="0.25">
      <c r="A389" s="5"/>
      <c r="B389" s="6" t="s">
        <v>404</v>
      </c>
      <c r="C389" s="5" t="s">
        <v>452</v>
      </c>
      <c r="D389" s="5" t="s">
        <v>492</v>
      </c>
      <c r="E389" s="5" t="s">
        <v>517</v>
      </c>
      <c r="F389" s="5" t="s">
        <v>564</v>
      </c>
      <c r="G389" s="5" t="s">
        <v>570</v>
      </c>
      <c r="H389" s="11">
        <v>45799</v>
      </c>
      <c r="I389" s="5" t="s">
        <v>573</v>
      </c>
      <c r="J389" s="6" t="s">
        <v>943</v>
      </c>
      <c r="K389" s="5" t="s">
        <v>1776</v>
      </c>
      <c r="L389" s="6" t="s">
        <v>1925</v>
      </c>
      <c r="M389" s="6" t="s">
        <v>1925</v>
      </c>
      <c r="N389" s="5" t="s">
        <v>1419</v>
      </c>
      <c r="O389" s="6" t="s">
        <v>2025</v>
      </c>
      <c r="P389" s="5" t="s">
        <v>1635</v>
      </c>
      <c r="Q389" s="11">
        <v>45825</v>
      </c>
      <c r="R389" s="5" t="s">
        <v>1778</v>
      </c>
      <c r="S389" s="5" t="s">
        <v>1778</v>
      </c>
      <c r="T389" s="6" t="s">
        <v>1778</v>
      </c>
      <c r="U389" s="6" t="s">
        <v>1800</v>
      </c>
      <c r="V389" s="5" t="s">
        <v>1776</v>
      </c>
      <c r="W389" s="5" t="s">
        <v>1719</v>
      </c>
      <c r="X389" s="5" t="s">
        <v>1776</v>
      </c>
      <c r="Y389" s="4">
        <v>8493.24</v>
      </c>
      <c r="Z389" s="4" t="s">
        <v>1778</v>
      </c>
      <c r="AA389" s="4" t="s">
        <v>1778</v>
      </c>
      <c r="AB389" s="4" t="s">
        <v>1778</v>
      </c>
      <c r="AC389" s="4" t="s">
        <v>1778</v>
      </c>
      <c r="AD389" s="4" t="s">
        <v>1778</v>
      </c>
      <c r="AE389" s="4" t="s">
        <v>1778</v>
      </c>
      <c r="AF389" s="4" t="s">
        <v>1778</v>
      </c>
      <c r="AG389" s="4">
        <v>0</v>
      </c>
      <c r="AH389" s="4">
        <v>0</v>
      </c>
      <c r="AI389" s="4">
        <v>0</v>
      </c>
      <c r="AJ389" s="4">
        <v>0</v>
      </c>
      <c r="AK389" s="10">
        <f t="shared" si="11"/>
        <v>0</v>
      </c>
      <c r="AL389" s="4">
        <v>0</v>
      </c>
      <c r="AM389" s="4" t="s">
        <v>1778</v>
      </c>
      <c r="AN389" s="4" t="s">
        <v>1778</v>
      </c>
      <c r="AO389" s="4">
        <v>0</v>
      </c>
      <c r="AP389" s="4">
        <v>0</v>
      </c>
      <c r="AQ389" s="4" t="s">
        <v>1778</v>
      </c>
      <c r="AR389" s="4" t="s">
        <v>1778</v>
      </c>
    </row>
    <row r="390" spans="1:44" ht="30" x14ac:dyDescent="0.25">
      <c r="A390" s="5"/>
      <c r="B390" s="6" t="s">
        <v>404</v>
      </c>
      <c r="C390" s="5" t="s">
        <v>452</v>
      </c>
      <c r="D390" s="5" t="s">
        <v>492</v>
      </c>
      <c r="E390" s="5" t="s">
        <v>510</v>
      </c>
      <c r="F390" s="5"/>
      <c r="G390" s="5"/>
      <c r="H390" s="5"/>
      <c r="I390" s="5" t="s">
        <v>573</v>
      </c>
      <c r="J390" s="6" t="s">
        <v>944</v>
      </c>
      <c r="K390" s="5"/>
      <c r="L390" s="6"/>
      <c r="M390" s="6"/>
      <c r="N390" s="5" t="s">
        <v>1420</v>
      </c>
      <c r="O390" s="6"/>
      <c r="P390" s="5" t="s">
        <v>1635</v>
      </c>
      <c r="Q390" s="5"/>
      <c r="R390" s="5"/>
      <c r="S390" s="5"/>
      <c r="T390" s="6"/>
      <c r="U390" s="6"/>
      <c r="V390" s="5"/>
      <c r="W390" s="5"/>
      <c r="X390" s="5"/>
      <c r="Y390" s="4">
        <v>9028.51</v>
      </c>
      <c r="Z390" s="4"/>
      <c r="AA390" s="4"/>
      <c r="AB390" s="4"/>
      <c r="AC390" s="4"/>
      <c r="AD390" s="4"/>
      <c r="AE390" s="10">
        <f t="shared" ref="AE390:AE397" si="12">Z390-AB390</f>
        <v>0</v>
      </c>
      <c r="AF390" s="5"/>
      <c r="AG390" s="5"/>
      <c r="AH390" s="5"/>
      <c r="AI390" s="5"/>
      <c r="AJ390" s="5"/>
      <c r="AK390" s="10">
        <f t="shared" si="11"/>
        <v>0</v>
      </c>
      <c r="AL390" s="5"/>
      <c r="AM390" s="5"/>
      <c r="AN390" s="5"/>
      <c r="AO390" s="4"/>
      <c r="AP390" s="4"/>
      <c r="AQ390" s="6"/>
      <c r="AR390" s="6"/>
    </row>
    <row r="391" spans="1:44" ht="30" x14ac:dyDescent="0.25">
      <c r="A391" s="5"/>
      <c r="B391" s="6" t="s">
        <v>404</v>
      </c>
      <c r="C391" s="5" t="s">
        <v>452</v>
      </c>
      <c r="D391" s="5" t="s">
        <v>492</v>
      </c>
      <c r="E391" s="5" t="s">
        <v>510</v>
      </c>
      <c r="F391" s="5"/>
      <c r="G391" s="5"/>
      <c r="H391" s="5"/>
      <c r="I391" s="5" t="s">
        <v>573</v>
      </c>
      <c r="J391" s="6" t="s">
        <v>945</v>
      </c>
      <c r="K391" s="5"/>
      <c r="L391" s="6"/>
      <c r="M391" s="6"/>
      <c r="N391" s="5" t="s">
        <v>1421</v>
      </c>
      <c r="O391" s="6"/>
      <c r="P391" s="5" t="s">
        <v>1635</v>
      </c>
      <c r="Q391" s="5"/>
      <c r="R391" s="5"/>
      <c r="S391" s="5"/>
      <c r="T391" s="6"/>
      <c r="U391" s="6"/>
      <c r="V391" s="5"/>
      <c r="W391" s="5"/>
      <c r="X391" s="5"/>
      <c r="Y391" s="4">
        <v>5105.63</v>
      </c>
      <c r="Z391" s="4"/>
      <c r="AA391" s="4"/>
      <c r="AB391" s="4"/>
      <c r="AC391" s="4"/>
      <c r="AD391" s="4"/>
      <c r="AE391" s="10">
        <f t="shared" si="12"/>
        <v>0</v>
      </c>
      <c r="AF391" s="5"/>
      <c r="AG391" s="5"/>
      <c r="AH391" s="5"/>
      <c r="AI391" s="5"/>
      <c r="AJ391" s="5"/>
      <c r="AK391" s="10">
        <f t="shared" si="11"/>
        <v>0</v>
      </c>
      <c r="AL391" s="5"/>
      <c r="AM391" s="5"/>
      <c r="AN391" s="5"/>
      <c r="AO391" s="4"/>
      <c r="AP391" s="4"/>
      <c r="AQ391" s="6"/>
      <c r="AR391" s="6"/>
    </row>
    <row r="392" spans="1:44" x14ac:dyDescent="0.25">
      <c r="A392" s="5"/>
      <c r="B392" s="6"/>
      <c r="C392" s="5" t="s">
        <v>471</v>
      </c>
      <c r="D392" s="5" t="s">
        <v>504</v>
      </c>
      <c r="E392" s="5" t="s">
        <v>510</v>
      </c>
      <c r="F392" s="5"/>
      <c r="G392" s="5"/>
      <c r="H392" s="5"/>
      <c r="I392" s="5" t="s">
        <v>573</v>
      </c>
      <c r="J392" s="6" t="s">
        <v>946</v>
      </c>
      <c r="K392" s="5"/>
      <c r="L392" s="6"/>
      <c r="M392" s="6"/>
      <c r="N392" s="5" t="s">
        <v>1422</v>
      </c>
      <c r="O392" s="6"/>
      <c r="P392" s="5" t="s">
        <v>1639</v>
      </c>
      <c r="Q392" s="5"/>
      <c r="R392" s="5"/>
      <c r="S392" s="5"/>
      <c r="T392" s="6"/>
      <c r="U392" s="6"/>
      <c r="V392" s="5"/>
      <c r="W392" s="5"/>
      <c r="X392" s="5"/>
      <c r="Y392" s="4">
        <v>72345.929999999993</v>
      </c>
      <c r="Z392" s="4"/>
      <c r="AA392" s="4"/>
      <c r="AB392" s="4"/>
      <c r="AC392" s="4"/>
      <c r="AD392" s="4"/>
      <c r="AE392" s="10">
        <f t="shared" si="12"/>
        <v>0</v>
      </c>
      <c r="AF392" s="5"/>
      <c r="AG392" s="5"/>
      <c r="AH392" s="5"/>
      <c r="AI392" s="5"/>
      <c r="AJ392" s="5"/>
      <c r="AK392" s="10">
        <f t="shared" si="11"/>
        <v>0</v>
      </c>
      <c r="AL392" s="5"/>
      <c r="AM392" s="5"/>
      <c r="AN392" s="5"/>
      <c r="AO392" s="4"/>
      <c r="AP392" s="4"/>
      <c r="AQ392" s="6"/>
      <c r="AR392" s="6"/>
    </row>
    <row r="393" spans="1:44" x14ac:dyDescent="0.25">
      <c r="A393" s="5"/>
      <c r="B393" s="6"/>
      <c r="C393" s="5" t="s">
        <v>465</v>
      </c>
      <c r="D393" s="5"/>
      <c r="E393" s="5" t="s">
        <v>520</v>
      </c>
      <c r="F393" s="5"/>
      <c r="G393" s="5"/>
      <c r="H393" s="5"/>
      <c r="I393" s="5" t="s">
        <v>573</v>
      </c>
      <c r="J393" s="6" t="s">
        <v>947</v>
      </c>
      <c r="K393" s="5"/>
      <c r="L393" s="6"/>
      <c r="M393" s="6"/>
      <c r="N393" s="5" t="s">
        <v>1423</v>
      </c>
      <c r="O393" s="6"/>
      <c r="P393" s="5" t="s">
        <v>1635</v>
      </c>
      <c r="Q393" s="5"/>
      <c r="R393" s="5"/>
      <c r="S393" s="5"/>
      <c r="T393" s="6"/>
      <c r="U393" s="6"/>
      <c r="V393" s="5"/>
      <c r="W393" s="5"/>
      <c r="X393" s="5"/>
      <c r="Y393" s="4">
        <v>20691.68</v>
      </c>
      <c r="Z393" s="4"/>
      <c r="AA393" s="4"/>
      <c r="AB393" s="4"/>
      <c r="AC393" s="4"/>
      <c r="AD393" s="4"/>
      <c r="AE393" s="10">
        <f t="shared" si="12"/>
        <v>0</v>
      </c>
      <c r="AF393" s="5"/>
      <c r="AG393" s="5"/>
      <c r="AH393" s="5"/>
      <c r="AI393" s="5"/>
      <c r="AJ393" s="5"/>
      <c r="AK393" s="10">
        <f t="shared" si="11"/>
        <v>0</v>
      </c>
      <c r="AL393" s="5"/>
      <c r="AM393" s="5"/>
      <c r="AN393" s="5"/>
      <c r="AO393" s="4"/>
      <c r="AP393" s="4"/>
      <c r="AQ393" s="6"/>
      <c r="AR393" s="6"/>
    </row>
    <row r="394" spans="1:44" ht="30" x14ac:dyDescent="0.25">
      <c r="A394" s="5"/>
      <c r="B394" s="6" t="s">
        <v>404</v>
      </c>
      <c r="C394" s="5" t="s">
        <v>452</v>
      </c>
      <c r="D394" s="5" t="s">
        <v>492</v>
      </c>
      <c r="E394" s="5" t="s">
        <v>513</v>
      </c>
      <c r="F394" s="5"/>
      <c r="G394" s="5"/>
      <c r="H394" s="5"/>
      <c r="I394" s="5" t="s">
        <v>573</v>
      </c>
      <c r="J394" s="6" t="s">
        <v>948</v>
      </c>
      <c r="K394" s="5"/>
      <c r="L394" s="6"/>
      <c r="M394" s="6"/>
      <c r="N394" s="5" t="s">
        <v>1424</v>
      </c>
      <c r="O394" s="6"/>
      <c r="P394" s="5" t="s">
        <v>1635</v>
      </c>
      <c r="Q394" s="5"/>
      <c r="R394" s="5"/>
      <c r="S394" s="5"/>
      <c r="T394" s="6"/>
      <c r="U394" s="6"/>
      <c r="V394" s="5"/>
      <c r="W394" s="5"/>
      <c r="X394" s="5"/>
      <c r="Y394" s="4">
        <v>13942.21</v>
      </c>
      <c r="Z394" s="4"/>
      <c r="AA394" s="4"/>
      <c r="AB394" s="4"/>
      <c r="AC394" s="4"/>
      <c r="AD394" s="4"/>
      <c r="AE394" s="10">
        <f t="shared" si="12"/>
        <v>0</v>
      </c>
      <c r="AF394" s="5"/>
      <c r="AG394" s="5"/>
      <c r="AH394" s="5"/>
      <c r="AI394" s="5"/>
      <c r="AJ394" s="5"/>
      <c r="AK394" s="10">
        <f t="shared" si="11"/>
        <v>0</v>
      </c>
      <c r="AL394" s="5"/>
      <c r="AM394" s="5"/>
      <c r="AN394" s="5"/>
      <c r="AO394" s="4"/>
      <c r="AP394" s="4"/>
      <c r="AQ394" s="6"/>
      <c r="AR394" s="6"/>
    </row>
    <row r="395" spans="1:44" ht="30" x14ac:dyDescent="0.25">
      <c r="A395" s="5"/>
      <c r="B395" s="6" t="s">
        <v>404</v>
      </c>
      <c r="C395" s="5" t="s">
        <v>452</v>
      </c>
      <c r="D395" s="5" t="s">
        <v>492</v>
      </c>
      <c r="E395" s="5" t="s">
        <v>513</v>
      </c>
      <c r="F395" s="5"/>
      <c r="G395" s="5"/>
      <c r="H395" s="5"/>
      <c r="I395" s="5" t="s">
        <v>573</v>
      </c>
      <c r="J395" s="6" t="s">
        <v>949</v>
      </c>
      <c r="K395" s="5"/>
      <c r="L395" s="6"/>
      <c r="M395" s="6"/>
      <c r="N395" s="5" t="s">
        <v>1425</v>
      </c>
      <c r="O395" s="6"/>
      <c r="P395" s="5" t="s">
        <v>1635</v>
      </c>
      <c r="Q395" s="5"/>
      <c r="R395" s="5"/>
      <c r="S395" s="5"/>
      <c r="T395" s="6"/>
      <c r="U395" s="6"/>
      <c r="V395" s="5"/>
      <c r="W395" s="5"/>
      <c r="X395" s="5"/>
      <c r="Y395" s="4">
        <v>28621.77</v>
      </c>
      <c r="Z395" s="4"/>
      <c r="AA395" s="4"/>
      <c r="AB395" s="4"/>
      <c r="AC395" s="4"/>
      <c r="AD395" s="4"/>
      <c r="AE395" s="10">
        <f t="shared" si="12"/>
        <v>0</v>
      </c>
      <c r="AF395" s="5"/>
      <c r="AG395" s="5"/>
      <c r="AH395" s="5"/>
      <c r="AI395" s="5"/>
      <c r="AJ395" s="5"/>
      <c r="AK395" s="10">
        <f t="shared" si="11"/>
        <v>0</v>
      </c>
      <c r="AL395" s="5"/>
      <c r="AM395" s="5"/>
      <c r="AN395" s="5"/>
      <c r="AO395" s="4"/>
      <c r="AP395" s="4"/>
      <c r="AQ395" s="6"/>
      <c r="AR395" s="6"/>
    </row>
    <row r="396" spans="1:44" ht="30" x14ac:dyDescent="0.25">
      <c r="A396" s="5"/>
      <c r="B396" s="6" t="s">
        <v>404</v>
      </c>
      <c r="C396" s="5" t="s">
        <v>461</v>
      </c>
      <c r="D396" s="5" t="s">
        <v>492</v>
      </c>
      <c r="E396" s="5" t="s">
        <v>514</v>
      </c>
      <c r="F396" s="5"/>
      <c r="G396" s="5"/>
      <c r="H396" s="5"/>
      <c r="I396" s="5" t="s">
        <v>573</v>
      </c>
      <c r="J396" s="6" t="s">
        <v>950</v>
      </c>
      <c r="K396" s="5"/>
      <c r="L396" s="6"/>
      <c r="M396" s="6"/>
      <c r="N396" s="5" t="s">
        <v>1426</v>
      </c>
      <c r="O396" s="6"/>
      <c r="P396" s="5" t="s">
        <v>1635</v>
      </c>
      <c r="Q396" s="5"/>
      <c r="R396" s="5"/>
      <c r="S396" s="5"/>
      <c r="T396" s="6"/>
      <c r="U396" s="6"/>
      <c r="V396" s="5"/>
      <c r="W396" s="5"/>
      <c r="X396" s="5"/>
      <c r="Y396" s="4">
        <v>25036</v>
      </c>
      <c r="Z396" s="4"/>
      <c r="AA396" s="4"/>
      <c r="AB396" s="4"/>
      <c r="AC396" s="4"/>
      <c r="AD396" s="4"/>
      <c r="AE396" s="10">
        <f t="shared" si="12"/>
        <v>0</v>
      </c>
      <c r="AF396" s="5"/>
      <c r="AG396" s="5"/>
      <c r="AH396" s="5"/>
      <c r="AI396" s="5"/>
      <c r="AJ396" s="5"/>
      <c r="AK396" s="10">
        <f t="shared" si="11"/>
        <v>0</v>
      </c>
      <c r="AL396" s="5"/>
      <c r="AM396" s="5"/>
      <c r="AN396" s="5"/>
      <c r="AO396" s="4"/>
      <c r="AP396" s="4"/>
      <c r="AQ396" s="6"/>
      <c r="AR396" s="6"/>
    </row>
    <row r="397" spans="1:44" x14ac:dyDescent="0.25">
      <c r="A397" s="5"/>
      <c r="B397" s="6"/>
      <c r="C397" s="5" t="s">
        <v>465</v>
      </c>
      <c r="D397" s="5"/>
      <c r="E397" s="5" t="s">
        <v>514</v>
      </c>
      <c r="F397" s="5"/>
      <c r="G397" s="5"/>
      <c r="H397" s="5"/>
      <c r="I397" s="5" t="s">
        <v>573</v>
      </c>
      <c r="J397" s="6" t="s">
        <v>951</v>
      </c>
      <c r="K397" s="5"/>
      <c r="L397" s="6"/>
      <c r="M397" s="6"/>
      <c r="N397" s="5" t="s">
        <v>1427</v>
      </c>
      <c r="O397" s="6"/>
      <c r="P397" s="5" t="s">
        <v>1639</v>
      </c>
      <c r="Q397" s="5"/>
      <c r="R397" s="5"/>
      <c r="S397" s="5"/>
      <c r="T397" s="6"/>
      <c r="U397" s="6"/>
      <c r="V397" s="5"/>
      <c r="W397" s="5"/>
      <c r="X397" s="5"/>
      <c r="Y397" s="4">
        <v>121810.5</v>
      </c>
      <c r="Z397" s="4"/>
      <c r="AA397" s="4"/>
      <c r="AB397" s="4"/>
      <c r="AC397" s="4"/>
      <c r="AD397" s="4"/>
      <c r="AE397" s="10">
        <f t="shared" si="12"/>
        <v>0</v>
      </c>
      <c r="AF397" s="5"/>
      <c r="AG397" s="5"/>
      <c r="AH397" s="5"/>
      <c r="AI397" s="5"/>
      <c r="AJ397" s="5"/>
      <c r="AK397" s="10">
        <f t="shared" si="11"/>
        <v>0</v>
      </c>
      <c r="AL397" s="5"/>
      <c r="AM397" s="5"/>
      <c r="AN397" s="5"/>
      <c r="AO397" s="4"/>
      <c r="AP397" s="4"/>
      <c r="AQ397" s="6"/>
      <c r="AR397" s="6"/>
    </row>
  </sheetData>
  <autoFilter ref="A1:AR397" xr:uid="{00000000-0001-0000-0000-000000000000}"/>
  <dataValidations count="3">
    <dataValidation type="list" allowBlank="1" showInputMessage="1" showErrorMessage="1" sqref="K2 V2" xr:uid="{037307A0-202B-4B7D-A964-1C44C255B82E}">
      <formula1>"Sim, Não"</formula1>
    </dataValidation>
    <dataValidation type="list" allowBlank="1" showInputMessage="1" showErrorMessage="1" sqref="U2" xr:uid="{A2B036F5-01A6-4C9E-B981-930E13942AE9}">
      <formula1>"Procedente, Improcedente, Parcialmente Procedente"</formula1>
    </dataValidation>
    <dataValidation type="list" allowBlank="1" showInputMessage="1" showErrorMessage="1" sqref="AM2" xr:uid="{71EF612D-3CDA-4ED9-9652-47D657915750}">
      <formula1>"Sim, Não, Parcial"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Costa Abrantes</dc:creator>
  <cp:lastModifiedBy>Henrique Abrantes</cp:lastModifiedBy>
  <dcterms:created xsi:type="dcterms:W3CDTF">2025-06-11T01:48:57Z</dcterms:created>
  <dcterms:modified xsi:type="dcterms:W3CDTF">2025-06-26T01:05:22Z</dcterms:modified>
</cp:coreProperties>
</file>