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<sst xmlns="http://schemas.openxmlformats.org/spreadsheetml/2006/main" count="91" uniqueCount="63">
  <si>
    <t xml:space="preserve">Ergebnisse:</t>
  </si>
  <si>
    <t xml:space="preserve">Microblaze:</t>
  </si>
  <si>
    <t xml:space="preserve">Anzahl Cores</t>
  </si>
  <si>
    <t xml:space="preserve">Takfrequenz</t>
  </si>
  <si>
    <t xml:space="preserve">BogoMIPS</t>
  </si>
  <si>
    <t xml:space="preserve">Cache</t>
  </si>
  <si>
    <t xml:space="preserve">MMU</t>
  </si>
  <si>
    <t xml:space="preserve">FPU</t>
  </si>
  <si>
    <t xml:space="preserve">Coremark</t>
  </si>
  <si>
    <t xml:space="preserve">dhrystone</t>
  </si>
  <si>
    <t xml:space="preserve">whetstone</t>
  </si>
  <si>
    <t xml:space="preserve">ramspeed</t>
  </si>
  <si>
    <t xml:space="preserve">Memory?</t>
  </si>
  <si>
    <t xml:space="preserve">4kB direct mapped</t>
  </si>
  <si>
    <t xml:space="preserve">4 Kb</t>
  </si>
  <si>
    <t xml:space="preserve">Ja</t>
  </si>
  <si>
    <t xml:space="preserve">2K performance run parameters for coremark.                                     </t>
  </si>
  <si>
    <t xml:space="preserve">123436K/131072K available</t>
  </si>
  <si>
    <t xml:space="preserve">CoreMark Size    : 666                                                          </t>
  </si>
  <si>
    <t xml:space="preserve">100000: ms for one run: 17,6 – DPS 56818,2</t>
  </si>
  <si>
    <t xml:space="preserve">HAT NICHT FUNKTIONIERT</t>
  </si>
  <si>
    <t xml:space="preserve">INTEGER &amp; READING         1 Kb block: 179.56 MB/s                               </t>
  </si>
  <si>
    <t xml:space="preserve">Total ticks      : 16168215                                                     </t>
  </si>
  <si>
    <t xml:space="preserve">500000: ms for one run: 17,9 – DPS 55865,9</t>
  </si>
  <si>
    <t xml:space="preserve">INTEGER &amp; READING         2 Kb block: 181.26 MB/s                               </t>
  </si>
  <si>
    <t xml:space="preserve">Total time (secs): 16.168215                                                    </t>
  </si>
  <si>
    <t xml:space="preserve">1000000:  ms for one run: 19,2– DPS 52137,6</t>
  </si>
  <si>
    <t xml:space="preserve">INTEGER &amp; READING         4 Kb block: 171.54 MB/s                               </t>
  </si>
  <si>
    <t xml:space="preserve">Iterations/Sec   : 68.034721                                                    </t>
  </si>
  <si>
    <t xml:space="preserve">5000000: ms for one run: 18,5 – DPS 54118,4</t>
  </si>
  <si>
    <t xml:space="preserve">INTEGER &amp; READING         8 Kb block: 22.91 MB/s                                </t>
  </si>
  <si>
    <t xml:space="preserve">Iterations       : 1100            </t>
  </si>
  <si>
    <t xml:space="preserve">10000000 ms for one run: 18,4 – DPS 54303,6</t>
  </si>
  <si>
    <t xml:space="preserve">INTEGER &amp; READING        16 Kb block: 22.92 MB/s                                </t>
  </si>
  <si>
    <t xml:space="preserve">INTEGER &amp; READING        32 Kb block: 22.94 MB/s                                </t>
  </si>
  <si>
    <t xml:space="preserve">INTEGER &amp; READING        64 Kb block: 22.95 MB/s      </t>
  </si>
  <si>
    <t xml:space="preserve">Nein</t>
  </si>
  <si>
    <t xml:space="preserve">100000: ms for one run: 17,2 – DPS 58139,5</t>
  </si>
  <si>
    <t xml:space="preserve">Total ticks      : 16150093                                                     </t>
  </si>
  <si>
    <t xml:space="preserve">500000: ms for one run: 18,3 – DPS 54585,2</t>
  </si>
  <si>
    <t xml:space="preserve">Total time (secs): 16.150093                                                    </t>
  </si>
  <si>
    <t xml:space="preserve">1000000:  ms for one run: 18,8– DPS 53106,7</t>
  </si>
  <si>
    <t xml:space="preserve">Iterations/Sec   : 68.111063                                                    </t>
  </si>
  <si>
    <t xml:space="preserve">5000000: ms for one run: 18,8 – DPS 53146,3</t>
  </si>
  <si>
    <t xml:space="preserve">Iterations       : 1100                                                   </t>
  </si>
  <si>
    <t xml:space="preserve">10000000 ms for one run: 18,5 – DPS 54027,8</t>
  </si>
  <si>
    <t xml:space="preserve">Mit FPU (Primäre Y-Achse)</t>
  </si>
  <si>
    <t xml:space="preserve">Ohne FPU (Primäre Y-Achse)</t>
  </si>
  <si>
    <t xml:space="preserve">Mit FPU (Sekundäre Y-Achse)</t>
  </si>
  <si>
    <t xml:space="preserve">Ohne FPU (Sekundäre Y-Achse)</t>
  </si>
  <si>
    <t xml:space="preserve">Total ticks      :</t>
  </si>
  <si>
    <t xml:space="preserve">Total time (secs): </t>
  </si>
  <si>
    <t xml:space="preserve">Iterations/Sec   :</t>
  </si>
  <si>
    <t xml:space="preserve">MB/s</t>
  </si>
  <si>
    <t xml:space="preserve">1 Kb Block:</t>
  </si>
  <si>
    <t xml:space="preserve">2 Kb Block:</t>
  </si>
  <si>
    <t xml:space="preserve">4 Kb Block:</t>
  </si>
  <si>
    <t xml:space="preserve">8 Kb Block:</t>
  </si>
  <si>
    <t xml:space="preserve">16 Kb Block:</t>
  </si>
  <si>
    <t xml:space="preserve">32 Kb Block:</t>
  </si>
  <si>
    <t xml:space="preserve">64 Kb Block:</t>
  </si>
  <si>
    <t xml:space="preserve">ms für einen Lauf</t>
  </si>
  <si>
    <t xml:space="preserve">DMIPS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</si>
</sst>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Sheet1!$E$74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Sheet1!$E$75:$E$79</c:f>
              <c:numCache>
                <c:formatCode>General</c:formatCode>
                <c:ptCount val="5"/>
                <c:pt idx="0">
                  <c:v>17.2</c:v>
                </c:pt>
                <c:pt idx="1">
                  <c:v>18.3</c:v>
                </c:pt>
                <c:pt idx="2">
                  <c:v>18.8</c:v>
                </c:pt>
                <c:pt idx="3">
                  <c:v>18.8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tx>
            <c:strRef>
              <c:f>Sheet1!$F$74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Sheet1!$D$75:$D$79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Sheet1!$F$75:$F$79</c:f>
              <c:numCache>
                <c:formatCode>General</c:formatCode>
                <c:ptCount val="5"/>
                <c:pt idx="0">
                  <c:v>33.0902105862265</c:v>
                </c:pt>
                <c:pt idx="1">
                  <c:v>31.0672737620945</c:v>
                </c:pt>
                <c:pt idx="2">
                  <c:v>30.2257825839499</c:v>
                </c:pt>
                <c:pt idx="3">
                  <c:v>30.2483210017075</c:v>
                </c:pt>
                <c:pt idx="4">
                  <c:v>30.7500284575982</c:v>
                </c:pt>
              </c:numCache>
            </c:numRef>
          </c:val>
        </c:ser>
        <c:gapWidth val="100"/>
        <c:overlap val="0"/>
        <c:axId val="94052289"/>
        <c:axId val="3447464"/>
      </c:barChart>
      <c:catAx>
        <c:axId val="940522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47464"/>
        <c:crosses val="autoZero"/>
        <c:auto val="1"/>
        <c:lblAlgn val="ctr"/>
        <c:lblOffset val="100"/>
      </c:catAx>
      <c:valAx>
        <c:axId val="3447464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4052289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Dhrystone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Sheet1!$J$74</c:f>
              <c:strCache>
                <c:ptCount val="1"/>
                <c:pt idx="0">
                  <c:v>ms für einen Lauf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Sheet1!$J$75:$J$79</c:f>
              <c:numCache>
                <c:formatCode>General</c:formatCode>
                <c:ptCount val="5"/>
                <c:pt idx="0">
                  <c:v>17.6</c:v>
                </c:pt>
                <c:pt idx="1">
                  <c:v>17.9</c:v>
                </c:pt>
                <c:pt idx="2">
                  <c:v>19.2</c:v>
                </c:pt>
                <c:pt idx="3">
                  <c:v>18.5</c:v>
                </c:pt>
                <c:pt idx="4">
                  <c:v>18.4</c:v>
                </c:pt>
              </c:numCache>
            </c:numRef>
          </c:val>
        </c:ser>
        <c:ser>
          <c:idx val="1"/>
          <c:order val="1"/>
          <c:tx>
            <c:strRef>
              <c:f>Sheet1!$K$74</c:f>
              <c:strCache>
                <c:ptCount val="1"/>
                <c:pt idx="0">
                  <c:v>DMIPS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Sheet1!$I$75:$I$79</c:f>
              <c:strCache>
                <c:ptCount val="5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5000000</c:v>
                </c:pt>
                <c:pt idx="4">
                  <c:v>10000000</c:v>
                </c:pt>
              </c:strCache>
            </c:strRef>
          </c:cat>
          <c:val>
            <c:numRef>
              <c:f>Sheet1!$K$75:$K$79</c:f>
              <c:numCache>
                <c:formatCode>General</c:formatCode>
                <c:ptCount val="5"/>
                <c:pt idx="0">
                  <c:v>32.3381900967558</c:v>
                </c:pt>
                <c:pt idx="1">
                  <c:v>31.7961866818441</c:v>
                </c:pt>
                <c:pt idx="2">
                  <c:v>29.6742174160501</c:v>
                </c:pt>
                <c:pt idx="3">
                  <c:v>30.801593625498</c:v>
                </c:pt>
                <c:pt idx="4">
                  <c:v>30.907000569152</c:v>
                </c:pt>
              </c:numCache>
            </c:numRef>
          </c:val>
        </c:ser>
        <c:gapWidth val="100"/>
        <c:overlap val="0"/>
        <c:axId val="17651601"/>
        <c:axId val="62840096"/>
      </c:barChart>
      <c:catAx>
        <c:axId val="176516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Anzahl der Läufe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2840096"/>
        <c:crosses val="autoZero"/>
        <c:auto val="1"/>
        <c:lblAlgn val="ctr"/>
        <c:lblOffset val="100"/>
      </c:catAx>
      <c:valAx>
        <c:axId val="628400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651601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CoreMark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Sheet1!$F$24:$F$25</c:f>
              <c:strCache>
                <c:ptCount val="1"/>
                <c:pt idx="0">
                  <c:v>Mit FPU (Primäre Y-Achse)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Sheet1!$E$26:$E$28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Sheet1!$F$26:$F$28</c:f>
              <c:numCache>
                <c:formatCode>General</c:formatCode>
                <c:ptCount val="3"/>
                <c:pt idx="0">
                  <c:v>16168215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Sheet1!$G$24:$G$25</c:f>
              <c:strCache>
                <c:ptCount val="1"/>
                <c:pt idx="0">
                  <c:v>Ohne FPU (Primäre Y-Achse)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Sheet1!$E$26:$E$28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Sheet1!$G$26:$G$28</c:f>
              <c:numCache>
                <c:formatCode>General</c:formatCode>
                <c:ptCount val="3"/>
                <c:pt idx="0">
                  <c:v>16150093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tx>
            <c:strRef>
              <c:f>Sheet1!$H$24:$H$25</c:f>
              <c:strCache>
                <c:ptCount val="1"/>
                <c:pt idx="0">
                  <c:v>Mit FPU (Sekundäre Y-Achse)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Sheet1!$E$26:$E$28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Sheet1!$H$26:$H$28</c:f>
              <c:numCache>
                <c:formatCode>General</c:formatCode>
                <c:ptCount val="3"/>
                <c:pt idx="0">
                  <c:v/>
                </c:pt>
                <c:pt idx="1">
                  <c:v>16.168215</c:v>
                </c:pt>
                <c:pt idx="2">
                  <c:v>68.034721</c:v>
                </c:pt>
              </c:numCache>
            </c:numRef>
          </c:val>
        </c:ser>
        <c:ser>
          <c:idx val="3"/>
          <c:order val="3"/>
          <c:tx>
            <c:strRef>
              <c:f>Sheet1!$I$24:$I$25</c:f>
              <c:strCache>
                <c:ptCount val="1"/>
                <c:pt idx="0">
                  <c:v>Ohne FPU (Sekundäre Y-Achse)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Sheet1!$E$26:$E$28</c:f>
              <c:strCache>
                <c:ptCount val="3"/>
                <c:pt idx="0">
                  <c:v>Total ticks      :</c:v>
                </c:pt>
                <c:pt idx="1">
                  <c:v>Total time (secs): </c:v>
                </c:pt>
                <c:pt idx="2">
                  <c:v>Iterations/Sec   :</c:v>
                </c:pt>
              </c:strCache>
            </c:strRef>
          </c:cat>
          <c:val>
            <c:numRef>
              <c:f>Sheet1!$I$26:$I$28</c:f>
              <c:numCache>
                <c:formatCode>General</c:formatCode>
                <c:ptCount val="3"/>
                <c:pt idx="0">
                  <c:v/>
                </c:pt>
                <c:pt idx="1">
                  <c:v>16.150093</c:v>
                </c:pt>
                <c:pt idx="2">
                  <c:v>68.111063</c:v>
                </c:pt>
              </c:numCache>
            </c:numRef>
          </c:val>
        </c:ser>
        <c:gapWidth val="100"/>
        <c:overlap val="0"/>
        <c:axId val="68933457"/>
        <c:axId val="55950209"/>
      </c:barChart>
      <c:catAx>
        <c:axId val="6893345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950209"/>
        <c:crosses val="max"/>
        <c:auto val="1"/>
        <c:lblAlgn val="ctr"/>
        <c:lblOffset val="100"/>
      </c:catAx>
      <c:valAx>
        <c:axId val="5595020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8933457"/>
        <c:crosses val="max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Ramspeed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Sheet1!$J$38</c:f>
              <c:strCache>
                <c:ptCount val="1"/>
                <c:pt idx="0">
                  <c:v>MB/s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Sheet1!$I$39:$I$45</c:f>
              <c:strCache>
                <c:ptCount val="7"/>
                <c:pt idx="0">
                  <c:v>1 Kb Block:</c:v>
                </c:pt>
                <c:pt idx="1">
                  <c:v>2 Kb Block:</c:v>
                </c:pt>
                <c:pt idx="2">
                  <c:v>4 Kb Block:</c:v>
                </c:pt>
                <c:pt idx="3">
                  <c:v>8 Kb Block:</c:v>
                </c:pt>
                <c:pt idx="4">
                  <c:v>16 Kb Block:</c:v>
                </c:pt>
                <c:pt idx="5">
                  <c:v>32 Kb Block:</c:v>
                </c:pt>
                <c:pt idx="6">
                  <c:v>64 Kb Block:</c:v>
                </c:pt>
              </c:strCache>
            </c:strRef>
          </c:cat>
          <c:val>
            <c:numRef>
              <c:f>Sheet1!$J$39:$J$45</c:f>
              <c:numCache>
                <c:formatCode>General</c:formatCode>
                <c:ptCount val="7"/>
                <c:pt idx="0">
                  <c:v>179.56</c:v>
                </c:pt>
                <c:pt idx="1">
                  <c:v>181.26</c:v>
                </c:pt>
                <c:pt idx="2">
                  <c:v>171.54</c:v>
                </c:pt>
                <c:pt idx="3">
                  <c:v>22.91</c:v>
                </c:pt>
                <c:pt idx="4">
                  <c:v>22.92</c:v>
                </c:pt>
                <c:pt idx="5">
                  <c:v>22.94</c:v>
                </c:pt>
                <c:pt idx="6">
                  <c:v>22.95</c:v>
                </c:pt>
              </c:numCache>
            </c:numRef>
          </c:val>
        </c:ser>
        <c:gapWidth val="100"/>
        <c:overlap val="0"/>
        <c:axId val="79078477"/>
        <c:axId val="37610853"/>
      </c:barChart>
      <c:catAx>
        <c:axId val="790784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Größe des Blockes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610853"/>
        <c:crosses val="autoZero"/>
        <c:auto val="1"/>
        <c:lblAlgn val="ctr"/>
        <c:lblOffset val="100"/>
      </c:catAx>
      <c:valAx>
        <c:axId val="376108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Geschwindigkeit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907847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51480</xdr:colOff>
      <xdr:row>30</xdr:row>
      <xdr:rowOff>96120</xdr:rowOff>
    </xdr:from>
    <xdr:to>
      <xdr:col>5</xdr:col>
      <xdr:colOff>1800</xdr:colOff>
      <xdr:row>50</xdr:row>
      <xdr:rowOff>7200</xdr:rowOff>
    </xdr:to>
    <xdr:graphicFrame>
      <xdr:nvGraphicFramePr>
        <xdr:cNvPr id="0" name=""/>
        <xdr:cNvGraphicFramePr/>
      </xdr:nvGraphicFramePr>
      <xdr:xfrm>
        <a:off x="51480" y="4972680"/>
        <a:ext cx="4501800" cy="316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64080</xdr:colOff>
      <xdr:row>30</xdr:row>
      <xdr:rowOff>63360</xdr:rowOff>
    </xdr:from>
    <xdr:to>
      <xdr:col>13</xdr:col>
      <xdr:colOff>133920</xdr:colOff>
      <xdr:row>50</xdr:row>
      <xdr:rowOff>51840</xdr:rowOff>
    </xdr:to>
    <xdr:graphicFrame>
      <xdr:nvGraphicFramePr>
        <xdr:cNvPr id="1" name=""/>
        <xdr:cNvGraphicFramePr/>
      </xdr:nvGraphicFramePr>
      <xdr:xfrm>
        <a:off x="14797080" y="493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14400</xdr:colOff>
      <xdr:row>46</xdr:row>
      <xdr:rowOff>23760</xdr:rowOff>
    </xdr:from>
    <xdr:to>
      <xdr:col>6</xdr:col>
      <xdr:colOff>385200</xdr:colOff>
      <xdr:row>66</xdr:row>
      <xdr:rowOff>12240</xdr:rowOff>
    </xdr:to>
    <xdr:graphicFrame>
      <xdr:nvGraphicFramePr>
        <xdr:cNvPr id="2" name=""/>
        <xdr:cNvGraphicFramePr/>
      </xdr:nvGraphicFramePr>
      <xdr:xfrm>
        <a:off x="826920" y="7501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544320</xdr:colOff>
      <xdr:row>73</xdr:row>
      <xdr:rowOff>36000</xdr:rowOff>
    </xdr:from>
    <xdr:to>
      <xdr:col>8</xdr:col>
      <xdr:colOff>1468440</xdr:colOff>
      <xdr:row>98</xdr:row>
      <xdr:rowOff>57960</xdr:rowOff>
    </xdr:to>
    <xdr:graphicFrame>
      <xdr:nvGraphicFramePr>
        <xdr:cNvPr id="3" name=""/>
        <xdr:cNvGraphicFramePr/>
      </xdr:nvGraphicFramePr>
      <xdr:xfrm>
        <a:off x="3916800" y="11902680"/>
        <a:ext cx="7264440" cy="4086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9"/>
  <sheetViews>
    <sheetView showFormulas="false" showGridLines="true" showRowColHeaders="true" showZeros="true" rightToLeft="false" tabSelected="true" showOutlineSymbols="true" defaultGridColor="true" view="normal" topLeftCell="A25" colorId="64" zoomScale="85" zoomScaleNormal="85" zoomScalePageLayoutView="100" workbookViewId="0">
      <selection pane="topLeft" activeCell="I64" activeCellId="0" sqref="I64"/>
    </sheetView>
  </sheetViews>
  <sheetFormatPr defaultRowHeight="12.8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.24"/>
    <col collapsed="false" customWidth="true" hidden="false" outlineLevel="0" max="5" min="5" style="0" width="16.71"/>
    <col collapsed="false" customWidth="true" hidden="false" outlineLevel="0" max="6" min="6" style="0" width="23.38"/>
    <col collapsed="false" customWidth="false" hidden="false" outlineLevel="0" max="7" min="7" style="0" width="11.52"/>
    <col collapsed="false" customWidth="true" hidden="false" outlineLevel="0" max="8" min="8" style="0" width="38.25"/>
    <col collapsed="false" customWidth="true" hidden="false" outlineLevel="0" max="9" min="9" style="0" width="44.89"/>
    <col collapsed="false" customWidth="true" hidden="false" outlineLevel="0" max="10" min="10" style="0" width="26.26"/>
    <col collapsed="false" customWidth="true" hidden="false" outlineLevel="0" max="11" min="11" style="0" width="45.18"/>
    <col collapsed="false" customWidth="true" hidden="false" outlineLevel="0" max="12" min="12" style="0" width="23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0" t="s">
        <v>7</v>
      </c>
      <c r="H3" s="0" t="s">
        <v>8</v>
      </c>
      <c r="I3" s="0" t="s">
        <v>9</v>
      </c>
      <c r="J3" s="0" t="s">
        <v>10</v>
      </c>
      <c r="K3" s="0" t="s">
        <v>11</v>
      </c>
      <c r="L3" s="0" t="s">
        <v>12</v>
      </c>
    </row>
    <row r="4" customFormat="false" ht="12.8" hidden="false" customHeight="false" outlineLevel="0" collapsed="false">
      <c r="B4" s="0" t="n">
        <v>1</v>
      </c>
      <c r="C4" s="0" t="n">
        <v>100</v>
      </c>
      <c r="D4" s="0" t="n">
        <v>48.33</v>
      </c>
      <c r="E4" s="0" t="s">
        <v>13</v>
      </c>
      <c r="F4" s="0" t="s">
        <v>14</v>
      </c>
      <c r="G4" s="0" t="s">
        <v>15</v>
      </c>
      <c r="H4" s="0" t="s">
        <v>16</v>
      </c>
      <c r="I4" s="1"/>
      <c r="L4" s="0" t="s">
        <v>17</v>
      </c>
    </row>
    <row r="5" customFormat="false" ht="12.8" hidden="false" customHeight="false" outlineLevel="0" collapsed="false">
      <c r="H5" s="0" t="s">
        <v>18</v>
      </c>
      <c r="I5" s="1" t="s">
        <v>19</v>
      </c>
      <c r="J5" s="0" t="s">
        <v>20</v>
      </c>
      <c r="K5" s="0" t="s">
        <v>21</v>
      </c>
    </row>
    <row r="6" customFormat="false" ht="12.8" hidden="false" customHeight="false" outlineLevel="0" collapsed="false">
      <c r="H6" s="0" t="s">
        <v>22</v>
      </c>
      <c r="I6" s="1" t="s">
        <v>23</v>
      </c>
      <c r="K6" s="0" t="s">
        <v>24</v>
      </c>
    </row>
    <row r="7" customFormat="false" ht="12.8" hidden="false" customHeight="false" outlineLevel="0" collapsed="false">
      <c r="H7" s="0" t="s">
        <v>25</v>
      </c>
      <c r="I7" s="1" t="s">
        <v>26</v>
      </c>
      <c r="K7" s="0" t="s">
        <v>27</v>
      </c>
    </row>
    <row r="8" customFormat="false" ht="12.8" hidden="false" customHeight="false" outlineLevel="0" collapsed="false">
      <c r="H8" s="0" t="s">
        <v>28</v>
      </c>
      <c r="I8" s="1" t="s">
        <v>29</v>
      </c>
      <c r="K8" s="0" t="s">
        <v>30</v>
      </c>
    </row>
    <row r="9" customFormat="false" ht="12.8" hidden="false" customHeight="false" outlineLevel="0" collapsed="false">
      <c r="H9" s="0" t="s">
        <v>31</v>
      </c>
      <c r="I9" s="1" t="s">
        <v>32</v>
      </c>
      <c r="K9" s="0" t="s">
        <v>33</v>
      </c>
    </row>
    <row r="10" customFormat="false" ht="12.8" hidden="false" customHeight="false" outlineLevel="0" collapsed="false">
      <c r="I10" s="1"/>
      <c r="K10" s="0" t="s">
        <v>34</v>
      </c>
    </row>
    <row r="11" customFormat="false" ht="12.8" hidden="false" customHeight="false" outlineLevel="0" collapsed="false">
      <c r="I11" s="2"/>
      <c r="K11" s="0" t="s">
        <v>35</v>
      </c>
    </row>
    <row r="14" customFormat="false" ht="12.8" hidden="false" customHeight="false" outlineLevel="0" collapsed="false">
      <c r="A14" s="0" t="s">
        <v>1</v>
      </c>
      <c r="B14" s="0" t="s">
        <v>2</v>
      </c>
      <c r="C14" s="0" t="s">
        <v>3</v>
      </c>
      <c r="D14" s="0" t="s">
        <v>4</v>
      </c>
      <c r="E14" s="0" t="s">
        <v>5</v>
      </c>
      <c r="F14" s="0" t="s">
        <v>6</v>
      </c>
      <c r="G14" s="0" t="s">
        <v>7</v>
      </c>
      <c r="H14" s="0" t="s">
        <v>8</v>
      </c>
      <c r="I14" s="0" t="s">
        <v>9</v>
      </c>
      <c r="J14" s="0" t="s">
        <v>10</v>
      </c>
      <c r="K14" s="0" t="s">
        <v>11</v>
      </c>
      <c r="L14" s="0" t="s">
        <v>12</v>
      </c>
    </row>
    <row r="15" customFormat="false" ht="12.8" hidden="false" customHeight="false" outlineLevel="0" collapsed="false">
      <c r="B15" s="0" t="n">
        <v>1</v>
      </c>
      <c r="C15" s="0" t="n">
        <v>100</v>
      </c>
      <c r="D15" s="0" t="n">
        <v>48.33</v>
      </c>
      <c r="E15" s="0" t="s">
        <v>13</v>
      </c>
      <c r="F15" s="0" t="s">
        <v>14</v>
      </c>
      <c r="G15" s="0" t="s">
        <v>36</v>
      </c>
      <c r="H15" s="0" t="s">
        <v>16</v>
      </c>
      <c r="I15" s="1"/>
      <c r="L15" s="0" t="s">
        <v>17</v>
      </c>
    </row>
    <row r="16" customFormat="false" ht="12.8" hidden="false" customHeight="false" outlineLevel="0" collapsed="false">
      <c r="H16" s="0" t="s">
        <v>18</v>
      </c>
      <c r="I16" s="1" t="s">
        <v>37</v>
      </c>
      <c r="J16" s="0" t="s">
        <v>20</v>
      </c>
      <c r="K16" s="0" t="s">
        <v>21</v>
      </c>
    </row>
    <row r="17" customFormat="false" ht="12.8" hidden="false" customHeight="false" outlineLevel="0" collapsed="false">
      <c r="H17" s="0" t="s">
        <v>38</v>
      </c>
      <c r="I17" s="1" t="s">
        <v>39</v>
      </c>
      <c r="K17" s="0" t="s">
        <v>24</v>
      </c>
    </row>
    <row r="18" customFormat="false" ht="12.8" hidden="false" customHeight="false" outlineLevel="0" collapsed="false">
      <c r="H18" s="0" t="s">
        <v>40</v>
      </c>
      <c r="I18" s="1" t="s">
        <v>41</v>
      </c>
      <c r="K18" s="0" t="s">
        <v>27</v>
      </c>
    </row>
    <row r="19" customFormat="false" ht="12.8" hidden="false" customHeight="false" outlineLevel="0" collapsed="false">
      <c r="H19" s="0" t="s">
        <v>42</v>
      </c>
      <c r="I19" s="1" t="s">
        <v>43</v>
      </c>
      <c r="K19" s="0" t="s">
        <v>30</v>
      </c>
    </row>
    <row r="20" customFormat="false" ht="12.8" hidden="false" customHeight="false" outlineLevel="0" collapsed="false">
      <c r="H20" s="0" t="s">
        <v>44</v>
      </c>
      <c r="I20" s="1" t="s">
        <v>45</v>
      </c>
      <c r="K20" s="0" t="s">
        <v>33</v>
      </c>
    </row>
    <row r="21" customFormat="false" ht="12.8" hidden="false" customHeight="false" outlineLevel="0" collapsed="false">
      <c r="I21" s="1"/>
      <c r="K21" s="0" t="s">
        <v>34</v>
      </c>
    </row>
    <row r="22" customFormat="false" ht="12.8" hidden="false" customHeight="false" outlineLevel="0" collapsed="false">
      <c r="I22" s="2"/>
      <c r="K22" s="0" t="s">
        <v>35</v>
      </c>
    </row>
    <row r="24" customFormat="false" ht="12.8" hidden="false" customHeight="false" outlineLevel="0" collapsed="false">
      <c r="E24" s="0" t="s">
        <v>8</v>
      </c>
      <c r="F24" s="0" t="s">
        <v>46</v>
      </c>
      <c r="G24" s="0" t="s">
        <v>47</v>
      </c>
      <c r="H24" s="0" t="s">
        <v>48</v>
      </c>
      <c r="I24" s="0" t="s">
        <v>49</v>
      </c>
    </row>
    <row r="26" customFormat="false" ht="12.8" hidden="false" customHeight="false" outlineLevel="0" collapsed="false">
      <c r="E26" s="0" t="s">
        <v>50</v>
      </c>
      <c r="F26" s="0" t="n">
        <v>16168215</v>
      </c>
      <c r="G26" s="0" t="n">
        <v>16150093</v>
      </c>
    </row>
    <row r="27" customFormat="false" ht="12.8" hidden="false" customHeight="false" outlineLevel="0" collapsed="false">
      <c r="E27" s="0" t="s">
        <v>51</v>
      </c>
      <c r="H27" s="0" t="n">
        <v>16.168215</v>
      </c>
      <c r="I27" s="0" t="n">
        <v>16.150093</v>
      </c>
    </row>
    <row r="28" customFormat="false" ht="12.8" hidden="false" customHeight="false" outlineLevel="0" collapsed="false">
      <c r="E28" s="0" t="s">
        <v>52</v>
      </c>
      <c r="H28" s="0" t="n">
        <v>68.034721</v>
      </c>
      <c r="I28" s="0" t="n">
        <v>68.111063</v>
      </c>
    </row>
    <row r="38" customFormat="false" ht="12.8" hidden="false" customHeight="false" outlineLevel="0" collapsed="false">
      <c r="J38" s="0" t="s">
        <v>53</v>
      </c>
    </row>
    <row r="39" customFormat="false" ht="12.8" hidden="false" customHeight="false" outlineLevel="0" collapsed="false">
      <c r="I39" s="0" t="s">
        <v>54</v>
      </c>
      <c r="J39" s="0" t="n">
        <v>179.56</v>
      </c>
    </row>
    <row r="40" customFormat="false" ht="12.8" hidden="false" customHeight="false" outlineLevel="0" collapsed="false">
      <c r="I40" s="0" t="s">
        <v>55</v>
      </c>
      <c r="J40" s="0" t="n">
        <v>181.26</v>
      </c>
    </row>
    <row r="41" customFormat="false" ht="12.8" hidden="false" customHeight="false" outlineLevel="0" collapsed="false">
      <c r="I41" s="0" t="s">
        <v>56</v>
      </c>
      <c r="J41" s="0" t="n">
        <v>171.54</v>
      </c>
    </row>
    <row r="42" customFormat="false" ht="12.8" hidden="false" customHeight="false" outlineLevel="0" collapsed="false">
      <c r="I42" s="0" t="s">
        <v>57</v>
      </c>
      <c r="J42" s="0" t="n">
        <v>22.91</v>
      </c>
    </row>
    <row r="43" customFormat="false" ht="12.8" hidden="false" customHeight="false" outlineLevel="0" collapsed="false">
      <c r="I43" s="0" t="s">
        <v>58</v>
      </c>
      <c r="J43" s="0" t="n">
        <v>22.92</v>
      </c>
    </row>
    <row r="44" customFormat="false" ht="12.8" hidden="false" customHeight="false" outlineLevel="0" collapsed="false">
      <c r="I44" s="0" t="s">
        <v>59</v>
      </c>
      <c r="J44" s="0" t="n">
        <v>22.94</v>
      </c>
    </row>
    <row r="45" customFormat="false" ht="12.8" hidden="false" customHeight="false" outlineLevel="0" collapsed="false">
      <c r="F45" s="3"/>
      <c r="I45" s="0" t="s">
        <v>60</v>
      </c>
      <c r="J45" s="0" t="n">
        <v>22.95</v>
      </c>
    </row>
    <row r="46" customFormat="false" ht="12.8" hidden="false" customHeight="false" outlineLevel="0" collapsed="false">
      <c r="F46" s="3"/>
    </row>
    <row r="47" customFormat="false" ht="12.8" hidden="false" customHeight="false" outlineLevel="0" collapsed="false">
      <c r="F47" s="3"/>
    </row>
    <row r="48" customFormat="false" ht="12.8" hidden="false" customHeight="false" outlineLevel="0" collapsed="false">
      <c r="F48" s="3"/>
    </row>
    <row r="49" customFormat="false" ht="12.8" hidden="false" customHeight="false" outlineLevel="0" collapsed="false">
      <c r="F49" s="3"/>
    </row>
    <row r="74" customFormat="false" ht="12.8" hidden="false" customHeight="false" outlineLevel="0" collapsed="false">
      <c r="E74" s="0" t="s">
        <v>61</v>
      </c>
      <c r="F74" s="0" t="s">
        <v>62</v>
      </c>
      <c r="J74" s="0" t="s">
        <v>61</v>
      </c>
      <c r="K74" s="0" t="s">
        <v>62</v>
      </c>
    </row>
    <row r="75" customFormat="false" ht="12.8" hidden="false" customHeight="false" outlineLevel="0" collapsed="false">
      <c r="D75" s="0" t="n">
        <v>100000</v>
      </c>
      <c r="E75" s="0" t="n">
        <v>17.2</v>
      </c>
      <c r="F75" s="3" t="n">
        <f aca="false">58139.5/1757</f>
        <v>33.0902105862265</v>
      </c>
      <c r="I75" s="0" t="n">
        <v>100000</v>
      </c>
      <c r="J75" s="0" t="n">
        <v>17.6</v>
      </c>
      <c r="K75" s="3" t="n">
        <f aca="false">56818.2/1757</f>
        <v>32.3381900967558</v>
      </c>
    </row>
    <row r="76" customFormat="false" ht="12.8" hidden="false" customHeight="false" outlineLevel="0" collapsed="false">
      <c r="D76" s="0" t="n">
        <v>500000</v>
      </c>
      <c r="E76" s="0" t="n">
        <v>18.3</v>
      </c>
      <c r="F76" s="3" t="n">
        <f aca="false">54585.2/1757</f>
        <v>31.0672737620945</v>
      </c>
      <c r="I76" s="0" t="n">
        <v>500000</v>
      </c>
      <c r="J76" s="0" t="n">
        <v>17.9</v>
      </c>
      <c r="K76" s="3" t="n">
        <f aca="false">55865.9/1757</f>
        <v>31.7961866818441</v>
      </c>
    </row>
    <row r="77" customFormat="false" ht="12.8" hidden="false" customHeight="false" outlineLevel="0" collapsed="false">
      <c r="D77" s="0" t="n">
        <v>1000000</v>
      </c>
      <c r="E77" s="0" t="n">
        <v>18.8</v>
      </c>
      <c r="F77" s="3" t="n">
        <f aca="false">53106.7/1757</f>
        <v>30.2257825839499</v>
      </c>
      <c r="I77" s="0" t="n">
        <v>1000000</v>
      </c>
      <c r="J77" s="0" t="n">
        <v>19.2</v>
      </c>
      <c r="K77" s="3" t="n">
        <f aca="false">52137.6/1757</f>
        <v>29.6742174160501</v>
      </c>
    </row>
    <row r="78" customFormat="false" ht="12.8" hidden="false" customHeight="false" outlineLevel="0" collapsed="false">
      <c r="D78" s="0" t="n">
        <v>5000000</v>
      </c>
      <c r="E78" s="0" t="n">
        <v>18.8</v>
      </c>
      <c r="F78" s="3" t="n">
        <f aca="false">53146.3/1757</f>
        <v>30.2483210017075</v>
      </c>
      <c r="I78" s="0" t="n">
        <v>5000000</v>
      </c>
      <c r="J78" s="0" t="n">
        <v>18.5</v>
      </c>
      <c r="K78" s="3" t="n">
        <f aca="false">54118.4/1757</f>
        <v>30.801593625498</v>
      </c>
    </row>
    <row r="79" customFormat="false" ht="12.8" hidden="false" customHeight="false" outlineLevel="0" collapsed="false">
      <c r="D79" s="0" t="n">
        <v>10000000</v>
      </c>
      <c r="E79" s="0" t="n">
        <v>18.5</v>
      </c>
      <c r="F79" s="3" t="n">
        <f aca="false">54027.8/1757</f>
        <v>30.7500284575982</v>
      </c>
      <c r="I79" s="0" t="n">
        <v>10000000</v>
      </c>
      <c r="J79" s="0" t="n">
        <v>18.4</v>
      </c>
      <c r="K79" s="3" t="n">
        <f aca="false">54303.6/1757</f>
        <v>30.907000569152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2018-08-02T10:15:52Z</dcterms:created>
  <dc:creator/>
  <dc:description/>
  <dc:language>de-DE</dc:language>
  <cp:lastModifiedBy/>
  <dcterms:modified xsi:type="dcterms:W3CDTF">2018-08-14T16:44:59Z</dcterms:modified>
  <cp:revision>18</cp:revision>
  <dc:subject/>
  <dc:title/>
</cp:coreProperties>
</file>