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<sst xmlns="http://schemas.openxmlformats.org/spreadsheetml/2006/main" count="131" uniqueCount="77">
  <si>
    <t xml:space="preserve">Ergebnisse:</t>
  </si>
  <si>
    <t xml:space="preserve">PRHS:</t>
  </si>
  <si>
    <t xml:space="preserve">Anzahl Cores</t>
  </si>
  <si>
    <t xml:space="preserve">Takfrequenz</t>
  </si>
  <si>
    <t xml:space="preserve">BogoMIPS</t>
  </si>
  <si>
    <t xml:space="preserve">Cache</t>
  </si>
  <si>
    <t xml:space="preserve">MMU</t>
  </si>
  <si>
    <t xml:space="preserve">FPU</t>
  </si>
  <si>
    <t xml:space="preserve">Coremark</t>
  </si>
  <si>
    <t xml:space="preserve">dhrystone</t>
  </si>
  <si>
    <t xml:space="preserve">whetstone</t>
  </si>
  <si>
    <t xml:space="preserve">ramspeed</t>
  </si>
  <si>
    <t xml:space="preserve">Memory?</t>
  </si>
  <si>
    <t xml:space="preserve">4kB direct mapped</t>
  </si>
  <si>
    <t xml:space="preserve">4 Kb</t>
  </si>
  <si>
    <t xml:space="preserve">Nein</t>
  </si>
  <si>
    <t xml:space="preserve">2K performance run parameters for coremark.</t>
  </si>
  <si>
    <t xml:space="preserve">60016K/131072K available </t>
  </si>
  <si>
    <t xml:space="preserve">CoreMark Size    : 666</t>
  </si>
  <si>
    <t xml:space="preserve">100000: ms for one run: 30,4 – DPS 32894,7</t>
  </si>
  <si>
    <t xml:space="preserve">4,2 MIPS</t>
  </si>
  <si>
    <t xml:space="preserve">INTEGER &amp; READING         1 Kb block: 53.27 MB/s                                </t>
  </si>
  <si>
    <t xml:space="preserve">Total ticks      : 21690000</t>
  </si>
  <si>
    <t xml:space="preserve">500000: ms for one run: 30,4 – DPS 32894,7</t>
  </si>
  <si>
    <t xml:space="preserve">INTEGER &amp; READING         2 Kb block: 53.47 MB/s                                </t>
  </si>
  <si>
    <t xml:space="preserve">Total time (secs): 21.690000</t>
  </si>
  <si>
    <t xml:space="preserve">1000000:  ms for one run: 30,3 – DPS 33057,9</t>
  </si>
  <si>
    <t xml:space="preserve">INTEGER &amp; READING         4 Kb block: 52.45 MB/s                                </t>
  </si>
  <si>
    <t xml:space="preserve">Iterations/Sec   : 92.208391</t>
  </si>
  <si>
    <t xml:space="preserve">5000000: ms for one run: 30,2 – DPS 33066,6</t>
  </si>
  <si>
    <t xml:space="preserve">INTEGER &amp; READING         8 Kb block: 17.61 MB/s                                </t>
  </si>
  <si>
    <t xml:space="preserve">Iterations       : 2000</t>
  </si>
  <si>
    <t xml:space="preserve">10000000 ms for one run: 30,4 – DPS 32914,2</t>
  </si>
  <si>
    <t xml:space="preserve">INTEGER &amp; READING        16 Kb block: 17.63 MB/s                                </t>
  </si>
  <si>
    <t xml:space="preserve">INTEGER &amp; READING        32 Kb block: 17.66 MB/s                                </t>
  </si>
  <si>
    <t xml:space="preserve">INTEGER &amp; READING        64 Kb block: 17.66 MB/s       </t>
  </si>
  <si>
    <t xml:space="preserve">Microseconds for one run through Dhrystone:</t>
  </si>
  <si>
    <t xml:space="preserve">Dhrystones per Second:        </t>
  </si>
  <si>
    <t xml:space="preserve">2K performance run parameters for coremark.                                     </t>
  </si>
  <si>
    <t xml:space="preserve">CoreMark Size    : 666                                                          </t>
  </si>
  <si>
    <t xml:space="preserve">100000: ms for one run: 28,6 – DPS 34965</t>
  </si>
  <si>
    <t xml:space="preserve">Total ticks      : 21340000                                                     </t>
  </si>
  <si>
    <t xml:space="preserve">500000: ms for one run: 28,9 – DPS 34602,1</t>
  </si>
  <si>
    <t xml:space="preserve">Total time (secs): 21.340000                                                    </t>
  </si>
  <si>
    <t xml:space="preserve">1000000:  ms for one run: 28,8 – DPS 34758,4</t>
  </si>
  <si>
    <t xml:space="preserve">Iterations/Sec   : 93.720712                                                    </t>
  </si>
  <si>
    <t xml:space="preserve">Iterations       : 2000                                </t>
  </si>
  <si>
    <t xml:space="preserve">100000: ms for one run: 30,7 – DPS 32573,3</t>
  </si>
  <si>
    <t xml:space="preserve">Total ticks      : 21410000</t>
  </si>
  <si>
    <t xml:space="preserve">500000: ms for one run: 30,9 – DPS 32383,4</t>
  </si>
  <si>
    <t xml:space="preserve">Total time (secs): 21.410000</t>
  </si>
  <si>
    <t xml:space="preserve">1000000:  ms for one run: 30,9 – DPS 32372,9</t>
  </si>
  <si>
    <t xml:space="preserve">Iterations/Sec   : 93.414292</t>
  </si>
  <si>
    <t xml:space="preserve">5000000: ms for one run: 30,9– DPS 32368,7</t>
  </si>
  <si>
    <t xml:space="preserve">10000000 ms for one run: 30,9 – DPS 32366,6</t>
  </si>
  <si>
    <t xml:space="preserve">Single-Core (Primäre Y-Achse)</t>
  </si>
  <si>
    <t xml:space="preserve">Dual-Core (Primäre Y-Achse)</t>
  </si>
  <si>
    <t xml:space="preserve">Quad-Core (Primäre Y-Achse)</t>
  </si>
  <si>
    <t xml:space="preserve">Single-Core (Sekundäre Y-Achse)</t>
  </si>
  <si>
    <t xml:space="preserve">Dual-Core (Sekundäre Y-Achse)</t>
  </si>
  <si>
    <t xml:space="preserve">Quad-Core (Sekundäre Y-Achse)</t>
  </si>
  <si>
    <t xml:space="preserve">Total ticks      :</t>
  </si>
  <si>
    <t xml:space="preserve">Total time (secs): </t>
  </si>
  <si>
    <t xml:space="preserve">Iterations/Sec   :</t>
  </si>
  <si>
    <t xml:space="preserve">MB/s</t>
  </si>
  <si>
    <t xml:space="preserve">1 Kb Block:</t>
  </si>
  <si>
    <t xml:space="preserve">2 Kb Block:</t>
  </si>
  <si>
    <t xml:space="preserve">4 Kb Block:</t>
  </si>
  <si>
    <t xml:space="preserve">8 Kb Block:</t>
  </si>
  <si>
    <t xml:space="preserve">16 Kb Block:</t>
  </si>
  <si>
    <t xml:space="preserve">32 Kb Block:</t>
  </si>
  <si>
    <t xml:space="preserve">64 Kb Block:</t>
  </si>
  <si>
    <t xml:space="preserve">single core</t>
  </si>
  <si>
    <t xml:space="preserve">Dual</t>
  </si>
  <si>
    <t xml:space="preserve">Quad</t>
  </si>
  <si>
    <t xml:space="preserve">ms für einen Lauf</t>
  </si>
  <si>
    <t xml:space="preserve">DMIPS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</si>
</sst>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Sheet1!$E$70:$E$70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Sheet1!$D$71:$D$75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Sheet1!$E$71:$E$75</c:f>
              <c:numCache>
                <c:formatCode>General</c:formatCode>
                <c:ptCount val="5"/>
                <c:pt idx="0">
                  <c:v>30.4</c:v>
                </c:pt>
                <c:pt idx="1">
                  <c:v>30.4</c:v>
                </c:pt>
                <c:pt idx="2">
                  <c:v>30.3</c:v>
                </c:pt>
                <c:pt idx="3">
                  <c:v>30.2</c:v>
                </c:pt>
                <c:pt idx="4">
                  <c:v>30.4</c:v>
                </c:pt>
              </c:numCache>
            </c:numRef>
          </c:val>
        </c:ser>
        <c:ser>
          <c:idx val="1"/>
          <c:order val="1"/>
          <c:tx>
            <c:strRef>
              <c:f>Sheet1!$F$70:$F$70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Sheet1!$D$71:$D$75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Sheet1!$F$71:$F$75</c:f>
              <c:numCache>
                <c:formatCode>General</c:formatCode>
                <c:ptCount val="5"/>
                <c:pt idx="0">
                  <c:v>18.7220830961867</c:v>
                </c:pt>
                <c:pt idx="1">
                  <c:v>18.7220830961867</c:v>
                </c:pt>
                <c:pt idx="2">
                  <c:v>18.814968696642</c:v>
                </c:pt>
                <c:pt idx="3">
                  <c:v>18.8199203187251</c:v>
                </c:pt>
                <c:pt idx="4">
                  <c:v>18.7331815594764</c:v>
                </c:pt>
              </c:numCache>
            </c:numRef>
          </c:val>
        </c:ser>
        <c:gapWidth val="100"/>
        <c:overlap val="0"/>
        <c:axId val="14994827"/>
        <c:axId val="14826181"/>
      </c:barChart>
      <c:catAx>
        <c:axId val="149948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826181"/>
        <c:crosses val="autoZero"/>
        <c:auto val="1"/>
        <c:lblAlgn val="ctr"/>
        <c:lblOffset val="100"/>
      </c:catAx>
      <c:valAx>
        <c:axId val="148261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9948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Sheet1!$I$70:$I$70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Sheet1!$H$71:$H$75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Sheet1!$I$71:$I$75</c:f>
              <c:numCache>
                <c:formatCode>General</c:formatCode>
                <c:ptCount val="5"/>
                <c:pt idx="0">
                  <c:v>28.6</c:v>
                </c:pt>
                <c:pt idx="1">
                  <c:v>28.9</c:v>
                </c:pt>
                <c:pt idx="2">
                  <c:v>28.8</c:v>
                </c:pt>
                <c:pt idx="3">
                  <c:v>28.7</c:v>
                </c:pt>
                <c:pt idx="4">
                  <c:v>28.6</c:v>
                </c:pt>
              </c:numCache>
            </c:numRef>
          </c:val>
        </c:ser>
        <c:ser>
          <c:idx val="1"/>
          <c:order val="1"/>
          <c:tx>
            <c:strRef>
              <c:f>Sheet1!$J$70:$J$70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Sheet1!$H$71:$H$75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Sheet1!$J$71:$J$75</c:f>
              <c:numCache>
                <c:formatCode>General</c:formatCode>
                <c:ptCount val="5"/>
                <c:pt idx="0">
                  <c:v>19.9003984063745</c:v>
                </c:pt>
                <c:pt idx="1">
                  <c:v>19.6938531587934</c:v>
                </c:pt>
                <c:pt idx="2">
                  <c:v>19.7828116107001</c:v>
                </c:pt>
                <c:pt idx="3">
                  <c:v>19.8435401252134</c:v>
                </c:pt>
                <c:pt idx="4">
                  <c:v>19.9241320432555</c:v>
                </c:pt>
              </c:numCache>
            </c:numRef>
          </c:val>
        </c:ser>
        <c:gapWidth val="100"/>
        <c:overlap val="0"/>
        <c:axId val="41448081"/>
        <c:axId val="15422284"/>
      </c:barChart>
      <c:catAx>
        <c:axId val="41448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422284"/>
        <c:crosses val="autoZero"/>
        <c:auto val="1"/>
        <c:lblAlgn val="ctr"/>
        <c:lblOffset val="100"/>
      </c:catAx>
      <c:valAx>
        <c:axId val="154222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4480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Ramspeed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Sheet1!$K$60:$K$60</c:f>
              <c:strCache>
                <c:ptCount val="1"/>
                <c:pt idx="0">
                  <c:v>MB/s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Sheet1!$J$61:$J$67</c:f>
              <c:strCache>
                <c:ptCount val="7"/>
                <c:pt idx="0">
                  <c:v>1 Kb Block:</c:v>
                </c:pt>
                <c:pt idx="1">
                  <c:v>2 Kb Block:</c:v>
                </c:pt>
                <c:pt idx="2">
                  <c:v>4 Kb Block:</c:v>
                </c:pt>
                <c:pt idx="3">
                  <c:v>8 Kb Block:</c:v>
                </c:pt>
                <c:pt idx="4">
                  <c:v>16 Kb Block:</c:v>
                </c:pt>
                <c:pt idx="5">
                  <c:v>32 Kb Block:</c:v>
                </c:pt>
                <c:pt idx="6">
                  <c:v>64 Kb Block:</c:v>
                </c:pt>
              </c:strCache>
            </c:strRef>
          </c:cat>
          <c:val>
            <c:numRef>
              <c:f>Sheet1!$K$61:$K$67</c:f>
              <c:numCache>
                <c:formatCode>General</c:formatCode>
                <c:ptCount val="7"/>
                <c:pt idx="0">
                  <c:v>53.27</c:v>
                </c:pt>
                <c:pt idx="1">
                  <c:v>53.47</c:v>
                </c:pt>
                <c:pt idx="2">
                  <c:v>52.45</c:v>
                </c:pt>
                <c:pt idx="3">
                  <c:v>17.61</c:v>
                </c:pt>
                <c:pt idx="4">
                  <c:v>17.63</c:v>
                </c:pt>
                <c:pt idx="5">
                  <c:v>17.66</c:v>
                </c:pt>
                <c:pt idx="6">
                  <c:v>17.66</c:v>
                </c:pt>
              </c:numCache>
            </c:numRef>
          </c:val>
        </c:ser>
        <c:gapWidth val="100"/>
        <c:overlap val="0"/>
        <c:axId val="23627595"/>
        <c:axId val="88572203"/>
      </c:barChart>
      <c:catAx>
        <c:axId val="236275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Größe des Blockes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572203"/>
        <c:crosses val="autoZero"/>
        <c:auto val="1"/>
        <c:lblAlgn val="ctr"/>
        <c:lblOffset val="100"/>
      </c:catAx>
      <c:valAx>
        <c:axId val="88572203"/>
        <c:scaling>
          <c:orientation val="minMax"/>
          <c:max val="7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Geschwindigkeit(MB/s)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62759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Sheet1!$M$70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Sheet1!$L$71:$L$75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Sheet1!$M$71:$M$75</c:f>
              <c:numCache>
                <c:formatCode>General</c:formatCode>
                <c:ptCount val="5"/>
                <c:pt idx="0">
                  <c:v>30.7</c:v>
                </c:pt>
                <c:pt idx="1">
                  <c:v>30.9</c:v>
                </c:pt>
                <c:pt idx="2">
                  <c:v>30.9</c:v>
                </c:pt>
                <c:pt idx="3">
                  <c:v>30.9</c:v>
                </c:pt>
                <c:pt idx="4">
                  <c:v>30.9</c:v>
                </c:pt>
              </c:numCache>
            </c:numRef>
          </c:val>
        </c:ser>
        <c:ser>
          <c:idx val="1"/>
          <c:order val="1"/>
          <c:tx>
            <c:strRef>
              <c:f>Sheet1!$N$70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Sheet1!$L$71:$L$75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Sheet1!$N$71:$N$75</c:f>
              <c:numCache>
                <c:formatCode>General</c:formatCode>
                <c:ptCount val="5"/>
                <c:pt idx="0">
                  <c:v>18.5391576550939</c:v>
                </c:pt>
                <c:pt idx="1">
                  <c:v>18.4310756972112</c:v>
                </c:pt>
                <c:pt idx="2">
                  <c:v>18.4250996015936</c:v>
                </c:pt>
                <c:pt idx="3">
                  <c:v>18.4227091633466</c:v>
                </c:pt>
                <c:pt idx="4">
                  <c:v>18.4215139442231</c:v>
                </c:pt>
              </c:numCache>
            </c:numRef>
          </c:val>
        </c:ser>
        <c:gapWidth val="100"/>
        <c:overlap val="0"/>
        <c:axId val="54315930"/>
        <c:axId val="40272225"/>
      </c:barChart>
      <c:catAx>
        <c:axId val="543159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272225"/>
        <c:crosses val="autoZero"/>
        <c:auto val="1"/>
        <c:lblAlgn val="ctr"/>
        <c:lblOffset val="100"/>
      </c:catAx>
      <c:valAx>
        <c:axId val="40272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3159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CoreMark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Sheet1!$E$50:$E$51</c:f>
              <c:strCache>
                <c:ptCount val="1"/>
                <c:pt idx="0">
                  <c:v>Single-Core (Primäre Y-Achse)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Sheet1!$E$52:$E$54</c:f>
              <c:numCache>
                <c:formatCode>General</c:formatCode>
                <c:ptCount val="3"/>
                <c:pt idx="0">
                  <c:v>21690000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Sheet1!$F$50:$F$51</c:f>
              <c:strCache>
                <c:ptCount val="1"/>
                <c:pt idx="0">
                  <c:v>Dual-Core (Primäre Y-Achse)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Sheet1!$F$52:$F$54</c:f>
              <c:numCache>
                <c:formatCode>General</c:formatCode>
                <c:ptCount val="3"/>
                <c:pt idx="0">
                  <c:v>21340000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Sheet1!$G$50:$G$51</c:f>
              <c:strCache>
                <c:ptCount val="1"/>
                <c:pt idx="0">
                  <c:v>Quad-Core (Primäre Y-Achse)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Sheet1!$G$52:$G$54</c:f>
              <c:numCache>
                <c:formatCode>General</c:formatCode>
                <c:ptCount val="3"/>
                <c:pt idx="0">
                  <c:v>21410000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3"/>
          <c:order val="3"/>
          <c:tx>
            <c:strRef>
              <c:f>Sheet1!$H$50:$H$51</c:f>
              <c:strCache>
                <c:ptCount val="1"/>
                <c:pt idx="0">
                  <c:v>Single-Core (Sekundäre Y-Achse)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Sheet1!$H$52:$H$54</c:f>
              <c:numCache>
                <c:formatCode>General</c:formatCode>
                <c:ptCount val="3"/>
                <c:pt idx="0">
                  <c:v/>
                </c:pt>
                <c:pt idx="1">
                  <c:v>21.69</c:v>
                </c:pt>
                <c:pt idx="2">
                  <c:v>92.21</c:v>
                </c:pt>
              </c:numCache>
            </c:numRef>
          </c:val>
        </c:ser>
        <c:ser>
          <c:idx val="4"/>
          <c:order val="4"/>
          <c:tx>
            <c:strRef>
              <c:f>Sheet1!$I$50:$I$51</c:f>
              <c:strCache>
                <c:ptCount val="1"/>
                <c:pt idx="0">
                  <c:v>Dual-Core (Sekundäre Y-Achse)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Sheet1!$I$52:$I$54</c:f>
              <c:numCache>
                <c:formatCode>General</c:formatCode>
                <c:ptCount val="3"/>
                <c:pt idx="0">
                  <c:v/>
                </c:pt>
                <c:pt idx="1">
                  <c:v>21.34</c:v>
                </c:pt>
                <c:pt idx="2">
                  <c:v>93.72</c:v>
                </c:pt>
              </c:numCache>
            </c:numRef>
          </c:val>
        </c:ser>
        <c:ser>
          <c:idx val="5"/>
          <c:order val="5"/>
          <c:tx>
            <c:strRef>
              <c:f>Sheet1!$J$50:$J$51</c:f>
              <c:strCache>
                <c:ptCount val="1"/>
                <c:pt idx="0">
                  <c:v>Quad-Core (Sekundäre Y-Achse)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Sheet1!$C$52:$D$54</c:f>
              <c:strCache>
                <c:ptCount val="6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Sheet1!$J$52:$J$54</c:f>
              <c:numCache>
                <c:formatCode>General</c:formatCode>
                <c:ptCount val="3"/>
                <c:pt idx="0">
                  <c:v/>
                </c:pt>
                <c:pt idx="1">
                  <c:v>21.41</c:v>
                </c:pt>
                <c:pt idx="2">
                  <c:v>93.41</c:v>
                </c:pt>
              </c:numCache>
            </c:numRef>
          </c:val>
        </c:ser>
        <c:gapWidth val="100"/>
        <c:overlap val="0"/>
        <c:axId val="86561795"/>
        <c:axId val="44629434"/>
      </c:barChart>
      <c:catAx>
        <c:axId val="865617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629434"/>
        <c:crosses val="autoZero"/>
        <c:auto val="1"/>
        <c:lblAlgn val="ctr"/>
        <c:lblOffset val="100"/>
      </c:catAx>
      <c:valAx>
        <c:axId val="44629434"/>
        <c:scaling>
          <c:orientation val="minMax"/>
          <c:max val="11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61795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715320</xdr:colOff>
      <xdr:row>88</xdr:row>
      <xdr:rowOff>112680</xdr:rowOff>
    </xdr:from>
    <xdr:to>
      <xdr:col>6</xdr:col>
      <xdr:colOff>631800</xdr:colOff>
      <xdr:row>108</xdr:row>
      <xdr:rowOff>100440</xdr:rowOff>
    </xdr:to>
    <xdr:graphicFrame>
      <xdr:nvGraphicFramePr>
        <xdr:cNvPr id="0" name=""/>
        <xdr:cNvGraphicFramePr/>
      </xdr:nvGraphicFramePr>
      <xdr:xfrm>
        <a:off x="1527840" y="14417640"/>
        <a:ext cx="576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560520</xdr:colOff>
      <xdr:row>88</xdr:row>
      <xdr:rowOff>26280</xdr:rowOff>
    </xdr:from>
    <xdr:to>
      <xdr:col>9</xdr:col>
      <xdr:colOff>873720</xdr:colOff>
      <xdr:row>108</xdr:row>
      <xdr:rowOff>14040</xdr:rowOff>
    </xdr:to>
    <xdr:graphicFrame>
      <xdr:nvGraphicFramePr>
        <xdr:cNvPr id="1" name=""/>
        <xdr:cNvGraphicFramePr/>
      </xdr:nvGraphicFramePr>
      <xdr:xfrm>
        <a:off x="8029080" y="1433124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1657080</xdr:colOff>
      <xdr:row>106</xdr:row>
      <xdr:rowOff>6120</xdr:rowOff>
    </xdr:from>
    <xdr:to>
      <xdr:col>11</xdr:col>
      <xdr:colOff>1532160</xdr:colOff>
      <xdr:row>125</xdr:row>
      <xdr:rowOff>156600</xdr:rowOff>
    </xdr:to>
    <xdr:graphicFrame>
      <xdr:nvGraphicFramePr>
        <xdr:cNvPr id="2" name=""/>
        <xdr:cNvGraphicFramePr/>
      </xdr:nvGraphicFramePr>
      <xdr:xfrm>
        <a:off x="14572080" y="17237160"/>
        <a:ext cx="5758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532440</xdr:colOff>
      <xdr:row>78</xdr:row>
      <xdr:rowOff>122760</xdr:rowOff>
    </xdr:from>
    <xdr:to>
      <xdr:col>13</xdr:col>
      <xdr:colOff>601560</xdr:colOff>
      <xdr:row>98</xdr:row>
      <xdr:rowOff>110880</xdr:rowOff>
    </xdr:to>
    <xdr:graphicFrame>
      <xdr:nvGraphicFramePr>
        <xdr:cNvPr id="3" name=""/>
        <xdr:cNvGraphicFramePr/>
      </xdr:nvGraphicFramePr>
      <xdr:xfrm>
        <a:off x="16143120" y="12802320"/>
        <a:ext cx="57585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109440</xdr:colOff>
      <xdr:row>17</xdr:row>
      <xdr:rowOff>75960</xdr:rowOff>
    </xdr:from>
    <xdr:to>
      <xdr:col>8</xdr:col>
      <xdr:colOff>215640</xdr:colOff>
      <xdr:row>42</xdr:row>
      <xdr:rowOff>140400</xdr:rowOff>
    </xdr:to>
    <xdr:graphicFrame>
      <xdr:nvGraphicFramePr>
        <xdr:cNvPr id="4" name=""/>
        <xdr:cNvGraphicFramePr/>
      </xdr:nvGraphicFramePr>
      <xdr:xfrm>
        <a:off x="109440" y="2839320"/>
        <a:ext cx="10273680" cy="41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5"/>
  <sheetViews>
    <sheetView showFormulas="false" showGridLines="true" showRowColHeaders="true" showZeros="true" rightToLeft="false" tabSelected="true" showOutlineSymbols="true" defaultGridColor="true" view="normal" topLeftCell="D25" colorId="64" zoomScale="90" zoomScaleNormal="90" zoomScalePageLayoutView="100" workbookViewId="0">
      <selection pane="topLeft" activeCell="I37" activeCellId="0" sqref="I37"/>
    </sheetView>
  </sheetViews>
  <sheetFormatPr defaultRowHeight="12.8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6.71"/>
    <col collapsed="false" customWidth="true" hidden="false" outlineLevel="0" max="6" min="6" style="0" width="31.54"/>
    <col collapsed="false" customWidth="false" hidden="false" outlineLevel="0" max="7" min="7" style="0" width="11.52"/>
    <col collapsed="false" customWidth="true" hidden="false" outlineLevel="0" max="8" min="8" style="0" width="38.25"/>
    <col collapsed="false" customWidth="true" hidden="false" outlineLevel="0" max="9" min="9" style="0" width="38.94"/>
    <col collapsed="false" customWidth="true" hidden="false" outlineLevel="0" max="10" min="10" style="0" width="38.2"/>
    <col collapsed="false" customWidth="true" hidden="false" outlineLevel="0" max="11" min="11" style="0" width="45.18"/>
    <col collapsed="false" customWidth="true" hidden="false" outlineLevel="0" max="12" min="12" style="0" width="23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2.8" hidden="false" customHeight="false" outlineLevel="0" collapsed="false">
      <c r="B4" s="0" t="n">
        <v>1</v>
      </c>
      <c r="C4" s="0" t="n">
        <v>75</v>
      </c>
      <c r="D4" s="0" t="n">
        <v>29.69</v>
      </c>
      <c r="E4" s="0" t="s">
        <v>13</v>
      </c>
      <c r="F4" s="0" t="s">
        <v>14</v>
      </c>
      <c r="G4" s="0" t="s">
        <v>15</v>
      </c>
      <c r="H4" s="0" t="s">
        <v>16</v>
      </c>
      <c r="I4" s="1"/>
      <c r="L4" s="0" t="s">
        <v>17</v>
      </c>
    </row>
    <row r="5" customFormat="false" ht="12.8" hidden="false" customHeight="false" outlineLevel="0" collapsed="false">
      <c r="H5" s="0" t="s">
        <v>18</v>
      </c>
      <c r="I5" s="1" t="s">
        <v>19</v>
      </c>
      <c r="J5" s="0" t="s">
        <v>20</v>
      </c>
      <c r="K5" s="0" t="s">
        <v>21</v>
      </c>
    </row>
    <row r="6" customFormat="false" ht="12.8" hidden="false" customHeight="false" outlineLevel="0" collapsed="false">
      <c r="H6" s="0" t="s">
        <v>22</v>
      </c>
      <c r="I6" s="1" t="s">
        <v>23</v>
      </c>
      <c r="K6" s="0" t="s">
        <v>24</v>
      </c>
    </row>
    <row r="7" customFormat="false" ht="12.8" hidden="false" customHeight="false" outlineLevel="0" collapsed="false">
      <c r="H7" s="0" t="s">
        <v>25</v>
      </c>
      <c r="I7" s="1" t="s">
        <v>26</v>
      </c>
      <c r="K7" s="0" t="s">
        <v>27</v>
      </c>
    </row>
    <row r="8" customFormat="false" ht="12.8" hidden="false" customHeight="false" outlineLevel="0" collapsed="false">
      <c r="H8" s="0" t="s">
        <v>28</v>
      </c>
      <c r="I8" s="1" t="s">
        <v>29</v>
      </c>
      <c r="K8" s="0" t="s">
        <v>30</v>
      </c>
    </row>
    <row r="9" customFormat="false" ht="12.8" hidden="false" customHeight="false" outlineLevel="0" collapsed="false">
      <c r="H9" s="0" t="s">
        <v>31</v>
      </c>
      <c r="I9" s="1" t="s">
        <v>32</v>
      </c>
      <c r="K9" s="0" t="s">
        <v>33</v>
      </c>
    </row>
    <row r="10" customFormat="false" ht="12.8" hidden="false" customHeight="false" outlineLevel="0" collapsed="false">
      <c r="I10" s="1"/>
      <c r="K10" s="0" t="s">
        <v>34</v>
      </c>
    </row>
    <row r="11" customFormat="false" ht="12.8" hidden="false" customHeight="false" outlineLevel="0" collapsed="false">
      <c r="I11" s="2"/>
      <c r="K11" s="0" t="s">
        <v>35</v>
      </c>
    </row>
    <row r="13" customFormat="false" ht="12.8" hidden="false" customHeight="false" outlineLevel="0" collapsed="false">
      <c r="I13" s="0" t="s">
        <v>36</v>
      </c>
    </row>
    <row r="14" customFormat="false" ht="12.8" hidden="false" customHeight="false" outlineLevel="0" collapsed="false">
      <c r="I14" s="0" t="s">
        <v>37</v>
      </c>
    </row>
    <row r="18" customFormat="false" ht="12.8" hidden="false" customHeight="false" outlineLevel="0" collapsed="false">
      <c r="B18" s="0" t="s">
        <v>1</v>
      </c>
      <c r="C18" s="0" t="s">
        <v>2</v>
      </c>
      <c r="D18" s="0" t="s">
        <v>3</v>
      </c>
      <c r="E18" s="0" t="s">
        <v>4</v>
      </c>
      <c r="F18" s="0" t="s">
        <v>5</v>
      </c>
      <c r="G18" s="0" t="s">
        <v>6</v>
      </c>
      <c r="H18" s="0" t="s">
        <v>7</v>
      </c>
      <c r="I18" s="0" t="s">
        <v>8</v>
      </c>
      <c r="J18" s="0" t="s">
        <v>9</v>
      </c>
      <c r="K18" s="0" t="s">
        <v>10</v>
      </c>
      <c r="L18" s="0" t="s">
        <v>11</v>
      </c>
      <c r="M18" s="0" t="s">
        <v>12</v>
      </c>
    </row>
    <row r="19" customFormat="false" ht="12.8" hidden="false" customHeight="false" outlineLevel="0" collapsed="false">
      <c r="C19" s="0" t="n">
        <v>2</v>
      </c>
      <c r="D19" s="0" t="n">
        <v>75</v>
      </c>
      <c r="E19" s="0" t="n">
        <v>29.69</v>
      </c>
      <c r="F19" s="0" t="s">
        <v>13</v>
      </c>
      <c r="G19" s="0" t="s">
        <v>14</v>
      </c>
      <c r="H19" s="0" t="s">
        <v>15</v>
      </c>
      <c r="I19" s="0" t="s">
        <v>38</v>
      </c>
      <c r="J19" s="1"/>
      <c r="M19" s="0" t="s">
        <v>17</v>
      </c>
    </row>
    <row r="20" customFormat="false" ht="12.8" hidden="false" customHeight="false" outlineLevel="0" collapsed="false">
      <c r="E20" s="0" t="n">
        <v>31.61</v>
      </c>
      <c r="I20" s="0" t="s">
        <v>39</v>
      </c>
      <c r="J20" s="1" t="s">
        <v>40</v>
      </c>
      <c r="K20" s="0" t="s">
        <v>20</v>
      </c>
      <c r="L20" s="0" t="s">
        <v>21</v>
      </c>
    </row>
    <row r="21" customFormat="false" ht="12.8" hidden="false" customHeight="false" outlineLevel="0" collapsed="false">
      <c r="I21" s="0" t="s">
        <v>41</v>
      </c>
      <c r="J21" s="1" t="s">
        <v>42</v>
      </c>
      <c r="L21" s="0" t="s">
        <v>24</v>
      </c>
    </row>
    <row r="22" customFormat="false" ht="12.8" hidden="false" customHeight="false" outlineLevel="0" collapsed="false">
      <c r="I22" s="0" t="s">
        <v>43</v>
      </c>
      <c r="J22" s="1" t="s">
        <v>44</v>
      </c>
      <c r="L22" s="0" t="s">
        <v>27</v>
      </c>
    </row>
    <row r="23" customFormat="false" ht="12.8" hidden="false" customHeight="false" outlineLevel="0" collapsed="false">
      <c r="I23" s="0" t="s">
        <v>45</v>
      </c>
    </row>
    <row r="24" customFormat="false" ht="12.8" hidden="false" customHeight="false" outlineLevel="0" collapsed="false">
      <c r="I24" s="0" t="s">
        <v>46</v>
      </c>
    </row>
    <row r="25" customFormat="false" ht="12.8" hidden="false" customHeight="false" outlineLevel="0" collapsed="false">
      <c r="J25" s="1"/>
      <c r="L25" s="0" t="s">
        <v>34</v>
      </c>
    </row>
    <row r="26" customFormat="false" ht="12.8" hidden="false" customHeight="false" outlineLevel="0" collapsed="false">
      <c r="J26" s="2"/>
      <c r="L26" s="0" t="s">
        <v>35</v>
      </c>
    </row>
    <row r="29" customFormat="false" ht="12.8" hidden="false" customHeight="false" outlineLevel="0" collapsed="false">
      <c r="B29" s="0" t="s">
        <v>1</v>
      </c>
      <c r="C29" s="0" t="s">
        <v>2</v>
      </c>
      <c r="D29" s="0" t="s">
        <v>3</v>
      </c>
      <c r="E29" s="0" t="s">
        <v>4</v>
      </c>
      <c r="F29" s="0" t="s">
        <v>5</v>
      </c>
      <c r="G29" s="0" t="s">
        <v>6</v>
      </c>
      <c r="H29" s="0" t="s">
        <v>7</v>
      </c>
      <c r="I29" s="0" t="s">
        <v>8</v>
      </c>
      <c r="J29" s="0" t="s">
        <v>9</v>
      </c>
      <c r="K29" s="0" t="s">
        <v>10</v>
      </c>
      <c r="L29" s="0" t="s">
        <v>11</v>
      </c>
      <c r="M29" s="0" t="s">
        <v>12</v>
      </c>
    </row>
    <row r="30" customFormat="false" ht="12.8" hidden="false" customHeight="false" outlineLevel="0" collapsed="false">
      <c r="C30" s="0" t="n">
        <v>4</v>
      </c>
      <c r="D30" s="0" t="n">
        <v>75</v>
      </c>
      <c r="E30" s="0" t="n">
        <v>29.49</v>
      </c>
      <c r="F30" s="0" t="s">
        <v>13</v>
      </c>
      <c r="G30" s="0" t="s">
        <v>14</v>
      </c>
      <c r="H30" s="0" t="s">
        <v>15</v>
      </c>
      <c r="I30" s="0" t="s">
        <v>16</v>
      </c>
      <c r="J30" s="1"/>
      <c r="M30" s="0" t="s">
        <v>17</v>
      </c>
    </row>
    <row r="31" customFormat="false" ht="12.8" hidden="false" customHeight="false" outlineLevel="0" collapsed="false">
      <c r="E31" s="0" t="n">
        <v>31.33</v>
      </c>
      <c r="I31" s="0" t="s">
        <v>18</v>
      </c>
      <c r="J31" s="1" t="s">
        <v>47</v>
      </c>
      <c r="K31" s="0" t="s">
        <v>20</v>
      </c>
      <c r="L31" s="0" t="s">
        <v>21</v>
      </c>
    </row>
    <row r="32" customFormat="false" ht="12.8" hidden="false" customHeight="false" outlineLevel="0" collapsed="false">
      <c r="E32" s="0" t="n">
        <v>31.53</v>
      </c>
      <c r="I32" s="0" t="s">
        <v>48</v>
      </c>
      <c r="J32" s="1" t="s">
        <v>49</v>
      </c>
      <c r="L32" s="0" t="s">
        <v>24</v>
      </c>
    </row>
    <row r="33" customFormat="false" ht="12.8" hidden="false" customHeight="false" outlineLevel="0" collapsed="false">
      <c r="E33" s="0" t="n">
        <v>31.33</v>
      </c>
      <c r="I33" s="0" t="s">
        <v>50</v>
      </c>
      <c r="J33" s="1" t="s">
        <v>51</v>
      </c>
      <c r="L33" s="0" t="s">
        <v>27</v>
      </c>
    </row>
    <row r="34" customFormat="false" ht="12.8" hidden="false" customHeight="false" outlineLevel="0" collapsed="false">
      <c r="I34" s="0" t="s">
        <v>52</v>
      </c>
      <c r="J34" s="1" t="s">
        <v>53</v>
      </c>
      <c r="L34" s="0" t="s">
        <v>30</v>
      </c>
    </row>
    <row r="35" customFormat="false" ht="12.8" hidden="false" customHeight="false" outlineLevel="0" collapsed="false">
      <c r="I35" s="0" t="s">
        <v>31</v>
      </c>
      <c r="J35" s="1" t="s">
        <v>54</v>
      </c>
      <c r="L35" s="0" t="s">
        <v>33</v>
      </c>
    </row>
    <row r="36" customFormat="false" ht="12.8" hidden="false" customHeight="false" outlineLevel="0" collapsed="false">
      <c r="J36" s="1"/>
      <c r="L36" s="0" t="s">
        <v>34</v>
      </c>
    </row>
    <row r="37" customFormat="false" ht="12.8" hidden="false" customHeight="false" outlineLevel="0" collapsed="false">
      <c r="J37" s="2"/>
      <c r="L37" s="0" t="s">
        <v>35</v>
      </c>
    </row>
    <row r="49" customFormat="false" ht="12.8" hidden="false" customHeight="false" outlineLevel="0" collapsed="false">
      <c r="C49" s="0" t="s">
        <v>8</v>
      </c>
    </row>
    <row r="50" customFormat="false" ht="12.8" hidden="false" customHeight="false" outlineLevel="0" collapsed="false">
      <c r="E50" s="0" t="s">
        <v>55</v>
      </c>
      <c r="F50" s="0" t="s">
        <v>56</v>
      </c>
      <c r="G50" s="0" t="s">
        <v>57</v>
      </c>
      <c r="H50" s="0" t="s">
        <v>58</v>
      </c>
      <c r="I50" s="0" t="s">
        <v>59</v>
      </c>
      <c r="J50" s="0" t="s">
        <v>60</v>
      </c>
    </row>
    <row r="52" customFormat="false" ht="12.8" hidden="false" customHeight="false" outlineLevel="0" collapsed="false">
      <c r="C52" s="0" t="s">
        <v>61</v>
      </c>
      <c r="E52" s="0" t="n">
        <v>21690000</v>
      </c>
      <c r="F52" s="0" t="n">
        <v>21340000</v>
      </c>
      <c r="G52" s="0" t="n">
        <v>21410000</v>
      </c>
    </row>
    <row r="53" customFormat="false" ht="12.8" hidden="false" customHeight="false" outlineLevel="0" collapsed="false">
      <c r="C53" s="0" t="s">
        <v>62</v>
      </c>
      <c r="H53" s="0" t="n">
        <v>21.69</v>
      </c>
      <c r="I53" s="0" t="n">
        <v>21.34</v>
      </c>
      <c r="J53" s="0" t="n">
        <v>21.41</v>
      </c>
    </row>
    <row r="54" customFormat="false" ht="12.8" hidden="false" customHeight="false" outlineLevel="0" collapsed="false">
      <c r="C54" s="0" t="s">
        <v>63</v>
      </c>
      <c r="H54" s="0" t="n">
        <v>92.21</v>
      </c>
      <c r="I54" s="0" t="n">
        <v>93.72</v>
      </c>
      <c r="J54" s="0" t="n">
        <v>93.41</v>
      </c>
    </row>
    <row r="60" customFormat="false" ht="12.8" hidden="false" customHeight="false" outlineLevel="0" collapsed="false">
      <c r="K60" s="0" t="s">
        <v>64</v>
      </c>
    </row>
    <row r="61" customFormat="false" ht="12.8" hidden="false" customHeight="false" outlineLevel="0" collapsed="false">
      <c r="J61" s="0" t="s">
        <v>65</v>
      </c>
      <c r="K61" s="0" t="n">
        <v>53.27</v>
      </c>
    </row>
    <row r="62" customFormat="false" ht="12.8" hidden="false" customHeight="false" outlineLevel="0" collapsed="false">
      <c r="J62" s="0" t="s">
        <v>66</v>
      </c>
      <c r="K62" s="0" t="n">
        <v>53.47</v>
      </c>
    </row>
    <row r="63" customFormat="false" ht="12.8" hidden="false" customHeight="false" outlineLevel="0" collapsed="false">
      <c r="J63" s="0" t="s">
        <v>67</v>
      </c>
      <c r="K63" s="0" t="n">
        <v>52.45</v>
      </c>
    </row>
    <row r="64" customFormat="false" ht="12.8" hidden="false" customHeight="false" outlineLevel="0" collapsed="false">
      <c r="J64" s="0" t="s">
        <v>68</v>
      </c>
      <c r="K64" s="0" t="n">
        <v>17.61</v>
      </c>
    </row>
    <row r="65" customFormat="false" ht="12.8" hidden="false" customHeight="false" outlineLevel="0" collapsed="false">
      <c r="J65" s="0" t="s">
        <v>69</v>
      </c>
      <c r="K65" s="0" t="n">
        <v>17.63</v>
      </c>
    </row>
    <row r="66" customFormat="false" ht="12.8" hidden="false" customHeight="false" outlineLevel="0" collapsed="false">
      <c r="J66" s="0" t="s">
        <v>70</v>
      </c>
      <c r="K66" s="0" t="n">
        <v>17.66</v>
      </c>
    </row>
    <row r="67" customFormat="false" ht="12.8" hidden="false" customHeight="false" outlineLevel="0" collapsed="false">
      <c r="J67" s="0" t="s">
        <v>71</v>
      </c>
      <c r="K67" s="0" t="n">
        <v>17.66</v>
      </c>
    </row>
    <row r="69" customFormat="false" ht="12.8" hidden="false" customHeight="false" outlineLevel="0" collapsed="false">
      <c r="D69" s="0" t="s">
        <v>72</v>
      </c>
      <c r="H69" s="0" t="s">
        <v>73</v>
      </c>
      <c r="L69" s="0" t="s">
        <v>74</v>
      </c>
    </row>
    <row r="70" customFormat="false" ht="12.8" hidden="false" customHeight="false" outlineLevel="0" collapsed="false">
      <c r="E70" s="0" t="s">
        <v>75</v>
      </c>
      <c r="F70" s="0" t="s">
        <v>76</v>
      </c>
      <c r="I70" s="0" t="s">
        <v>75</v>
      </c>
      <c r="J70" s="0" t="s">
        <v>76</v>
      </c>
      <c r="M70" s="0" t="s">
        <v>75</v>
      </c>
      <c r="N70" s="0" t="s">
        <v>76</v>
      </c>
    </row>
    <row r="71" customFormat="false" ht="12.8" hidden="false" customHeight="false" outlineLevel="0" collapsed="false">
      <c r="D71" s="0" t="n">
        <v>100000</v>
      </c>
      <c r="E71" s="0" t="n">
        <v>30.4</v>
      </c>
      <c r="F71" s="3" t="n">
        <f aca="false">32894.7/1757</f>
        <v>18.7220830961867</v>
      </c>
      <c r="H71" s="0" t="n">
        <v>100000</v>
      </c>
      <c r="I71" s="0" t="n">
        <v>28.6</v>
      </c>
      <c r="J71" s="3" t="n">
        <f aca="false">34965/1757</f>
        <v>19.9003984063745</v>
      </c>
      <c r="L71" s="0" t="n">
        <v>100000</v>
      </c>
      <c r="M71" s="0" t="n">
        <v>30.7</v>
      </c>
      <c r="N71" s="3" t="n">
        <f aca="false">32573.3/1757</f>
        <v>18.5391576550939</v>
      </c>
    </row>
    <row r="72" customFormat="false" ht="12.8" hidden="false" customHeight="false" outlineLevel="0" collapsed="false">
      <c r="D72" s="0" t="n">
        <v>500000</v>
      </c>
      <c r="E72" s="0" t="n">
        <v>30.4</v>
      </c>
      <c r="F72" s="3" t="n">
        <f aca="false">32894.7/1757</f>
        <v>18.7220830961867</v>
      </c>
      <c r="H72" s="0" t="n">
        <v>500000</v>
      </c>
      <c r="I72" s="0" t="n">
        <v>28.9</v>
      </c>
      <c r="J72" s="3" t="n">
        <f aca="false">34602.1/1757</f>
        <v>19.6938531587934</v>
      </c>
      <c r="L72" s="0" t="n">
        <v>500000</v>
      </c>
      <c r="M72" s="0" t="n">
        <v>30.9</v>
      </c>
      <c r="N72" s="3" t="n">
        <f aca="false">32383.4/1757</f>
        <v>18.4310756972112</v>
      </c>
    </row>
    <row r="73" customFormat="false" ht="12.8" hidden="false" customHeight="false" outlineLevel="0" collapsed="false">
      <c r="D73" s="0" t="n">
        <v>1000000</v>
      </c>
      <c r="E73" s="0" t="n">
        <v>30.3</v>
      </c>
      <c r="F73" s="3" t="n">
        <f aca="false">33057.9/1757</f>
        <v>18.814968696642</v>
      </c>
      <c r="H73" s="0" t="n">
        <v>1000000</v>
      </c>
      <c r="I73" s="0" t="n">
        <v>28.8</v>
      </c>
      <c r="J73" s="3" t="n">
        <f aca="false">34758.4/1757</f>
        <v>19.7828116107001</v>
      </c>
      <c r="L73" s="0" t="n">
        <v>1000000</v>
      </c>
      <c r="M73" s="0" t="n">
        <v>30.9</v>
      </c>
      <c r="N73" s="3" t="n">
        <f aca="false">32372.9/1757</f>
        <v>18.4250996015936</v>
      </c>
    </row>
    <row r="74" customFormat="false" ht="12.8" hidden="false" customHeight="false" outlineLevel="0" collapsed="false">
      <c r="D74" s="0" t="n">
        <v>5000000</v>
      </c>
      <c r="E74" s="0" t="n">
        <v>30.2</v>
      </c>
      <c r="F74" s="3" t="n">
        <f aca="false">33066.6/1757</f>
        <v>18.8199203187251</v>
      </c>
      <c r="H74" s="0" t="n">
        <v>5000000</v>
      </c>
      <c r="I74" s="0" t="n">
        <v>28.7</v>
      </c>
      <c r="J74" s="3" t="n">
        <f aca="false">34865.1/1757</f>
        <v>19.8435401252134</v>
      </c>
      <c r="L74" s="0" t="n">
        <v>5000000</v>
      </c>
      <c r="M74" s="0" t="n">
        <v>30.9</v>
      </c>
      <c r="N74" s="3" t="n">
        <f aca="false">32368.7/1757</f>
        <v>18.4227091633466</v>
      </c>
    </row>
    <row r="75" customFormat="false" ht="12.8" hidden="false" customHeight="false" outlineLevel="0" collapsed="false">
      <c r="D75" s="0" t="n">
        <v>10000000</v>
      </c>
      <c r="E75" s="0" t="n">
        <v>30.4</v>
      </c>
      <c r="F75" s="3" t="n">
        <f aca="false">32914.2/1757</f>
        <v>18.7331815594764</v>
      </c>
      <c r="H75" s="0" t="n">
        <v>10000000</v>
      </c>
      <c r="I75" s="0" t="n">
        <v>28.6</v>
      </c>
      <c r="J75" s="3" t="n">
        <f aca="false">35006.7/1757</f>
        <v>19.9241320432555</v>
      </c>
      <c r="L75" s="0" t="n">
        <v>10000000</v>
      </c>
      <c r="M75" s="0" t="n">
        <v>30.9</v>
      </c>
      <c r="N75" s="3" t="n">
        <f aca="false">32366.6/1757</f>
        <v>18.4215139442231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2018-08-02T10:15:52Z</dcterms:created>
  <dc:creator/>
  <dc:description/>
  <dc:language>de-DE</dc:language>
  <cp:lastModifiedBy/>
  <dcterms:modified xsi:type="dcterms:W3CDTF">2018-08-24T18:14:24Z</dcterms:modified>
  <cp:revision>18</cp:revision>
  <dc:subject/>
  <dc:title/>
</cp:coreProperties>
</file>