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<sst xmlns="http://schemas.openxmlformats.org/spreadsheetml/2006/main" count="96" uniqueCount="66">
  <si>
    <t xml:space="preserve">Ergebnisse:</t>
  </si>
  <si>
    <t xml:space="preserve">LEON3:</t>
  </si>
  <si>
    <t xml:space="preserve">Anzahl Cores</t>
  </si>
  <si>
    <t xml:space="preserve">Takfrequenz</t>
  </si>
  <si>
    <t xml:space="preserve">BogoMIPS</t>
  </si>
  <si>
    <t xml:space="preserve">Cache</t>
  </si>
  <si>
    <t xml:space="preserve">MMU</t>
  </si>
  <si>
    <t xml:space="preserve">FPU</t>
  </si>
  <si>
    <t xml:space="preserve">Coremark</t>
  </si>
  <si>
    <t xml:space="preserve">dhrystone</t>
  </si>
  <si>
    <t xml:space="preserve">whetstone</t>
  </si>
  <si>
    <t xml:space="preserve">ramspeed</t>
  </si>
  <si>
    <t xml:space="preserve">Memory?</t>
  </si>
  <si>
    <t xml:space="preserve">2x4kB</t>
  </si>
  <si>
    <t xml:space="preserve">4 Kb</t>
  </si>
  <si>
    <t xml:space="preserve">Ja</t>
  </si>
  <si>
    <t xml:space="preserve">2K performance run parameters for coremark.</t>
  </si>
  <si>
    <t xml:space="preserve">120288K/123672K available</t>
  </si>
  <si>
    <t xml:space="preserve">CoreMark Size    : 666</t>
  </si>
  <si>
    <t xml:space="preserve">100000: ms for one run: 12,8 – DPS 78125</t>
  </si>
  <si>
    <t xml:space="preserve">33,3 MIPS</t>
  </si>
  <si>
    <t xml:space="preserve">INTEGER &amp; READING         1 Kb block: 233.20 MB/s</t>
  </si>
  <si>
    <t xml:space="preserve">Total ticks      : 16480000</t>
  </si>
  <si>
    <t xml:space="preserve">500000: ms for one run: 12,9 – DPS 77760,5</t>
  </si>
  <si>
    <t xml:space="preserve">INTEGER &amp; READING         2 Kb block: 235.75 MB/s</t>
  </si>
  <si>
    <t xml:space="preserve">Total time (secs): 16.480000</t>
  </si>
  <si>
    <t xml:space="preserve">1000000:  ms for one run: 12,9 – DPS 77821</t>
  </si>
  <si>
    <t xml:space="preserve">INTEGER &amp; READING         4 Kb block: 237.98 MB/s</t>
  </si>
  <si>
    <t xml:space="preserve">Iterations/Sec   : 121.359223</t>
  </si>
  <si>
    <t xml:space="preserve">5000000: ms for one run: 12,8 – DPS 77881,6</t>
  </si>
  <si>
    <t xml:space="preserve">INTEGER &amp; READING         8 Kb block: 232.03 MB/s</t>
  </si>
  <si>
    <t xml:space="preserve">Iterations       : 2000</t>
  </si>
  <si>
    <t xml:space="preserve">10000000 ms for one run: 12,8 – DPS 77893,8</t>
  </si>
  <si>
    <t xml:space="preserve">INTEGER &amp; READING        16 Kb block: 56.35 MB/s</t>
  </si>
  <si>
    <t xml:space="preserve">INTEGER &amp; READING        32 Kb block: 49.39 MB/s</t>
  </si>
  <si>
    <t xml:space="preserve">INTEGER &amp; READING        64 Kb block: 49.41 MB/s</t>
  </si>
  <si>
    <t xml:space="preserve">CPU 1: 68,4</t>
  </si>
  <si>
    <t xml:space="preserve">CPU 2: 69,63</t>
  </si>
  <si>
    <t xml:space="preserve">100000: ms for one run: 13 – DPS 76923,1</t>
  </si>
  <si>
    <t xml:space="preserve">Total ticks      : 17100000</t>
  </si>
  <si>
    <t xml:space="preserve">500000: ms for one run: 13,1 – DPS 76103,5</t>
  </si>
  <si>
    <t xml:space="preserve">Total time (secs): 17.100000</t>
  </si>
  <si>
    <t xml:space="preserve">1000000:  ms for one run: 13,1 – DPS 76277,6</t>
  </si>
  <si>
    <t xml:space="preserve">Iterations/Sec   : 116.959064</t>
  </si>
  <si>
    <t xml:space="preserve">5000000: ms for one run:13,1 – DPS 76196,3</t>
  </si>
  <si>
    <t xml:space="preserve">10000000 ms for one run: 13,1 – DPS 76213,7</t>
  </si>
  <si>
    <t xml:space="preserve">Single-Core (Primäre Y-Achse)</t>
  </si>
  <si>
    <t xml:space="preserve">Dual-Core (Primäre Y-Achse)</t>
  </si>
  <si>
    <t xml:space="preserve">Single-Core (Sekundäre Y-Achse)</t>
  </si>
  <si>
    <t xml:space="preserve">Dual-Core (Sekundäre Y-Achse)</t>
  </si>
  <si>
    <t xml:space="preserve">Total ticks      :</t>
  </si>
  <si>
    <t xml:space="preserve">Total time (secs): </t>
  </si>
  <si>
    <t xml:space="preserve">Ramspeed</t>
  </si>
  <si>
    <t xml:space="preserve">Iterations/Sec   :</t>
  </si>
  <si>
    <t xml:space="preserve">MB/s</t>
  </si>
  <si>
    <t xml:space="preserve">1 Kb Block:</t>
  </si>
  <si>
    <t xml:space="preserve">2 Kb Block:</t>
  </si>
  <si>
    <t xml:space="preserve">4 Kb Block:</t>
  </si>
  <si>
    <t xml:space="preserve">8 Kb Block:</t>
  </si>
  <si>
    <t xml:space="preserve">16 Kb Block:</t>
  </si>
  <si>
    <t xml:space="preserve">32 Kb Block:</t>
  </si>
  <si>
    <t xml:space="preserve">64 Kb Block:</t>
  </si>
  <si>
    <t xml:space="preserve">Single</t>
  </si>
  <si>
    <t xml:space="preserve">Dual-Core</t>
  </si>
  <si>
    <t xml:space="preserve">ms für einen Lauf</t>
  </si>
  <si>
    <t xml:space="preserve">DMIPS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</si>
</sst>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CoreMark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Sheet1!$D$25:$D$26</c:f>
              <c:strCache>
                <c:ptCount val="1"/>
                <c:pt idx="0">
                  <c:v>Single-Core (Primäre Y-Achse)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Sheet1!$B$27:$C$29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Sheet1!$D$27:$D$29</c:f>
              <c:numCache>
                <c:formatCode>General</c:formatCode>
                <c:ptCount val="3"/>
                <c:pt idx="0">
                  <c:v>16480000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Sheet1!$E$25:$E$26</c:f>
              <c:strCache>
                <c:ptCount val="1"/>
                <c:pt idx="0">
                  <c:v>Dual-Core (Primäre Y-Achse)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Sheet1!$B$27:$C$29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Sheet1!$E$27:$E$29</c:f>
              <c:numCache>
                <c:formatCode>General</c:formatCode>
                <c:ptCount val="3"/>
                <c:pt idx="0">
                  <c:v>17100000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Sheet1!$F$25:$F$26</c:f>
              <c:strCache>
                <c:ptCount val="1"/>
                <c:pt idx="0">
                  <c:v>Single-Core (Sekundäre Y-Achse)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Sheet1!$B$27:$C$29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Sheet1!$F$27:$F$29</c:f>
              <c:numCache>
                <c:formatCode>General</c:formatCode>
                <c:ptCount val="3"/>
                <c:pt idx="0">
                  <c:v/>
                </c:pt>
                <c:pt idx="1">
                  <c:v>16.48</c:v>
                </c:pt>
                <c:pt idx="2">
                  <c:v>121.36</c:v>
                </c:pt>
              </c:numCache>
            </c:numRef>
          </c:val>
        </c:ser>
        <c:ser>
          <c:idx val="3"/>
          <c:order val="3"/>
          <c:tx>
            <c:strRef>
              <c:f>Sheet1!$G$25:$G$26</c:f>
              <c:strCache>
                <c:ptCount val="1"/>
                <c:pt idx="0">
                  <c:v>Dual-Core (Sekundäre Y-Achse)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Sheet1!$B$27:$C$29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Sheet1!$G$27:$G$29</c:f>
              <c:numCache>
                <c:formatCode>General</c:formatCode>
                <c:ptCount val="3"/>
                <c:pt idx="0">
                  <c:v/>
                </c:pt>
                <c:pt idx="1">
                  <c:v>17.1</c:v>
                </c:pt>
                <c:pt idx="2">
                  <c:v>116.96</c:v>
                </c:pt>
              </c:numCache>
            </c:numRef>
          </c:val>
        </c:ser>
        <c:gapWidth val="100"/>
        <c:overlap val="0"/>
        <c:axId val="96190685"/>
        <c:axId val="80726299"/>
      </c:barChart>
      <c:catAx>
        <c:axId val="9619068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726299"/>
        <c:crosses val="autoZero"/>
        <c:auto val="1"/>
        <c:lblAlgn val="ctr"/>
        <c:lblOffset val="100"/>
      </c:catAx>
      <c:valAx>
        <c:axId val="8072629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190685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Sheet1!$B$40:$B$44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Sheet1!$C$40:$C$44</c:f>
              <c:numCache>
                <c:formatCode>General</c:formatCode>
                <c:ptCount val="5"/>
                <c:pt idx="0">
                  <c:v>12.8</c:v>
                </c:pt>
                <c:pt idx="1">
                  <c:v>12.9</c:v>
                </c:pt>
                <c:pt idx="2">
                  <c:v>12.9</c:v>
                </c:pt>
                <c:pt idx="3">
                  <c:v>12.8</c:v>
                </c:pt>
                <c:pt idx="4">
                  <c:v>12.8</c:v>
                </c:pt>
              </c:numCache>
            </c:numRef>
          </c:val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Sheet1!$B$40:$B$44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Sheet1!$D$40:$D$44</c:f>
              <c:numCache>
                <c:formatCode>General</c:formatCode>
                <c:ptCount val="5"/>
                <c:pt idx="0">
                  <c:v>44.4649971542402</c:v>
                </c:pt>
                <c:pt idx="1">
                  <c:v>44.2575412635174</c:v>
                </c:pt>
                <c:pt idx="2">
                  <c:v>44.2919749573136</c:v>
                </c:pt>
                <c:pt idx="3">
                  <c:v>44.3264655663062</c:v>
                </c:pt>
                <c:pt idx="4">
                  <c:v>44.3334092202618</c:v>
                </c:pt>
              </c:numCache>
            </c:numRef>
          </c:val>
        </c:ser>
        <c:gapWidth val="100"/>
        <c:overlap val="0"/>
        <c:axId val="79680396"/>
        <c:axId val="97059042"/>
      </c:barChart>
      <c:catAx>
        <c:axId val="796803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059042"/>
        <c:crosses val="autoZero"/>
        <c:auto val="1"/>
        <c:lblAlgn val="ctr"/>
        <c:lblOffset val="100"/>
      </c:catAx>
      <c:valAx>
        <c:axId val="97059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68039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Sheet1!$G$39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Sheet1!$F$40:$F$44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Sheet1!$G$40:$G$44</c:f>
              <c:numCache>
                <c:formatCode>General</c:formatCode>
                <c:ptCount val="5"/>
                <c:pt idx="0">
                  <c:v>13</c:v>
                </c:pt>
                <c:pt idx="1">
                  <c:v>13.1</c:v>
                </c:pt>
                <c:pt idx="2">
                  <c:v>13.1</c:v>
                </c:pt>
                <c:pt idx="3">
                  <c:v>13.1</c:v>
                </c:pt>
                <c:pt idx="4">
                  <c:v>13.1</c:v>
                </c:pt>
              </c:numCache>
            </c:numRef>
          </c:val>
        </c:ser>
        <c:ser>
          <c:idx val="1"/>
          <c:order val="1"/>
          <c:tx>
            <c:strRef>
              <c:f>Sheet1!$H$39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Sheet1!$F$40:$F$44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Sheet1!$H$40:$H$44</c:f>
              <c:numCache>
                <c:formatCode>General</c:formatCode>
                <c:ptCount val="5"/>
                <c:pt idx="0">
                  <c:v>43.7809334092203</c:v>
                </c:pt>
                <c:pt idx="1">
                  <c:v>43.3144564598748</c:v>
                </c:pt>
                <c:pt idx="2">
                  <c:v>43.4135458167331</c:v>
                </c:pt>
                <c:pt idx="3">
                  <c:v>43.3672737620945</c:v>
                </c:pt>
                <c:pt idx="4">
                  <c:v>43.3771770062607</c:v>
                </c:pt>
              </c:numCache>
            </c:numRef>
          </c:val>
        </c:ser>
        <c:gapWidth val="100"/>
        <c:overlap val="0"/>
        <c:axId val="49008541"/>
        <c:axId val="38236603"/>
      </c:barChart>
      <c:catAx>
        <c:axId val="490085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236603"/>
        <c:crosses val="autoZero"/>
        <c:auto val="1"/>
        <c:lblAlgn val="ctr"/>
        <c:lblOffset val="100"/>
      </c:catAx>
      <c:valAx>
        <c:axId val="382366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0085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Ramspeed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Sheet1!$J$29</c:f>
              <c:strCache>
                <c:ptCount val="1"/>
                <c:pt idx="0">
                  <c:v>MB/s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Sheet1!$I$30:$I$36</c:f>
              <c:strCache>
                <c:ptCount val="7"/>
                <c:pt idx="0">
                  <c:v>1 Kb Block:</c:v>
                </c:pt>
                <c:pt idx="1">
                  <c:v>2 Kb Block:</c:v>
                </c:pt>
                <c:pt idx="2">
                  <c:v>4 Kb Block:</c:v>
                </c:pt>
                <c:pt idx="3">
                  <c:v>8 Kb Block:</c:v>
                </c:pt>
                <c:pt idx="4">
                  <c:v>16 Kb Block:</c:v>
                </c:pt>
                <c:pt idx="5">
                  <c:v>32 Kb Block:</c:v>
                </c:pt>
                <c:pt idx="6">
                  <c:v>64 Kb Block:</c:v>
                </c:pt>
              </c:strCache>
            </c:strRef>
          </c:cat>
          <c:val>
            <c:numRef>
              <c:f>Sheet1!$J$30:$J$36</c:f>
              <c:numCache>
                <c:formatCode>General</c:formatCode>
                <c:ptCount val="7"/>
                <c:pt idx="0">
                  <c:v>233.2</c:v>
                </c:pt>
                <c:pt idx="1">
                  <c:v>235.75</c:v>
                </c:pt>
                <c:pt idx="2">
                  <c:v>237.98</c:v>
                </c:pt>
                <c:pt idx="3">
                  <c:v>232.03</c:v>
                </c:pt>
                <c:pt idx="4">
                  <c:v>56.35</c:v>
                </c:pt>
                <c:pt idx="5">
                  <c:v>49.39</c:v>
                </c:pt>
                <c:pt idx="6">
                  <c:v>49.41</c:v>
                </c:pt>
              </c:numCache>
            </c:numRef>
          </c:val>
        </c:ser>
        <c:gapWidth val="100"/>
        <c:overlap val="0"/>
        <c:axId val="6258062"/>
        <c:axId val="95859597"/>
      </c:barChart>
      <c:catAx>
        <c:axId val="62580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Größe des Blockes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859597"/>
        <c:crosses val="autoZero"/>
        <c:auto val="1"/>
        <c:lblAlgn val="ctr"/>
        <c:lblOffset val="100"/>
      </c:catAx>
      <c:valAx>
        <c:axId val="95859597"/>
        <c:scaling>
          <c:orientation val="minMax"/>
          <c:max val="3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Geschwindigkeit(MB/s)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5806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308880</xdr:colOff>
      <xdr:row>21</xdr:row>
      <xdr:rowOff>77040</xdr:rowOff>
    </xdr:from>
    <xdr:to>
      <xdr:col>35</xdr:col>
      <xdr:colOff>298440</xdr:colOff>
      <xdr:row>41</xdr:row>
      <xdr:rowOff>66960</xdr:rowOff>
    </xdr:to>
    <xdr:graphicFrame>
      <xdr:nvGraphicFramePr>
        <xdr:cNvPr id="0" name=""/>
        <xdr:cNvGraphicFramePr/>
      </xdr:nvGraphicFramePr>
      <xdr:xfrm>
        <a:off x="30679560" y="3490560"/>
        <a:ext cx="73047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50040</xdr:colOff>
      <xdr:row>49</xdr:row>
      <xdr:rowOff>119160</xdr:rowOff>
    </xdr:from>
    <xdr:to>
      <xdr:col>5</xdr:col>
      <xdr:colOff>1262520</xdr:colOff>
      <xdr:row>69</xdr:row>
      <xdr:rowOff>107280</xdr:rowOff>
    </xdr:to>
    <xdr:graphicFrame>
      <xdr:nvGraphicFramePr>
        <xdr:cNvPr id="1" name=""/>
        <xdr:cNvGraphicFramePr/>
      </xdr:nvGraphicFramePr>
      <xdr:xfrm>
        <a:off x="862560" y="8084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1364760</xdr:colOff>
      <xdr:row>47</xdr:row>
      <xdr:rowOff>112320</xdr:rowOff>
    </xdr:from>
    <xdr:to>
      <xdr:col>10</xdr:col>
      <xdr:colOff>959040</xdr:colOff>
      <xdr:row>67</xdr:row>
      <xdr:rowOff>100440</xdr:rowOff>
    </xdr:to>
    <xdr:graphicFrame>
      <xdr:nvGraphicFramePr>
        <xdr:cNvPr id="2" name=""/>
        <xdr:cNvGraphicFramePr/>
      </xdr:nvGraphicFramePr>
      <xdr:xfrm>
        <a:off x="9314280" y="77526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1600560</xdr:colOff>
      <xdr:row>28</xdr:row>
      <xdr:rowOff>36000</xdr:rowOff>
    </xdr:from>
    <xdr:to>
      <xdr:col>7</xdr:col>
      <xdr:colOff>2661840</xdr:colOff>
      <xdr:row>48</xdr:row>
      <xdr:rowOff>24120</xdr:rowOff>
    </xdr:to>
    <xdr:graphicFrame>
      <xdr:nvGraphicFramePr>
        <xdr:cNvPr id="3" name=""/>
        <xdr:cNvGraphicFramePr/>
      </xdr:nvGraphicFramePr>
      <xdr:xfrm>
        <a:off x="4852080" y="45874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3" activeCellId="0" sqref="I43"/>
    </sheetView>
  </sheetViews>
  <sheetFormatPr defaultRowHeight="12.8" outlineLevelRow="0" outlineLevelCol="0"/>
  <cols>
    <col collapsed="false" customWidth="false" hidden="false" outlineLevel="0" max="3" min="1" style="0" width="11.52"/>
    <col collapsed="false" customWidth="false" hidden="false" outlineLevel="0" max="4" min="4" style="0" width="11.53"/>
    <col collapsed="false" customWidth="true" hidden="false" outlineLevel="0" max="5" min="5" style="0" width="29.87"/>
    <col collapsed="false" customWidth="true" hidden="false" outlineLevel="0" max="6" min="6" style="0" width="25.19"/>
    <col collapsed="false" customWidth="false" hidden="false" outlineLevel="0" max="7" min="7" style="0" width="11.52"/>
    <col collapsed="false" customWidth="true" hidden="false" outlineLevel="0" max="8" min="8" style="0" width="38.25"/>
    <col collapsed="false" customWidth="true" hidden="false" outlineLevel="0" max="9" min="9" style="0" width="38.94"/>
    <col collapsed="false" customWidth="true" hidden="false" outlineLevel="0" max="10" min="10" style="0" width="10.19"/>
    <col collapsed="false" customWidth="true" hidden="false" outlineLevel="0" max="11" min="11" style="0" width="45.18"/>
    <col collapsed="false" customWidth="true" hidden="false" outlineLevel="0" max="12" min="12" style="0" width="23.9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</row>
    <row r="4" customFormat="false" ht="12.8" hidden="false" customHeight="false" outlineLevel="0" collapsed="false">
      <c r="B4" s="0" t="n">
        <v>1</v>
      </c>
      <c r="C4" s="0" t="n">
        <v>70</v>
      </c>
      <c r="D4" s="0" t="n">
        <v>64.9</v>
      </c>
      <c r="E4" s="0" t="s">
        <v>13</v>
      </c>
      <c r="F4" s="0" t="s">
        <v>14</v>
      </c>
      <c r="G4" s="0" t="s">
        <v>15</v>
      </c>
      <c r="H4" s="0" t="s">
        <v>16</v>
      </c>
      <c r="I4" s="1"/>
      <c r="L4" s="0" t="s">
        <v>17</v>
      </c>
    </row>
    <row r="5" customFormat="false" ht="12.8" hidden="false" customHeight="false" outlineLevel="0" collapsed="false">
      <c r="H5" s="0" t="s">
        <v>18</v>
      </c>
      <c r="I5" s="1" t="s">
        <v>19</v>
      </c>
      <c r="J5" s="0" t="s">
        <v>20</v>
      </c>
      <c r="K5" s="0" t="s">
        <v>21</v>
      </c>
    </row>
    <row r="6" customFormat="false" ht="12.8" hidden="false" customHeight="false" outlineLevel="0" collapsed="false">
      <c r="H6" s="0" t="s">
        <v>22</v>
      </c>
      <c r="I6" s="1" t="s">
        <v>23</v>
      </c>
      <c r="K6" s="0" t="s">
        <v>24</v>
      </c>
    </row>
    <row r="7" customFormat="false" ht="12.8" hidden="false" customHeight="false" outlineLevel="0" collapsed="false">
      <c r="H7" s="0" t="s">
        <v>25</v>
      </c>
      <c r="I7" s="1" t="s">
        <v>26</v>
      </c>
      <c r="K7" s="0" t="s">
        <v>27</v>
      </c>
    </row>
    <row r="8" customFormat="false" ht="12.8" hidden="false" customHeight="false" outlineLevel="0" collapsed="false">
      <c r="H8" s="0" t="s">
        <v>28</v>
      </c>
      <c r="I8" s="1" t="s">
        <v>29</v>
      </c>
      <c r="K8" s="0" t="s">
        <v>30</v>
      </c>
    </row>
    <row r="9" customFormat="false" ht="12.8" hidden="false" customHeight="false" outlineLevel="0" collapsed="false">
      <c r="H9" s="0" t="s">
        <v>31</v>
      </c>
      <c r="I9" s="1" t="s">
        <v>32</v>
      </c>
      <c r="K9" s="0" t="s">
        <v>33</v>
      </c>
    </row>
    <row r="10" customFormat="false" ht="12.8" hidden="false" customHeight="false" outlineLevel="0" collapsed="false">
      <c r="I10" s="1"/>
      <c r="K10" s="0" t="s">
        <v>34</v>
      </c>
    </row>
    <row r="11" customFormat="false" ht="12.8" hidden="false" customHeight="false" outlineLevel="0" collapsed="false">
      <c r="I11" s="2"/>
      <c r="K11" s="0" t="s">
        <v>35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  <c r="F15" s="0" t="s">
        <v>6</v>
      </c>
      <c r="G15" s="0" t="s">
        <v>7</v>
      </c>
      <c r="H15" s="0" t="s">
        <v>8</v>
      </c>
      <c r="I15" s="0" t="s">
        <v>9</v>
      </c>
      <c r="J15" s="0" t="s">
        <v>10</v>
      </c>
      <c r="K15" s="0" t="s">
        <v>11</v>
      </c>
      <c r="L15" s="0" t="s">
        <v>12</v>
      </c>
    </row>
    <row r="16" customFormat="false" ht="12.8" hidden="false" customHeight="false" outlineLevel="0" collapsed="false">
      <c r="B16" s="0" t="n">
        <v>2</v>
      </c>
      <c r="C16" s="0" t="n">
        <v>70</v>
      </c>
      <c r="D16" s="0" t="s">
        <v>36</v>
      </c>
      <c r="E16" s="0" t="s">
        <v>13</v>
      </c>
      <c r="F16" s="0" t="s">
        <v>14</v>
      </c>
      <c r="G16" s="0" t="s">
        <v>15</v>
      </c>
      <c r="H16" s="0" t="s">
        <v>16</v>
      </c>
      <c r="I16" s="1"/>
      <c r="L16" s="0" t="s">
        <v>17</v>
      </c>
    </row>
    <row r="17" customFormat="false" ht="12.8" hidden="false" customHeight="false" outlineLevel="0" collapsed="false">
      <c r="D17" s="0" t="s">
        <v>37</v>
      </c>
      <c r="H17" s="0" t="s">
        <v>18</v>
      </c>
      <c r="I17" s="1" t="s">
        <v>38</v>
      </c>
      <c r="J17" s="0" t="s">
        <v>20</v>
      </c>
      <c r="K17" s="0" t="s">
        <v>21</v>
      </c>
    </row>
    <row r="18" customFormat="false" ht="12.8" hidden="false" customHeight="false" outlineLevel="0" collapsed="false">
      <c r="H18" s="0" t="s">
        <v>39</v>
      </c>
      <c r="I18" s="1" t="s">
        <v>40</v>
      </c>
      <c r="K18" s="0" t="s">
        <v>24</v>
      </c>
    </row>
    <row r="19" customFormat="false" ht="12.8" hidden="false" customHeight="false" outlineLevel="0" collapsed="false">
      <c r="H19" s="0" t="s">
        <v>41</v>
      </c>
      <c r="I19" s="1" t="s">
        <v>42</v>
      </c>
      <c r="K19" s="0" t="s">
        <v>27</v>
      </c>
    </row>
    <row r="20" customFormat="false" ht="12.8" hidden="false" customHeight="false" outlineLevel="0" collapsed="false">
      <c r="H20" s="0" t="s">
        <v>43</v>
      </c>
      <c r="I20" s="1" t="s">
        <v>44</v>
      </c>
      <c r="K20" s="0" t="s">
        <v>30</v>
      </c>
    </row>
    <row r="21" customFormat="false" ht="12.8" hidden="false" customHeight="false" outlineLevel="0" collapsed="false">
      <c r="H21" s="0" t="s">
        <v>31</v>
      </c>
      <c r="I21" s="1" t="s">
        <v>45</v>
      </c>
      <c r="K21" s="0" t="s">
        <v>33</v>
      </c>
    </row>
    <row r="22" customFormat="false" ht="12.8" hidden="false" customHeight="false" outlineLevel="0" collapsed="false">
      <c r="I22" s="1"/>
      <c r="K22" s="0" t="s">
        <v>34</v>
      </c>
    </row>
    <row r="23" customFormat="false" ht="12.8" hidden="false" customHeight="false" outlineLevel="0" collapsed="false">
      <c r="I23" s="2"/>
      <c r="K23" s="0" t="s">
        <v>35</v>
      </c>
    </row>
    <row r="25" customFormat="false" ht="12.8" hidden="false" customHeight="false" outlineLevel="0" collapsed="false">
      <c r="B25" s="0" t="s">
        <v>8</v>
      </c>
      <c r="D25" s="0" t="s">
        <v>46</v>
      </c>
      <c r="E25" s="0" t="s">
        <v>47</v>
      </c>
      <c r="F25" s="0" t="s">
        <v>48</v>
      </c>
      <c r="G25" s="0" t="s">
        <v>49</v>
      </c>
    </row>
    <row r="27" customFormat="false" ht="12.8" hidden="false" customHeight="false" outlineLevel="0" collapsed="false">
      <c r="B27" s="0" t="s">
        <v>50</v>
      </c>
      <c r="D27" s="0" t="n">
        <v>16480000</v>
      </c>
      <c r="E27" s="0" t="n">
        <v>17100000</v>
      </c>
    </row>
    <row r="28" customFormat="false" ht="12.8" hidden="false" customHeight="false" outlineLevel="0" collapsed="false">
      <c r="B28" s="0" t="s">
        <v>51</v>
      </c>
      <c r="F28" s="0" t="n">
        <v>16.48</v>
      </c>
      <c r="G28" s="0" t="n">
        <v>17.1</v>
      </c>
      <c r="I28" s="0" t="s">
        <v>52</v>
      </c>
    </row>
    <row r="29" customFormat="false" ht="12.8" hidden="false" customHeight="false" outlineLevel="0" collapsed="false">
      <c r="B29" s="0" t="s">
        <v>53</v>
      </c>
      <c r="F29" s="0" t="n">
        <v>121.36</v>
      </c>
      <c r="G29" s="0" t="n">
        <v>116.96</v>
      </c>
      <c r="J29" s="0" t="s">
        <v>54</v>
      </c>
    </row>
    <row r="30" customFormat="false" ht="12.8" hidden="false" customHeight="false" outlineLevel="0" collapsed="false">
      <c r="I30" s="0" t="s">
        <v>55</v>
      </c>
      <c r="J30" s="0" t="n">
        <v>233.2</v>
      </c>
    </row>
    <row r="31" customFormat="false" ht="12.8" hidden="false" customHeight="false" outlineLevel="0" collapsed="false">
      <c r="I31" s="0" t="s">
        <v>56</v>
      </c>
      <c r="J31" s="0" t="n">
        <v>235.75</v>
      </c>
    </row>
    <row r="32" customFormat="false" ht="12.8" hidden="false" customHeight="false" outlineLevel="0" collapsed="false">
      <c r="I32" s="0" t="s">
        <v>57</v>
      </c>
      <c r="J32" s="0" t="n">
        <v>237.98</v>
      </c>
    </row>
    <row r="33" customFormat="false" ht="12.8" hidden="false" customHeight="false" outlineLevel="0" collapsed="false">
      <c r="I33" s="0" t="s">
        <v>58</v>
      </c>
      <c r="J33" s="0" t="n">
        <v>232.03</v>
      </c>
    </row>
    <row r="34" customFormat="false" ht="12.8" hidden="false" customHeight="false" outlineLevel="0" collapsed="false">
      <c r="I34" s="0" t="s">
        <v>59</v>
      </c>
      <c r="J34" s="0" t="n">
        <v>56.35</v>
      </c>
    </row>
    <row r="35" customFormat="false" ht="12.8" hidden="false" customHeight="false" outlineLevel="0" collapsed="false">
      <c r="I35" s="0" t="s">
        <v>60</v>
      </c>
      <c r="J35" s="0" t="n">
        <v>49.39</v>
      </c>
    </row>
    <row r="36" customFormat="false" ht="12.8" hidden="false" customHeight="false" outlineLevel="0" collapsed="false">
      <c r="I36" s="0" t="s">
        <v>61</v>
      </c>
      <c r="J36" s="0" t="n">
        <v>49.41</v>
      </c>
    </row>
    <row r="38" customFormat="false" ht="12.8" hidden="false" customHeight="false" outlineLevel="0" collapsed="false">
      <c r="B38" s="0" t="s">
        <v>62</v>
      </c>
      <c r="F38" s="0" t="s">
        <v>63</v>
      </c>
    </row>
    <row r="39" customFormat="false" ht="12.8" hidden="false" customHeight="false" outlineLevel="0" collapsed="false">
      <c r="C39" s="0" t="s">
        <v>64</v>
      </c>
      <c r="D39" s="0" t="s">
        <v>65</v>
      </c>
      <c r="G39" s="0" t="s">
        <v>64</v>
      </c>
      <c r="H39" s="0" t="s">
        <v>65</v>
      </c>
    </row>
    <row r="40" customFormat="false" ht="12.8" hidden="false" customHeight="false" outlineLevel="0" collapsed="false">
      <c r="B40" s="0" t="n">
        <v>100000</v>
      </c>
      <c r="C40" s="0" t="n">
        <v>12.8</v>
      </c>
      <c r="D40" s="3" t="n">
        <f aca="false">78125/1757</f>
        <v>44.4649971542402</v>
      </c>
      <c r="F40" s="0" t="n">
        <v>100000</v>
      </c>
      <c r="G40" s="0" t="n">
        <v>13</v>
      </c>
      <c r="H40" s="3" t="n">
        <f aca="false">76923.1/1757</f>
        <v>43.7809334092203</v>
      </c>
    </row>
    <row r="41" customFormat="false" ht="12.8" hidden="false" customHeight="false" outlineLevel="0" collapsed="false">
      <c r="B41" s="0" t="n">
        <v>500000</v>
      </c>
      <c r="C41" s="0" t="n">
        <v>12.9</v>
      </c>
      <c r="D41" s="3" t="n">
        <f aca="false">77760.5/1757</f>
        <v>44.2575412635174</v>
      </c>
      <c r="F41" s="0" t="n">
        <v>500000</v>
      </c>
      <c r="G41" s="0" t="n">
        <v>13.1</v>
      </c>
      <c r="H41" s="3" t="n">
        <f aca="false">76103.5/1757</f>
        <v>43.3144564598748</v>
      </c>
    </row>
    <row r="42" customFormat="false" ht="12.8" hidden="false" customHeight="false" outlineLevel="0" collapsed="false">
      <c r="B42" s="0" t="n">
        <v>1000000</v>
      </c>
      <c r="C42" s="0" t="n">
        <v>12.9</v>
      </c>
      <c r="D42" s="3" t="n">
        <f aca="false">77821/1757</f>
        <v>44.2919749573136</v>
      </c>
      <c r="F42" s="0" t="n">
        <v>1000000</v>
      </c>
      <c r="G42" s="0" t="n">
        <v>13.1</v>
      </c>
      <c r="H42" s="3" t="n">
        <f aca="false">76277.6/1757</f>
        <v>43.4135458167331</v>
      </c>
    </row>
    <row r="43" customFormat="false" ht="12.8" hidden="false" customHeight="false" outlineLevel="0" collapsed="false">
      <c r="B43" s="0" t="n">
        <v>5000000</v>
      </c>
      <c r="C43" s="0" t="n">
        <v>12.8</v>
      </c>
      <c r="D43" s="3" t="n">
        <f aca="false">77881.6/1757</f>
        <v>44.3264655663062</v>
      </c>
      <c r="F43" s="0" t="n">
        <v>5000000</v>
      </c>
      <c r="G43" s="0" t="n">
        <v>13.1</v>
      </c>
      <c r="H43" s="3" t="n">
        <f aca="false">76196.3/1757</f>
        <v>43.3672737620945</v>
      </c>
    </row>
    <row r="44" customFormat="false" ht="12.8" hidden="false" customHeight="false" outlineLevel="0" collapsed="false">
      <c r="B44" s="0" t="n">
        <v>10000000</v>
      </c>
      <c r="C44" s="0" t="n">
        <v>12.8</v>
      </c>
      <c r="D44" s="3" t="n">
        <f aca="false">77893.8/1757</f>
        <v>44.3334092202618</v>
      </c>
      <c r="F44" s="0" t="n">
        <v>10000000</v>
      </c>
      <c r="G44" s="0" t="n">
        <v>13.1</v>
      </c>
      <c r="H44" s="3" t="n">
        <f aca="false">76213.7/1757</f>
        <v>43.3771770062607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2018-08-02T10:15:52Z</dcterms:created>
  <dc:creator/>
  <dc:description/>
  <dc:language>de-DE</dc:language>
  <cp:lastModifiedBy/>
  <dcterms:modified xsi:type="dcterms:W3CDTF">2018-08-17T18:28:33Z</dcterms:modified>
  <cp:revision>5</cp:revision>
  <dc:subject/>
  <dc:title/>
</cp:coreProperties>
</file>