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dell10\Downloads\"/>
    </mc:Choice>
  </mc:AlternateContent>
  <xr:revisionPtr revIDLastSave="0" documentId="13_ncr:1_{BCA18DA2-C416-4D7A-B7BF-29970F16E56F}" xr6:coauthVersionLast="47" xr6:coauthVersionMax="47" xr10:uidLastSave="{00000000-0000-0000-0000-000000000000}"/>
  <bookViews>
    <workbookView xWindow="-108" yWindow="-108" windowWidth="23256" windowHeight="12576" firstSheet="3" activeTab="7" xr2:uid="{1BB99C6B-56C3-4A1D-8092-6B5A9F4F8898}"/>
  </bookViews>
  <sheets>
    <sheet name="dashboard" sheetId="11" r:id="rId1"/>
    <sheet name="Gender Differences" sheetId="2" r:id="rId2"/>
    <sheet name="Age &amp; Sleep duration" sheetId="13" r:id="rId3"/>
    <sheet name="Sleep quality and BMI" sheetId="6" r:id="rId4"/>
    <sheet name="Physical activity &amp; sleep quali" sheetId="7" r:id="rId5"/>
    <sheet name="stress &amp;quality of sleeep" sheetId="8" r:id="rId6"/>
    <sheet name="Age &amp; Sleep Quality" sheetId="3" state="hidden" r:id="rId7"/>
    <sheet name="Sleep_health_and_lifestyle_data" sheetId="1" r:id="rId8"/>
  </sheets>
  <definedNames>
    <definedName name="_20_29">Sleep_health_and_lifestyle_data!$N$3:$N$375</definedName>
    <definedName name="age_group">Sleep_health_and_lifestyle_data!$N$2:$N$1048576</definedName>
    <definedName name="Gender">Sleep_health_and_lifestyle_data!$B$2:$B$1048576</definedName>
    <definedName name="_xlnm.Print_Area" localSheetId="0">dashboard!$A$1:$AI$48</definedName>
    <definedName name="Quality_of_Sleep">Sleep_health_and_lifestyle_data!$F$2:$F$1048576</definedName>
    <definedName name="Sleep_Disorder">Sleep_health_and_lifestyle_data!$M$2:$M$1048576</definedName>
    <definedName name="Sleep_Duration">Sleep_health_and_lifestyle_data!$E$2:$E$1048576</definedName>
    <definedName name="Slicer_Occupation">#N/A</definedName>
    <definedName name="Slicer_Sleep_Disorder">#N/A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2" l="1"/>
  <c r="P2" i="1"/>
  <c r="N2" i="1"/>
  <c r="Q375" i="1"/>
  <c r="P375" i="1"/>
  <c r="O375" i="1"/>
  <c r="N375" i="1"/>
  <c r="Q374" i="1"/>
  <c r="P374" i="1"/>
  <c r="O374" i="1"/>
  <c r="N374" i="1"/>
  <c r="Q373" i="1"/>
  <c r="P373" i="1"/>
  <c r="O373" i="1"/>
  <c r="N373" i="1"/>
  <c r="Q372" i="1"/>
  <c r="P372" i="1"/>
  <c r="O372" i="1"/>
  <c r="N372" i="1"/>
  <c r="Q371" i="1"/>
  <c r="P371" i="1"/>
  <c r="O371" i="1"/>
  <c r="N371" i="1"/>
  <c r="Q370" i="1"/>
  <c r="P370" i="1"/>
  <c r="O370" i="1"/>
  <c r="N370" i="1"/>
  <c r="Q369" i="1"/>
  <c r="P369" i="1"/>
  <c r="O369" i="1"/>
  <c r="N369" i="1"/>
  <c r="Q368" i="1"/>
  <c r="P368" i="1"/>
  <c r="O368" i="1"/>
  <c r="N368" i="1"/>
  <c r="Q367" i="1"/>
  <c r="P367" i="1"/>
  <c r="O367" i="1"/>
  <c r="N367" i="1"/>
  <c r="Q366" i="1"/>
  <c r="P366" i="1"/>
  <c r="O366" i="1"/>
  <c r="N366" i="1"/>
  <c r="Q365" i="1"/>
  <c r="P365" i="1"/>
  <c r="O365" i="1"/>
  <c r="N365" i="1"/>
  <c r="Q364" i="1"/>
  <c r="P364" i="1"/>
  <c r="O364" i="1"/>
  <c r="N364" i="1"/>
  <c r="Q363" i="1"/>
  <c r="P363" i="1"/>
  <c r="O363" i="1"/>
  <c r="N363" i="1"/>
  <c r="Q362" i="1"/>
  <c r="P362" i="1"/>
  <c r="O362" i="1"/>
  <c r="N362" i="1"/>
  <c r="Q361" i="1"/>
  <c r="P361" i="1"/>
  <c r="O361" i="1"/>
  <c r="N361" i="1"/>
  <c r="Q360" i="1"/>
  <c r="P360" i="1"/>
  <c r="O360" i="1"/>
  <c r="N360" i="1"/>
  <c r="Q359" i="1"/>
  <c r="P359" i="1"/>
  <c r="O359" i="1"/>
  <c r="N359" i="1"/>
  <c r="Q358" i="1"/>
  <c r="P358" i="1"/>
  <c r="O358" i="1"/>
  <c r="N358" i="1"/>
  <c r="Q357" i="1"/>
  <c r="P357" i="1"/>
  <c r="O357" i="1"/>
  <c r="N357" i="1"/>
  <c r="Q356" i="1"/>
  <c r="P356" i="1"/>
  <c r="O356" i="1"/>
  <c r="N356" i="1"/>
  <c r="Q355" i="1"/>
  <c r="P355" i="1"/>
  <c r="O355" i="1"/>
  <c r="N355" i="1"/>
  <c r="Q354" i="1"/>
  <c r="P354" i="1"/>
  <c r="O354" i="1"/>
  <c r="N354" i="1"/>
  <c r="Q353" i="1"/>
  <c r="P353" i="1"/>
  <c r="O353" i="1"/>
  <c r="N353" i="1"/>
  <c r="Q352" i="1"/>
  <c r="P352" i="1"/>
  <c r="O352" i="1"/>
  <c r="N352" i="1"/>
  <c r="Q351" i="1"/>
  <c r="P351" i="1"/>
  <c r="O351" i="1"/>
  <c r="N351" i="1"/>
  <c r="Q350" i="1"/>
  <c r="P350" i="1"/>
  <c r="O350" i="1"/>
  <c r="N350" i="1"/>
  <c r="Q349" i="1"/>
  <c r="P349" i="1"/>
  <c r="O349" i="1"/>
  <c r="N349" i="1"/>
  <c r="Q348" i="1"/>
  <c r="P348" i="1"/>
  <c r="O348" i="1"/>
  <c r="N348" i="1"/>
  <c r="Q347" i="1"/>
  <c r="P347" i="1"/>
  <c r="O347" i="1"/>
  <c r="N347" i="1"/>
  <c r="Q346" i="1"/>
  <c r="P346" i="1"/>
  <c r="O346" i="1"/>
  <c r="N346" i="1"/>
  <c r="Q345" i="1"/>
  <c r="P345" i="1"/>
  <c r="O345" i="1"/>
  <c r="N345" i="1"/>
  <c r="Q344" i="1"/>
  <c r="P344" i="1"/>
  <c r="O344" i="1"/>
  <c r="N344" i="1"/>
  <c r="Q343" i="1"/>
  <c r="P343" i="1"/>
  <c r="O343" i="1"/>
  <c r="N343" i="1"/>
  <c r="Q342" i="1"/>
  <c r="P342" i="1"/>
  <c r="O342" i="1"/>
  <c r="N342" i="1"/>
  <c r="Q341" i="1"/>
  <c r="P341" i="1"/>
  <c r="O341" i="1"/>
  <c r="N341" i="1"/>
  <c r="Q340" i="1"/>
  <c r="P340" i="1"/>
  <c r="O340" i="1"/>
  <c r="N340" i="1"/>
  <c r="Q339" i="1"/>
  <c r="P339" i="1"/>
  <c r="O339" i="1"/>
  <c r="N339" i="1"/>
  <c r="Q338" i="1"/>
  <c r="P338" i="1"/>
  <c r="O338" i="1"/>
  <c r="N338" i="1"/>
  <c r="Q337" i="1"/>
  <c r="P337" i="1"/>
  <c r="O337" i="1"/>
  <c r="N337" i="1"/>
  <c r="Q336" i="1"/>
  <c r="P336" i="1"/>
  <c r="O336" i="1"/>
  <c r="N336" i="1"/>
  <c r="Q335" i="1"/>
  <c r="P335" i="1"/>
  <c r="O335" i="1"/>
  <c r="N335" i="1"/>
  <c r="Q334" i="1"/>
  <c r="P334" i="1"/>
  <c r="O334" i="1"/>
  <c r="N334" i="1"/>
  <c r="Q333" i="1"/>
  <c r="P333" i="1"/>
  <c r="O333" i="1"/>
  <c r="N333" i="1"/>
  <c r="Q332" i="1"/>
  <c r="P332" i="1"/>
  <c r="O332" i="1"/>
  <c r="N332" i="1"/>
  <c r="Q331" i="1"/>
  <c r="P331" i="1"/>
  <c r="O331" i="1"/>
  <c r="N331" i="1"/>
  <c r="Q330" i="1"/>
  <c r="P330" i="1"/>
  <c r="O330" i="1"/>
  <c r="N330" i="1"/>
  <c r="Q329" i="1"/>
  <c r="P329" i="1"/>
  <c r="O329" i="1"/>
  <c r="N329" i="1"/>
  <c r="Q328" i="1"/>
  <c r="P328" i="1"/>
  <c r="O328" i="1"/>
  <c r="N328" i="1"/>
  <c r="Q327" i="1"/>
  <c r="P327" i="1"/>
  <c r="O327" i="1"/>
  <c r="N327" i="1"/>
  <c r="Q326" i="1"/>
  <c r="P326" i="1"/>
  <c r="O326" i="1"/>
  <c r="N326" i="1"/>
  <c r="Q325" i="1"/>
  <c r="P325" i="1"/>
  <c r="O325" i="1"/>
  <c r="N325" i="1"/>
  <c r="Q324" i="1"/>
  <c r="P324" i="1"/>
  <c r="O324" i="1"/>
  <c r="N324" i="1"/>
  <c r="Q323" i="1"/>
  <c r="P323" i="1"/>
  <c r="O323" i="1"/>
  <c r="N323" i="1"/>
  <c r="Q322" i="1"/>
  <c r="P322" i="1"/>
  <c r="O322" i="1"/>
  <c r="N322" i="1"/>
  <c r="Q321" i="1"/>
  <c r="P321" i="1"/>
  <c r="O321" i="1"/>
  <c r="N321" i="1"/>
  <c r="Q320" i="1"/>
  <c r="P320" i="1"/>
  <c r="O320" i="1"/>
  <c r="N320" i="1"/>
  <c r="Q319" i="1"/>
  <c r="P319" i="1"/>
  <c r="O319" i="1"/>
  <c r="N319" i="1"/>
  <c r="Q318" i="1"/>
  <c r="P318" i="1"/>
  <c r="O318" i="1"/>
  <c r="N318" i="1"/>
  <c r="Q317" i="1"/>
  <c r="P317" i="1"/>
  <c r="O317" i="1"/>
  <c r="N317" i="1"/>
  <c r="Q316" i="1"/>
  <c r="P316" i="1"/>
  <c r="O316" i="1"/>
  <c r="N316" i="1"/>
  <c r="Q315" i="1"/>
  <c r="P315" i="1"/>
  <c r="O315" i="1"/>
  <c r="N315" i="1"/>
  <c r="Q314" i="1"/>
  <c r="P314" i="1"/>
  <c r="O314" i="1"/>
  <c r="N314" i="1"/>
  <c r="Q313" i="1"/>
  <c r="P313" i="1"/>
  <c r="O313" i="1"/>
  <c r="N313" i="1"/>
  <c r="Q312" i="1"/>
  <c r="P312" i="1"/>
  <c r="O312" i="1"/>
  <c r="N312" i="1"/>
  <c r="Q311" i="1"/>
  <c r="P311" i="1"/>
  <c r="O311" i="1"/>
  <c r="N311" i="1"/>
  <c r="Q310" i="1"/>
  <c r="P310" i="1"/>
  <c r="O310" i="1"/>
  <c r="N310" i="1"/>
  <c r="Q309" i="1"/>
  <c r="P309" i="1"/>
  <c r="O309" i="1"/>
  <c r="N309" i="1"/>
  <c r="Q308" i="1"/>
  <c r="P308" i="1"/>
  <c r="O308" i="1"/>
  <c r="N308" i="1"/>
  <c r="Q307" i="1"/>
  <c r="P307" i="1"/>
  <c r="O307" i="1"/>
  <c r="N307" i="1"/>
  <c r="Q306" i="1"/>
  <c r="P306" i="1"/>
  <c r="O306" i="1"/>
  <c r="N306" i="1"/>
  <c r="Q305" i="1"/>
  <c r="P305" i="1"/>
  <c r="O305" i="1"/>
  <c r="N305" i="1"/>
  <c r="Q304" i="1"/>
  <c r="P304" i="1"/>
  <c r="O304" i="1"/>
  <c r="N304" i="1"/>
  <c r="Q303" i="1"/>
  <c r="P303" i="1"/>
  <c r="O303" i="1"/>
  <c r="N303" i="1"/>
  <c r="Q302" i="1"/>
  <c r="P302" i="1"/>
  <c r="O302" i="1"/>
  <c r="N302" i="1"/>
  <c r="Q301" i="1"/>
  <c r="P301" i="1"/>
  <c r="O301" i="1"/>
  <c r="N301" i="1"/>
  <c r="Q300" i="1"/>
  <c r="P300" i="1"/>
  <c r="O300" i="1"/>
  <c r="N300" i="1"/>
  <c r="Q299" i="1"/>
  <c r="P299" i="1"/>
  <c r="O299" i="1"/>
  <c r="N299" i="1"/>
  <c r="Q298" i="1"/>
  <c r="P298" i="1"/>
  <c r="O298" i="1"/>
  <c r="N298" i="1"/>
  <c r="Q297" i="1"/>
  <c r="P297" i="1"/>
  <c r="O297" i="1"/>
  <c r="N297" i="1"/>
  <c r="Q296" i="1"/>
  <c r="P296" i="1"/>
  <c r="O296" i="1"/>
  <c r="N296" i="1"/>
  <c r="Q295" i="1"/>
  <c r="P295" i="1"/>
  <c r="O295" i="1"/>
  <c r="N295" i="1"/>
  <c r="Q294" i="1"/>
  <c r="P294" i="1"/>
  <c r="O294" i="1"/>
  <c r="N294" i="1"/>
  <c r="Q293" i="1"/>
  <c r="P293" i="1"/>
  <c r="O293" i="1"/>
  <c r="N293" i="1"/>
  <c r="Q292" i="1"/>
  <c r="P292" i="1"/>
  <c r="O292" i="1"/>
  <c r="N292" i="1"/>
  <c r="Q291" i="1"/>
  <c r="P291" i="1"/>
  <c r="O291" i="1"/>
  <c r="N291" i="1"/>
  <c r="Q290" i="1"/>
  <c r="P290" i="1"/>
  <c r="O290" i="1"/>
  <c r="N290" i="1"/>
  <c r="Q289" i="1"/>
  <c r="P289" i="1"/>
  <c r="O289" i="1"/>
  <c r="N289" i="1"/>
  <c r="Q288" i="1"/>
  <c r="P288" i="1"/>
  <c r="O288" i="1"/>
  <c r="N288" i="1"/>
  <c r="Q287" i="1"/>
  <c r="P287" i="1"/>
  <c r="O287" i="1"/>
  <c r="N287" i="1"/>
  <c r="Q286" i="1"/>
  <c r="P286" i="1"/>
  <c r="O286" i="1"/>
  <c r="N286" i="1"/>
  <c r="Q285" i="1"/>
  <c r="P285" i="1"/>
  <c r="O285" i="1"/>
  <c r="N285" i="1"/>
  <c r="Q284" i="1"/>
  <c r="P284" i="1"/>
  <c r="O284" i="1"/>
  <c r="N284" i="1"/>
  <c r="Q283" i="1"/>
  <c r="P283" i="1"/>
  <c r="O283" i="1"/>
  <c r="N283" i="1"/>
  <c r="Q282" i="1"/>
  <c r="P282" i="1"/>
  <c r="O282" i="1"/>
  <c r="N282" i="1"/>
  <c r="Q281" i="1"/>
  <c r="P281" i="1"/>
  <c r="O281" i="1"/>
  <c r="N281" i="1"/>
  <c r="Q280" i="1"/>
  <c r="P280" i="1"/>
  <c r="O280" i="1"/>
  <c r="N280" i="1"/>
  <c r="Q279" i="1"/>
  <c r="P279" i="1"/>
  <c r="O279" i="1"/>
  <c r="N279" i="1"/>
  <c r="Q278" i="1"/>
  <c r="P278" i="1"/>
  <c r="O278" i="1"/>
  <c r="N278" i="1"/>
  <c r="Q277" i="1"/>
  <c r="P277" i="1"/>
  <c r="O277" i="1"/>
  <c r="N277" i="1"/>
  <c r="Q276" i="1"/>
  <c r="P276" i="1"/>
  <c r="O276" i="1"/>
  <c r="N276" i="1"/>
  <c r="Q275" i="1"/>
  <c r="P275" i="1"/>
  <c r="O275" i="1"/>
  <c r="N275" i="1"/>
  <c r="Q274" i="1"/>
  <c r="P274" i="1"/>
  <c r="O274" i="1"/>
  <c r="N274" i="1"/>
  <c r="Q273" i="1"/>
  <c r="P273" i="1"/>
  <c r="O273" i="1"/>
  <c r="N273" i="1"/>
  <c r="Q272" i="1"/>
  <c r="P272" i="1"/>
  <c r="O272" i="1"/>
  <c r="N272" i="1"/>
  <c r="Q271" i="1"/>
  <c r="P271" i="1"/>
  <c r="O271" i="1"/>
  <c r="N271" i="1"/>
  <c r="Q270" i="1"/>
  <c r="P270" i="1"/>
  <c r="O270" i="1"/>
  <c r="N270" i="1"/>
  <c r="Q269" i="1"/>
  <c r="P269" i="1"/>
  <c r="O269" i="1"/>
  <c r="N269" i="1"/>
  <c r="Q268" i="1"/>
  <c r="P268" i="1"/>
  <c r="O268" i="1"/>
  <c r="N268" i="1"/>
  <c r="Q267" i="1"/>
  <c r="P267" i="1"/>
  <c r="O267" i="1"/>
  <c r="N267" i="1"/>
  <c r="Q266" i="1"/>
  <c r="P266" i="1"/>
  <c r="O266" i="1"/>
  <c r="N266" i="1"/>
  <c r="Q265" i="1"/>
  <c r="P265" i="1"/>
  <c r="O265" i="1"/>
  <c r="N265" i="1"/>
  <c r="Q264" i="1"/>
  <c r="P264" i="1"/>
  <c r="O264" i="1"/>
  <c r="N264" i="1"/>
  <c r="Q263" i="1"/>
  <c r="P263" i="1"/>
  <c r="O263" i="1"/>
  <c r="N263" i="1"/>
  <c r="Q262" i="1"/>
  <c r="P262" i="1"/>
  <c r="O262" i="1"/>
  <c r="N262" i="1"/>
  <c r="Q261" i="1"/>
  <c r="P261" i="1"/>
  <c r="O261" i="1"/>
  <c r="N261" i="1"/>
  <c r="Q260" i="1"/>
  <c r="P260" i="1"/>
  <c r="O260" i="1"/>
  <c r="N260" i="1"/>
  <c r="Q259" i="1"/>
  <c r="P259" i="1"/>
  <c r="O259" i="1"/>
  <c r="N259" i="1"/>
  <c r="Q258" i="1"/>
  <c r="P258" i="1"/>
  <c r="O258" i="1"/>
  <c r="N258" i="1"/>
  <c r="Q257" i="1"/>
  <c r="P257" i="1"/>
  <c r="O257" i="1"/>
  <c r="N257" i="1"/>
  <c r="Q256" i="1"/>
  <c r="P256" i="1"/>
  <c r="O256" i="1"/>
  <c r="N256" i="1"/>
  <c r="Q255" i="1"/>
  <c r="P255" i="1"/>
  <c r="O255" i="1"/>
  <c r="N255" i="1"/>
  <c r="Q254" i="1"/>
  <c r="P254" i="1"/>
  <c r="O254" i="1"/>
  <c r="N254" i="1"/>
  <c r="Q253" i="1"/>
  <c r="P253" i="1"/>
  <c r="O253" i="1"/>
  <c r="N253" i="1"/>
  <c r="Q252" i="1"/>
  <c r="P252" i="1"/>
  <c r="O252" i="1"/>
  <c r="N252" i="1"/>
  <c r="Q251" i="1"/>
  <c r="P251" i="1"/>
  <c r="O251" i="1"/>
  <c r="N251" i="1"/>
  <c r="Q250" i="1"/>
  <c r="P250" i="1"/>
  <c r="O250" i="1"/>
  <c r="N250" i="1"/>
  <c r="Q249" i="1"/>
  <c r="P249" i="1"/>
  <c r="O249" i="1"/>
  <c r="N249" i="1"/>
  <c r="Q248" i="1"/>
  <c r="P248" i="1"/>
  <c r="O248" i="1"/>
  <c r="N248" i="1"/>
  <c r="Q247" i="1"/>
  <c r="P247" i="1"/>
  <c r="O247" i="1"/>
  <c r="N247" i="1"/>
  <c r="Q246" i="1"/>
  <c r="P246" i="1"/>
  <c r="O246" i="1"/>
  <c r="N246" i="1"/>
  <c r="Q245" i="1"/>
  <c r="P245" i="1"/>
  <c r="O245" i="1"/>
  <c r="N245" i="1"/>
  <c r="Q244" i="1"/>
  <c r="P244" i="1"/>
  <c r="O244" i="1"/>
  <c r="N244" i="1"/>
  <c r="Q243" i="1"/>
  <c r="P243" i="1"/>
  <c r="O243" i="1"/>
  <c r="N243" i="1"/>
  <c r="Q242" i="1"/>
  <c r="P242" i="1"/>
  <c r="O242" i="1"/>
  <c r="N242" i="1"/>
  <c r="Q241" i="1"/>
  <c r="P241" i="1"/>
  <c r="O241" i="1"/>
  <c r="N241" i="1"/>
  <c r="Q240" i="1"/>
  <c r="P240" i="1"/>
  <c r="O240" i="1"/>
  <c r="N240" i="1"/>
  <c r="Q239" i="1"/>
  <c r="P239" i="1"/>
  <c r="O239" i="1"/>
  <c r="N239" i="1"/>
  <c r="Q238" i="1"/>
  <c r="P238" i="1"/>
  <c r="O238" i="1"/>
  <c r="N238" i="1"/>
  <c r="Q237" i="1"/>
  <c r="P237" i="1"/>
  <c r="O237" i="1"/>
  <c r="N237" i="1"/>
  <c r="Q236" i="1"/>
  <c r="P236" i="1"/>
  <c r="O236" i="1"/>
  <c r="N236" i="1"/>
  <c r="Q235" i="1"/>
  <c r="P235" i="1"/>
  <c r="O235" i="1"/>
  <c r="N235" i="1"/>
  <c r="Q234" i="1"/>
  <c r="P234" i="1"/>
  <c r="O234" i="1"/>
  <c r="N234" i="1"/>
  <c r="Q233" i="1"/>
  <c r="P233" i="1"/>
  <c r="O233" i="1"/>
  <c r="N233" i="1"/>
  <c r="Q232" i="1"/>
  <c r="P232" i="1"/>
  <c r="O232" i="1"/>
  <c r="N232" i="1"/>
  <c r="Q231" i="1"/>
  <c r="P231" i="1"/>
  <c r="O231" i="1"/>
  <c r="N231" i="1"/>
  <c r="Q230" i="1"/>
  <c r="P230" i="1"/>
  <c r="O230" i="1"/>
  <c r="N230" i="1"/>
  <c r="Q229" i="1"/>
  <c r="P229" i="1"/>
  <c r="O229" i="1"/>
  <c r="N229" i="1"/>
  <c r="Q228" i="1"/>
  <c r="P228" i="1"/>
  <c r="O228" i="1"/>
  <c r="N228" i="1"/>
  <c r="Q227" i="1"/>
  <c r="P227" i="1"/>
  <c r="O227" i="1"/>
  <c r="N227" i="1"/>
  <c r="Q226" i="1"/>
  <c r="P226" i="1"/>
  <c r="O226" i="1"/>
  <c r="N226" i="1"/>
  <c r="Q225" i="1"/>
  <c r="P225" i="1"/>
  <c r="O225" i="1"/>
  <c r="N225" i="1"/>
  <c r="Q224" i="1"/>
  <c r="P224" i="1"/>
  <c r="O224" i="1"/>
  <c r="N224" i="1"/>
  <c r="Q223" i="1"/>
  <c r="P223" i="1"/>
  <c r="O223" i="1"/>
  <c r="N223" i="1"/>
  <c r="Q222" i="1"/>
  <c r="P222" i="1"/>
  <c r="O222" i="1"/>
  <c r="N222" i="1"/>
  <c r="Q221" i="1"/>
  <c r="P221" i="1"/>
  <c r="O221" i="1"/>
  <c r="N221" i="1"/>
  <c r="Q220" i="1"/>
  <c r="P220" i="1"/>
  <c r="O220" i="1"/>
  <c r="N220" i="1"/>
  <c r="Q219" i="1"/>
  <c r="P219" i="1"/>
  <c r="O219" i="1"/>
  <c r="N219" i="1"/>
  <c r="Q218" i="1"/>
  <c r="P218" i="1"/>
  <c r="O218" i="1"/>
  <c r="N218" i="1"/>
  <c r="Q217" i="1"/>
  <c r="P217" i="1"/>
  <c r="O217" i="1"/>
  <c r="N217" i="1"/>
  <c r="Q216" i="1"/>
  <c r="P216" i="1"/>
  <c r="O216" i="1"/>
  <c r="N216" i="1"/>
  <c r="Q215" i="1"/>
  <c r="P215" i="1"/>
  <c r="O215" i="1"/>
  <c r="N215" i="1"/>
  <c r="Q214" i="1"/>
  <c r="P214" i="1"/>
  <c r="O214" i="1"/>
  <c r="N214" i="1"/>
  <c r="Q213" i="1"/>
  <c r="P213" i="1"/>
  <c r="O213" i="1"/>
  <c r="N213" i="1"/>
  <c r="Q212" i="1"/>
  <c r="P212" i="1"/>
  <c r="O212" i="1"/>
  <c r="N212" i="1"/>
  <c r="Q211" i="1"/>
  <c r="P211" i="1"/>
  <c r="O211" i="1"/>
  <c r="N211" i="1"/>
  <c r="Q210" i="1"/>
  <c r="P210" i="1"/>
  <c r="O210" i="1"/>
  <c r="N210" i="1"/>
  <c r="Q209" i="1"/>
  <c r="P209" i="1"/>
  <c r="O209" i="1"/>
  <c r="N209" i="1"/>
  <c r="Q208" i="1"/>
  <c r="P208" i="1"/>
  <c r="O208" i="1"/>
  <c r="N208" i="1"/>
  <c r="Q207" i="1"/>
  <c r="P207" i="1"/>
  <c r="O207" i="1"/>
  <c r="N207" i="1"/>
  <c r="Q206" i="1"/>
  <c r="P206" i="1"/>
  <c r="O206" i="1"/>
  <c r="N206" i="1"/>
  <c r="Q205" i="1"/>
  <c r="P205" i="1"/>
  <c r="O205" i="1"/>
  <c r="N205" i="1"/>
  <c r="Q204" i="1"/>
  <c r="P204" i="1"/>
  <c r="O204" i="1"/>
  <c r="N204" i="1"/>
  <c r="Q203" i="1"/>
  <c r="P203" i="1"/>
  <c r="O203" i="1"/>
  <c r="N203" i="1"/>
  <c r="Q202" i="1"/>
  <c r="P202" i="1"/>
  <c r="O202" i="1"/>
  <c r="N202" i="1"/>
  <c r="Q201" i="1"/>
  <c r="P201" i="1"/>
  <c r="O201" i="1"/>
  <c r="N201" i="1"/>
  <c r="Q200" i="1"/>
  <c r="P200" i="1"/>
  <c r="O200" i="1"/>
  <c r="N200" i="1"/>
  <c r="Q199" i="1"/>
  <c r="P199" i="1"/>
  <c r="O199" i="1"/>
  <c r="N199" i="1"/>
  <c r="Q198" i="1"/>
  <c r="P198" i="1"/>
  <c r="O198" i="1"/>
  <c r="N198" i="1"/>
  <c r="Q197" i="1"/>
  <c r="P197" i="1"/>
  <c r="O197" i="1"/>
  <c r="N197" i="1"/>
  <c r="Q196" i="1"/>
  <c r="P196" i="1"/>
  <c r="O196" i="1"/>
  <c r="N196" i="1"/>
  <c r="Q195" i="1"/>
  <c r="P195" i="1"/>
  <c r="O195" i="1"/>
  <c r="N195" i="1"/>
  <c r="Q194" i="1"/>
  <c r="P194" i="1"/>
  <c r="O194" i="1"/>
  <c r="N194" i="1"/>
  <c r="Q193" i="1"/>
  <c r="P193" i="1"/>
  <c r="O193" i="1"/>
  <c r="N193" i="1"/>
  <c r="Q192" i="1"/>
  <c r="P192" i="1"/>
  <c r="O192" i="1"/>
  <c r="N192" i="1"/>
  <c r="Q191" i="1"/>
  <c r="P191" i="1"/>
  <c r="O191" i="1"/>
  <c r="N191" i="1"/>
  <c r="Q190" i="1"/>
  <c r="P190" i="1"/>
  <c r="O190" i="1"/>
  <c r="N190" i="1"/>
  <c r="Q189" i="1"/>
  <c r="P189" i="1"/>
  <c r="O189" i="1"/>
  <c r="N189" i="1"/>
  <c r="Q188" i="1"/>
  <c r="P188" i="1"/>
  <c r="O188" i="1"/>
  <c r="N188" i="1"/>
  <c r="Q187" i="1"/>
  <c r="P187" i="1"/>
  <c r="O187" i="1"/>
  <c r="N187" i="1"/>
  <c r="Q186" i="1"/>
  <c r="P186" i="1"/>
  <c r="O186" i="1"/>
  <c r="N186" i="1"/>
  <c r="Q185" i="1"/>
  <c r="P185" i="1"/>
  <c r="O185" i="1"/>
  <c r="N185" i="1"/>
  <c r="Q184" i="1"/>
  <c r="P184" i="1"/>
  <c r="O184" i="1"/>
  <c r="N184" i="1"/>
  <c r="Q183" i="1"/>
  <c r="P183" i="1"/>
  <c r="O183" i="1"/>
  <c r="N183" i="1"/>
  <c r="Q182" i="1"/>
  <c r="P182" i="1"/>
  <c r="O182" i="1"/>
  <c r="N182" i="1"/>
  <c r="Q181" i="1"/>
  <c r="P181" i="1"/>
  <c r="O181" i="1"/>
  <c r="N181" i="1"/>
  <c r="Q180" i="1"/>
  <c r="P180" i="1"/>
  <c r="O180" i="1"/>
  <c r="N180" i="1"/>
  <c r="Q179" i="1"/>
  <c r="P179" i="1"/>
  <c r="O179" i="1"/>
  <c r="N179" i="1"/>
  <c r="Q178" i="1"/>
  <c r="P178" i="1"/>
  <c r="O178" i="1"/>
  <c r="N178" i="1"/>
  <c r="Q177" i="1"/>
  <c r="P177" i="1"/>
  <c r="O177" i="1"/>
  <c r="N177" i="1"/>
  <c r="Q176" i="1"/>
  <c r="P176" i="1"/>
  <c r="O176" i="1"/>
  <c r="N176" i="1"/>
  <c r="Q175" i="1"/>
  <c r="P175" i="1"/>
  <c r="O175" i="1"/>
  <c r="N175" i="1"/>
  <c r="Q174" i="1"/>
  <c r="P174" i="1"/>
  <c r="O174" i="1"/>
  <c r="N174" i="1"/>
  <c r="Q173" i="1"/>
  <c r="P173" i="1"/>
  <c r="O173" i="1"/>
  <c r="N173" i="1"/>
  <c r="Q172" i="1"/>
  <c r="P172" i="1"/>
  <c r="O172" i="1"/>
  <c r="N172" i="1"/>
  <c r="Q171" i="1"/>
  <c r="P171" i="1"/>
  <c r="O171" i="1"/>
  <c r="N171" i="1"/>
  <c r="Q170" i="1"/>
  <c r="P170" i="1"/>
  <c r="O170" i="1"/>
  <c r="N170" i="1"/>
  <c r="Q169" i="1"/>
  <c r="P169" i="1"/>
  <c r="O169" i="1"/>
  <c r="N169" i="1"/>
  <c r="Q168" i="1"/>
  <c r="P168" i="1"/>
  <c r="O168" i="1"/>
  <c r="N168" i="1"/>
  <c r="Q167" i="1"/>
  <c r="P167" i="1"/>
  <c r="O167" i="1"/>
  <c r="N167" i="1"/>
  <c r="Q166" i="1"/>
  <c r="P166" i="1"/>
  <c r="O166" i="1"/>
  <c r="N166" i="1"/>
  <c r="Q165" i="1"/>
  <c r="P165" i="1"/>
  <c r="O165" i="1"/>
  <c r="N165" i="1"/>
  <c r="Q164" i="1"/>
  <c r="P164" i="1"/>
  <c r="O164" i="1"/>
  <c r="N164" i="1"/>
  <c r="Q163" i="1"/>
  <c r="P163" i="1"/>
  <c r="O163" i="1"/>
  <c r="N163" i="1"/>
  <c r="Q162" i="1"/>
  <c r="P162" i="1"/>
  <c r="O162" i="1"/>
  <c r="N162" i="1"/>
  <c r="Q161" i="1"/>
  <c r="P161" i="1"/>
  <c r="O161" i="1"/>
  <c r="N161" i="1"/>
  <c r="Q160" i="1"/>
  <c r="P160" i="1"/>
  <c r="O160" i="1"/>
  <c r="N160" i="1"/>
  <c r="Q159" i="1"/>
  <c r="P159" i="1"/>
  <c r="O159" i="1"/>
  <c r="N159" i="1"/>
  <c r="Q158" i="1"/>
  <c r="P158" i="1"/>
  <c r="O158" i="1"/>
  <c r="N158" i="1"/>
  <c r="Q157" i="1"/>
  <c r="P157" i="1"/>
  <c r="O157" i="1"/>
  <c r="N157" i="1"/>
  <c r="Q156" i="1"/>
  <c r="P156" i="1"/>
  <c r="O156" i="1"/>
  <c r="N156" i="1"/>
  <c r="Q155" i="1"/>
  <c r="P155" i="1"/>
  <c r="O155" i="1"/>
  <c r="N155" i="1"/>
  <c r="Q154" i="1"/>
  <c r="P154" i="1"/>
  <c r="O154" i="1"/>
  <c r="N154" i="1"/>
  <c r="Q153" i="1"/>
  <c r="P153" i="1"/>
  <c r="O153" i="1"/>
  <c r="N153" i="1"/>
  <c r="Q152" i="1"/>
  <c r="P152" i="1"/>
  <c r="O152" i="1"/>
  <c r="N152" i="1"/>
  <c r="Q151" i="1"/>
  <c r="P151" i="1"/>
  <c r="O151" i="1"/>
  <c r="N151" i="1"/>
  <c r="Q150" i="1"/>
  <c r="P150" i="1"/>
  <c r="O150" i="1"/>
  <c r="N150" i="1"/>
  <c r="Q149" i="1"/>
  <c r="P149" i="1"/>
  <c r="O149" i="1"/>
  <c r="N149" i="1"/>
  <c r="Q148" i="1"/>
  <c r="P148" i="1"/>
  <c r="O148" i="1"/>
  <c r="N148" i="1"/>
  <c r="Q147" i="1"/>
  <c r="P147" i="1"/>
  <c r="O147" i="1"/>
  <c r="N147" i="1"/>
  <c r="Q146" i="1"/>
  <c r="P146" i="1"/>
  <c r="O146" i="1"/>
  <c r="N146" i="1"/>
  <c r="Q145" i="1"/>
  <c r="P145" i="1"/>
  <c r="O145" i="1"/>
  <c r="N145" i="1"/>
  <c r="Q144" i="1"/>
  <c r="P144" i="1"/>
  <c r="O144" i="1"/>
  <c r="N144" i="1"/>
  <c r="Q143" i="1"/>
  <c r="P143" i="1"/>
  <c r="O143" i="1"/>
  <c r="N143" i="1"/>
  <c r="Q142" i="1"/>
  <c r="P142" i="1"/>
  <c r="O142" i="1"/>
  <c r="N142" i="1"/>
  <c r="Q141" i="1"/>
  <c r="P141" i="1"/>
  <c r="O141" i="1"/>
  <c r="N141" i="1"/>
  <c r="Q140" i="1"/>
  <c r="P140" i="1"/>
  <c r="O140" i="1"/>
  <c r="N140" i="1"/>
  <c r="Q139" i="1"/>
  <c r="P139" i="1"/>
  <c r="O139" i="1"/>
  <c r="N139" i="1"/>
  <c r="Q138" i="1"/>
  <c r="P138" i="1"/>
  <c r="O138" i="1"/>
  <c r="N138" i="1"/>
  <c r="Q137" i="1"/>
  <c r="P137" i="1"/>
  <c r="O137" i="1"/>
  <c r="N137" i="1"/>
  <c r="Q136" i="1"/>
  <c r="P136" i="1"/>
  <c r="O136" i="1"/>
  <c r="N136" i="1"/>
  <c r="Q135" i="1"/>
  <c r="P135" i="1"/>
  <c r="O135" i="1"/>
  <c r="N135" i="1"/>
  <c r="Q134" i="1"/>
  <c r="P134" i="1"/>
  <c r="O134" i="1"/>
  <c r="N134" i="1"/>
  <c r="Q133" i="1"/>
  <c r="P133" i="1"/>
  <c r="O133" i="1"/>
  <c r="N133" i="1"/>
  <c r="Q132" i="1"/>
  <c r="P132" i="1"/>
  <c r="O132" i="1"/>
  <c r="N132" i="1"/>
  <c r="Q131" i="1"/>
  <c r="P131" i="1"/>
  <c r="O131" i="1"/>
  <c r="N131" i="1"/>
  <c r="Q130" i="1"/>
  <c r="P130" i="1"/>
  <c r="O130" i="1"/>
  <c r="N130" i="1"/>
  <c r="Q129" i="1"/>
  <c r="P129" i="1"/>
  <c r="O129" i="1"/>
  <c r="N129" i="1"/>
  <c r="Q128" i="1"/>
  <c r="P128" i="1"/>
  <c r="O128" i="1"/>
  <c r="N128" i="1"/>
  <c r="Q127" i="1"/>
  <c r="P127" i="1"/>
  <c r="O127" i="1"/>
  <c r="N127" i="1"/>
  <c r="Q126" i="1"/>
  <c r="P126" i="1"/>
  <c r="O126" i="1"/>
  <c r="N126" i="1"/>
  <c r="Q125" i="1"/>
  <c r="P125" i="1"/>
  <c r="O125" i="1"/>
  <c r="N125" i="1"/>
  <c r="Q124" i="1"/>
  <c r="P124" i="1"/>
  <c r="O124" i="1"/>
  <c r="N124" i="1"/>
  <c r="Q123" i="1"/>
  <c r="P123" i="1"/>
  <c r="O123" i="1"/>
  <c r="N123" i="1"/>
  <c r="Q122" i="1"/>
  <c r="P122" i="1"/>
  <c r="O122" i="1"/>
  <c r="N122" i="1"/>
  <c r="Q121" i="1"/>
  <c r="P121" i="1"/>
  <c r="O121" i="1"/>
  <c r="N121" i="1"/>
  <c r="Q120" i="1"/>
  <c r="P120" i="1"/>
  <c r="O120" i="1"/>
  <c r="N120" i="1"/>
  <c r="Q119" i="1"/>
  <c r="P119" i="1"/>
  <c r="O119" i="1"/>
  <c r="N119" i="1"/>
  <c r="Q118" i="1"/>
  <c r="P118" i="1"/>
  <c r="O118" i="1"/>
  <c r="N118" i="1"/>
  <c r="Q117" i="1"/>
  <c r="P117" i="1"/>
  <c r="O117" i="1"/>
  <c r="N117" i="1"/>
  <c r="Q116" i="1"/>
  <c r="P116" i="1"/>
  <c r="O116" i="1"/>
  <c r="N116" i="1"/>
  <c r="Q115" i="1"/>
  <c r="P115" i="1"/>
  <c r="O115" i="1"/>
  <c r="N115" i="1"/>
  <c r="Q114" i="1"/>
  <c r="P114" i="1"/>
  <c r="O114" i="1"/>
  <c r="N114" i="1"/>
  <c r="Q113" i="1"/>
  <c r="P113" i="1"/>
  <c r="O113" i="1"/>
  <c r="N113" i="1"/>
  <c r="Q112" i="1"/>
  <c r="P112" i="1"/>
  <c r="O112" i="1"/>
  <c r="N112" i="1"/>
  <c r="Q111" i="1"/>
  <c r="P111" i="1"/>
  <c r="O111" i="1"/>
  <c r="N111" i="1"/>
  <c r="Q110" i="1"/>
  <c r="P110" i="1"/>
  <c r="O110" i="1"/>
  <c r="N110" i="1"/>
  <c r="Q109" i="1"/>
  <c r="P109" i="1"/>
  <c r="O109" i="1"/>
  <c r="N109" i="1"/>
  <c r="Q108" i="1"/>
  <c r="P108" i="1"/>
  <c r="O108" i="1"/>
  <c r="N108" i="1"/>
  <c r="Q107" i="1"/>
  <c r="P107" i="1"/>
  <c r="O107" i="1"/>
  <c r="N107" i="1"/>
  <c r="Q106" i="1"/>
  <c r="P106" i="1"/>
  <c r="O106" i="1"/>
  <c r="N106" i="1"/>
  <c r="Q105" i="1"/>
  <c r="P105" i="1"/>
  <c r="O105" i="1"/>
  <c r="N105" i="1"/>
  <c r="Q104" i="1"/>
  <c r="P104" i="1"/>
  <c r="O104" i="1"/>
  <c r="N104" i="1"/>
  <c r="Q103" i="1"/>
  <c r="P103" i="1"/>
  <c r="O103" i="1"/>
  <c r="N103" i="1"/>
  <c r="Q102" i="1"/>
  <c r="P102" i="1"/>
  <c r="O102" i="1"/>
  <c r="N102" i="1"/>
  <c r="Q101" i="1"/>
  <c r="P101" i="1"/>
  <c r="O101" i="1"/>
  <c r="N101" i="1"/>
  <c r="Q100" i="1"/>
  <c r="P100" i="1"/>
  <c r="O100" i="1"/>
  <c r="N100" i="1"/>
  <c r="Q99" i="1"/>
  <c r="P99" i="1"/>
  <c r="O99" i="1"/>
  <c r="N99" i="1"/>
  <c r="Q98" i="1"/>
  <c r="P98" i="1"/>
  <c r="O98" i="1"/>
  <c r="N98" i="1"/>
  <c r="Q97" i="1"/>
  <c r="P97" i="1"/>
  <c r="O97" i="1"/>
  <c r="N97" i="1"/>
  <c r="Q96" i="1"/>
  <c r="P96" i="1"/>
  <c r="O96" i="1"/>
  <c r="N96" i="1"/>
  <c r="Q95" i="1"/>
  <c r="P95" i="1"/>
  <c r="O95" i="1"/>
  <c r="N95" i="1"/>
  <c r="Q94" i="1"/>
  <c r="P94" i="1"/>
  <c r="O94" i="1"/>
  <c r="N94" i="1"/>
  <c r="Q93" i="1"/>
  <c r="P93" i="1"/>
  <c r="O93" i="1"/>
  <c r="N93" i="1"/>
  <c r="Q92" i="1"/>
  <c r="P92" i="1"/>
  <c r="O92" i="1"/>
  <c r="N92" i="1"/>
  <c r="Q91" i="1"/>
  <c r="P91" i="1"/>
  <c r="O91" i="1"/>
  <c r="N91" i="1"/>
  <c r="Q90" i="1"/>
  <c r="P90" i="1"/>
  <c r="O90" i="1"/>
  <c r="N90" i="1"/>
  <c r="Q89" i="1"/>
  <c r="P89" i="1"/>
  <c r="O89" i="1"/>
  <c r="N89" i="1"/>
  <c r="Q88" i="1"/>
  <c r="P88" i="1"/>
  <c r="O88" i="1"/>
  <c r="N88" i="1"/>
  <c r="Q87" i="1"/>
  <c r="P87" i="1"/>
  <c r="O87" i="1"/>
  <c r="N87" i="1"/>
  <c r="Q86" i="1"/>
  <c r="P86" i="1"/>
  <c r="O86" i="1"/>
  <c r="N86" i="1"/>
  <c r="Q85" i="1"/>
  <c r="P85" i="1"/>
  <c r="O85" i="1"/>
  <c r="N85" i="1"/>
  <c r="Q84" i="1"/>
  <c r="P84" i="1"/>
  <c r="O84" i="1"/>
  <c r="N84" i="1"/>
  <c r="Q83" i="1"/>
  <c r="P83" i="1"/>
  <c r="O83" i="1"/>
  <c r="N83" i="1"/>
  <c r="Q82" i="1"/>
  <c r="P82" i="1"/>
  <c r="O82" i="1"/>
  <c r="N82" i="1"/>
  <c r="Q81" i="1"/>
  <c r="P81" i="1"/>
  <c r="O81" i="1"/>
  <c r="N81" i="1"/>
  <c r="Q80" i="1"/>
  <c r="P80" i="1"/>
  <c r="O80" i="1"/>
  <c r="N80" i="1"/>
  <c r="Q79" i="1"/>
  <c r="P79" i="1"/>
  <c r="O79" i="1"/>
  <c r="N79" i="1"/>
  <c r="Q78" i="1"/>
  <c r="P78" i="1"/>
  <c r="O78" i="1"/>
  <c r="N78" i="1"/>
  <c r="Q77" i="1"/>
  <c r="P77" i="1"/>
  <c r="O77" i="1"/>
  <c r="N77" i="1"/>
  <c r="Q76" i="1"/>
  <c r="P76" i="1"/>
  <c r="O76" i="1"/>
  <c r="N76" i="1"/>
  <c r="Q75" i="1"/>
  <c r="P75" i="1"/>
  <c r="O75" i="1"/>
  <c r="N75" i="1"/>
  <c r="Q74" i="1"/>
  <c r="P74" i="1"/>
  <c r="O74" i="1"/>
  <c r="N74" i="1"/>
  <c r="Q73" i="1"/>
  <c r="P73" i="1"/>
  <c r="O73" i="1"/>
  <c r="N73" i="1"/>
  <c r="Q72" i="1"/>
  <c r="P72" i="1"/>
  <c r="O72" i="1"/>
  <c r="N72" i="1"/>
  <c r="Q71" i="1"/>
  <c r="P71" i="1"/>
  <c r="O71" i="1"/>
  <c r="N71" i="1"/>
  <c r="Q70" i="1"/>
  <c r="P70" i="1"/>
  <c r="O70" i="1"/>
  <c r="N70" i="1"/>
  <c r="Q69" i="1"/>
  <c r="P69" i="1"/>
  <c r="O69" i="1"/>
  <c r="N69" i="1"/>
  <c r="Q68" i="1"/>
  <c r="P68" i="1"/>
  <c r="O68" i="1"/>
  <c r="N68" i="1"/>
  <c r="Q67" i="1"/>
  <c r="P67" i="1"/>
  <c r="O67" i="1"/>
  <c r="N67" i="1"/>
  <c r="Q66" i="1"/>
  <c r="P66" i="1"/>
  <c r="O66" i="1"/>
  <c r="N66" i="1"/>
  <c r="Q65" i="1"/>
  <c r="P65" i="1"/>
  <c r="O65" i="1"/>
  <c r="N65" i="1"/>
  <c r="Q64" i="1"/>
  <c r="P64" i="1"/>
  <c r="O64" i="1"/>
  <c r="N64" i="1"/>
  <c r="Q63" i="1"/>
  <c r="P63" i="1"/>
  <c r="O63" i="1"/>
  <c r="N63" i="1"/>
  <c r="Q62" i="1"/>
  <c r="P62" i="1"/>
  <c r="O62" i="1"/>
  <c r="N62" i="1"/>
  <c r="Q61" i="1"/>
  <c r="P61" i="1"/>
  <c r="O61" i="1"/>
  <c r="N61" i="1"/>
  <c r="Q60" i="1"/>
  <c r="P60" i="1"/>
  <c r="O60" i="1"/>
  <c r="N60" i="1"/>
  <c r="Q59" i="1"/>
  <c r="P59" i="1"/>
  <c r="O59" i="1"/>
  <c r="N59" i="1"/>
  <c r="Q58" i="1"/>
  <c r="P58" i="1"/>
  <c r="O58" i="1"/>
  <c r="N58" i="1"/>
  <c r="Q57" i="1"/>
  <c r="P57" i="1"/>
  <c r="O57" i="1"/>
  <c r="N57" i="1"/>
  <c r="Q56" i="1"/>
  <c r="P56" i="1"/>
  <c r="O56" i="1"/>
  <c r="N56" i="1"/>
  <c r="Q55" i="1"/>
  <c r="P55" i="1"/>
  <c r="O55" i="1"/>
  <c r="N55" i="1"/>
  <c r="Q54" i="1"/>
  <c r="P54" i="1"/>
  <c r="O54" i="1"/>
  <c r="N54" i="1"/>
  <c r="Q53" i="1"/>
  <c r="P53" i="1"/>
  <c r="O53" i="1"/>
  <c r="N53" i="1"/>
  <c r="Q52" i="1"/>
  <c r="P52" i="1"/>
  <c r="O52" i="1"/>
  <c r="N52" i="1"/>
  <c r="Q51" i="1"/>
  <c r="P51" i="1"/>
  <c r="O51" i="1"/>
  <c r="N51" i="1"/>
  <c r="Q50" i="1"/>
  <c r="P50" i="1"/>
  <c r="O50" i="1"/>
  <c r="N50" i="1"/>
  <c r="Q49" i="1"/>
  <c r="P49" i="1"/>
  <c r="O49" i="1"/>
  <c r="N49" i="1"/>
  <c r="Q48" i="1"/>
  <c r="P48" i="1"/>
  <c r="O48" i="1"/>
  <c r="N48" i="1"/>
  <c r="Q47" i="1"/>
  <c r="P47" i="1"/>
  <c r="O47" i="1"/>
  <c r="N47" i="1"/>
  <c r="Q46" i="1"/>
  <c r="P46" i="1"/>
  <c r="O46" i="1"/>
  <c r="N46" i="1"/>
  <c r="Q45" i="1"/>
  <c r="P45" i="1"/>
  <c r="O45" i="1"/>
  <c r="N45" i="1"/>
  <c r="Q44" i="1"/>
  <c r="P44" i="1"/>
  <c r="O44" i="1"/>
  <c r="N44" i="1"/>
  <c r="Q43" i="1"/>
  <c r="P43" i="1"/>
  <c r="O43" i="1"/>
  <c r="N43" i="1"/>
  <c r="Q42" i="1"/>
  <c r="P42" i="1"/>
  <c r="O42" i="1"/>
  <c r="N42" i="1"/>
  <c r="Q41" i="1"/>
  <c r="P41" i="1"/>
  <c r="O41" i="1"/>
  <c r="N41" i="1"/>
  <c r="Q40" i="1"/>
  <c r="P40" i="1"/>
  <c r="O40" i="1"/>
  <c r="N40" i="1"/>
  <c r="Q39" i="1"/>
  <c r="P39" i="1"/>
  <c r="O39" i="1"/>
  <c r="N39" i="1"/>
  <c r="Q38" i="1"/>
  <c r="P38" i="1"/>
  <c r="O38" i="1"/>
  <c r="N38" i="1"/>
  <c r="Q37" i="1"/>
  <c r="P37" i="1"/>
  <c r="O37" i="1"/>
  <c r="N37" i="1"/>
  <c r="Q36" i="1"/>
  <c r="P36" i="1"/>
  <c r="O36" i="1"/>
  <c r="N36" i="1"/>
  <c r="Q35" i="1"/>
  <c r="P35" i="1"/>
  <c r="O35" i="1"/>
  <c r="N35" i="1"/>
  <c r="Q34" i="1"/>
  <c r="P34" i="1"/>
  <c r="O34" i="1"/>
  <c r="N34" i="1"/>
  <c r="Q33" i="1"/>
  <c r="P33" i="1"/>
  <c r="O33" i="1"/>
  <c r="N33" i="1"/>
  <c r="Q32" i="1"/>
  <c r="P32" i="1"/>
  <c r="O32" i="1"/>
  <c r="N32" i="1"/>
  <c r="Q31" i="1"/>
  <c r="P31" i="1"/>
  <c r="O31" i="1"/>
  <c r="N31" i="1"/>
  <c r="Q30" i="1"/>
  <c r="P30" i="1"/>
  <c r="O30" i="1"/>
  <c r="N30" i="1"/>
  <c r="Q29" i="1"/>
  <c r="P29" i="1"/>
  <c r="O29" i="1"/>
  <c r="N29" i="1"/>
  <c r="Q28" i="1"/>
  <c r="P28" i="1"/>
  <c r="O28" i="1"/>
  <c r="N28" i="1"/>
  <c r="Q27" i="1"/>
  <c r="P27" i="1"/>
  <c r="O27" i="1"/>
  <c r="N27" i="1"/>
  <c r="Q26" i="1"/>
  <c r="P26" i="1"/>
  <c r="O26" i="1"/>
  <c r="N26" i="1"/>
  <c r="Q25" i="1"/>
  <c r="P25" i="1"/>
  <c r="O25" i="1"/>
  <c r="N25" i="1"/>
  <c r="Q24" i="1"/>
  <c r="P24" i="1"/>
  <c r="O24" i="1"/>
  <c r="N24" i="1"/>
  <c r="Q23" i="1"/>
  <c r="P23" i="1"/>
  <c r="O23" i="1"/>
  <c r="N23" i="1"/>
  <c r="Q22" i="1"/>
  <c r="P22" i="1"/>
  <c r="O22" i="1"/>
  <c r="N22" i="1"/>
  <c r="Q21" i="1"/>
  <c r="P21" i="1"/>
  <c r="O21" i="1"/>
  <c r="N21" i="1"/>
  <c r="Q20" i="1"/>
  <c r="P20" i="1"/>
  <c r="O20" i="1"/>
  <c r="N20" i="1"/>
  <c r="Q19" i="1"/>
  <c r="P19" i="1"/>
  <c r="O19" i="1"/>
  <c r="N19" i="1"/>
  <c r="Q18" i="1"/>
  <c r="P18" i="1"/>
  <c r="O18" i="1"/>
  <c r="N18" i="1"/>
  <c r="Q17" i="1"/>
  <c r="P17" i="1"/>
  <c r="O17" i="1"/>
  <c r="N17" i="1"/>
  <c r="Q16" i="1"/>
  <c r="P16" i="1"/>
  <c r="O16" i="1"/>
  <c r="N16" i="1"/>
  <c r="Q15" i="1"/>
  <c r="P15" i="1"/>
  <c r="O15" i="1"/>
  <c r="N15" i="1"/>
  <c r="Q14" i="1"/>
  <c r="P14" i="1"/>
  <c r="O14" i="1"/>
  <c r="N14" i="1"/>
  <c r="Q13" i="1"/>
  <c r="P13" i="1"/>
  <c r="O13" i="1"/>
  <c r="N13" i="1"/>
  <c r="Q12" i="1"/>
  <c r="P12" i="1"/>
  <c r="O12" i="1"/>
  <c r="N12" i="1"/>
  <c r="Q11" i="1"/>
  <c r="P11" i="1"/>
  <c r="O11" i="1"/>
  <c r="N11" i="1"/>
  <c r="Q10" i="1"/>
  <c r="P10" i="1"/>
  <c r="O10" i="1"/>
  <c r="N10" i="1"/>
  <c r="Q9" i="1"/>
  <c r="P9" i="1"/>
  <c r="O9" i="1"/>
  <c r="N9" i="1"/>
  <c r="Q8" i="1"/>
  <c r="P8" i="1"/>
  <c r="O8" i="1"/>
  <c r="N8" i="1"/>
  <c r="Q7" i="1"/>
  <c r="P7" i="1"/>
  <c r="O7" i="1"/>
  <c r="N7" i="1"/>
  <c r="Q6" i="1"/>
  <c r="P6" i="1"/>
  <c r="O6" i="1"/>
  <c r="N6" i="1"/>
  <c r="Q5" i="1"/>
  <c r="P5" i="1"/>
  <c r="O5" i="1"/>
  <c r="N5" i="1"/>
  <c r="Q4" i="1"/>
  <c r="P4" i="1"/>
  <c r="O4" i="1"/>
  <c r="N4" i="1"/>
  <c r="Q3" i="1"/>
  <c r="P3" i="1"/>
  <c r="O3" i="1"/>
  <c r="N3" i="1"/>
  <c r="Q2" i="1"/>
  <c r="O2" i="1"/>
  <c r="C5" i="3"/>
  <c r="D5" i="3" s="1"/>
  <c r="B5" i="3"/>
  <c r="C4" i="3"/>
  <c r="D4" i="3" s="1"/>
  <c r="B4" i="3"/>
  <c r="C3" i="3"/>
  <c r="D3" i="3" s="1"/>
  <c r="B3" i="3"/>
  <c r="C2" i="3"/>
  <c r="D2" i="3" s="1"/>
  <c r="B2" i="3"/>
  <c r="A13" i="2"/>
  <c r="A12" i="2"/>
</calcChain>
</file>

<file path=xl/sharedStrings.xml><?xml version="1.0" encoding="utf-8"?>
<sst xmlns="http://schemas.openxmlformats.org/spreadsheetml/2006/main" count="1945" uniqueCount="83">
  <si>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</si>
  <si>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</si>
  <si>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</si>
  <si>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</si>
  <si>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</si>
  <si>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</si>
  <si>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</si>
  <si>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</si>
  <si>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</si>
  <si>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</si>
  <si>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</si>
  <si>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</si>
  <si>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</si>
  <si>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</si>
  <si>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</si>
  <si>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</si>
  <si>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</si>
  <si>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</si>
  <si>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</si>
  <si>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</si>
  <si>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</si>
  <si>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</si>
  <si>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</si>
  <si>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</si>
  <si>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</si>
  <si>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</si>
  <si>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</si>
  <si>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</si>
  <si>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</si>
  <si>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</si>
  <si>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</si>
  <si>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</si>
  <si>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</si>
  <si>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</si>
  <si>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</si>
  <si>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</si>
  <si>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</si>
  <si>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</si>
  <si>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</si>
  <si>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</si>
  <si>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</si>
  <si>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</si>
  <si>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</si>
  <si>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</si>
  <si>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</si>
  <si>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</si>
  <si>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</si>
  <si>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</si>
  <si>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</si>
  <si>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</si>
  <si>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</si>
  <si>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</si>
  <si>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</si>
  <si>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</si>
  <si>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</si>
  <si>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</si>
  <si>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</si>
  <si>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</si>
  <si>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Row Labels</t>
  </si>
  <si>
    <t>Grand Total</t>
  </si>
  <si>
    <t>Column Labels</t>
  </si>
  <si>
    <t>Count of Person ID</t>
  </si>
  <si>
    <t>age group</t>
  </si>
  <si>
    <t>20-29</t>
  </si>
  <si>
    <t>30-39</t>
  </si>
  <si>
    <t>40-49</t>
  </si>
  <si>
    <t>50-59</t>
  </si>
  <si>
    <t>Average of Quality of Sleep</t>
  </si>
  <si>
    <t>Average of Sleep Duration</t>
  </si>
  <si>
    <t>Sleep quality</t>
  </si>
  <si>
    <t>Fair</t>
  </si>
  <si>
    <t>Good</t>
  </si>
  <si>
    <t>Physical Activity Level2</t>
  </si>
  <si>
    <t>High</t>
  </si>
  <si>
    <t>Moderate</t>
  </si>
  <si>
    <t>Sleep duration</t>
  </si>
  <si>
    <t>Average of Sleep duration</t>
  </si>
  <si>
    <t>STRESS</t>
  </si>
  <si>
    <t>Low</t>
  </si>
  <si>
    <t xml:space="preserve">total female </t>
  </si>
  <si>
    <t>tota male</t>
  </si>
  <si>
    <t xml:space="preserve">total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</si>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</sst>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7E9EB"/>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 fontId="0" fillId="0" borderId="0" xfId="0" applyNumberFormat="1"/>
    <xf numFmtId="0" fontId="14" fillId="33" borderId="0" xfId="0" applyFont="1" applyFill="1"/>
    <xf numFmtId="164" fontId="0" fillId="0" borderId="0" xfId="0" applyNumberFormat="1" applyAlignment="1">
      <alignment horizontal="left" indent="15"/>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2">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numFmt numFmtId="1" formatCode="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numFmt numFmtId="1" formatCode="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164" formatCode="0.0"/>
    </dxf>
    <dxf>
      <numFmt numFmtId="164" formatCode="0.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
      <numFmt numFmtId="164" formatCode="0.0"/>
    </dxf>
    <dxf>
      <numFmt numFmtId="164" formatCode="0.0"/>
    </dxf>
    <dxf>
      <numFmt numFmtId="1" formatCode="0"/>
    </dxf>
    <dxf>
      <numFmt numFmtId="1" formatCode="0"/>
    </dxf>
    <dxf>
      <numFmt numFmtId="164" formatCode="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horizontal="left" relativeIndent="1"/>
    </dxf>
    <dxf>
      <font>
        <b/>
        <color theme="1"/>
      </font>
      <border>
        <bottom style="thin">
          <color theme="4"/>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SlicerStyleDark1 2" pivot="0" table="0" count="10" xr9:uid="{2C9E5BA4-7446-4F04-BFE5-DFB11070F613}">
      <tableStyleElement type="wholeTable" dxfId="1441"/>
      <tableStyleElement type="headerRow" dxfId="1440"/>
    </tableStyle>
  </tableStyles>
  <colors>
    <mruColors>
      <color rgb="FF0B0000"/>
      <color rgb="FFFFCCFF"/>
      <color rgb="FFFF9BCB"/>
      <color rgb="FFD7E9EB"/>
      <color rgb="FFFFFFCC"/>
      <color rgb="FFFDFBFC"/>
      <color rgb="FFF5CCFF"/>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2).xlsx]Sleep quality and BMI!BMI</c:name>
    <c:fmtId val="16"/>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sz="1600" b="1"/>
              <a:t>Sleep quality and BMI</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'Sleep quality and BMI'!$B$3</c:f>
              <c:strCache>
                <c:ptCount val="1"/>
                <c:pt idx="0">
                  <c:v>Total</c:v>
                </c:pt>
              </c:strCache>
            </c:strRef>
          </c:tx>
          <c:spPr>
            <a:solidFill>
              <a:schemeClr val="accent1"/>
            </a:solidFill>
            <a:ln>
              <a:noFill/>
            </a:ln>
            <a:effectLst/>
          </c:spPr>
          <c:invertIfNegative val="0"/>
          <c:cat>
            <c:strRef>
              <c:f>'Sleep quality and BMI'!$A$4:$A$8</c:f>
              <c:strCache>
                <c:ptCount val="4"/>
                <c:pt idx="0">
                  <c:v>Normal</c:v>
                </c:pt>
                <c:pt idx="1">
                  <c:v>Normal Weight</c:v>
                </c:pt>
                <c:pt idx="2">
                  <c:v>Obese</c:v>
                </c:pt>
                <c:pt idx="3">
                  <c:v>Overweight</c:v>
                </c:pt>
              </c:strCache>
            </c:strRef>
          </c:cat>
          <c:val>
            <c:numRef>
              <c:f>'Sleep quality and BMI'!$B$4:$B$8</c:f>
              <c:numCache>
                <c:formatCode>0</c:formatCode>
                <c:ptCount val="4"/>
                <c:pt idx="0">
                  <c:v>7.6615384615384619</c:v>
                </c:pt>
                <c:pt idx="1">
                  <c:v>7.4285714285714288</c:v>
                </c:pt>
                <c:pt idx="2">
                  <c:v>6.4</c:v>
                </c:pt>
                <c:pt idx="3">
                  <c:v>6.8986486486486482</c:v>
                </c:pt>
              </c:numCache>
            </c:numRef>
          </c:val>
          <c:extLst>
            <c:ext xmlns:c16="http://schemas.microsoft.com/office/drawing/2014/chart" uri="{C3380CC4-5D6E-409C-BE32-E72D297353CC}">
              <c16:uniqueId val="{00000000-429E-4826-9131-73C5BE3DAD0F}"/>
            </c:ext>
          </c:extLst>
        </c:ser>
        <c:dLbls>
          <c:showLegendKey val="0"/>
          <c:showVal val="0"/>
          <c:showCatName val="0"/>
          <c:showSerName val="0"/>
          <c:showPercent val="0"/>
          <c:showBubbleSize val="0"/>
        </c:dLbls>
        <c:gapWidth val="150"/>
        <c:overlap val="100"/>
        <c:axId val="814872127"/>
        <c:axId val="814892287"/>
      </c:barChart>
      <c:catAx>
        <c:axId val="81487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814892287"/>
        <c:crosses val="autoZero"/>
        <c:auto val="1"/>
        <c:lblAlgn val="ctr"/>
        <c:lblOffset val="100"/>
        <c:noMultiLvlLbl val="0"/>
      </c:catAx>
      <c:valAx>
        <c:axId val="8148922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81487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2).xlsx]stress &amp;quality of sleeep!stress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stress &amp;quality of sleeep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1111271641503"/>
          <c:y val="0.189056687802759"/>
          <c:w val="0.84150111969948715"/>
          <c:h val="0.49329814301724106"/>
        </c:manualLayout>
      </c:layout>
      <c:barChart>
        <c:barDir val="col"/>
        <c:grouping val="clustered"/>
        <c:varyColors val="0"/>
        <c:ser>
          <c:idx val="0"/>
          <c:order val="0"/>
          <c:tx>
            <c:strRef>
              <c:f>'stress &amp;quality of sleeep'!$B$3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'stress &amp;quality of sleeep'!$A$4:$A$13</c:f>
              <c:multiLvlStrCache>
                <c:ptCount val="6"/>
                <c:lvl>
                  <c:pt idx="0">
                    <c:v>3</c:v>
                  </c:pt>
                  <c:pt idx="1">
                    <c:v>5</c:v>
                  </c:pt>
                  <c:pt idx="2">
                    <c:v>4</c:v>
                  </c:pt>
                  <c:pt idx="3">
                    <c:v>6</c:v>
                  </c:pt>
                  <c:pt idx="4">
                    <c:v>7</c:v>
                  </c:pt>
                  <c:pt idx="5">
                    <c:v>8</c:v>
                  </c:pt>
                </c:lvl>
                <c:lvl>
                  <c:pt idx="0">
                    <c:v>Low</c:v>
                  </c:pt>
                  <c:pt idx="1">
                    <c:v>Moderate</c:v>
                  </c:pt>
                  <c:pt idx="4">
                    <c:v>High</c:v>
                  </c:pt>
                </c:lvl>
              </c:multiLvlStrCache>
            </c:multiLvlStrRef>
          </c:cat>
          <c:val>
            <c:numRef>
              <c:f>'stress &amp;quality of sleeep'!$B$4:$B$13</c:f>
              <c:numCache>
                <c:formatCode>0.0</c:formatCode>
                <c:ptCount val="6"/>
                <c:pt idx="0">
                  <c:v>8.9718309859154921</c:v>
                </c:pt>
                <c:pt idx="1">
                  <c:v>7.8955223880597014</c:v>
                </c:pt>
                <c:pt idx="2">
                  <c:v>7.6714285714285717</c:v>
                </c:pt>
                <c:pt idx="3">
                  <c:v>7</c:v>
                </c:pt>
                <c:pt idx="4">
                  <c:v>6</c:v>
                </c:pt>
                <c:pt idx="5">
                  <c:v>5.8571428571428568</c:v>
                </c:pt>
              </c:numCache>
            </c:numRef>
          </c:val>
          <c:extLst>
            <c:ext xmlns:c16="http://schemas.microsoft.com/office/drawing/2014/chart" uri="{C3380CC4-5D6E-409C-BE32-E72D297353CC}">
              <c16:uniqueId val="{00000000-BDB9-4A6E-B6FF-BBF91297FEB1}"/>
            </c:ext>
          </c:extLst>
        </c:ser>
        <c:dLbls>
          <c:dLblPos val="outEnd"/>
          <c:showLegendKey val="0"/>
          <c:showVal val="1"/>
          <c:showCatName val="0"/>
          <c:showSerName val="0"/>
          <c:showPercent val="0"/>
          <c:showBubbleSize val="0"/>
        </c:dLbls>
        <c:gapWidth val="150"/>
        <c:axId val="814882687"/>
        <c:axId val="814885567"/>
      </c:barChart>
      <c:catAx>
        <c:axId val="81488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5567"/>
        <c:crosses val="autoZero"/>
        <c:auto val="1"/>
        <c:lblAlgn val="ctr"/>
        <c:lblOffset val="100"/>
        <c:noMultiLvlLbl val="0"/>
      </c:catAx>
      <c:valAx>
        <c:axId val="8148855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2687"/>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2).xlsx]Age &amp; Sleep Quality!age</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6741391057646126E-2"/>
          <c:w val="0.93892717294889072"/>
          <c:h val="0.77755810966279082"/>
        </c:manualLayout>
      </c:layout>
      <c:barChart>
        <c:barDir val="col"/>
        <c:grouping val="clustered"/>
        <c:varyColors val="0"/>
        <c:ser>
          <c:idx val="0"/>
          <c:order val="0"/>
          <c:tx>
            <c:strRef>
              <c:f>'Age &amp; Sleep Quality'!$B$13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'Age &amp; Sleep Quality'!$A$14:$A$20</c:f>
              <c:multiLvlStrCache>
                <c:ptCount val="4"/>
                <c:lvl>
                  <c:pt idx="0">
                    <c:v>20-29</c:v>
                  </c:pt>
                  <c:pt idx="1">
                    <c:v>40-49</c:v>
                  </c:pt>
                  <c:pt idx="2">
                    <c:v>30-39</c:v>
                  </c:pt>
                  <c:pt idx="3">
                    <c:v>50-59</c:v>
                  </c:pt>
                </c:lvl>
                <c:lvl>
                  <c:pt idx="0">
                    <c:v>Fair</c:v>
                  </c:pt>
                  <c:pt idx="2">
                    <c:v>Good</c:v>
                  </c:pt>
                </c:lvl>
              </c:multiLvlStrCache>
            </c:multiLvlStrRef>
          </c:cat>
          <c:val>
            <c:numRef>
              <c:f>'Age &amp; Sleep Quality'!$B$14:$B$20</c:f>
              <c:numCache>
                <c:formatCode>0.0</c:formatCode>
                <c:ptCount val="4"/>
                <c:pt idx="0">
                  <c:v>6.4684210526315775</c:v>
                </c:pt>
                <c:pt idx="1">
                  <c:v>6.9094017094017106</c:v>
                </c:pt>
                <c:pt idx="2">
                  <c:v>7.0669014084507129</c:v>
                </c:pt>
                <c:pt idx="3">
                  <c:v>7.6312500000000023</c:v>
                </c:pt>
              </c:numCache>
            </c:numRef>
          </c:val>
          <c:extLst>
            <c:ext xmlns:c16="http://schemas.microsoft.com/office/drawing/2014/chart" uri="{C3380CC4-5D6E-409C-BE32-E72D297353CC}">
              <c16:uniqueId val="{00000000-D85D-4DDA-A984-F869796A3A81}"/>
            </c:ext>
          </c:extLst>
        </c:ser>
        <c:dLbls>
          <c:dLblPos val="outEnd"/>
          <c:showLegendKey val="0"/>
          <c:showVal val="1"/>
          <c:showCatName val="0"/>
          <c:showSerName val="0"/>
          <c:showPercent val="0"/>
          <c:showBubbleSize val="0"/>
        </c:dLbls>
        <c:gapWidth val="444"/>
        <c:overlap val="-90"/>
        <c:axId val="748222608"/>
        <c:axId val="748230768"/>
      </c:barChart>
      <c:catAx>
        <c:axId val="74822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8230768"/>
        <c:crosses val="autoZero"/>
        <c:auto val="1"/>
        <c:lblAlgn val="ctr"/>
        <c:lblOffset val="100"/>
        <c:noMultiLvlLbl val="0"/>
      </c:catAx>
      <c:valAx>
        <c:axId val="748230768"/>
        <c:scaling>
          <c:orientation val="minMax"/>
        </c:scaling>
        <c:delete val="1"/>
        <c:axPos val="l"/>
        <c:numFmt formatCode="0.0" sourceLinked="1"/>
        <c:majorTickMark val="none"/>
        <c:minorTickMark val="none"/>
        <c:tickLblPos val="nextTo"/>
        <c:crossAx val="74822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2).xlsx]stress &amp;quality of sleeep!stress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stress &amp; quality of sleeep</a:t>
            </a:r>
          </a:p>
        </c:rich>
      </c:tx>
      <c:layout>
        <c:manualLayout>
          <c:xMode val="edge"/>
          <c:yMode val="edge"/>
          <c:x val="0.27243123150761395"/>
          <c:y val="1.893710643995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1111271641503"/>
          <c:y val="0.189056687802759"/>
          <c:w val="0.84150111969948715"/>
          <c:h val="0.49329814301724106"/>
        </c:manualLayout>
      </c:layout>
      <c:barChart>
        <c:barDir val="col"/>
        <c:grouping val="clustered"/>
        <c:varyColors val="0"/>
        <c:ser>
          <c:idx val="0"/>
          <c:order val="0"/>
          <c:tx>
            <c:strRef>
              <c:f>'stress &amp;quality of sleeep'!$B$3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'stress &amp;quality of sleeep'!$A$4:$A$13</c:f>
              <c:multiLvlStrCache>
                <c:ptCount val="6"/>
                <c:lvl>
                  <c:pt idx="0">
                    <c:v>3</c:v>
                  </c:pt>
                  <c:pt idx="1">
                    <c:v>5</c:v>
                  </c:pt>
                  <c:pt idx="2">
                    <c:v>4</c:v>
                  </c:pt>
                  <c:pt idx="3">
                    <c:v>6</c:v>
                  </c:pt>
                  <c:pt idx="4">
                    <c:v>7</c:v>
                  </c:pt>
                  <c:pt idx="5">
                    <c:v>8</c:v>
                  </c:pt>
                </c:lvl>
                <c:lvl>
                  <c:pt idx="0">
                    <c:v>Low</c:v>
                  </c:pt>
                  <c:pt idx="1">
                    <c:v>Moderate</c:v>
                  </c:pt>
                  <c:pt idx="4">
                    <c:v>High</c:v>
                  </c:pt>
                </c:lvl>
              </c:multiLvlStrCache>
            </c:multiLvlStrRef>
          </c:cat>
          <c:val>
            <c:numRef>
              <c:f>'stress &amp;quality of sleeep'!$B$4:$B$13</c:f>
              <c:numCache>
                <c:formatCode>0.0</c:formatCode>
                <c:ptCount val="6"/>
                <c:pt idx="0">
                  <c:v>8.9718309859154921</c:v>
                </c:pt>
                <c:pt idx="1">
                  <c:v>7.8955223880597014</c:v>
                </c:pt>
                <c:pt idx="2">
                  <c:v>7.6714285714285717</c:v>
                </c:pt>
                <c:pt idx="3">
                  <c:v>7</c:v>
                </c:pt>
                <c:pt idx="4">
                  <c:v>6</c:v>
                </c:pt>
                <c:pt idx="5">
                  <c:v>5.8571428571428568</c:v>
                </c:pt>
              </c:numCache>
            </c:numRef>
          </c:val>
          <c:extLst>
            <c:ext xmlns:c16="http://schemas.microsoft.com/office/drawing/2014/chart" uri="{C3380CC4-5D6E-409C-BE32-E72D297353CC}">
              <c16:uniqueId val="{00000000-C090-4DDF-AECF-25812361B489}"/>
            </c:ext>
          </c:extLst>
        </c:ser>
        <c:dLbls>
          <c:dLblPos val="outEnd"/>
          <c:showLegendKey val="0"/>
          <c:showVal val="1"/>
          <c:showCatName val="0"/>
          <c:showSerName val="0"/>
          <c:showPercent val="0"/>
          <c:showBubbleSize val="0"/>
        </c:dLbls>
        <c:gapWidth val="150"/>
        <c:axId val="814882687"/>
        <c:axId val="814885567"/>
      </c:barChart>
      <c:catAx>
        <c:axId val="81488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5567"/>
        <c:crosses val="autoZero"/>
        <c:auto val="1"/>
        <c:lblAlgn val="ctr"/>
        <c:lblOffset val="100"/>
        <c:noMultiLvlLbl val="0"/>
      </c:catAx>
      <c:valAx>
        <c:axId val="81488556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82687"/>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2).xlsx]Physical activity &amp; sleep quali!phyactivity</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t>Physical activity &amp; sleep duration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'Physical activity &amp; sleep quali'!$B$3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'Physical activity &amp; sleep quali'!$A$4:$A$23</c:f>
              <c:multiLvlStrCache>
                <c:ptCount val="16"/>
                <c:lvl>
                  <c:pt idx="0">
                    <c:v>30</c:v>
                  </c:pt>
                  <c:pt idx="1">
                    <c:v>32</c:v>
                  </c:pt>
                  <c:pt idx="2">
                    <c:v>35</c:v>
                  </c:pt>
                  <c:pt idx="3">
                    <c:v>40</c:v>
                  </c:pt>
                  <c:pt idx="4">
                    <c:v>42</c:v>
                  </c:pt>
                  <c:pt idx="5">
                    <c:v>45</c:v>
                  </c:pt>
                  <c:pt idx="6">
                    <c:v>47</c:v>
                  </c:pt>
                  <c:pt idx="7">
                    <c:v>50</c:v>
                  </c:pt>
                  <c:pt idx="8">
                    <c:v>55</c:v>
                  </c:pt>
                  <c:pt idx="9">
                    <c:v>60</c:v>
                  </c:pt>
                  <c:pt idx="10">
                    <c:v>65</c:v>
                  </c:pt>
                  <c:pt idx="11">
                    <c:v>70</c:v>
                  </c:pt>
                  <c:pt idx="12">
                    <c:v>75</c:v>
                  </c:pt>
                  <c:pt idx="13">
                    <c:v>80</c:v>
                  </c:pt>
                  <c:pt idx="14">
                    <c:v>85</c:v>
                  </c:pt>
                  <c:pt idx="15">
                    <c:v>90</c:v>
                  </c:pt>
                </c:lvl>
                <c:lvl>
                  <c:pt idx="0">
                    <c:v>Low</c:v>
                  </c:pt>
                  <c:pt idx="1">
                    <c:v>Moderate</c:v>
                  </c:pt>
                  <c:pt idx="10">
                    <c:v>High</c:v>
                  </c:pt>
                </c:lvl>
              </c:multiLvlStrCache>
            </c:multiLvlStrRef>
          </c:cat>
          <c:val>
            <c:numRef>
              <c:f>'Physical activity &amp; sleep quali'!$B$4:$B$23</c:f>
              <c:numCache>
                <c:formatCode>0</c:formatCode>
                <c:ptCount val="16"/>
                <c:pt idx="0">
                  <c:v>7.1852941176470546</c:v>
                </c:pt>
                <c:pt idx="1">
                  <c:v>5.8</c:v>
                </c:pt>
                <c:pt idx="2">
                  <c:v>6.5</c:v>
                </c:pt>
                <c:pt idx="3">
                  <c:v>6.5333333333333341</c:v>
                </c:pt>
                <c:pt idx="4">
                  <c:v>6.1</c:v>
                </c:pt>
                <c:pt idx="5">
                  <c:v>6.5323529411764749</c:v>
                </c:pt>
                <c:pt idx="6">
                  <c:v>6.9</c:v>
                </c:pt>
                <c:pt idx="7">
                  <c:v>6.625</c:v>
                </c:pt>
                <c:pt idx="8">
                  <c:v>7.1000000000000005</c:v>
                </c:pt>
                <c:pt idx="9">
                  <c:v>7.1914285714285722</c:v>
                </c:pt>
                <c:pt idx="10">
                  <c:v>7.3</c:v>
                </c:pt>
                <c:pt idx="11">
                  <c:v>7.6333333333333329</c:v>
                </c:pt>
                <c:pt idx="12">
                  <c:v>7.9134328358208981</c:v>
                </c:pt>
                <c:pt idx="13">
                  <c:v>8</c:v>
                </c:pt>
                <c:pt idx="14">
                  <c:v>8.1</c:v>
                </c:pt>
                <c:pt idx="15">
                  <c:v>6.9597014925373175</c:v>
                </c:pt>
              </c:numCache>
            </c:numRef>
          </c:val>
          <c:smooth val="0"/>
          <c:extLst>
            <c:ext xmlns:c16="http://schemas.microsoft.com/office/drawing/2014/chart" uri="{C3380CC4-5D6E-409C-BE32-E72D297353CC}">
              <c16:uniqueId val="{00000000-FDF9-4521-BE24-EEC041F5860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14865887"/>
        <c:axId val="814881727"/>
      </c:lineChart>
      <c:catAx>
        <c:axId val="8148658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4881727"/>
        <c:crosses val="autoZero"/>
        <c:auto val="1"/>
        <c:lblAlgn val="ctr"/>
        <c:lblOffset val="100"/>
        <c:noMultiLvlLbl val="0"/>
      </c:catAx>
      <c:valAx>
        <c:axId val="814881727"/>
        <c:scaling>
          <c:orientation val="minMax"/>
        </c:scaling>
        <c:delete val="0"/>
        <c:axPos val="l"/>
        <c:majorGridlines>
          <c:spPr>
            <a:ln>
              <a:solidFill>
                <a:schemeClr val="dk1">
                  <a:lumMod val="15000"/>
                  <a:lumOff val="85000"/>
                </a:schemeClr>
              </a:solidFill>
            </a:ln>
            <a:effectLst/>
          </c:spPr>
        </c:majorGridlines>
        <c:minorGridlines>
          <c:spPr>
            <a:ln>
              <a:solidFill>
                <a:schemeClr val="dk1">
                  <a:lumMod val="5000"/>
                  <a:lumOff val="95000"/>
                </a:schemeClr>
              </a:solidFill>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48658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2).xlsx]Age &amp; Sleep duration!age</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kern="1200" cap="all" spc="120" normalizeH="0" baseline="0">
                <a:solidFill>
                  <a:sysClr val="windowText" lastClr="000000">
                    <a:lumMod val="65000"/>
                    <a:lumOff val="35000"/>
                  </a:sysClr>
                </a:solidFill>
              </a:rPr>
              <a:t>Age &amp; Sleep duration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251398557218159E-2"/>
          <c:y val="8.2723602147439457E-2"/>
          <c:w val="0.92274860144278181"/>
          <c:h val="0.88705188670276547"/>
        </c:manualLayout>
      </c:layout>
      <c:barChart>
        <c:barDir val="col"/>
        <c:grouping val="clustered"/>
        <c:varyColors val="0"/>
        <c:ser>
          <c:idx val="0"/>
          <c:order val="0"/>
          <c:tx>
            <c:strRef>
              <c:f>'Age &amp; Sleep duration'!$E$3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&amp; Sleep duration'!$D$4:$D$8</c:f>
              <c:strCache>
                <c:ptCount val="4"/>
                <c:pt idx="0">
                  <c:v>20-29</c:v>
                </c:pt>
                <c:pt idx="1">
                  <c:v>30-39</c:v>
                </c:pt>
                <c:pt idx="2">
                  <c:v>40-49</c:v>
                </c:pt>
                <c:pt idx="3">
                  <c:v>50-59</c:v>
                </c:pt>
              </c:strCache>
            </c:strRef>
          </c:cat>
          <c:val>
            <c:numRef>
              <c:f>'Age &amp; Sleep duration'!$E$4:$E$8</c:f>
              <c:numCache>
                <c:formatCode>0.0</c:formatCode>
                <c:ptCount val="4"/>
                <c:pt idx="0">
                  <c:v>6.4684210526315775</c:v>
                </c:pt>
                <c:pt idx="1">
                  <c:v>7.0669014084507129</c:v>
                </c:pt>
                <c:pt idx="2">
                  <c:v>6.9094017094017106</c:v>
                </c:pt>
                <c:pt idx="3">
                  <c:v>7.6312500000000023</c:v>
                </c:pt>
              </c:numCache>
            </c:numRef>
          </c:val>
          <c:extLst>
            <c:ext xmlns:c16="http://schemas.microsoft.com/office/drawing/2014/chart" uri="{C3380CC4-5D6E-409C-BE32-E72D297353CC}">
              <c16:uniqueId val="{00000000-6E04-41C9-81CF-904E42B70D65}"/>
            </c:ext>
          </c:extLst>
        </c:ser>
        <c:dLbls>
          <c:dLblPos val="outEnd"/>
          <c:showLegendKey val="0"/>
          <c:showVal val="1"/>
          <c:showCatName val="0"/>
          <c:showSerName val="0"/>
          <c:showPercent val="0"/>
          <c:showBubbleSize val="0"/>
        </c:dLbls>
        <c:gapWidth val="444"/>
        <c:overlap val="-90"/>
        <c:axId val="505224704"/>
        <c:axId val="505225664"/>
      </c:barChart>
      <c:catAx>
        <c:axId val="50522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5225664"/>
        <c:crosses val="autoZero"/>
        <c:auto val="1"/>
        <c:lblAlgn val="ctr"/>
        <c:lblOffset val="100"/>
        <c:noMultiLvlLbl val="0"/>
      </c:catAx>
      <c:valAx>
        <c:axId val="505225664"/>
        <c:scaling>
          <c:orientation val="minMax"/>
        </c:scaling>
        <c:delete val="1"/>
        <c:axPos val="l"/>
        <c:numFmt formatCode="0.0" sourceLinked="1"/>
        <c:majorTickMark val="none"/>
        <c:minorTickMark val="none"/>
        <c:tickLblPos val="nextTo"/>
        <c:crossAx val="50522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[Sleep_health_and_lifestyle_dataset (version 2) (version 2).xlsx]Gender Differences!gender</c:name>
    <c:fmtId val="34"/>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 Differences'!$B$3:$B$4</c:f>
              <c:strCache>
                <c:ptCount val="1"/>
                <c:pt idx="0">
                  <c:v>Insomnia</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7F8-44B9-8EE4-DC353D401B81}"/>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7F8-44B9-8EE4-DC353D401B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Differences'!$A$5:$A$7</c:f>
              <c:strCache>
                <c:ptCount val="2"/>
                <c:pt idx="0">
                  <c:v>Female</c:v>
                </c:pt>
                <c:pt idx="1">
                  <c:v>Male</c:v>
                </c:pt>
              </c:strCache>
            </c:strRef>
          </c:cat>
          <c:val>
            <c:numRef>
              <c:f>'Gender Differences'!$B$5:$B$7</c:f>
              <c:numCache>
                <c:formatCode>General</c:formatCode>
                <c:ptCount val="2"/>
                <c:pt idx="0">
                  <c:v>36</c:v>
                </c:pt>
                <c:pt idx="1">
                  <c:v>41</c:v>
                </c:pt>
              </c:numCache>
            </c:numRef>
          </c:val>
          <c:extLst>
            <c:ext xmlns:c16="http://schemas.microsoft.com/office/drawing/2014/chart" uri="{C3380CC4-5D6E-409C-BE32-E72D297353CC}">
              <c16:uniqueId val="{00000004-47F8-44B9-8EE4-DC353D401B81}"/>
            </c:ext>
          </c:extLst>
        </c:ser>
        <c:ser>
          <c:idx val="1"/>
          <c:order val="1"/>
          <c:tx>
            <c:strRef>
              <c:f>'Gender Differences'!$C$3:$C$4</c:f>
              <c:strCache>
                <c:ptCount val="1"/>
                <c:pt idx="0">
                  <c:v>None</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Differences'!$A$5:$A$7</c:f>
              <c:strCache>
                <c:ptCount val="2"/>
                <c:pt idx="0">
                  <c:v>Female</c:v>
                </c:pt>
                <c:pt idx="1">
                  <c:v>Male</c:v>
                </c:pt>
              </c:strCache>
            </c:strRef>
          </c:cat>
          <c:val>
            <c:numRef>
              <c:f>'Gender Differences'!$C$5:$C$7</c:f>
              <c:numCache>
                <c:formatCode>General</c:formatCode>
                <c:ptCount val="2"/>
                <c:pt idx="0">
                  <c:v>82</c:v>
                </c:pt>
                <c:pt idx="1">
                  <c:v>137</c:v>
                </c:pt>
              </c:numCache>
            </c:numRef>
          </c:val>
          <c:extLst>
            <c:ext xmlns:c16="http://schemas.microsoft.com/office/drawing/2014/chart" uri="{C3380CC4-5D6E-409C-BE32-E72D297353CC}">
              <c16:uniqueId val="{00000037-47F8-44B9-8EE4-DC353D401B81}"/>
            </c:ext>
          </c:extLst>
        </c:ser>
        <c:ser>
          <c:idx val="2"/>
          <c:order val="2"/>
          <c:tx>
            <c:strRef>
              <c:f>'Gender Differences'!$D$3:$D$4</c:f>
              <c:strCache>
                <c:ptCount val="1"/>
                <c:pt idx="0">
                  <c:v>Sleep Apnea</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Differences'!$A$5:$A$7</c:f>
              <c:strCache>
                <c:ptCount val="2"/>
                <c:pt idx="0">
                  <c:v>Female</c:v>
                </c:pt>
                <c:pt idx="1">
                  <c:v>Male</c:v>
                </c:pt>
              </c:strCache>
            </c:strRef>
          </c:cat>
          <c:val>
            <c:numRef>
              <c:f>'Gender Differences'!$D$5:$D$7</c:f>
              <c:numCache>
                <c:formatCode>General</c:formatCode>
                <c:ptCount val="2"/>
                <c:pt idx="0">
                  <c:v>67</c:v>
                </c:pt>
                <c:pt idx="1">
                  <c:v>11</c:v>
                </c:pt>
              </c:numCache>
            </c:numRef>
          </c:val>
          <c:extLst>
            <c:ext xmlns:c16="http://schemas.microsoft.com/office/drawing/2014/chart" uri="{C3380CC4-5D6E-409C-BE32-E72D297353CC}">
              <c16:uniqueId val="{00000038-47F8-44B9-8EE4-DC353D401B8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2).xlsx]Gender Differences!gender</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'Gender Differences'!$B$3:$B$4</c:f>
              <c:strCache>
                <c:ptCount val="1"/>
                <c:pt idx="0">
                  <c:v>Insomnia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24D-493C-95F4-60868210941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D3-4BC0-8B4D-E358DEDAB2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Differences'!$A$5:$A$7</c:f>
              <c:strCache>
                <c:ptCount val="2"/>
                <c:pt idx="0">
                  <c:v>Female</c:v>
                </c:pt>
                <c:pt idx="1">
                  <c:v>Male</c:v>
                </c:pt>
              </c:strCache>
            </c:strRef>
          </c:cat>
          <c:val>
            <c:numRef>
              <c:f>'Gender Differences'!$B$5:$B$7</c:f>
              <c:numCache>
                <c:formatCode>General</c:formatCode>
                <c:ptCount val="2"/>
                <c:pt idx="0">
                  <c:v>36</c:v>
                </c:pt>
                <c:pt idx="1">
                  <c:v>41</c:v>
                </c:pt>
              </c:numCache>
            </c:numRef>
          </c:val>
          <c:extLst>
            <c:ext xmlns:c16="http://schemas.microsoft.com/office/drawing/2014/chart" uri="{C3380CC4-5D6E-409C-BE32-E72D297353CC}">
              <c16:uniqueId val="{00000000-924D-493C-95F4-60868210941F}"/>
            </c:ext>
          </c:extLst>
        </c:ser>
        <c:ser>
          <c:idx val="1"/>
          <c:order val="1"/>
          <c:tx>
            <c:strRef>
              <c:f>'Gender Differences'!$C$3:$C$4</c:f>
              <c:strCache>
                <c:ptCount val="1"/>
                <c:pt idx="0">
                  <c:v>None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Differences'!$A$5:$A$7</c:f>
              <c:strCache>
                <c:ptCount val="2"/>
                <c:pt idx="0">
                  <c:v>Female</c:v>
                </c:pt>
                <c:pt idx="1">
                  <c:v>Male</c:v>
                </c:pt>
              </c:strCache>
            </c:strRef>
          </c:cat>
          <c:val>
            <c:numRef>
              <c:f>'Gender Differences'!$C$5:$C$7</c:f>
              <c:numCache>
                <c:formatCode>General</c:formatCode>
                <c:ptCount val="2"/>
                <c:pt idx="0">
                  <c:v>82</c:v>
                </c:pt>
                <c:pt idx="1">
                  <c:v>137</c:v>
                </c:pt>
              </c:numCache>
            </c:numRef>
          </c:val>
          <c:extLst>
            <c:ext xmlns:c16="http://schemas.microsoft.com/office/drawing/2014/chart" uri="{C3380CC4-5D6E-409C-BE32-E72D297353CC}">
              <c16:uniqueId val="{00000036-88EC-44A2-AAC6-6651F9ECE032}"/>
            </c:ext>
          </c:extLst>
        </c:ser>
        <c:ser>
          <c:idx val="2"/>
          <c:order val="2"/>
          <c:tx>
            <c:strRef>
              <c:f>'Gender Differences'!$D$3:$D$4</c:f>
              <c:strCache>
                <c:ptCount val="1"/>
                <c:pt idx="0">
                  <c:v>Sleep Apnea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Differences'!$A$5:$A$7</c:f>
              <c:strCache>
                <c:ptCount val="2"/>
                <c:pt idx="0">
                  <c:v>Female</c:v>
                </c:pt>
                <c:pt idx="1">
                  <c:v>Male</c:v>
                </c:pt>
              </c:strCache>
            </c:strRef>
          </c:cat>
          <c:val>
            <c:numRef>
              <c:f>'Gender Differences'!$D$5:$D$7</c:f>
              <c:numCache>
                <c:formatCode>General</c:formatCode>
                <c:ptCount val="2"/>
                <c:pt idx="0">
                  <c:v>67</c:v>
                </c:pt>
                <c:pt idx="1">
                  <c:v>11</c:v>
                </c:pt>
              </c:numCache>
            </c:numRef>
          </c:val>
          <c:extLst>
            <c:ext xmlns:c16="http://schemas.microsoft.com/office/drawing/2014/chart" uri="{C3380CC4-5D6E-409C-BE32-E72D297353CC}">
              <c16:uniqueId val="{00000037-88EC-44A2-AAC6-6651F9ECE03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2).xlsx]Age &amp; Sleep duration!age</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kern="1200" cap="all" spc="120" normalizeH="0" baseline="0">
                <a:solidFill>
                  <a:sysClr val="windowText" lastClr="000000">
                    <a:lumMod val="65000"/>
                    <a:lumOff val="35000"/>
                  </a:sysClr>
                </a:solidFill>
              </a:rPr>
              <a:t>Age &amp; Sleep duration</a:t>
            </a:r>
          </a:p>
        </c:rich>
      </c:tx>
      <c:overlay val="0"/>
      <c:spPr>
        <a:solidFill>
          <a:sysClr val="window" lastClr="FFFFFF"/>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&amp; Sleep duration'!$E$3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 &amp; Sleep duration'!$D$4:$D$8</c:f>
              <c:strCache>
                <c:ptCount val="4"/>
                <c:pt idx="0">
                  <c:v>20-29</c:v>
                </c:pt>
                <c:pt idx="1">
                  <c:v>30-39</c:v>
                </c:pt>
                <c:pt idx="2">
                  <c:v>40-49</c:v>
                </c:pt>
                <c:pt idx="3">
                  <c:v>50-59</c:v>
                </c:pt>
              </c:strCache>
            </c:strRef>
          </c:cat>
          <c:val>
            <c:numRef>
              <c:f>'Age &amp; Sleep duration'!$E$4:$E$8</c:f>
              <c:numCache>
                <c:formatCode>0.0</c:formatCode>
                <c:ptCount val="4"/>
                <c:pt idx="0">
                  <c:v>6.4684210526315775</c:v>
                </c:pt>
                <c:pt idx="1">
                  <c:v>7.0669014084507129</c:v>
                </c:pt>
                <c:pt idx="2">
                  <c:v>6.9094017094017106</c:v>
                </c:pt>
                <c:pt idx="3">
                  <c:v>7.6312500000000023</c:v>
                </c:pt>
              </c:numCache>
            </c:numRef>
          </c:val>
          <c:extLst>
            <c:ext xmlns:c16="http://schemas.microsoft.com/office/drawing/2014/chart" uri="{C3380CC4-5D6E-409C-BE32-E72D297353CC}">
              <c16:uniqueId val="{00000000-6738-4C10-99E7-127664D458A0}"/>
            </c:ext>
          </c:extLst>
        </c:ser>
        <c:dLbls>
          <c:dLblPos val="outEnd"/>
          <c:showLegendKey val="0"/>
          <c:showVal val="1"/>
          <c:showCatName val="0"/>
          <c:showSerName val="0"/>
          <c:showPercent val="0"/>
          <c:showBubbleSize val="0"/>
        </c:dLbls>
        <c:gapWidth val="444"/>
        <c:overlap val="-90"/>
        <c:axId val="505224704"/>
        <c:axId val="505225664"/>
      </c:barChart>
      <c:catAx>
        <c:axId val="50522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05225664"/>
        <c:crosses val="autoZero"/>
        <c:auto val="1"/>
        <c:lblAlgn val="ctr"/>
        <c:lblOffset val="100"/>
        <c:noMultiLvlLbl val="0"/>
      </c:catAx>
      <c:valAx>
        <c:axId val="505225664"/>
        <c:scaling>
          <c:orientation val="minMax"/>
        </c:scaling>
        <c:delete val="1"/>
        <c:axPos val="l"/>
        <c:numFmt formatCode="0.0" sourceLinked="1"/>
        <c:majorTickMark val="none"/>
        <c:minorTickMark val="none"/>
        <c:tickLblPos val="nextTo"/>
        <c:crossAx val="50522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31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2).xlsx]Sleep quality and BMI!BMI</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 quality and BMI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'Sleep quality and BMI'!$B$3</c:f>
              <c:strCache>
                <c:ptCount val="1"/>
                <c:pt idx="0">
                  <c:v>Total</c:v>
                </c:pt>
              </c:strCache>
            </c:strRef>
          </c:tx>
          <c:spPr>
            <a:solidFill>
              <a:schemeClr val="accent1"/>
            </a:solidFill>
            <a:ln>
              <a:noFill/>
            </a:ln>
            <a:effectLst/>
          </c:spPr>
          <c:invertIfNegative val="0"/>
          <c:cat>
            <c:strRef>
              <c:f>'Sleep quality and BMI'!$A$4:$A$8</c:f>
              <c:strCache>
                <c:ptCount val="4"/>
                <c:pt idx="0">
                  <c:v>Normal</c:v>
                </c:pt>
                <c:pt idx="1">
                  <c:v>Normal Weight</c:v>
                </c:pt>
                <c:pt idx="2">
                  <c:v>Obese</c:v>
                </c:pt>
                <c:pt idx="3">
                  <c:v>Overweight</c:v>
                </c:pt>
              </c:strCache>
            </c:strRef>
          </c:cat>
          <c:val>
            <c:numRef>
              <c:f>'Sleep quality and BMI'!$B$4:$B$8</c:f>
              <c:numCache>
                <c:formatCode>0</c:formatCode>
                <c:ptCount val="4"/>
                <c:pt idx="0">
                  <c:v>7.6615384615384619</c:v>
                </c:pt>
                <c:pt idx="1">
                  <c:v>7.4285714285714288</c:v>
                </c:pt>
                <c:pt idx="2">
                  <c:v>6.4</c:v>
                </c:pt>
                <c:pt idx="3">
                  <c:v>6.8986486486486482</c:v>
                </c:pt>
              </c:numCache>
            </c:numRef>
          </c:val>
          <c:extLst>
            <c:ext xmlns:c16="http://schemas.microsoft.com/office/drawing/2014/chart" uri="{C3380CC4-5D6E-409C-BE32-E72D297353CC}">
              <c16:uniqueId val="{00000000-6AD8-4F9D-8DA3-CECAEC131D19}"/>
            </c:ext>
          </c:extLst>
        </c:ser>
        <c:dLbls>
          <c:showLegendKey val="0"/>
          <c:showVal val="0"/>
          <c:showCatName val="0"/>
          <c:showSerName val="0"/>
          <c:showPercent val="0"/>
          <c:showBubbleSize val="0"/>
        </c:dLbls>
        <c:gapWidth val="150"/>
        <c:overlap val="100"/>
        <c:axId val="814872127"/>
        <c:axId val="814892287"/>
      </c:barChart>
      <c:catAx>
        <c:axId val="81487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92287"/>
        <c:crosses val="autoZero"/>
        <c:auto val="1"/>
        <c:lblAlgn val="ctr"/>
        <c:lblOffset val="100"/>
        <c:noMultiLvlLbl val="0"/>
      </c:catAx>
      <c:valAx>
        <c:axId val="8148922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7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(version 2) (version 2).xlsx]Physical activity &amp; sleep quali!phyactivity</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t>Physical activity &amp; sleep quality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'Physical activity &amp; sleep quali'!$B$3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'Physical activity &amp; sleep quali'!$A$4:$A$23</c:f>
              <c:multiLvlStrCache>
                <c:ptCount val="16"/>
                <c:lvl>
                  <c:pt idx="0">
                    <c:v>30</c:v>
                  </c:pt>
                  <c:pt idx="1">
                    <c:v>32</c:v>
                  </c:pt>
                  <c:pt idx="2">
                    <c:v>35</c:v>
                  </c:pt>
                  <c:pt idx="3">
                    <c:v>40</c:v>
                  </c:pt>
                  <c:pt idx="4">
                    <c:v>42</c:v>
                  </c:pt>
                  <c:pt idx="5">
                    <c:v>45</c:v>
                  </c:pt>
                  <c:pt idx="6">
                    <c:v>47</c:v>
                  </c:pt>
                  <c:pt idx="7">
                    <c:v>50</c:v>
                  </c:pt>
                  <c:pt idx="8">
                    <c:v>55</c:v>
                  </c:pt>
                  <c:pt idx="9">
                    <c:v>60</c:v>
                  </c:pt>
                  <c:pt idx="10">
                    <c:v>65</c:v>
                  </c:pt>
                  <c:pt idx="11">
                    <c:v>70</c:v>
                  </c:pt>
                  <c:pt idx="12">
                    <c:v>75</c:v>
                  </c:pt>
                  <c:pt idx="13">
                    <c:v>80</c:v>
                  </c:pt>
                  <c:pt idx="14">
                    <c:v>85</c:v>
                  </c:pt>
                  <c:pt idx="15">
                    <c:v>90</c:v>
                  </c:pt>
                </c:lvl>
                <c:lvl>
                  <c:pt idx="0">
                    <c:v>Low</c:v>
                  </c:pt>
                  <c:pt idx="1">
                    <c:v>Moderate</c:v>
                  </c:pt>
                  <c:pt idx="10">
                    <c:v>High</c:v>
                  </c:pt>
                </c:lvl>
              </c:multiLvlStrCache>
            </c:multiLvlStrRef>
          </c:cat>
          <c:val>
            <c:numRef>
              <c:f>'Physical activity &amp; sleep quali'!$B$4:$B$23</c:f>
              <c:numCache>
                <c:formatCode>0</c:formatCode>
                <c:ptCount val="16"/>
                <c:pt idx="0">
                  <c:v>7.1852941176470546</c:v>
                </c:pt>
                <c:pt idx="1">
                  <c:v>5.8</c:v>
                </c:pt>
                <c:pt idx="2">
                  <c:v>6.5</c:v>
                </c:pt>
                <c:pt idx="3">
                  <c:v>6.5333333333333341</c:v>
                </c:pt>
                <c:pt idx="4">
                  <c:v>6.1</c:v>
                </c:pt>
                <c:pt idx="5">
                  <c:v>6.5323529411764749</c:v>
                </c:pt>
                <c:pt idx="6">
                  <c:v>6.9</c:v>
                </c:pt>
                <c:pt idx="7">
                  <c:v>6.625</c:v>
                </c:pt>
                <c:pt idx="8">
                  <c:v>7.1000000000000005</c:v>
                </c:pt>
                <c:pt idx="9">
                  <c:v>7.1914285714285722</c:v>
                </c:pt>
                <c:pt idx="10">
                  <c:v>7.3</c:v>
                </c:pt>
                <c:pt idx="11">
                  <c:v>7.6333333333333329</c:v>
                </c:pt>
                <c:pt idx="12">
                  <c:v>7.9134328358208981</c:v>
                </c:pt>
                <c:pt idx="13">
                  <c:v>8</c:v>
                </c:pt>
                <c:pt idx="14">
                  <c:v>8.1</c:v>
                </c:pt>
                <c:pt idx="15">
                  <c:v>6.9597014925373175</c:v>
                </c:pt>
              </c:numCache>
            </c:numRef>
          </c:val>
          <c:smooth val="0"/>
          <c:extLst>
            <c:ext xmlns:c16="http://schemas.microsoft.com/office/drawing/2014/chart" uri="{C3380CC4-5D6E-409C-BE32-E72D297353CC}">
              <c16:uniqueId val="{00000029-3A0A-446B-923A-AA4A1974BE9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14865887"/>
        <c:axId val="814881727"/>
      </c:lineChart>
      <c:catAx>
        <c:axId val="81486588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4881727"/>
        <c:crosses val="autoZero"/>
        <c:auto val="1"/>
        <c:lblAlgn val="ctr"/>
        <c:lblOffset val="100"/>
        <c:noMultiLvlLbl val="0"/>
      </c:catAx>
      <c:valAx>
        <c:axId val="814881727"/>
        <c:scaling>
          <c:orientation val="minMax"/>
        </c:scaling>
        <c:delete val="0"/>
        <c:axPos val="l"/>
        <c:majorGridlines>
          <c:spPr>
            <a:ln>
              <a:solidFill>
                <a:schemeClr val="dk1">
                  <a:lumMod val="15000"/>
                  <a:lumOff val="85000"/>
                </a:schemeClr>
              </a:solidFill>
            </a:ln>
            <a:effectLst/>
          </c:spPr>
        </c:majorGridlines>
        <c:minorGridlines>
          <c:spPr>
            <a:ln>
              <a:solidFill>
                <a:schemeClr val="dk1">
                  <a:lumMod val="5000"/>
                  <a:lumOff val="95000"/>
                </a:schemeClr>
              </a:solidFill>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148658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chart" Target="../charts/chart7.xml"/><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195942</xdr:colOff>
      <xdr:row>11</xdr:row>
      <xdr:rowOff>65315</xdr:rowOff>
    </xdr:from>
    <xdr:to>
      <xdr:col>15</xdr:col>
      <xdr:colOff>238614</xdr:colOff>
      <xdr:row>26</xdr:row>
      <xdr:rowOff>128247</xdr:rowOff>
    </xdr:to>
    <xdr:sp macro="" textlink="">
      <xdr:nvSpPr>
        <xdr:cNvPr id="78" name="Rectangle: Rounded Corners 77">
          <a:extLst>
            <a:ext uri="{FF2B5EF4-FFF2-40B4-BE49-F238E27FC236}">
              <a16:creationId xmlns:a16="http://schemas.microsoft.com/office/drawing/2014/main" id="{FCDE70AD-D20B-422E-84E5-E87BBADE9AA7}"/>
            </a:ext>
          </a:extLst>
        </xdr:cNvPr>
        <xdr:cNvSpPr/>
      </xdr:nvSpPr>
      <xdr:spPr>
        <a:xfrm>
          <a:off x="4463142" y="2100944"/>
          <a:ext cx="4919472" cy="2838789"/>
        </a:xfrm>
        <a:prstGeom prst="roundRect">
          <a:avLst/>
        </a:prstGeom>
        <a:solidFill>
          <a:sysClr val="window" lastClr="FFFFFF"/>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492354</xdr:colOff>
      <xdr:row>27</xdr:row>
      <xdr:rowOff>139399</xdr:rowOff>
    </xdr:from>
    <xdr:to>
      <xdr:col>24</xdr:col>
      <xdr:colOff>535026</xdr:colOff>
      <xdr:row>43</xdr:row>
      <xdr:rowOff>17274</xdr:rowOff>
    </xdr:to>
    <xdr:sp macro="" textlink="">
      <xdr:nvSpPr>
        <xdr:cNvPr id="72" name="Rectangle: Rounded Corners 71">
          <a:extLst>
            <a:ext uri="{FF2B5EF4-FFF2-40B4-BE49-F238E27FC236}">
              <a16:creationId xmlns:a16="http://schemas.microsoft.com/office/drawing/2014/main" id="{F3F2C144-9958-4386-9CA4-F2F4BE10AA84}"/>
            </a:ext>
          </a:extLst>
        </xdr:cNvPr>
        <xdr:cNvSpPr/>
      </xdr:nvSpPr>
      <xdr:spPr>
        <a:xfrm>
          <a:off x="10245954" y="5135942"/>
          <a:ext cx="4919472" cy="2838789"/>
        </a:xfrm>
        <a:prstGeom prst="roundRect">
          <a:avLst/>
        </a:prstGeom>
        <a:solidFill>
          <a:sysClr val="window" lastClr="FFFFFF"/>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t>
          </a:r>
        </a:p>
      </xdr:txBody>
    </xdr:sp>
    <xdr:clientData/>
  </xdr:twoCellAnchor>
  <xdr:twoCellAnchor>
    <xdr:from>
      <xdr:col>7</xdr:col>
      <xdr:colOff>218636</xdr:colOff>
      <xdr:row>27</xdr:row>
      <xdr:rowOff>179523</xdr:rowOff>
    </xdr:from>
    <xdr:to>
      <xdr:col>15</xdr:col>
      <xdr:colOff>261308</xdr:colOff>
      <xdr:row>43</xdr:row>
      <xdr:rowOff>57398</xdr:rowOff>
    </xdr:to>
    <xdr:sp macro="" textlink="">
      <xdr:nvSpPr>
        <xdr:cNvPr id="69" name="Rectangle: Rounded Corners 68">
          <a:extLst>
            <a:ext uri="{FF2B5EF4-FFF2-40B4-BE49-F238E27FC236}">
              <a16:creationId xmlns:a16="http://schemas.microsoft.com/office/drawing/2014/main" id="{77A8EF38-D189-4C20-84F6-CDD7A1A75E13}"/>
            </a:ext>
          </a:extLst>
        </xdr:cNvPr>
        <xdr:cNvSpPr/>
      </xdr:nvSpPr>
      <xdr:spPr>
        <a:xfrm>
          <a:off x="4485836" y="5176066"/>
          <a:ext cx="4919472" cy="2838789"/>
        </a:xfrm>
        <a:prstGeom prst="roundRect">
          <a:avLst/>
        </a:prstGeom>
        <a:solidFill>
          <a:sysClr val="window" lastClr="FFFFFF"/>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t>
          </a:r>
        </a:p>
      </xdr:txBody>
    </xdr:sp>
    <xdr:clientData/>
  </xdr:twoCellAnchor>
  <xdr:twoCellAnchor>
    <xdr:from>
      <xdr:col>16</xdr:col>
      <xdr:colOff>510634</xdr:colOff>
      <xdr:row>11</xdr:row>
      <xdr:rowOff>71894</xdr:rowOff>
    </xdr:from>
    <xdr:to>
      <xdr:col>24</xdr:col>
      <xdr:colOff>553306</xdr:colOff>
      <xdr:row>26</xdr:row>
      <xdr:rowOff>134826</xdr:rowOff>
    </xdr:to>
    <xdr:sp macro="" textlink="">
      <xdr:nvSpPr>
        <xdr:cNvPr id="8" name="Rectangle: Rounded Corners 7">
          <a:extLst>
            <a:ext uri="{FF2B5EF4-FFF2-40B4-BE49-F238E27FC236}">
              <a16:creationId xmlns:a16="http://schemas.microsoft.com/office/drawing/2014/main" id="{45840A32-DFC7-4CE2-814A-52BB7B076680}"/>
            </a:ext>
          </a:extLst>
        </xdr:cNvPr>
        <xdr:cNvSpPr/>
      </xdr:nvSpPr>
      <xdr:spPr>
        <a:xfrm>
          <a:off x="10264234" y="2107523"/>
          <a:ext cx="4919472" cy="2838789"/>
        </a:xfrm>
        <a:prstGeom prst="roundRect">
          <a:avLst/>
        </a:prstGeom>
        <a:solidFill>
          <a:sysClr val="window" lastClr="FFFFFF"/>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552465</xdr:colOff>
      <xdr:row>4</xdr:row>
      <xdr:rowOff>8683</xdr:rowOff>
    </xdr:from>
    <xdr:to>
      <xdr:col>32</xdr:col>
      <xdr:colOff>217713</xdr:colOff>
      <xdr:row>43</xdr:row>
      <xdr:rowOff>76202</xdr:rowOff>
    </xdr:to>
    <xdr:sp macro="" textlink="">
      <xdr:nvSpPr>
        <xdr:cNvPr id="6" name="Rectangle: Rounded Corners 5">
          <a:extLst>
            <a:ext uri="{FF2B5EF4-FFF2-40B4-BE49-F238E27FC236}">
              <a16:creationId xmlns:a16="http://schemas.microsoft.com/office/drawing/2014/main" id="{F06DA2E3-5873-5672-8215-9D04077F5471}"/>
            </a:ext>
          </a:extLst>
        </xdr:cNvPr>
        <xdr:cNvSpPr/>
      </xdr:nvSpPr>
      <xdr:spPr>
        <a:xfrm>
          <a:off x="15792465" y="748912"/>
          <a:ext cx="3932448" cy="7284747"/>
        </a:xfrm>
        <a:prstGeom prst="roundRect">
          <a:avLst/>
        </a:prstGeom>
        <a:solidFill>
          <a:sysClr val="window" lastClr="FFFFFF"/>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5</xdr:col>
      <xdr:colOff>489857</xdr:colOff>
      <xdr:row>55</xdr:row>
      <xdr:rowOff>77490</xdr:rowOff>
    </xdr:to>
    <xdr:sp macro="" textlink="">
      <xdr:nvSpPr>
        <xdr:cNvPr id="3" name="Rectangle 2">
          <a:extLst>
            <a:ext uri="{FF2B5EF4-FFF2-40B4-BE49-F238E27FC236}">
              <a16:creationId xmlns:a16="http://schemas.microsoft.com/office/drawing/2014/main" id="{4959A664-C8D5-4CEA-9A43-40D6543985E6}"/>
            </a:ext>
          </a:extLst>
        </xdr:cNvPr>
        <xdr:cNvSpPr/>
      </xdr:nvSpPr>
      <xdr:spPr>
        <a:xfrm>
          <a:off x="0" y="0"/>
          <a:ext cx="3537857" cy="10255633"/>
        </a:xfrm>
        <a:prstGeom prst="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33</xdr:col>
      <xdr:colOff>500742</xdr:colOff>
      <xdr:row>2</xdr:row>
      <xdr:rowOff>152400</xdr:rowOff>
    </xdr:to>
    <xdr:sp macro="" textlink="">
      <xdr:nvSpPr>
        <xdr:cNvPr id="2" name="Rectangle 1">
          <a:extLst>
            <a:ext uri="{FF2B5EF4-FFF2-40B4-BE49-F238E27FC236}">
              <a16:creationId xmlns:a16="http://schemas.microsoft.com/office/drawing/2014/main" id="{1DEB6369-11A5-0B05-CAE0-C62BDBFEDD7F}"/>
            </a:ext>
          </a:extLst>
        </xdr:cNvPr>
        <xdr:cNvSpPr/>
      </xdr:nvSpPr>
      <xdr:spPr>
        <a:xfrm>
          <a:off x="0" y="0"/>
          <a:ext cx="20617542" cy="52251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445103</xdr:colOff>
      <xdr:row>0</xdr:row>
      <xdr:rowOff>0</xdr:rowOff>
    </xdr:from>
    <xdr:to>
      <xdr:col>8</xdr:col>
      <xdr:colOff>250370</xdr:colOff>
      <xdr:row>2</xdr:row>
      <xdr:rowOff>163286</xdr:rowOff>
    </xdr:to>
    <xdr:sp macro="" textlink="">
      <xdr:nvSpPr>
        <xdr:cNvPr id="7" name="TextBox 6">
          <a:extLst>
            <a:ext uri="{FF2B5EF4-FFF2-40B4-BE49-F238E27FC236}">
              <a16:creationId xmlns:a16="http://schemas.microsoft.com/office/drawing/2014/main" id="{53C0E4D9-E0BE-2236-C3F7-AE789303A179}"/>
            </a:ext>
          </a:extLst>
        </xdr:cNvPr>
        <xdr:cNvSpPr txBox="1"/>
      </xdr:nvSpPr>
      <xdr:spPr>
        <a:xfrm>
          <a:off x="445103" y="0"/>
          <a:ext cx="4682067" cy="533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800"/>
            <a:t>Sleep</a:t>
          </a:r>
          <a:r>
            <a:rPr lang="en-US" sz="2800" baseline="0"/>
            <a:t> Health &amp; Lifestyle</a:t>
          </a:r>
          <a:endParaRPr lang="en-US" sz="1400" b="1" i="0">
            <a:solidFill>
              <a:schemeClr val="dk1"/>
            </a:solidFill>
            <a:effectLst/>
            <a:latin typeface="+mn-lt"/>
            <a:ea typeface="+mn-ea"/>
            <a:cs typeface="+mn-cs"/>
          </a:endParaRPr>
        </a:p>
        <a:p>
          <a:endParaRPr lang="en-US" sz="2000" baseline="0"/>
        </a:p>
        <a:p>
          <a:endParaRPr lang="en-US" sz="1100"/>
        </a:p>
      </xdr:txBody>
    </xdr:sp>
    <xdr:clientData/>
  </xdr:twoCellAnchor>
  <xdr:twoCellAnchor editAs="oneCell">
    <xdr:from>
      <xdr:col>0</xdr:col>
      <xdr:colOff>88295</xdr:colOff>
      <xdr:row>0</xdr:row>
      <xdr:rowOff>76200</xdr:rowOff>
    </xdr:from>
    <xdr:to>
      <xdr:col>0</xdr:col>
      <xdr:colOff>460828</xdr:colOff>
      <xdr:row>2</xdr:row>
      <xdr:rowOff>76200</xdr:rowOff>
    </xdr:to>
    <xdr:pic>
      <xdr:nvPicPr>
        <xdr:cNvPr id="19" name="Picture 18">
          <a:extLst>
            <a:ext uri="{FF2B5EF4-FFF2-40B4-BE49-F238E27FC236}">
              <a16:creationId xmlns:a16="http://schemas.microsoft.com/office/drawing/2014/main" id="{AC7102B7-46BD-E9F7-78E6-F97D69B98E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295" y="76200"/>
          <a:ext cx="372533" cy="370114"/>
        </a:xfrm>
        <a:prstGeom prst="rect">
          <a:avLst/>
        </a:prstGeom>
      </xdr:spPr>
    </xdr:pic>
    <xdr:clientData/>
  </xdr:twoCellAnchor>
  <xdr:twoCellAnchor>
    <xdr:from>
      <xdr:col>30</xdr:col>
      <xdr:colOff>370117</xdr:colOff>
      <xdr:row>0</xdr:row>
      <xdr:rowOff>42334</xdr:rowOff>
    </xdr:from>
    <xdr:to>
      <xdr:col>33</xdr:col>
      <xdr:colOff>192317</xdr:colOff>
      <xdr:row>3</xdr:row>
      <xdr:rowOff>169334</xdr:rowOff>
    </xdr:to>
    <xdr:sp macro="" textlink="">
      <xdr:nvSpPr>
        <xdr:cNvPr id="20" name="TextBox 19">
          <a:extLst>
            <a:ext uri="{FF2B5EF4-FFF2-40B4-BE49-F238E27FC236}">
              <a16:creationId xmlns:a16="http://schemas.microsoft.com/office/drawing/2014/main" id="{73E309F1-BA40-09D0-E195-EE8759B148E4}"/>
            </a:ext>
          </a:extLst>
        </xdr:cNvPr>
        <xdr:cNvSpPr txBox="1"/>
      </xdr:nvSpPr>
      <xdr:spPr>
        <a:xfrm>
          <a:off x="18658117" y="42334"/>
          <a:ext cx="1651000" cy="682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Last Update</a:t>
          </a:r>
        </a:p>
        <a:p>
          <a:r>
            <a:rPr lang="en-US" sz="1100"/>
            <a:t>9  Aug.</a:t>
          </a:r>
          <a:r>
            <a:rPr lang="ar-EG" sz="1100"/>
            <a:t> </a:t>
          </a:r>
          <a:r>
            <a:rPr lang="en-US"/>
            <a:t>Thursday,</a:t>
          </a:r>
          <a:r>
            <a:rPr lang="en-US" baseline="0"/>
            <a:t> 2024</a:t>
          </a:r>
          <a:endParaRPr lang="en-US" sz="1100"/>
        </a:p>
      </xdr:txBody>
    </xdr:sp>
    <xdr:clientData/>
  </xdr:twoCellAnchor>
  <xdr:twoCellAnchor>
    <xdr:from>
      <xdr:col>30</xdr:col>
      <xdr:colOff>285448</xdr:colOff>
      <xdr:row>0</xdr:row>
      <xdr:rowOff>76199</xdr:rowOff>
    </xdr:from>
    <xdr:to>
      <xdr:col>30</xdr:col>
      <xdr:colOff>285448</xdr:colOff>
      <xdr:row>2</xdr:row>
      <xdr:rowOff>87714</xdr:rowOff>
    </xdr:to>
    <xdr:cxnSp macro="">
      <xdr:nvCxnSpPr>
        <xdr:cNvPr id="22" name="Straight Connector 21">
          <a:extLst>
            <a:ext uri="{FF2B5EF4-FFF2-40B4-BE49-F238E27FC236}">
              <a16:creationId xmlns:a16="http://schemas.microsoft.com/office/drawing/2014/main" id="{0127366F-F409-5BDF-689B-20708426BC35}"/>
            </a:ext>
          </a:extLst>
        </xdr:cNvPr>
        <xdr:cNvCxnSpPr/>
      </xdr:nvCxnSpPr>
      <xdr:spPr>
        <a:xfrm>
          <a:off x="18573448" y="76199"/>
          <a:ext cx="0" cy="381629"/>
        </a:xfrm>
        <a:prstGeom prst="line">
          <a:avLst/>
        </a:prstGeom>
        <a:ln>
          <a:solidFill>
            <a:srgbClr val="D7E9EB"/>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579860</xdr:colOff>
      <xdr:row>4</xdr:row>
      <xdr:rowOff>35575</xdr:rowOff>
    </xdr:from>
    <xdr:to>
      <xdr:col>24</xdr:col>
      <xdr:colOff>9884</xdr:colOff>
      <xdr:row>9</xdr:row>
      <xdr:rowOff>108368</xdr:rowOff>
    </xdr:to>
    <xdr:grpSp>
      <xdr:nvGrpSpPr>
        <xdr:cNvPr id="76" name="Group 75">
          <a:extLst>
            <a:ext uri="{FF2B5EF4-FFF2-40B4-BE49-F238E27FC236}">
              <a16:creationId xmlns:a16="http://schemas.microsoft.com/office/drawing/2014/main" id="{B1F73A67-CB4B-AD41-7DC5-40E303631CE7}"/>
            </a:ext>
          </a:extLst>
        </xdr:cNvPr>
        <xdr:cNvGrpSpPr/>
      </xdr:nvGrpSpPr>
      <xdr:grpSpPr>
        <a:xfrm>
          <a:off x="12162260" y="775804"/>
          <a:ext cx="2478024" cy="998078"/>
          <a:chOff x="11946467" y="1135031"/>
          <a:chExt cx="2478024" cy="969264"/>
        </a:xfrm>
      </xdr:grpSpPr>
      <xdr:grpSp>
        <xdr:nvGrpSpPr>
          <xdr:cNvPr id="48" name="Group 47">
            <a:extLst>
              <a:ext uri="{FF2B5EF4-FFF2-40B4-BE49-F238E27FC236}">
                <a16:creationId xmlns:a16="http://schemas.microsoft.com/office/drawing/2014/main" id="{16D8D7B0-C6B5-4A5A-80FC-518B78002EC3}"/>
              </a:ext>
            </a:extLst>
          </xdr:cNvPr>
          <xdr:cNvGrpSpPr/>
        </xdr:nvGrpSpPr>
        <xdr:grpSpPr>
          <a:xfrm>
            <a:off x="11946467" y="1135031"/>
            <a:ext cx="2478024" cy="969264"/>
            <a:chOff x="4385733" y="1134534"/>
            <a:chExt cx="2578608" cy="939800"/>
          </a:xfrm>
        </xdr:grpSpPr>
        <xdr:sp macro="" textlink="">
          <xdr:nvSpPr>
            <xdr:cNvPr id="49" name="Rectangle: Rounded Corners 48">
              <a:extLst>
                <a:ext uri="{FF2B5EF4-FFF2-40B4-BE49-F238E27FC236}">
                  <a16:creationId xmlns:a16="http://schemas.microsoft.com/office/drawing/2014/main" id="{22A81991-ACBA-45D7-CD54-03F736E28B46}"/>
                </a:ext>
              </a:extLst>
            </xdr:cNvPr>
            <xdr:cNvSpPr/>
          </xdr:nvSpPr>
          <xdr:spPr>
            <a:xfrm>
              <a:off x="4385733" y="1134534"/>
              <a:ext cx="2578608" cy="939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TextBox 49">
              <a:extLst>
                <a:ext uri="{FF2B5EF4-FFF2-40B4-BE49-F238E27FC236}">
                  <a16:creationId xmlns:a16="http://schemas.microsoft.com/office/drawing/2014/main" id="{7AF71C3A-5C86-E8DA-1D0B-69571497044F}"/>
                </a:ext>
              </a:extLst>
            </xdr:cNvPr>
            <xdr:cNvSpPr txBox="1"/>
          </xdr:nvSpPr>
          <xdr:spPr>
            <a:xfrm>
              <a:off x="5479100" y="1642534"/>
              <a:ext cx="1185334"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latin typeface="Segoe UI Light" panose="020B0502040204020203" pitchFamily="34" charset="0"/>
                  <a:cs typeface="Segoe UI Light" panose="020B0502040204020203" pitchFamily="34" charset="0"/>
                </a:rPr>
                <a:t>Total of</a:t>
              </a:r>
              <a:r>
                <a:rPr lang="en-US" sz="1100" baseline="0">
                  <a:solidFill>
                    <a:schemeClr val="bg1">
                      <a:lumMod val="50000"/>
                    </a:schemeClr>
                  </a:solidFill>
                  <a:latin typeface="Segoe UI Light" panose="020B0502040204020203" pitchFamily="34" charset="0"/>
                  <a:cs typeface="Segoe UI Light" panose="020B0502040204020203" pitchFamily="34" charset="0"/>
                </a:rPr>
                <a:t> Males</a:t>
              </a:r>
            </a:p>
            <a:p>
              <a:endParaRPr lang="en-US" sz="1100">
                <a:solidFill>
                  <a:schemeClr val="bg1">
                    <a:lumMod val="50000"/>
                  </a:schemeClr>
                </a:solidFill>
                <a:latin typeface="Segoe UI Light" panose="020B0502040204020203" pitchFamily="34" charset="0"/>
                <a:cs typeface="Segoe UI Light" panose="020B0502040204020203" pitchFamily="34" charset="0"/>
              </a:endParaRPr>
            </a:p>
          </xdr:txBody>
        </xdr:sp>
        <xdr:sp macro="" textlink="">
          <xdr:nvSpPr>
            <xdr:cNvPr id="51" name="TextBox 50">
              <a:extLst>
                <a:ext uri="{FF2B5EF4-FFF2-40B4-BE49-F238E27FC236}">
                  <a16:creationId xmlns:a16="http://schemas.microsoft.com/office/drawing/2014/main" id="{48ED3BB5-DEA1-38FB-898B-06D45CCB0C52}"/>
                </a:ext>
              </a:extLst>
            </xdr:cNvPr>
            <xdr:cNvSpPr txBox="1"/>
          </xdr:nvSpPr>
          <xdr:spPr>
            <a:xfrm>
              <a:off x="5647266" y="1320801"/>
              <a:ext cx="1148204"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solidFill>
                    <a:schemeClr val="bg1">
                      <a:lumMod val="50000"/>
                    </a:schemeClr>
                  </a:solidFill>
                  <a:latin typeface="Segoe UI Light" panose="020B0502040204020203" pitchFamily="34" charset="0"/>
                  <a:cs typeface="Segoe UI Light" panose="020B0502040204020203" pitchFamily="34" charset="0"/>
                </a:rPr>
                <a:t>participants</a:t>
              </a:r>
              <a:endParaRPr lang="en-US" sz="1100" baseline="0">
                <a:solidFill>
                  <a:schemeClr val="bg1">
                    <a:lumMod val="50000"/>
                  </a:schemeClr>
                </a:solidFill>
                <a:latin typeface="Segoe UI Light" panose="020B0502040204020203" pitchFamily="34" charset="0"/>
                <a:cs typeface="Segoe UI Light" panose="020B0502040204020203" pitchFamily="34" charset="0"/>
              </a:endParaRPr>
            </a:p>
            <a:p>
              <a:endParaRPr lang="en-US" sz="1100">
                <a:solidFill>
                  <a:schemeClr val="bg1">
                    <a:lumMod val="50000"/>
                  </a:schemeClr>
                </a:solidFill>
                <a:latin typeface="Segoe UI Light" panose="020B0502040204020203" pitchFamily="34" charset="0"/>
                <a:cs typeface="Segoe UI Light" panose="020B0502040204020203" pitchFamily="34" charset="0"/>
              </a:endParaRPr>
            </a:p>
          </xdr:txBody>
        </xdr:sp>
        <xdr:sp macro="" textlink="'Gender Differences'!$A$12">
          <xdr:nvSpPr>
            <xdr:cNvPr id="52" name="TextBox 51">
              <a:extLst>
                <a:ext uri="{FF2B5EF4-FFF2-40B4-BE49-F238E27FC236}">
                  <a16:creationId xmlns:a16="http://schemas.microsoft.com/office/drawing/2014/main" id="{3DFD6251-7703-C980-AB08-C3B56D251C63}"/>
                </a:ext>
              </a:extLst>
            </xdr:cNvPr>
            <xdr:cNvSpPr txBox="1"/>
          </xdr:nvSpPr>
          <xdr:spPr>
            <a:xfrm>
              <a:off x="5276455" y="1338635"/>
              <a:ext cx="745067"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2A17D3-AD6A-4D0A-807B-A2B5E99E68EF}" type="TxLink">
                <a:rPr lang="en-US" sz="1600" b="0" i="0" u="none" strike="noStrike">
                  <a:solidFill>
                    <a:srgbClr val="000000"/>
                  </a:solidFill>
                  <a:latin typeface="Segoe UI Light" panose="020B0502040204020203" pitchFamily="34" charset="0"/>
                  <a:cs typeface="Segoe UI Light" panose="020B0502040204020203" pitchFamily="34" charset="0"/>
                </a:rPr>
                <a:pPr/>
                <a:t>189</a:t>
              </a:fld>
              <a:endParaRPr lang="en-US" sz="4400">
                <a:solidFill>
                  <a:schemeClr val="bg1">
                    <a:lumMod val="50000"/>
                  </a:schemeClr>
                </a:solidFill>
                <a:latin typeface="Segoe UI Light" panose="020B0502040204020203" pitchFamily="34" charset="0"/>
                <a:cs typeface="Segoe UI Light" panose="020B0502040204020203" pitchFamily="34" charset="0"/>
              </a:endParaRPr>
            </a:p>
          </xdr:txBody>
        </xdr:sp>
      </xdr:grpSp>
      <xdr:pic>
        <xdr:nvPicPr>
          <xdr:cNvPr id="31" name="Picture 30">
            <a:extLst>
              <a:ext uri="{FF2B5EF4-FFF2-40B4-BE49-F238E27FC236}">
                <a16:creationId xmlns:a16="http://schemas.microsoft.com/office/drawing/2014/main" id="{54F9891F-60F5-F032-FF06-910C5D54A6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12104303" y="1321203"/>
            <a:ext cx="812189" cy="777326"/>
          </a:xfrm>
          <a:prstGeom prst="rect">
            <a:avLst/>
          </a:prstGeom>
        </xdr:spPr>
      </xdr:pic>
    </xdr:grpSp>
    <xdr:clientData/>
  </xdr:twoCellAnchor>
  <xdr:twoCellAnchor>
    <xdr:from>
      <xdr:col>14</xdr:col>
      <xdr:colOff>158379</xdr:colOff>
      <xdr:row>4</xdr:row>
      <xdr:rowOff>54002</xdr:rowOff>
    </xdr:from>
    <xdr:to>
      <xdr:col>18</xdr:col>
      <xdr:colOff>198003</xdr:colOff>
      <xdr:row>9</xdr:row>
      <xdr:rowOff>126795</xdr:rowOff>
    </xdr:to>
    <xdr:grpSp>
      <xdr:nvGrpSpPr>
        <xdr:cNvPr id="75" name="Group 74">
          <a:extLst>
            <a:ext uri="{FF2B5EF4-FFF2-40B4-BE49-F238E27FC236}">
              <a16:creationId xmlns:a16="http://schemas.microsoft.com/office/drawing/2014/main" id="{C22E368B-C3A6-C8F5-DB4F-CE5F3D71225D}"/>
            </a:ext>
          </a:extLst>
        </xdr:cNvPr>
        <xdr:cNvGrpSpPr/>
      </xdr:nvGrpSpPr>
      <xdr:grpSpPr>
        <a:xfrm>
          <a:off x="8692779" y="794231"/>
          <a:ext cx="2478024" cy="998078"/>
          <a:chOff x="8068733" y="1126564"/>
          <a:chExt cx="2478024" cy="969264"/>
        </a:xfrm>
      </xdr:grpSpPr>
      <xdr:grpSp>
        <xdr:nvGrpSpPr>
          <xdr:cNvPr id="43" name="Group 42">
            <a:extLst>
              <a:ext uri="{FF2B5EF4-FFF2-40B4-BE49-F238E27FC236}">
                <a16:creationId xmlns:a16="http://schemas.microsoft.com/office/drawing/2014/main" id="{8EF4FB82-8D64-4813-A5C2-98DD114FB1DC}"/>
              </a:ext>
            </a:extLst>
          </xdr:cNvPr>
          <xdr:cNvGrpSpPr/>
        </xdr:nvGrpSpPr>
        <xdr:grpSpPr>
          <a:xfrm>
            <a:off x="8068733" y="1126564"/>
            <a:ext cx="2478024" cy="969264"/>
            <a:chOff x="4385733" y="1134534"/>
            <a:chExt cx="2578608" cy="939800"/>
          </a:xfrm>
        </xdr:grpSpPr>
        <xdr:sp macro="" textlink="">
          <xdr:nvSpPr>
            <xdr:cNvPr id="44" name="Rectangle: Rounded Corners 43">
              <a:extLst>
                <a:ext uri="{FF2B5EF4-FFF2-40B4-BE49-F238E27FC236}">
                  <a16:creationId xmlns:a16="http://schemas.microsoft.com/office/drawing/2014/main" id="{91B9751B-A2C2-220C-3035-8FB2C69D124F}"/>
                </a:ext>
              </a:extLst>
            </xdr:cNvPr>
            <xdr:cNvSpPr/>
          </xdr:nvSpPr>
          <xdr:spPr>
            <a:xfrm>
              <a:off x="4385733" y="1134534"/>
              <a:ext cx="2578608" cy="939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48129BA0-D3D2-621F-28AD-5FB6B7883A22}"/>
                </a:ext>
              </a:extLst>
            </xdr:cNvPr>
            <xdr:cNvSpPr txBox="1"/>
          </xdr:nvSpPr>
          <xdr:spPr>
            <a:xfrm>
              <a:off x="5487413" y="1634067"/>
              <a:ext cx="1185334"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latin typeface="Segoe UI Light" panose="020B0502040204020203" pitchFamily="34" charset="0"/>
                  <a:cs typeface="Segoe UI Light" panose="020B0502040204020203" pitchFamily="34" charset="0"/>
                </a:rPr>
                <a:t>Total of</a:t>
              </a:r>
              <a:r>
                <a:rPr lang="en-US" sz="1100" baseline="0">
                  <a:solidFill>
                    <a:schemeClr val="bg1">
                      <a:lumMod val="50000"/>
                    </a:schemeClr>
                  </a:solidFill>
                  <a:latin typeface="Segoe UI Light" panose="020B0502040204020203" pitchFamily="34" charset="0"/>
                  <a:cs typeface="Segoe UI Light" panose="020B0502040204020203" pitchFamily="34" charset="0"/>
                </a:rPr>
                <a:t> Females</a:t>
              </a:r>
            </a:p>
            <a:p>
              <a:endParaRPr lang="en-US" sz="1100" baseline="0">
                <a:solidFill>
                  <a:schemeClr val="bg1">
                    <a:lumMod val="50000"/>
                  </a:schemeClr>
                </a:solidFill>
                <a:latin typeface="Segoe UI Light" panose="020B0502040204020203" pitchFamily="34" charset="0"/>
                <a:cs typeface="Segoe UI Light" panose="020B0502040204020203" pitchFamily="34" charset="0"/>
              </a:endParaRPr>
            </a:p>
            <a:p>
              <a:endParaRPr lang="en-US" sz="1100">
                <a:solidFill>
                  <a:schemeClr val="bg1">
                    <a:lumMod val="50000"/>
                  </a:schemeClr>
                </a:solidFill>
                <a:latin typeface="Segoe UI Light" panose="020B0502040204020203" pitchFamily="34" charset="0"/>
                <a:cs typeface="Segoe UI Light" panose="020B0502040204020203" pitchFamily="34" charset="0"/>
              </a:endParaRPr>
            </a:p>
          </xdr:txBody>
        </xdr:sp>
        <xdr:sp macro="" textlink="">
          <xdr:nvSpPr>
            <xdr:cNvPr id="46" name="TextBox 45">
              <a:extLst>
                <a:ext uri="{FF2B5EF4-FFF2-40B4-BE49-F238E27FC236}">
                  <a16:creationId xmlns:a16="http://schemas.microsoft.com/office/drawing/2014/main" id="{43416F14-398C-8F80-E07D-6E2117ADF408}"/>
                </a:ext>
              </a:extLst>
            </xdr:cNvPr>
            <xdr:cNvSpPr txBox="1"/>
          </xdr:nvSpPr>
          <xdr:spPr>
            <a:xfrm>
              <a:off x="5748865" y="1312334"/>
              <a:ext cx="117735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solidFill>
                    <a:schemeClr val="bg1">
                      <a:lumMod val="50000"/>
                    </a:schemeClr>
                  </a:solidFill>
                  <a:latin typeface="Segoe UI Light" panose="020B0502040204020203" pitchFamily="34" charset="0"/>
                  <a:cs typeface="Segoe UI Light" panose="020B0502040204020203" pitchFamily="34" charset="0"/>
                </a:rPr>
                <a:t>participants</a:t>
              </a:r>
              <a:endParaRPr lang="en-US" sz="1100" baseline="0">
                <a:solidFill>
                  <a:schemeClr val="bg1">
                    <a:lumMod val="50000"/>
                  </a:schemeClr>
                </a:solidFill>
                <a:latin typeface="Segoe UI Light" panose="020B0502040204020203" pitchFamily="34" charset="0"/>
                <a:cs typeface="Segoe UI Light" panose="020B0502040204020203" pitchFamily="34" charset="0"/>
              </a:endParaRPr>
            </a:p>
            <a:p>
              <a:endParaRPr lang="en-US" sz="1100">
                <a:solidFill>
                  <a:schemeClr val="bg1">
                    <a:lumMod val="50000"/>
                  </a:schemeClr>
                </a:solidFill>
                <a:latin typeface="Segoe UI Light" panose="020B0502040204020203" pitchFamily="34" charset="0"/>
                <a:cs typeface="Segoe UI Light" panose="020B0502040204020203" pitchFamily="34" charset="0"/>
              </a:endParaRPr>
            </a:p>
          </xdr:txBody>
        </xdr:sp>
        <xdr:sp macro="" textlink="'Gender Differences'!$A$11">
          <xdr:nvSpPr>
            <xdr:cNvPr id="47" name="TextBox 46">
              <a:extLst>
                <a:ext uri="{FF2B5EF4-FFF2-40B4-BE49-F238E27FC236}">
                  <a16:creationId xmlns:a16="http://schemas.microsoft.com/office/drawing/2014/main" id="{9E714F40-3E9A-61D7-CFAD-74F18723C7B0}"/>
                </a:ext>
              </a:extLst>
            </xdr:cNvPr>
            <xdr:cNvSpPr txBox="1"/>
          </xdr:nvSpPr>
          <xdr:spPr>
            <a:xfrm>
              <a:off x="5393268" y="1313237"/>
              <a:ext cx="550334"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AEB8DD-5311-4A2F-A236-F1B6BFC11F56}" type="TxLink">
                <a:rPr lang="en-US" sz="1600" b="0" i="0" u="none" strike="noStrike">
                  <a:solidFill>
                    <a:srgbClr val="000000"/>
                  </a:solidFill>
                  <a:latin typeface="Segoe UI Light" panose="020B0502040204020203" pitchFamily="34" charset="0"/>
                  <a:cs typeface="Segoe UI Light" panose="020B0502040204020203" pitchFamily="34" charset="0"/>
                </a:rPr>
                <a:pPr/>
                <a:t>185</a:t>
              </a:fld>
              <a:endParaRPr lang="en-US" sz="4400">
                <a:latin typeface="Segoe UI Light" panose="020B0502040204020203" pitchFamily="34" charset="0"/>
                <a:cs typeface="Segoe UI Light" panose="020B0502040204020203" pitchFamily="34" charset="0"/>
              </a:endParaRPr>
            </a:p>
          </xdr:txBody>
        </xdr:sp>
      </xdr:grpSp>
      <xdr:pic>
        <xdr:nvPicPr>
          <xdr:cNvPr id="33" name="Picture 32">
            <a:extLst>
              <a:ext uri="{FF2B5EF4-FFF2-40B4-BE49-F238E27FC236}">
                <a16:creationId xmlns:a16="http://schemas.microsoft.com/office/drawing/2014/main" id="{4FE5BB88-0E4E-590B-B7CB-F9C66538B9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52580" y="1324851"/>
            <a:ext cx="778322" cy="750432"/>
          </a:xfrm>
          <a:prstGeom prst="rect">
            <a:avLst/>
          </a:prstGeom>
        </xdr:spPr>
      </xdr:pic>
    </xdr:grpSp>
    <xdr:clientData/>
  </xdr:twoCellAnchor>
  <xdr:twoCellAnchor>
    <xdr:from>
      <xdr:col>8</xdr:col>
      <xdr:colOff>344659</xdr:colOff>
      <xdr:row>4</xdr:row>
      <xdr:rowOff>63713</xdr:rowOff>
    </xdr:from>
    <xdr:to>
      <xdr:col>12</xdr:col>
      <xdr:colOff>386122</xdr:colOff>
      <xdr:row>9</xdr:row>
      <xdr:rowOff>120368</xdr:rowOff>
    </xdr:to>
    <xdr:grpSp>
      <xdr:nvGrpSpPr>
        <xdr:cNvPr id="74" name="Group 73">
          <a:extLst>
            <a:ext uri="{FF2B5EF4-FFF2-40B4-BE49-F238E27FC236}">
              <a16:creationId xmlns:a16="http://schemas.microsoft.com/office/drawing/2014/main" id="{AE8B9FD0-024B-7270-1650-4F3105A95B91}"/>
            </a:ext>
          </a:extLst>
        </xdr:cNvPr>
        <xdr:cNvGrpSpPr/>
      </xdr:nvGrpSpPr>
      <xdr:grpSpPr>
        <a:xfrm>
          <a:off x="5221459" y="803942"/>
          <a:ext cx="2479863" cy="981940"/>
          <a:chOff x="4411133" y="1159934"/>
          <a:chExt cx="2578608" cy="960967"/>
        </a:xfrm>
      </xdr:grpSpPr>
      <xdr:grpSp>
        <xdr:nvGrpSpPr>
          <xdr:cNvPr id="42" name="Group 41">
            <a:extLst>
              <a:ext uri="{FF2B5EF4-FFF2-40B4-BE49-F238E27FC236}">
                <a16:creationId xmlns:a16="http://schemas.microsoft.com/office/drawing/2014/main" id="{7AB6B21B-A58D-A137-04CB-E15348AA6FB8}"/>
              </a:ext>
            </a:extLst>
          </xdr:cNvPr>
          <xdr:cNvGrpSpPr/>
        </xdr:nvGrpSpPr>
        <xdr:grpSpPr>
          <a:xfrm>
            <a:off x="4411133" y="1159934"/>
            <a:ext cx="2578608" cy="960967"/>
            <a:chOff x="4385733" y="1134534"/>
            <a:chExt cx="2578608" cy="939800"/>
          </a:xfrm>
        </xdr:grpSpPr>
        <xdr:sp macro="" textlink="">
          <xdr:nvSpPr>
            <xdr:cNvPr id="4" name="Rectangle: Rounded Corners 3">
              <a:extLst>
                <a:ext uri="{FF2B5EF4-FFF2-40B4-BE49-F238E27FC236}">
                  <a16:creationId xmlns:a16="http://schemas.microsoft.com/office/drawing/2014/main" id="{0F217277-ACCA-C522-8666-38B100AF4750}"/>
                </a:ext>
              </a:extLst>
            </xdr:cNvPr>
            <xdr:cNvSpPr/>
          </xdr:nvSpPr>
          <xdr:spPr>
            <a:xfrm>
              <a:off x="4385733" y="1134534"/>
              <a:ext cx="2578608" cy="9398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EAA80E81-B663-4915-8865-282F01C210E6}"/>
                </a:ext>
              </a:extLst>
            </xdr:cNvPr>
            <xdr:cNvSpPr txBox="1"/>
          </xdr:nvSpPr>
          <xdr:spPr>
            <a:xfrm>
              <a:off x="5342466" y="1617133"/>
              <a:ext cx="1472063" cy="31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latin typeface="Segoe UI Light" panose="020B0502040204020203" pitchFamily="34" charset="0"/>
                  <a:cs typeface="Segoe UI Light" panose="020B0502040204020203" pitchFamily="34" charset="0"/>
                </a:rPr>
                <a:t>Total of</a:t>
              </a:r>
              <a:r>
                <a:rPr lang="en-US" sz="1100" baseline="0">
                  <a:solidFill>
                    <a:schemeClr val="bg1">
                      <a:lumMod val="50000"/>
                    </a:schemeClr>
                  </a:solidFill>
                  <a:latin typeface="Segoe UI Light" panose="020B0502040204020203" pitchFamily="34" charset="0"/>
                  <a:cs typeface="Segoe UI Light" panose="020B0502040204020203" pitchFamily="34" charset="0"/>
                </a:rPr>
                <a:t> Participants</a:t>
              </a:r>
            </a:p>
            <a:p>
              <a:endParaRPr lang="en-US" sz="1100">
                <a:solidFill>
                  <a:schemeClr val="bg1">
                    <a:lumMod val="50000"/>
                  </a:schemeClr>
                </a:solidFill>
                <a:latin typeface="Segoe UI Light" panose="020B0502040204020203" pitchFamily="34" charset="0"/>
                <a:cs typeface="Segoe UI Light" panose="020B0502040204020203" pitchFamily="34" charset="0"/>
              </a:endParaRPr>
            </a:p>
          </xdr:txBody>
        </xdr:sp>
        <xdr:sp macro="" textlink="">
          <xdr:nvSpPr>
            <xdr:cNvPr id="40" name="TextBox 39">
              <a:extLst>
                <a:ext uri="{FF2B5EF4-FFF2-40B4-BE49-F238E27FC236}">
                  <a16:creationId xmlns:a16="http://schemas.microsoft.com/office/drawing/2014/main" id="{E88CD6FC-6DCF-4751-A46D-8E648A291E85}"/>
                </a:ext>
              </a:extLst>
            </xdr:cNvPr>
            <xdr:cNvSpPr txBox="1"/>
          </xdr:nvSpPr>
          <xdr:spPr>
            <a:xfrm>
              <a:off x="5706532" y="1295400"/>
              <a:ext cx="1024103"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lumMod val="50000"/>
                    </a:schemeClr>
                  </a:solidFill>
                  <a:effectLst/>
                  <a:latin typeface="Segoe UI Light" panose="020B0502040204020203" pitchFamily="34" charset="0"/>
                  <a:ea typeface="+mn-ea"/>
                  <a:cs typeface="Segoe UI Light" panose="020B0502040204020203" pitchFamily="34" charset="0"/>
                </a:rPr>
                <a:t>participants</a:t>
              </a:r>
              <a:endParaRPr lang="en-US" sz="1100" b="0" baseline="0">
                <a:solidFill>
                  <a:schemeClr val="bg1">
                    <a:lumMod val="50000"/>
                  </a:schemeClr>
                </a:solidFill>
                <a:latin typeface="Segoe UI Light" panose="020B0502040204020203" pitchFamily="34" charset="0"/>
                <a:cs typeface="Segoe UI Light" panose="020B0502040204020203" pitchFamily="34" charset="0"/>
              </a:endParaRPr>
            </a:p>
            <a:p>
              <a:endParaRPr lang="en-US" sz="1100">
                <a:solidFill>
                  <a:schemeClr val="bg1">
                    <a:lumMod val="50000"/>
                  </a:schemeClr>
                </a:solidFill>
                <a:latin typeface="Segoe UI Light" panose="020B0502040204020203" pitchFamily="34" charset="0"/>
                <a:cs typeface="Segoe UI Light" panose="020B0502040204020203" pitchFamily="34" charset="0"/>
              </a:endParaRPr>
            </a:p>
          </xdr:txBody>
        </xdr:sp>
        <xdr:sp macro="" textlink="'Gender Differences'!$A$13">
          <xdr:nvSpPr>
            <xdr:cNvPr id="41" name="TextBox 40">
              <a:extLst>
                <a:ext uri="{FF2B5EF4-FFF2-40B4-BE49-F238E27FC236}">
                  <a16:creationId xmlns:a16="http://schemas.microsoft.com/office/drawing/2014/main" id="{0D48E367-5BEC-43DD-82F6-D8CE4DD0007B}"/>
                </a:ext>
              </a:extLst>
            </xdr:cNvPr>
            <xdr:cNvSpPr txBox="1"/>
          </xdr:nvSpPr>
          <xdr:spPr>
            <a:xfrm>
              <a:off x="5293296" y="1270000"/>
              <a:ext cx="74506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05BF0A-462B-40FA-94A6-BB64352F5A56}" type="TxLink">
                <a:rPr lang="en-US" sz="1600" b="0" i="0" u="none" strike="noStrike">
                  <a:solidFill>
                    <a:srgbClr val="000000"/>
                  </a:solidFill>
                  <a:latin typeface="Segoe UI Light" panose="020B0502040204020203" pitchFamily="34" charset="0"/>
                  <a:cs typeface="Segoe UI Light" panose="020B0502040204020203" pitchFamily="34" charset="0"/>
                </a:rPr>
                <a:pPr/>
                <a:t>374</a:t>
              </a:fld>
              <a:endParaRPr lang="en-US" sz="1600">
                <a:latin typeface="Segoe UI Light" panose="020B0502040204020203" pitchFamily="34" charset="0"/>
                <a:cs typeface="Segoe UI Light" panose="020B0502040204020203" pitchFamily="34" charset="0"/>
              </a:endParaRPr>
            </a:p>
          </xdr:txBody>
        </xdr:sp>
      </xdr:grpSp>
      <xdr:pic>
        <xdr:nvPicPr>
          <xdr:cNvPr id="57" name="Picture 56">
            <a:extLst>
              <a:ext uri="{FF2B5EF4-FFF2-40B4-BE49-F238E27FC236}">
                <a16:creationId xmlns:a16="http://schemas.microsoft.com/office/drawing/2014/main" id="{F9FA7D47-74FF-6ADF-EAF7-7F2345408D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521200" y="1297828"/>
            <a:ext cx="799298" cy="818699"/>
          </a:xfrm>
          <a:prstGeom prst="rect">
            <a:avLst/>
          </a:prstGeom>
        </xdr:spPr>
      </xdr:pic>
    </xdr:grpSp>
    <xdr:clientData/>
  </xdr:twoCellAnchor>
  <xdr:twoCellAnchor>
    <xdr:from>
      <xdr:col>7</xdr:col>
      <xdr:colOff>534681</xdr:colOff>
      <xdr:row>28</xdr:row>
      <xdr:rowOff>112059</xdr:rowOff>
    </xdr:from>
    <xdr:to>
      <xdr:col>14</xdr:col>
      <xdr:colOff>436069</xdr:colOff>
      <xdr:row>42</xdr:row>
      <xdr:rowOff>70437</xdr:rowOff>
    </xdr:to>
    <xdr:graphicFrame macro="">
      <xdr:nvGraphicFramePr>
        <xdr:cNvPr id="68" name="Chart 67">
          <a:extLst>
            <a:ext uri="{FF2B5EF4-FFF2-40B4-BE49-F238E27FC236}">
              <a16:creationId xmlns:a16="http://schemas.microsoft.com/office/drawing/2014/main" id="{323EB7D3-CC75-49E4-97A3-C0649372C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6892</xdr:colOff>
      <xdr:row>28</xdr:row>
      <xdr:rowOff>70881</xdr:rowOff>
    </xdr:from>
    <xdr:to>
      <xdr:col>24</xdr:col>
      <xdr:colOff>311844</xdr:colOff>
      <xdr:row>42</xdr:row>
      <xdr:rowOff>162645</xdr:rowOff>
    </xdr:to>
    <xdr:graphicFrame macro="">
      <xdr:nvGraphicFramePr>
        <xdr:cNvPr id="70" name="Chart 69">
          <a:extLst>
            <a:ext uri="{FF2B5EF4-FFF2-40B4-BE49-F238E27FC236}">
              <a16:creationId xmlns:a16="http://schemas.microsoft.com/office/drawing/2014/main" id="{AB944562-10B6-42FD-A821-62883861D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435429</xdr:colOff>
      <xdr:row>11</xdr:row>
      <xdr:rowOff>87088</xdr:rowOff>
    </xdr:from>
    <xdr:to>
      <xdr:col>14</xdr:col>
      <xdr:colOff>587829</xdr:colOff>
      <xdr:row>26</xdr:row>
      <xdr:rowOff>76201</xdr:rowOff>
    </xdr:to>
    <xdr:graphicFrame macro="">
      <xdr:nvGraphicFramePr>
        <xdr:cNvPr id="73" name="Chart 72">
          <a:extLst>
            <a:ext uri="{FF2B5EF4-FFF2-40B4-BE49-F238E27FC236}">
              <a16:creationId xmlns:a16="http://schemas.microsoft.com/office/drawing/2014/main" id="{E9535C89-9607-44FF-AF82-D8C26F2DD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511629</xdr:colOff>
      <xdr:row>26</xdr:row>
      <xdr:rowOff>95798</xdr:rowOff>
    </xdr:from>
    <xdr:to>
      <xdr:col>4</xdr:col>
      <xdr:colOff>435429</xdr:colOff>
      <xdr:row>47</xdr:row>
      <xdr:rowOff>8712</xdr:rowOff>
    </xdr:to>
    <xdr:sp macro="" textlink="">
      <xdr:nvSpPr>
        <xdr:cNvPr id="81" name="Rectangle: Rounded Corners 80">
          <a:extLst>
            <a:ext uri="{FF2B5EF4-FFF2-40B4-BE49-F238E27FC236}">
              <a16:creationId xmlns:a16="http://schemas.microsoft.com/office/drawing/2014/main" id="{20661AF6-9369-28D3-38DB-0C77B1BD9872}"/>
            </a:ext>
          </a:extLst>
        </xdr:cNvPr>
        <xdr:cNvSpPr/>
      </xdr:nvSpPr>
      <xdr:spPr>
        <a:xfrm>
          <a:off x="511629" y="4907284"/>
          <a:ext cx="2362200" cy="379911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598715</xdr:colOff>
      <xdr:row>27</xdr:row>
      <xdr:rowOff>95798</xdr:rowOff>
    </xdr:from>
    <xdr:to>
      <xdr:col>4</xdr:col>
      <xdr:colOff>304801</xdr:colOff>
      <xdr:row>45</xdr:row>
      <xdr:rowOff>84912</xdr:rowOff>
    </xdr:to>
    <mc:AlternateContent xmlns:mc="http://schemas.openxmlformats.org/markup-compatibility/2006" xmlns:a14="http://schemas.microsoft.com/office/drawing/2010/main">
      <mc:Choice Requires="a14">
        <xdr:graphicFrame macro="">
          <xdr:nvGraphicFramePr>
            <xdr:cNvPr id="79" name="Sleep Disorder 1">
              <a:extLst>
                <a:ext uri="{FF2B5EF4-FFF2-40B4-BE49-F238E27FC236}">
                  <a16:creationId xmlns:a16="http://schemas.microsoft.com/office/drawing/2014/main" id="{BF5EE78C-C4E9-4723-BEC3-C93AD97F6F9A}"/>
                </a:ext>
              </a:extLst>
            </xdr:cNvPr>
            <xdr:cNvGraphicFramePr/>
          </xdr:nvGraphicFramePr>
          <xdr:xfrm>
            <a:off x="0" y="0"/>
            <a:ext cx="0" cy="0"/>
          </xdr:xfrm>
          <a:graphic>
            <a:graphicData uri="http://schemas.microsoft.com/office/drawing/2010/slicer">
              <sle:slicer xmlns:sle="http://schemas.microsoft.com/office/drawing/2010/slicer" name="Sleep Disorder 1"/>
            </a:graphicData>
          </a:graphic>
        </xdr:graphicFrame>
      </mc:Choice>
      <mc:Fallback xmlns="">
        <xdr:sp macro="" textlink="">
          <xdr:nvSpPr>
            <xdr:cNvPr id="0" name=""/>
            <xdr:cNvSpPr>
              <a:spLocks noTextEdit="1"/>
            </xdr:cNvSpPr>
          </xdr:nvSpPr>
          <xdr:spPr>
            <a:xfrm>
              <a:off x="598715" y="4896398"/>
              <a:ext cx="2144486" cy="3189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522514</xdr:colOff>
      <xdr:row>4</xdr:row>
      <xdr:rowOff>58625</xdr:rowOff>
    </xdr:from>
    <xdr:to>
      <xdr:col>4</xdr:col>
      <xdr:colOff>446314</xdr:colOff>
      <xdr:row>24</xdr:row>
      <xdr:rowOff>156597</xdr:rowOff>
    </xdr:to>
    <xdr:sp macro="" textlink="">
      <xdr:nvSpPr>
        <xdr:cNvPr id="83" name="Rectangle: Rounded Corners 82">
          <a:extLst>
            <a:ext uri="{FF2B5EF4-FFF2-40B4-BE49-F238E27FC236}">
              <a16:creationId xmlns:a16="http://schemas.microsoft.com/office/drawing/2014/main" id="{F6D6AB06-6636-41F5-908D-90903417729B}"/>
            </a:ext>
          </a:extLst>
        </xdr:cNvPr>
        <xdr:cNvSpPr/>
      </xdr:nvSpPr>
      <xdr:spPr>
        <a:xfrm>
          <a:off x="522514" y="798854"/>
          <a:ext cx="2362200" cy="379911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65315</xdr:colOff>
      <xdr:row>5</xdr:row>
      <xdr:rowOff>87085</xdr:rowOff>
    </xdr:from>
    <xdr:to>
      <xdr:col>4</xdr:col>
      <xdr:colOff>315685</xdr:colOff>
      <xdr:row>23</xdr:row>
      <xdr:rowOff>174170</xdr:rowOff>
    </xdr:to>
    <mc:AlternateContent xmlns:mc="http://schemas.openxmlformats.org/markup-compatibility/2006" xmlns:a14="http://schemas.microsoft.com/office/drawing/2010/main">
      <mc:Choice Requires="a14">
        <xdr:graphicFrame macro="">
          <xdr:nvGraphicFramePr>
            <xdr:cNvPr id="84" name="Occupation 1">
              <a:extLst>
                <a:ext uri="{FF2B5EF4-FFF2-40B4-BE49-F238E27FC236}">
                  <a16:creationId xmlns:a16="http://schemas.microsoft.com/office/drawing/2014/main" id="{A76CAAB6-1898-443B-88E6-2D869BDBB507}"/>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674915" y="976085"/>
              <a:ext cx="2079170" cy="3287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73496</xdr:colOff>
      <xdr:row>5</xdr:row>
      <xdr:rowOff>80385</xdr:rowOff>
    </xdr:from>
    <xdr:to>
      <xdr:col>32</xdr:col>
      <xdr:colOff>32659</xdr:colOff>
      <xdr:row>42</xdr:row>
      <xdr:rowOff>70437</xdr:rowOff>
    </xdr:to>
    <xdr:graphicFrame macro="">
      <xdr:nvGraphicFramePr>
        <xdr:cNvPr id="86" name="Chart 85">
          <a:extLst>
            <a:ext uri="{FF2B5EF4-FFF2-40B4-BE49-F238E27FC236}">
              <a16:creationId xmlns:a16="http://schemas.microsoft.com/office/drawing/2014/main" id="{05930C68-BA99-4221-9AEB-32C50AA47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64320</xdr:colOff>
      <xdr:row>11</xdr:row>
      <xdr:rowOff>115437</xdr:rowOff>
    </xdr:from>
    <xdr:to>
      <xdr:col>24</xdr:col>
      <xdr:colOff>369120</xdr:colOff>
      <xdr:row>26</xdr:row>
      <xdr:rowOff>82780</xdr:rowOff>
    </xdr:to>
    <xdr:graphicFrame macro="">
      <xdr:nvGraphicFramePr>
        <xdr:cNvPr id="5" name="Chart 4">
          <a:extLst>
            <a:ext uri="{FF2B5EF4-FFF2-40B4-BE49-F238E27FC236}">
              <a16:creationId xmlns:a16="http://schemas.microsoft.com/office/drawing/2014/main" id="{D71C540B-5069-428B-B1EF-6677EEBD0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441960</xdr:colOff>
      <xdr:row>8</xdr:row>
      <xdr:rowOff>140970</xdr:rowOff>
    </xdr:from>
    <xdr:to>
      <xdr:col>14</xdr:col>
      <xdr:colOff>137160</xdr:colOff>
      <xdr:row>23</xdr:row>
      <xdr:rowOff>140970</xdr:rowOff>
    </xdr:to>
    <xdr:graphicFrame macro="">
      <xdr:nvGraphicFramePr>
        <xdr:cNvPr id="2" name="Chart 1">
          <a:extLst>
            <a:ext uri="{FF2B5EF4-FFF2-40B4-BE49-F238E27FC236}">
              <a16:creationId xmlns:a16="http://schemas.microsoft.com/office/drawing/2014/main" id="{C65A30EC-5398-14C0-FC7A-D0AD1FE93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22860</xdr:colOff>
      <xdr:row>1</xdr:row>
      <xdr:rowOff>91440</xdr:rowOff>
    </xdr:from>
    <xdr:to>
      <xdr:col>19</xdr:col>
      <xdr:colOff>381508</xdr:colOff>
      <xdr:row>10</xdr:row>
      <xdr:rowOff>168655</xdr:rowOff>
    </xdr:to>
    <xdr:grpSp>
      <xdr:nvGrpSpPr>
        <xdr:cNvPr id="2" name="Group 1">
          <a:extLst>
            <a:ext uri="{FF2B5EF4-FFF2-40B4-BE49-F238E27FC236}">
              <a16:creationId xmlns:a16="http://schemas.microsoft.com/office/drawing/2014/main" id="{87378CD1-BB55-472D-9AA7-5F7CE424B627}"/>
            </a:ext>
          </a:extLst>
        </xdr:cNvPr>
        <xdr:cNvGrpSpPr/>
      </xdr:nvGrpSpPr>
      <xdr:grpSpPr>
        <a:xfrm>
          <a:off x="10340340" y="274320"/>
          <a:ext cx="3406648" cy="1723135"/>
          <a:chOff x="5266266" y="2785534"/>
          <a:chExt cx="3101849" cy="1553801"/>
        </a:xfrm>
      </xdr:grpSpPr>
      <xdr:grpSp>
        <xdr:nvGrpSpPr>
          <xdr:cNvPr id="3" name="Group 2">
            <a:extLst>
              <a:ext uri="{FF2B5EF4-FFF2-40B4-BE49-F238E27FC236}">
                <a16:creationId xmlns:a16="http://schemas.microsoft.com/office/drawing/2014/main" id="{A824F507-EEF9-CFE8-06AA-55971154A281}"/>
              </a:ext>
            </a:extLst>
          </xdr:cNvPr>
          <xdr:cNvGrpSpPr/>
        </xdr:nvGrpSpPr>
        <xdr:grpSpPr>
          <a:xfrm>
            <a:off x="6841067" y="2793999"/>
            <a:ext cx="1527048" cy="1545336"/>
            <a:chOff x="6663267" y="2785533"/>
            <a:chExt cx="1778000" cy="1693333"/>
          </a:xfrm>
        </xdr:grpSpPr>
        <xdr:sp macro="" textlink="">
          <xdr:nvSpPr>
            <xdr:cNvPr id="12" name="Rectangle: Rounded Corners 11">
              <a:extLst>
                <a:ext uri="{FF2B5EF4-FFF2-40B4-BE49-F238E27FC236}">
                  <a16:creationId xmlns:a16="http://schemas.microsoft.com/office/drawing/2014/main" id="{DCBC29C2-EDBF-3F36-8D9A-8D9C3A1CB004}"/>
                </a:ext>
              </a:extLst>
            </xdr:cNvPr>
            <xdr:cNvSpPr/>
          </xdr:nvSpPr>
          <xdr:spPr>
            <a:xfrm>
              <a:off x="6663267" y="2785533"/>
              <a:ext cx="1778000" cy="1693333"/>
            </a:xfrm>
            <a:prstGeom prst="roundRect">
              <a:avLst/>
            </a:prstGeom>
            <a:gradFill flip="none" rotWithShape="1">
              <a:gsLst>
                <a:gs pos="1500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pic>
          <xdr:nvPicPr>
            <xdr:cNvPr id="13" name="Picture 12">
              <a:extLst>
                <a:ext uri="{FF2B5EF4-FFF2-40B4-BE49-F238E27FC236}">
                  <a16:creationId xmlns:a16="http://schemas.microsoft.com/office/drawing/2014/main" id="{D80CA883-C382-3909-4D3F-BEC8A0A33A5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4553"/>
            <a:stretch/>
          </xdr:blipFill>
          <xdr:spPr>
            <a:xfrm>
              <a:off x="7798696" y="3818466"/>
              <a:ext cx="498635" cy="541867"/>
            </a:xfrm>
            <a:prstGeom prst="rect">
              <a:avLst/>
            </a:prstGeom>
          </xdr:spPr>
        </xdr:pic>
      </xdr:grpSp>
      <xdr:pic>
        <xdr:nvPicPr>
          <xdr:cNvPr id="4" name="Picture 3">
            <a:extLst>
              <a:ext uri="{FF2B5EF4-FFF2-40B4-BE49-F238E27FC236}">
                <a16:creationId xmlns:a16="http://schemas.microsoft.com/office/drawing/2014/main" id="{72EAC781-878D-AC1A-4C53-D3B5A0305F91}"/>
              </a:ext>
            </a:extLst>
          </xdr:cNvPr>
          <xdr:cNvPicPr>
            <a:picLocks noChangeAspect="1"/>
          </xdr:cNvPicPr>
        </xdr:nvPicPr>
        <xdr:blipFill rotWithShape="1">
          <a:blip xmlns:r="http://schemas.openxmlformats.org/officeDocument/2006/relationships" r:embed="rId2" cstate="print">
            <a:alphaModFix amt="35000"/>
            <a:extLst>
              <a:ext uri="{28A0092B-C50C-407E-A947-70E740481C1C}">
                <a14:useLocalDpi xmlns:a14="http://schemas.microsoft.com/office/drawing/2010/main" val="0"/>
              </a:ext>
            </a:extLst>
          </a:blip>
          <a:srcRect l="44553" t="13310" r="502" b="-1"/>
          <a:stretch/>
        </xdr:blipFill>
        <xdr:spPr>
          <a:xfrm>
            <a:off x="7303383" y="2785534"/>
            <a:ext cx="926217" cy="880534"/>
          </a:xfrm>
          <a:prstGeom prst="rect">
            <a:avLst/>
          </a:prstGeom>
        </xdr:spPr>
      </xdr:pic>
      <xdr:grpSp>
        <xdr:nvGrpSpPr>
          <xdr:cNvPr id="5" name="Group 4">
            <a:extLst>
              <a:ext uri="{FF2B5EF4-FFF2-40B4-BE49-F238E27FC236}">
                <a16:creationId xmlns:a16="http://schemas.microsoft.com/office/drawing/2014/main" id="{BDB8C072-C4E5-D554-2783-F42BDA9BD7A9}"/>
              </a:ext>
            </a:extLst>
          </xdr:cNvPr>
          <xdr:cNvGrpSpPr/>
        </xdr:nvGrpSpPr>
        <xdr:grpSpPr>
          <a:xfrm>
            <a:off x="5266266" y="2794000"/>
            <a:ext cx="1524001" cy="1540933"/>
            <a:chOff x="5266266" y="2794000"/>
            <a:chExt cx="1524001" cy="1540933"/>
          </a:xfrm>
        </xdr:grpSpPr>
        <xdr:grpSp>
          <xdr:nvGrpSpPr>
            <xdr:cNvPr id="7" name="Group 6">
              <a:extLst>
                <a:ext uri="{FF2B5EF4-FFF2-40B4-BE49-F238E27FC236}">
                  <a16:creationId xmlns:a16="http://schemas.microsoft.com/office/drawing/2014/main" id="{E66A0525-76A9-2331-C750-292452A5AEBA}"/>
                </a:ext>
              </a:extLst>
            </xdr:cNvPr>
            <xdr:cNvGrpSpPr/>
          </xdr:nvGrpSpPr>
          <xdr:grpSpPr>
            <a:xfrm>
              <a:off x="5266266" y="2794000"/>
              <a:ext cx="1524001" cy="1540933"/>
              <a:chOff x="5056012" y="2792325"/>
              <a:chExt cx="1778000" cy="1693333"/>
            </a:xfrm>
          </xdr:grpSpPr>
          <xdr:sp macro="" textlink="">
            <xdr:nvSpPr>
              <xdr:cNvPr id="10" name="Rectangle: Rounded Corners 9">
                <a:extLst>
                  <a:ext uri="{FF2B5EF4-FFF2-40B4-BE49-F238E27FC236}">
                    <a16:creationId xmlns:a16="http://schemas.microsoft.com/office/drawing/2014/main" id="{F705069E-D413-4845-7F61-6196944D4DA2}"/>
                  </a:ext>
                </a:extLst>
              </xdr:cNvPr>
              <xdr:cNvSpPr/>
            </xdr:nvSpPr>
            <xdr:spPr>
              <a:xfrm>
                <a:off x="5056012" y="2792325"/>
                <a:ext cx="1778000" cy="1693333"/>
              </a:xfrm>
              <a:prstGeom prst="roundRect">
                <a:avLst/>
              </a:prstGeom>
              <a:gradFill>
                <a:gsLst>
                  <a:gs pos="0">
                    <a:schemeClr val="accent2">
                      <a:satMod val="105000"/>
                      <a:tint val="67000"/>
                      <a:lumMod val="90000"/>
                      <a:lumOff val="10000"/>
                    </a:schemeClr>
                  </a:gs>
                  <a:gs pos="50000">
                    <a:schemeClr val="accent2">
                      <a:lumMod val="105000"/>
                      <a:satMod val="103000"/>
                      <a:tint val="73000"/>
                    </a:schemeClr>
                  </a:gs>
                  <a:gs pos="100000">
                    <a:schemeClr val="accent2">
                      <a:lumMod val="105000"/>
                      <a:satMod val="109000"/>
                      <a:tint val="81000"/>
                    </a:schemeClr>
                  </a:gs>
                </a:gsLst>
                <a:lin ang="16200000" scaled="0"/>
              </a:gra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solidFill>
                    <a:schemeClr val="bg1">
                      <a:lumMod val="50000"/>
                    </a:schemeClr>
                  </a:solidFill>
                </a:endParaRPr>
              </a:p>
            </xdr:txBody>
          </xdr:sp>
          <xdr:pic>
            <xdr:nvPicPr>
              <xdr:cNvPr id="11" name="Picture 10">
                <a:extLst>
                  <a:ext uri="{FF2B5EF4-FFF2-40B4-BE49-F238E27FC236}">
                    <a16:creationId xmlns:a16="http://schemas.microsoft.com/office/drawing/2014/main" id="{FEF41310-BB91-81CF-2781-1196BBF9ACD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5925" r="53082"/>
              <a:stretch/>
            </xdr:blipFill>
            <xdr:spPr>
              <a:xfrm>
                <a:off x="6304843" y="3878570"/>
                <a:ext cx="420513" cy="509107"/>
              </a:xfrm>
              <a:prstGeom prst="rect">
                <a:avLst/>
              </a:prstGeom>
            </xdr:spPr>
          </xdr:pic>
        </xdr:grpSp>
        <xdr:pic>
          <xdr:nvPicPr>
            <xdr:cNvPr id="8" name="Picture 7">
              <a:extLst>
                <a:ext uri="{FF2B5EF4-FFF2-40B4-BE49-F238E27FC236}">
                  <a16:creationId xmlns:a16="http://schemas.microsoft.com/office/drawing/2014/main" id="{9CDF9A32-57A5-ADBC-529C-3EFC861176B7}"/>
                </a:ext>
              </a:extLst>
            </xdr:cNvPr>
            <xdr:cNvPicPr>
              <a:picLocks noChangeAspect="1"/>
            </xdr:cNvPicPr>
          </xdr:nvPicPr>
          <xdr:blipFill rotWithShape="1">
            <a:blip xmlns:r="http://schemas.openxmlformats.org/officeDocument/2006/relationships" r:embed="rId4" cstate="print">
              <a:alphaModFix amt="35000"/>
              <a:extLst>
                <a:ext uri="{28A0092B-C50C-407E-A947-70E740481C1C}">
                  <a14:useLocalDpi xmlns:a14="http://schemas.microsoft.com/office/drawing/2010/main" val="0"/>
                </a:ext>
              </a:extLst>
            </a:blip>
            <a:srcRect t="16159" r="53082"/>
            <a:stretch/>
          </xdr:blipFill>
          <xdr:spPr>
            <a:xfrm>
              <a:off x="5825067" y="2794001"/>
              <a:ext cx="838201" cy="902494"/>
            </a:xfrm>
            <a:prstGeom prst="rect">
              <a:avLst/>
            </a:prstGeom>
          </xdr:spPr>
        </xdr:pic>
        <xdr:sp macro="" textlink="'Gender Differences'!B5:D5">
          <xdr:nvSpPr>
            <xdr:cNvPr id="9" name="TextBox 8">
              <a:extLst>
                <a:ext uri="{FF2B5EF4-FFF2-40B4-BE49-F238E27FC236}">
                  <a16:creationId xmlns:a16="http://schemas.microsoft.com/office/drawing/2014/main" id="{46ED023F-2E9E-AC6B-DFE0-E4510C6C7760}"/>
                </a:ext>
              </a:extLst>
            </xdr:cNvPr>
            <xdr:cNvSpPr txBox="1"/>
          </xdr:nvSpPr>
          <xdr:spPr>
            <a:xfrm>
              <a:off x="5545667" y="3513667"/>
              <a:ext cx="838200" cy="516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06C2F2-6323-418B-8FF4-933C862ECFEC}" type="TxLink">
                <a:rPr lang="en-US" sz="1400" b="1" i="0" u="none" strike="noStrike">
                  <a:solidFill>
                    <a:schemeClr val="bg1"/>
                  </a:solidFill>
                  <a:latin typeface="Calibri" panose="020F0502020204030204" pitchFamily="34" charset="0"/>
                  <a:cs typeface="Calibri" panose="020F0502020204030204" pitchFamily="34" charset="0"/>
                </a:rPr>
                <a:pPr/>
                <a:t>36</a:t>
              </a:fld>
              <a:endParaRPr lang="en-US" sz="1400" b="1">
                <a:solidFill>
                  <a:schemeClr val="bg1"/>
                </a:solidFill>
                <a:latin typeface="Calibri" panose="020F0502020204030204" pitchFamily="34" charset="0"/>
                <a:cs typeface="Calibri" panose="020F0502020204030204" pitchFamily="34" charset="0"/>
              </a:endParaRPr>
            </a:p>
          </xdr:txBody>
        </xdr:sp>
      </xdr:grpSp>
      <xdr:sp macro="" textlink="'Gender Differences'!B6:D6">
        <xdr:nvSpPr>
          <xdr:cNvPr id="6" name="TextBox 5">
            <a:extLst>
              <a:ext uri="{FF2B5EF4-FFF2-40B4-BE49-F238E27FC236}">
                <a16:creationId xmlns:a16="http://schemas.microsoft.com/office/drawing/2014/main" id="{6CCBFA25-49D2-F241-A918-FBD7697F487B}"/>
              </a:ext>
            </a:extLst>
          </xdr:cNvPr>
          <xdr:cNvSpPr txBox="1"/>
        </xdr:nvSpPr>
        <xdr:spPr>
          <a:xfrm>
            <a:off x="7010401" y="3522133"/>
            <a:ext cx="838200" cy="516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FA90A7-7BDB-4FB9-AB28-49E9EBA1ECC0}" type="TxLink">
              <a:rPr lang="en-US" sz="1400" b="1" i="0" u="none" strike="noStrike">
                <a:solidFill>
                  <a:schemeClr val="bg1"/>
                </a:solidFill>
                <a:latin typeface="Calibri" panose="020F0502020204030204" pitchFamily="34" charset="0"/>
                <a:cs typeface="Calibri" panose="020F0502020204030204" pitchFamily="34" charset="0"/>
              </a:rPr>
              <a:pPr/>
              <a:t>41</a:t>
            </a:fld>
            <a:endParaRPr lang="en-US" sz="1800" b="1" i="0" u="none" strike="noStrike">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5</xdr:col>
      <xdr:colOff>320040</xdr:colOff>
      <xdr:row>8</xdr:row>
      <xdr:rowOff>38100</xdr:rowOff>
    </xdr:from>
    <xdr:to>
      <xdr:col>12</xdr:col>
      <xdr:colOff>266700</xdr:colOff>
      <xdr:row>25</xdr:row>
      <xdr:rowOff>68580</xdr:rowOff>
    </xdr:to>
    <xdr:graphicFrame macro="">
      <xdr:nvGraphicFramePr>
        <xdr:cNvPr id="14" name="Chart 13">
          <a:extLst>
            <a:ext uri="{FF2B5EF4-FFF2-40B4-BE49-F238E27FC236}">
              <a16:creationId xmlns:a16="http://schemas.microsoft.com/office/drawing/2014/main" id="{ED6E7299-7673-6D4B-D242-3E76D83CA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144780</xdr:colOff>
      <xdr:row>6</xdr:row>
      <xdr:rowOff>34290</xdr:rowOff>
    </xdr:from>
    <xdr:to>
      <xdr:col>7</xdr:col>
      <xdr:colOff>441960</xdr:colOff>
      <xdr:row>23</xdr:row>
      <xdr:rowOff>175260</xdr:rowOff>
    </xdr:to>
    <xdr:graphicFrame macro="">
      <xdr:nvGraphicFramePr>
        <xdr:cNvPr id="2" name="Chart 1">
          <a:extLst>
            <a:ext uri="{FF2B5EF4-FFF2-40B4-BE49-F238E27FC236}">
              <a16:creationId xmlns:a16="http://schemas.microsoft.com/office/drawing/2014/main" id="{B544115C-83E9-0348-0109-5F607E4CF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220980</xdr:colOff>
      <xdr:row>1</xdr:row>
      <xdr:rowOff>83820</xdr:rowOff>
    </xdr:from>
    <xdr:to>
      <xdr:col>14</xdr:col>
      <xdr:colOff>220980</xdr:colOff>
      <xdr:row>15</xdr:row>
      <xdr:rowOff>104775</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3526EE41-AEAE-D7F3-9909-E5D98DEA2B7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212580" y="2667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171450</xdr:colOff>
      <xdr:row>5</xdr:row>
      <xdr:rowOff>76200</xdr:rowOff>
    </xdr:from>
    <xdr:to>
      <xdr:col>15</xdr:col>
      <xdr:colOff>68580</xdr:colOff>
      <xdr:row>19</xdr:row>
      <xdr:rowOff>97155</xdr:rowOff>
    </xdr:to>
    <mc:AlternateContent xmlns:mc="http://schemas.openxmlformats.org/markup-compatibility/2006" xmlns:a14="http://schemas.microsoft.com/office/drawing/2010/main">
      <mc:Choice Requires="a14">
        <xdr:graphicFrame macro="">
          <xdr:nvGraphicFramePr>
            <xdr:cNvPr id="4" name="Sleep Disorder">
              <a:extLst>
                <a:ext uri="{FF2B5EF4-FFF2-40B4-BE49-F238E27FC236}">
                  <a16:creationId xmlns:a16="http://schemas.microsoft.com/office/drawing/2014/main" id="{3DDD8441-7350-8AE6-1B53-DFEAB749D1B7}"/>
                </a:ext>
              </a:extLst>
            </xdr:cNvPr>
            <xdr:cNvGraphicFramePr/>
          </xdr:nvGraphicFramePr>
          <xdr:xfrm>
            <a:off x="0" y="0"/>
            <a:ext cx="0" cy="0"/>
          </xdr:xfrm>
          <a:graphic>
            <a:graphicData uri="http://schemas.microsoft.com/office/drawing/2010/slicer">
              <sle:slicer xmlns:sle="http://schemas.microsoft.com/office/drawing/2010/slicer" name="Sleep Disorder"/>
            </a:graphicData>
          </a:graphic>
        </xdr:graphicFrame>
      </mc:Choice>
      <mc:Fallback xmlns="">
        <xdr:sp macro="" textlink="">
          <xdr:nvSpPr>
            <xdr:cNvPr id="0" name=""/>
            <xdr:cNvSpPr>
              <a:spLocks noTextEdit="1"/>
            </xdr:cNvSpPr>
          </xdr:nvSpPr>
          <xdr:spPr>
            <a:xfrm>
              <a:off x="9772650" y="990600"/>
              <a:ext cx="172593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274320</xdr:colOff>
      <xdr:row>3</xdr:row>
      <xdr:rowOff>72390</xdr:rowOff>
    </xdr:from>
    <xdr:to>
      <xdr:col>6</xdr:col>
      <xdr:colOff>1264920</xdr:colOff>
      <xdr:row>20</xdr:row>
      <xdr:rowOff>167640</xdr:rowOff>
    </xdr:to>
    <xdr:graphicFrame macro="">
      <xdr:nvGraphicFramePr>
        <xdr:cNvPr id="2" name="Chart 1">
          <a:extLst>
            <a:ext uri="{FF2B5EF4-FFF2-40B4-BE49-F238E27FC236}">
              <a16:creationId xmlns:a16="http://schemas.microsoft.com/office/drawing/2014/main" id="{D7F9F309-C41B-9E20-EA4D-56A805166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381000</xdr:colOff>
      <xdr:row>6</xdr:row>
      <xdr:rowOff>171450</xdr:rowOff>
    </xdr:from>
    <xdr:to>
      <xdr:col>12</xdr:col>
      <xdr:colOff>419100</xdr:colOff>
      <xdr:row>21</xdr:row>
      <xdr:rowOff>167640</xdr:rowOff>
    </xdr:to>
    <xdr:graphicFrame macro="">
      <xdr:nvGraphicFramePr>
        <xdr:cNvPr id="2" name="Chart 1">
          <a:extLst>
            <a:ext uri="{FF2B5EF4-FFF2-40B4-BE49-F238E27FC236}">
              <a16:creationId xmlns:a16="http://schemas.microsoft.com/office/drawing/2014/main" id="{E5566830-4663-F652-23D9-08E005991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876897</xdr:colOff>
      <xdr:row>12</xdr:row>
      <xdr:rowOff>15766</xdr:rowOff>
    </xdr:from>
    <xdr:to>
      <xdr:col>5</xdr:col>
      <xdr:colOff>1586345</xdr:colOff>
      <xdr:row>27</xdr:row>
      <xdr:rowOff>0</xdr:rowOff>
    </xdr:to>
    <xdr:graphicFrame macro="">
      <xdr:nvGraphicFramePr>
        <xdr:cNvPr id="8" name="Chart 7">
          <a:extLst>
            <a:ext uri="{FF2B5EF4-FFF2-40B4-BE49-F238E27FC236}">
              <a16:creationId xmlns:a16="http://schemas.microsoft.com/office/drawing/2014/main" id="{CF96A0BE-7EA3-5013-FB47-CF500F171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10" refreshedDate="45540.798261226853" createdVersion="8" refreshedVersion="8" minRefreshableVersion="3" recordCount="374" xr:uid="{856BB5D4-3813-4D2C-9C42-A07F2442D6F7}">
  <cacheSource type="worksheet">
    <worksheetSource name="sleep"/>
  </cacheSource>
  <cacheFields count="17">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ount="16">
        <n v="42"/>
        <n v="60"/>
        <n v="30"/>
        <n v="40"/>
        <n v="75"/>
        <n v="35"/>
        <n v="45"/>
        <n v="50"/>
        <n v="32"/>
        <n v="70"/>
        <n v="80"/>
        <n v="55"/>
        <n v="90"/>
        <n v="47"/>
        <n v="65"/>
        <n v="85"/>
      </sharedItems>
    </cacheField>
    <cacheField name="Stress Level" numFmtId="0">
      <sharedItems containsSemiMixedTypes="0" containsString="0" containsNumber="1" containsInteger="1" minValue="3" maxValue="8" count="6">
        <n v="6"/>
        <n v="8"/>
        <n v="7"/>
        <n v="4"/>
        <n v="3"/>
        <n v="5"/>
      </sharedItems>
    </cacheField>
    <cacheField name="BMI Category" numFmtId="0">
      <sharedItems count="4">
        <s v="Overweight"/>
        <s v="Normal"/>
        <s v="Obese"/>
        <s v="Normal Weight"/>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 name="age group" numFmtId="0">
      <sharedItems count="4">
        <s v="20-29"/>
        <s v="30-39"/>
        <s v="40-49"/>
        <s v="50-59"/>
      </sharedItems>
    </cacheField>
    <cacheField name="Sleep quality" numFmtId="0">
      <sharedItems/>
    </cacheField>
    <cacheField name="Physical Activity Level2" numFmtId="0">
      <sharedItems count="3">
        <s v="Moderate"/>
        <s v="Low"/>
        <s v="High"/>
      </sharedItems>
    </cacheField>
    <cacheField name="STRESS" numFmtId="0">
      <sharedItems count="3">
        <s v="Moderate"/>
        <s v="High"/>
        <s v="Low"/>
      </sharedItems>
    </cacheField>
  </cacheFields>
  <extLst>
    <ext xmlns:x14="http://schemas.microsoft.com/office/spreadsheetml/2009/9/main" uri="{725AE2AE-9491-48be-B2B4-4EB974FC3084}">
      <x14:pivotCacheDefinition pivotCacheId="12189272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10" refreshedDate="45540.798264004632" createdVersion="8" refreshedVersion="8" minRefreshableVersion="3" recordCount="4" xr:uid="{407F1F1E-4F2B-423D-9A79-4B94E2958C25}">
  <cacheSource type="worksheet">
    <worksheetSource name="Table2"/>
  </cacheSource>
  <cacheFields count="4">
    <cacheField name="age group" numFmtId="0">
      <sharedItems count="4">
        <s v="20-29"/>
        <s v="30-39"/>
        <s v="40-49"/>
        <s v="50-59"/>
      </sharedItems>
    </cacheField>
    <cacheField name="Quality of Sleep" numFmtId="164">
      <sharedItems containsSemiMixedTypes="0" containsString="0" containsNumber="1" minValue="5.7894736842105265" maxValue="8.1666666666666661" count="4">
        <n v="5.7894736842105265"/>
        <n v="7.225352112676056"/>
        <n v="6.9658119658119659"/>
        <n v="8.1666666666666661"/>
      </sharedItems>
    </cacheField>
    <cacheField name="Sleep duration" numFmtId="164">
      <sharedItems containsSemiMixedTypes="0" containsString="0" containsNumber="1" minValue="6.4684210526315775" maxValue="7.6312500000000023"/>
    </cacheField>
    <cacheField name="Sleep quality" numFmtId="0">
      <sharedItems count="2">
        <s v="Fair"/>
        <s v="Goo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n v="27"/>
    <x v="0"/>
    <n v="6.1"/>
    <n v="6"/>
    <x v="0"/>
    <x v="0"/>
    <x v="0"/>
    <s v="126/83"/>
    <n v="77"/>
    <n v="4200"/>
    <x v="0"/>
    <x v="0"/>
    <s v="Fair"/>
    <x v="0"/>
    <x v="0"/>
  </r>
  <r>
    <n v="2"/>
    <x v="0"/>
    <n v="28"/>
    <x v="1"/>
    <n v="6.2"/>
    <n v="6"/>
    <x v="1"/>
    <x v="1"/>
    <x v="1"/>
    <s v="125/80"/>
    <n v="75"/>
    <n v="10000"/>
    <x v="0"/>
    <x v="0"/>
    <s v="Fair"/>
    <x v="0"/>
    <x v="1"/>
  </r>
  <r>
    <n v="3"/>
    <x v="0"/>
    <n v="28"/>
    <x v="1"/>
    <n v="6.2"/>
    <n v="6"/>
    <x v="1"/>
    <x v="1"/>
    <x v="1"/>
    <s v="125/80"/>
    <n v="75"/>
    <n v="10000"/>
    <x v="0"/>
    <x v="0"/>
    <s v="Fair"/>
    <x v="0"/>
    <x v="1"/>
  </r>
  <r>
    <n v="4"/>
    <x v="0"/>
    <n v="28"/>
    <x v="2"/>
    <n v="5.9"/>
    <n v="4"/>
    <x v="2"/>
    <x v="1"/>
    <x v="2"/>
    <s v="140/90"/>
    <n v="85"/>
    <n v="3000"/>
    <x v="1"/>
    <x v="0"/>
    <s v="Fair"/>
    <x v="1"/>
    <x v="1"/>
  </r>
  <r>
    <n v="5"/>
    <x v="0"/>
    <n v="28"/>
    <x v="2"/>
    <n v="5.9"/>
    <n v="4"/>
    <x v="2"/>
    <x v="1"/>
    <x v="2"/>
    <s v="140/90"/>
    <n v="85"/>
    <n v="3000"/>
    <x v="1"/>
    <x v="0"/>
    <s v="Fair"/>
    <x v="1"/>
    <x v="1"/>
  </r>
  <r>
    <n v="6"/>
    <x v="0"/>
    <n v="28"/>
    <x v="0"/>
    <n v="5.9"/>
    <n v="4"/>
    <x v="2"/>
    <x v="1"/>
    <x v="2"/>
    <s v="140/90"/>
    <n v="85"/>
    <n v="3000"/>
    <x v="2"/>
    <x v="0"/>
    <s v="Fair"/>
    <x v="1"/>
    <x v="1"/>
  </r>
  <r>
    <n v="7"/>
    <x v="0"/>
    <n v="29"/>
    <x v="3"/>
    <n v="6.3"/>
    <n v="6"/>
    <x v="3"/>
    <x v="2"/>
    <x v="2"/>
    <s v="140/90"/>
    <n v="82"/>
    <n v="3500"/>
    <x v="2"/>
    <x v="0"/>
    <s v="Fair"/>
    <x v="0"/>
    <x v="1"/>
  </r>
  <r>
    <n v="8"/>
    <x v="0"/>
    <n v="29"/>
    <x v="1"/>
    <n v="7.8"/>
    <n v="7"/>
    <x v="4"/>
    <x v="0"/>
    <x v="1"/>
    <s v="120/80"/>
    <n v="70"/>
    <n v="8000"/>
    <x v="0"/>
    <x v="0"/>
    <s v="Good"/>
    <x v="2"/>
    <x v="0"/>
  </r>
  <r>
    <n v="9"/>
    <x v="0"/>
    <n v="29"/>
    <x v="1"/>
    <n v="7.8"/>
    <n v="7"/>
    <x v="4"/>
    <x v="0"/>
    <x v="1"/>
    <s v="120/80"/>
    <n v="70"/>
    <n v="8000"/>
    <x v="0"/>
    <x v="0"/>
    <s v="Good"/>
    <x v="2"/>
    <x v="0"/>
  </r>
  <r>
    <n v="10"/>
    <x v="0"/>
    <n v="29"/>
    <x v="1"/>
    <n v="7.8"/>
    <n v="7"/>
    <x v="4"/>
    <x v="0"/>
    <x v="1"/>
    <s v="120/80"/>
    <n v="70"/>
    <n v="8000"/>
    <x v="0"/>
    <x v="0"/>
    <s v="Good"/>
    <x v="2"/>
    <x v="0"/>
  </r>
  <r>
    <n v="11"/>
    <x v="0"/>
    <n v="29"/>
    <x v="1"/>
    <n v="6.1"/>
    <n v="6"/>
    <x v="2"/>
    <x v="1"/>
    <x v="1"/>
    <s v="120/80"/>
    <n v="70"/>
    <n v="8000"/>
    <x v="0"/>
    <x v="0"/>
    <s v="Fair"/>
    <x v="1"/>
    <x v="1"/>
  </r>
  <r>
    <n v="12"/>
    <x v="0"/>
    <n v="29"/>
    <x v="1"/>
    <n v="7.8"/>
    <n v="7"/>
    <x v="4"/>
    <x v="0"/>
    <x v="1"/>
    <s v="120/80"/>
    <n v="70"/>
    <n v="8000"/>
    <x v="0"/>
    <x v="0"/>
    <s v="Good"/>
    <x v="2"/>
    <x v="0"/>
  </r>
  <r>
    <n v="13"/>
    <x v="0"/>
    <n v="29"/>
    <x v="1"/>
    <n v="6.1"/>
    <n v="6"/>
    <x v="2"/>
    <x v="1"/>
    <x v="1"/>
    <s v="120/80"/>
    <n v="70"/>
    <n v="8000"/>
    <x v="0"/>
    <x v="0"/>
    <s v="Fair"/>
    <x v="1"/>
    <x v="1"/>
  </r>
  <r>
    <n v="14"/>
    <x v="0"/>
    <n v="29"/>
    <x v="1"/>
    <n v="6"/>
    <n v="6"/>
    <x v="2"/>
    <x v="1"/>
    <x v="1"/>
    <s v="120/80"/>
    <n v="70"/>
    <n v="8000"/>
    <x v="0"/>
    <x v="0"/>
    <s v="Fair"/>
    <x v="1"/>
    <x v="1"/>
  </r>
  <r>
    <n v="15"/>
    <x v="0"/>
    <n v="29"/>
    <x v="1"/>
    <n v="6"/>
    <n v="6"/>
    <x v="2"/>
    <x v="1"/>
    <x v="1"/>
    <s v="120/80"/>
    <n v="70"/>
    <n v="8000"/>
    <x v="0"/>
    <x v="0"/>
    <s v="Fair"/>
    <x v="1"/>
    <x v="1"/>
  </r>
  <r>
    <n v="16"/>
    <x v="0"/>
    <n v="29"/>
    <x v="1"/>
    <n v="6"/>
    <n v="6"/>
    <x v="2"/>
    <x v="1"/>
    <x v="1"/>
    <s v="120/80"/>
    <n v="70"/>
    <n v="8000"/>
    <x v="0"/>
    <x v="0"/>
    <s v="Fair"/>
    <x v="1"/>
    <x v="1"/>
  </r>
  <r>
    <n v="17"/>
    <x v="1"/>
    <n v="29"/>
    <x v="4"/>
    <n v="6.5"/>
    <n v="5"/>
    <x v="3"/>
    <x v="2"/>
    <x v="3"/>
    <s v="132/87"/>
    <n v="80"/>
    <n v="4000"/>
    <x v="1"/>
    <x v="0"/>
    <s v="Fair"/>
    <x v="0"/>
    <x v="1"/>
  </r>
  <r>
    <n v="18"/>
    <x v="0"/>
    <n v="29"/>
    <x v="1"/>
    <n v="6"/>
    <n v="6"/>
    <x v="2"/>
    <x v="1"/>
    <x v="1"/>
    <s v="120/80"/>
    <n v="70"/>
    <n v="8000"/>
    <x v="1"/>
    <x v="0"/>
    <s v="Fair"/>
    <x v="1"/>
    <x v="1"/>
  </r>
  <r>
    <n v="19"/>
    <x v="1"/>
    <n v="29"/>
    <x v="4"/>
    <n v="6.5"/>
    <n v="5"/>
    <x v="3"/>
    <x v="2"/>
    <x v="3"/>
    <s v="132/87"/>
    <n v="80"/>
    <n v="4000"/>
    <x v="2"/>
    <x v="0"/>
    <s v="Fair"/>
    <x v="0"/>
    <x v="1"/>
  </r>
  <r>
    <n v="20"/>
    <x v="0"/>
    <n v="30"/>
    <x v="1"/>
    <n v="7.6"/>
    <n v="7"/>
    <x v="4"/>
    <x v="0"/>
    <x v="1"/>
    <s v="120/80"/>
    <n v="70"/>
    <n v="8000"/>
    <x v="0"/>
    <x v="1"/>
    <s v="Good"/>
    <x v="2"/>
    <x v="0"/>
  </r>
  <r>
    <n v="21"/>
    <x v="0"/>
    <n v="30"/>
    <x v="1"/>
    <n v="7.7"/>
    <n v="7"/>
    <x v="4"/>
    <x v="0"/>
    <x v="1"/>
    <s v="120/80"/>
    <n v="70"/>
    <n v="8000"/>
    <x v="0"/>
    <x v="1"/>
    <s v="Good"/>
    <x v="2"/>
    <x v="0"/>
  </r>
  <r>
    <n v="22"/>
    <x v="0"/>
    <n v="30"/>
    <x v="1"/>
    <n v="7.7"/>
    <n v="7"/>
    <x v="4"/>
    <x v="0"/>
    <x v="1"/>
    <s v="120/80"/>
    <n v="70"/>
    <n v="8000"/>
    <x v="0"/>
    <x v="1"/>
    <s v="Good"/>
    <x v="2"/>
    <x v="0"/>
  </r>
  <r>
    <n v="23"/>
    <x v="0"/>
    <n v="30"/>
    <x v="1"/>
    <n v="7.7"/>
    <n v="7"/>
    <x v="4"/>
    <x v="0"/>
    <x v="1"/>
    <s v="120/80"/>
    <n v="70"/>
    <n v="8000"/>
    <x v="0"/>
    <x v="1"/>
    <s v="Good"/>
    <x v="2"/>
    <x v="0"/>
  </r>
  <r>
    <n v="24"/>
    <x v="0"/>
    <n v="30"/>
    <x v="1"/>
    <n v="7.7"/>
    <n v="7"/>
    <x v="4"/>
    <x v="0"/>
    <x v="1"/>
    <s v="120/80"/>
    <n v="70"/>
    <n v="8000"/>
    <x v="0"/>
    <x v="1"/>
    <s v="Good"/>
    <x v="2"/>
    <x v="0"/>
  </r>
  <r>
    <n v="25"/>
    <x v="0"/>
    <n v="30"/>
    <x v="1"/>
    <n v="7.8"/>
    <n v="7"/>
    <x v="4"/>
    <x v="0"/>
    <x v="1"/>
    <s v="120/80"/>
    <n v="70"/>
    <n v="8000"/>
    <x v="0"/>
    <x v="1"/>
    <s v="Good"/>
    <x v="2"/>
    <x v="0"/>
  </r>
  <r>
    <n v="26"/>
    <x v="0"/>
    <n v="30"/>
    <x v="1"/>
    <n v="7.9"/>
    <n v="7"/>
    <x v="4"/>
    <x v="0"/>
    <x v="1"/>
    <s v="120/80"/>
    <n v="70"/>
    <n v="8000"/>
    <x v="0"/>
    <x v="1"/>
    <s v="Good"/>
    <x v="2"/>
    <x v="0"/>
  </r>
  <r>
    <n v="27"/>
    <x v="0"/>
    <n v="30"/>
    <x v="1"/>
    <n v="7.8"/>
    <n v="7"/>
    <x v="4"/>
    <x v="0"/>
    <x v="1"/>
    <s v="120/80"/>
    <n v="70"/>
    <n v="8000"/>
    <x v="0"/>
    <x v="1"/>
    <s v="Good"/>
    <x v="2"/>
    <x v="0"/>
  </r>
  <r>
    <n v="28"/>
    <x v="0"/>
    <n v="30"/>
    <x v="1"/>
    <n v="7.9"/>
    <n v="7"/>
    <x v="4"/>
    <x v="0"/>
    <x v="1"/>
    <s v="120/80"/>
    <n v="70"/>
    <n v="8000"/>
    <x v="0"/>
    <x v="1"/>
    <s v="Good"/>
    <x v="2"/>
    <x v="0"/>
  </r>
  <r>
    <n v="29"/>
    <x v="0"/>
    <n v="30"/>
    <x v="1"/>
    <n v="7.9"/>
    <n v="7"/>
    <x v="4"/>
    <x v="0"/>
    <x v="1"/>
    <s v="120/80"/>
    <n v="70"/>
    <n v="8000"/>
    <x v="0"/>
    <x v="1"/>
    <s v="Good"/>
    <x v="2"/>
    <x v="0"/>
  </r>
  <r>
    <n v="30"/>
    <x v="0"/>
    <n v="30"/>
    <x v="1"/>
    <n v="7.9"/>
    <n v="7"/>
    <x v="4"/>
    <x v="0"/>
    <x v="1"/>
    <s v="120/80"/>
    <n v="70"/>
    <n v="8000"/>
    <x v="0"/>
    <x v="1"/>
    <s v="Good"/>
    <x v="2"/>
    <x v="0"/>
  </r>
  <r>
    <n v="31"/>
    <x v="1"/>
    <n v="30"/>
    <x v="4"/>
    <n v="6.4"/>
    <n v="5"/>
    <x v="5"/>
    <x v="2"/>
    <x v="3"/>
    <s v="130/86"/>
    <n v="78"/>
    <n v="4100"/>
    <x v="1"/>
    <x v="1"/>
    <s v="Fair"/>
    <x v="0"/>
    <x v="1"/>
  </r>
  <r>
    <n v="32"/>
    <x v="1"/>
    <n v="30"/>
    <x v="4"/>
    <n v="6.4"/>
    <n v="5"/>
    <x v="5"/>
    <x v="2"/>
    <x v="3"/>
    <s v="130/86"/>
    <n v="78"/>
    <n v="4100"/>
    <x v="2"/>
    <x v="1"/>
    <s v="Fair"/>
    <x v="0"/>
    <x v="1"/>
  </r>
  <r>
    <n v="33"/>
    <x v="1"/>
    <n v="31"/>
    <x v="4"/>
    <n v="7.9"/>
    <n v="8"/>
    <x v="4"/>
    <x v="3"/>
    <x v="3"/>
    <s v="117/76"/>
    <n v="69"/>
    <n v="6800"/>
    <x v="0"/>
    <x v="1"/>
    <s v="Good"/>
    <x v="2"/>
    <x v="0"/>
  </r>
  <r>
    <n v="34"/>
    <x v="0"/>
    <n v="31"/>
    <x v="1"/>
    <n v="6.1"/>
    <n v="6"/>
    <x v="2"/>
    <x v="1"/>
    <x v="1"/>
    <s v="125/80"/>
    <n v="72"/>
    <n v="5000"/>
    <x v="0"/>
    <x v="1"/>
    <s v="Fair"/>
    <x v="1"/>
    <x v="1"/>
  </r>
  <r>
    <n v="35"/>
    <x v="0"/>
    <n v="31"/>
    <x v="1"/>
    <n v="7.7"/>
    <n v="7"/>
    <x v="4"/>
    <x v="0"/>
    <x v="1"/>
    <s v="120/80"/>
    <n v="70"/>
    <n v="8000"/>
    <x v="0"/>
    <x v="1"/>
    <s v="Good"/>
    <x v="2"/>
    <x v="0"/>
  </r>
  <r>
    <n v="36"/>
    <x v="0"/>
    <n v="31"/>
    <x v="1"/>
    <n v="6.1"/>
    <n v="6"/>
    <x v="2"/>
    <x v="1"/>
    <x v="1"/>
    <s v="125/80"/>
    <n v="72"/>
    <n v="5000"/>
    <x v="0"/>
    <x v="1"/>
    <s v="Fair"/>
    <x v="1"/>
    <x v="1"/>
  </r>
  <r>
    <n v="37"/>
    <x v="0"/>
    <n v="31"/>
    <x v="1"/>
    <n v="6.1"/>
    <n v="6"/>
    <x v="2"/>
    <x v="1"/>
    <x v="1"/>
    <s v="125/80"/>
    <n v="72"/>
    <n v="5000"/>
    <x v="0"/>
    <x v="1"/>
    <s v="Fair"/>
    <x v="1"/>
    <x v="1"/>
  </r>
  <r>
    <n v="38"/>
    <x v="0"/>
    <n v="31"/>
    <x v="1"/>
    <n v="7.6"/>
    <n v="7"/>
    <x v="4"/>
    <x v="0"/>
    <x v="1"/>
    <s v="120/80"/>
    <n v="70"/>
    <n v="8000"/>
    <x v="0"/>
    <x v="1"/>
    <s v="Good"/>
    <x v="2"/>
    <x v="0"/>
  </r>
  <r>
    <n v="39"/>
    <x v="0"/>
    <n v="31"/>
    <x v="1"/>
    <n v="7.6"/>
    <n v="7"/>
    <x v="4"/>
    <x v="0"/>
    <x v="1"/>
    <s v="120/80"/>
    <n v="70"/>
    <n v="8000"/>
    <x v="0"/>
    <x v="1"/>
    <s v="Good"/>
    <x v="2"/>
    <x v="0"/>
  </r>
  <r>
    <n v="40"/>
    <x v="0"/>
    <n v="31"/>
    <x v="1"/>
    <n v="7.6"/>
    <n v="7"/>
    <x v="4"/>
    <x v="0"/>
    <x v="1"/>
    <s v="120/80"/>
    <n v="70"/>
    <n v="8000"/>
    <x v="0"/>
    <x v="1"/>
    <s v="Good"/>
    <x v="2"/>
    <x v="0"/>
  </r>
  <r>
    <n v="41"/>
    <x v="0"/>
    <n v="31"/>
    <x v="1"/>
    <n v="7.7"/>
    <n v="7"/>
    <x v="4"/>
    <x v="0"/>
    <x v="1"/>
    <s v="120/80"/>
    <n v="70"/>
    <n v="8000"/>
    <x v="0"/>
    <x v="1"/>
    <s v="Good"/>
    <x v="2"/>
    <x v="0"/>
  </r>
  <r>
    <n v="42"/>
    <x v="0"/>
    <n v="31"/>
    <x v="1"/>
    <n v="7.7"/>
    <n v="7"/>
    <x v="4"/>
    <x v="0"/>
    <x v="1"/>
    <s v="120/80"/>
    <n v="70"/>
    <n v="8000"/>
    <x v="0"/>
    <x v="1"/>
    <s v="Good"/>
    <x v="2"/>
    <x v="0"/>
  </r>
  <r>
    <n v="43"/>
    <x v="0"/>
    <n v="31"/>
    <x v="1"/>
    <n v="7.7"/>
    <n v="7"/>
    <x v="4"/>
    <x v="0"/>
    <x v="1"/>
    <s v="120/80"/>
    <n v="70"/>
    <n v="8000"/>
    <x v="0"/>
    <x v="1"/>
    <s v="Good"/>
    <x v="2"/>
    <x v="0"/>
  </r>
  <r>
    <n v="44"/>
    <x v="0"/>
    <n v="31"/>
    <x v="1"/>
    <n v="7.8"/>
    <n v="7"/>
    <x v="4"/>
    <x v="0"/>
    <x v="1"/>
    <s v="120/80"/>
    <n v="70"/>
    <n v="8000"/>
    <x v="0"/>
    <x v="1"/>
    <s v="Good"/>
    <x v="2"/>
    <x v="0"/>
  </r>
  <r>
    <n v="45"/>
    <x v="0"/>
    <n v="31"/>
    <x v="1"/>
    <n v="7.7"/>
    <n v="7"/>
    <x v="4"/>
    <x v="0"/>
    <x v="1"/>
    <s v="120/80"/>
    <n v="70"/>
    <n v="8000"/>
    <x v="0"/>
    <x v="1"/>
    <s v="Good"/>
    <x v="2"/>
    <x v="0"/>
  </r>
  <r>
    <n v="46"/>
    <x v="0"/>
    <n v="31"/>
    <x v="1"/>
    <n v="7.8"/>
    <n v="7"/>
    <x v="4"/>
    <x v="0"/>
    <x v="1"/>
    <s v="120/80"/>
    <n v="70"/>
    <n v="8000"/>
    <x v="0"/>
    <x v="1"/>
    <s v="Good"/>
    <x v="2"/>
    <x v="0"/>
  </r>
  <r>
    <n v="47"/>
    <x v="0"/>
    <n v="31"/>
    <x v="1"/>
    <n v="7.7"/>
    <n v="7"/>
    <x v="4"/>
    <x v="0"/>
    <x v="1"/>
    <s v="120/80"/>
    <n v="70"/>
    <n v="8000"/>
    <x v="0"/>
    <x v="1"/>
    <s v="Good"/>
    <x v="2"/>
    <x v="0"/>
  </r>
  <r>
    <n v="48"/>
    <x v="0"/>
    <n v="31"/>
    <x v="1"/>
    <n v="7.8"/>
    <n v="7"/>
    <x v="4"/>
    <x v="0"/>
    <x v="1"/>
    <s v="120/80"/>
    <n v="70"/>
    <n v="8000"/>
    <x v="0"/>
    <x v="1"/>
    <s v="Good"/>
    <x v="2"/>
    <x v="0"/>
  </r>
  <r>
    <n v="49"/>
    <x v="0"/>
    <n v="31"/>
    <x v="1"/>
    <n v="7.7"/>
    <n v="7"/>
    <x v="4"/>
    <x v="0"/>
    <x v="1"/>
    <s v="120/80"/>
    <n v="70"/>
    <n v="8000"/>
    <x v="0"/>
    <x v="1"/>
    <s v="Good"/>
    <x v="2"/>
    <x v="0"/>
  </r>
  <r>
    <n v="50"/>
    <x v="0"/>
    <n v="31"/>
    <x v="1"/>
    <n v="7.7"/>
    <n v="7"/>
    <x v="4"/>
    <x v="0"/>
    <x v="1"/>
    <s v="120/80"/>
    <n v="70"/>
    <n v="8000"/>
    <x v="1"/>
    <x v="1"/>
    <s v="Good"/>
    <x v="2"/>
    <x v="0"/>
  </r>
  <r>
    <n v="51"/>
    <x v="0"/>
    <n v="32"/>
    <x v="5"/>
    <n v="7.5"/>
    <n v="8"/>
    <x v="6"/>
    <x v="4"/>
    <x v="1"/>
    <s v="120/80"/>
    <n v="70"/>
    <n v="8000"/>
    <x v="0"/>
    <x v="1"/>
    <s v="Good"/>
    <x v="0"/>
    <x v="2"/>
  </r>
  <r>
    <n v="52"/>
    <x v="0"/>
    <n v="32"/>
    <x v="5"/>
    <n v="7.5"/>
    <n v="8"/>
    <x v="6"/>
    <x v="4"/>
    <x v="1"/>
    <s v="120/80"/>
    <n v="70"/>
    <n v="8000"/>
    <x v="0"/>
    <x v="1"/>
    <s v="Good"/>
    <x v="0"/>
    <x v="2"/>
  </r>
  <r>
    <n v="53"/>
    <x v="0"/>
    <n v="32"/>
    <x v="1"/>
    <n v="6"/>
    <n v="6"/>
    <x v="2"/>
    <x v="1"/>
    <x v="1"/>
    <s v="125/80"/>
    <n v="72"/>
    <n v="5000"/>
    <x v="0"/>
    <x v="1"/>
    <s v="Fair"/>
    <x v="1"/>
    <x v="1"/>
  </r>
  <r>
    <n v="54"/>
    <x v="0"/>
    <n v="32"/>
    <x v="1"/>
    <n v="7.6"/>
    <n v="7"/>
    <x v="4"/>
    <x v="0"/>
    <x v="1"/>
    <s v="120/80"/>
    <n v="70"/>
    <n v="8000"/>
    <x v="0"/>
    <x v="1"/>
    <s v="Good"/>
    <x v="2"/>
    <x v="0"/>
  </r>
  <r>
    <n v="55"/>
    <x v="0"/>
    <n v="32"/>
    <x v="1"/>
    <n v="6"/>
    <n v="6"/>
    <x v="2"/>
    <x v="1"/>
    <x v="1"/>
    <s v="125/80"/>
    <n v="72"/>
    <n v="5000"/>
    <x v="0"/>
    <x v="1"/>
    <s v="Fair"/>
    <x v="1"/>
    <x v="1"/>
  </r>
  <r>
    <n v="56"/>
    <x v="0"/>
    <n v="32"/>
    <x v="1"/>
    <n v="6"/>
    <n v="6"/>
    <x v="2"/>
    <x v="1"/>
    <x v="1"/>
    <s v="125/80"/>
    <n v="72"/>
    <n v="5000"/>
    <x v="0"/>
    <x v="1"/>
    <s v="Fair"/>
    <x v="1"/>
    <x v="1"/>
  </r>
  <r>
    <n v="57"/>
    <x v="0"/>
    <n v="32"/>
    <x v="1"/>
    <n v="7.7"/>
    <n v="7"/>
    <x v="4"/>
    <x v="0"/>
    <x v="1"/>
    <s v="120/80"/>
    <n v="70"/>
    <n v="8000"/>
    <x v="0"/>
    <x v="1"/>
    <s v="Good"/>
    <x v="2"/>
    <x v="0"/>
  </r>
  <r>
    <n v="58"/>
    <x v="0"/>
    <n v="32"/>
    <x v="1"/>
    <n v="6"/>
    <n v="6"/>
    <x v="2"/>
    <x v="1"/>
    <x v="1"/>
    <s v="125/80"/>
    <n v="72"/>
    <n v="5000"/>
    <x v="0"/>
    <x v="1"/>
    <s v="Fair"/>
    <x v="1"/>
    <x v="1"/>
  </r>
  <r>
    <n v="59"/>
    <x v="0"/>
    <n v="32"/>
    <x v="1"/>
    <n v="6"/>
    <n v="6"/>
    <x v="2"/>
    <x v="1"/>
    <x v="1"/>
    <s v="125/80"/>
    <n v="72"/>
    <n v="5000"/>
    <x v="0"/>
    <x v="1"/>
    <s v="Fair"/>
    <x v="1"/>
    <x v="1"/>
  </r>
  <r>
    <n v="60"/>
    <x v="0"/>
    <n v="32"/>
    <x v="1"/>
    <n v="7.7"/>
    <n v="7"/>
    <x v="4"/>
    <x v="0"/>
    <x v="1"/>
    <s v="120/80"/>
    <n v="70"/>
    <n v="8000"/>
    <x v="0"/>
    <x v="1"/>
    <s v="Good"/>
    <x v="2"/>
    <x v="0"/>
  </r>
  <r>
    <n v="61"/>
    <x v="0"/>
    <n v="32"/>
    <x v="1"/>
    <n v="6"/>
    <n v="6"/>
    <x v="2"/>
    <x v="1"/>
    <x v="1"/>
    <s v="125/80"/>
    <n v="72"/>
    <n v="5000"/>
    <x v="0"/>
    <x v="1"/>
    <s v="Fair"/>
    <x v="1"/>
    <x v="1"/>
  </r>
  <r>
    <n v="62"/>
    <x v="0"/>
    <n v="32"/>
    <x v="1"/>
    <n v="6"/>
    <n v="6"/>
    <x v="2"/>
    <x v="1"/>
    <x v="1"/>
    <s v="125/80"/>
    <n v="72"/>
    <n v="5000"/>
    <x v="0"/>
    <x v="1"/>
    <s v="Fair"/>
    <x v="1"/>
    <x v="1"/>
  </r>
  <r>
    <n v="63"/>
    <x v="0"/>
    <n v="32"/>
    <x v="1"/>
    <n v="6.2"/>
    <n v="6"/>
    <x v="2"/>
    <x v="1"/>
    <x v="1"/>
    <s v="125/80"/>
    <n v="72"/>
    <n v="5000"/>
    <x v="0"/>
    <x v="1"/>
    <s v="Fair"/>
    <x v="1"/>
    <x v="1"/>
  </r>
  <r>
    <n v="64"/>
    <x v="0"/>
    <n v="32"/>
    <x v="1"/>
    <n v="6.2"/>
    <n v="6"/>
    <x v="2"/>
    <x v="1"/>
    <x v="1"/>
    <s v="125/80"/>
    <n v="72"/>
    <n v="5000"/>
    <x v="0"/>
    <x v="1"/>
    <s v="Fair"/>
    <x v="1"/>
    <x v="1"/>
  </r>
  <r>
    <n v="65"/>
    <x v="0"/>
    <n v="32"/>
    <x v="1"/>
    <n v="6.2"/>
    <n v="6"/>
    <x v="2"/>
    <x v="1"/>
    <x v="1"/>
    <s v="125/80"/>
    <n v="72"/>
    <n v="5000"/>
    <x v="0"/>
    <x v="1"/>
    <s v="Fair"/>
    <x v="1"/>
    <x v="1"/>
  </r>
  <r>
    <n v="66"/>
    <x v="0"/>
    <n v="32"/>
    <x v="1"/>
    <n v="6.2"/>
    <n v="6"/>
    <x v="2"/>
    <x v="1"/>
    <x v="1"/>
    <s v="125/80"/>
    <n v="72"/>
    <n v="5000"/>
    <x v="0"/>
    <x v="1"/>
    <s v="Fair"/>
    <x v="1"/>
    <x v="1"/>
  </r>
  <r>
    <n v="67"/>
    <x v="0"/>
    <n v="32"/>
    <x v="6"/>
    <n v="7.2"/>
    <n v="8"/>
    <x v="7"/>
    <x v="0"/>
    <x v="3"/>
    <s v="118/76"/>
    <n v="68"/>
    <n v="7000"/>
    <x v="0"/>
    <x v="1"/>
    <s v="Good"/>
    <x v="0"/>
    <x v="0"/>
  </r>
  <r>
    <n v="68"/>
    <x v="0"/>
    <n v="33"/>
    <x v="1"/>
    <n v="6"/>
    <n v="6"/>
    <x v="2"/>
    <x v="1"/>
    <x v="1"/>
    <s v="125/80"/>
    <n v="72"/>
    <n v="5000"/>
    <x v="2"/>
    <x v="1"/>
    <s v="Fair"/>
    <x v="1"/>
    <x v="1"/>
  </r>
  <r>
    <n v="69"/>
    <x v="1"/>
    <n v="33"/>
    <x v="7"/>
    <n v="6.2"/>
    <n v="6"/>
    <x v="7"/>
    <x v="0"/>
    <x v="0"/>
    <s v="128/85"/>
    <n v="76"/>
    <n v="5500"/>
    <x v="0"/>
    <x v="1"/>
    <s v="Fair"/>
    <x v="0"/>
    <x v="0"/>
  </r>
  <r>
    <n v="70"/>
    <x v="1"/>
    <n v="33"/>
    <x v="7"/>
    <n v="6.2"/>
    <n v="6"/>
    <x v="7"/>
    <x v="0"/>
    <x v="0"/>
    <s v="128/85"/>
    <n v="76"/>
    <n v="5500"/>
    <x v="0"/>
    <x v="1"/>
    <s v="Fair"/>
    <x v="0"/>
    <x v="0"/>
  </r>
  <r>
    <n v="71"/>
    <x v="0"/>
    <n v="33"/>
    <x v="1"/>
    <n v="6.1"/>
    <n v="6"/>
    <x v="2"/>
    <x v="1"/>
    <x v="1"/>
    <s v="125/80"/>
    <n v="72"/>
    <n v="5000"/>
    <x v="0"/>
    <x v="1"/>
    <s v="Fair"/>
    <x v="1"/>
    <x v="1"/>
  </r>
  <r>
    <n v="72"/>
    <x v="0"/>
    <n v="33"/>
    <x v="1"/>
    <n v="6.1"/>
    <n v="6"/>
    <x v="2"/>
    <x v="1"/>
    <x v="1"/>
    <s v="125/80"/>
    <n v="72"/>
    <n v="5000"/>
    <x v="0"/>
    <x v="1"/>
    <s v="Fair"/>
    <x v="1"/>
    <x v="1"/>
  </r>
  <r>
    <n v="73"/>
    <x v="0"/>
    <n v="33"/>
    <x v="1"/>
    <n v="6.1"/>
    <n v="6"/>
    <x v="2"/>
    <x v="1"/>
    <x v="1"/>
    <s v="125/80"/>
    <n v="72"/>
    <n v="5000"/>
    <x v="0"/>
    <x v="1"/>
    <s v="Fair"/>
    <x v="1"/>
    <x v="1"/>
  </r>
  <r>
    <n v="74"/>
    <x v="0"/>
    <n v="33"/>
    <x v="1"/>
    <n v="6.1"/>
    <n v="6"/>
    <x v="2"/>
    <x v="1"/>
    <x v="1"/>
    <s v="125/80"/>
    <n v="72"/>
    <n v="5000"/>
    <x v="0"/>
    <x v="1"/>
    <s v="Fair"/>
    <x v="1"/>
    <x v="1"/>
  </r>
  <r>
    <n v="75"/>
    <x v="0"/>
    <n v="33"/>
    <x v="1"/>
    <n v="6"/>
    <n v="6"/>
    <x v="2"/>
    <x v="1"/>
    <x v="1"/>
    <s v="125/80"/>
    <n v="72"/>
    <n v="5000"/>
    <x v="0"/>
    <x v="1"/>
    <s v="Fair"/>
    <x v="1"/>
    <x v="1"/>
  </r>
  <r>
    <n v="76"/>
    <x v="0"/>
    <n v="33"/>
    <x v="1"/>
    <n v="6"/>
    <n v="6"/>
    <x v="2"/>
    <x v="1"/>
    <x v="1"/>
    <s v="125/80"/>
    <n v="72"/>
    <n v="5000"/>
    <x v="0"/>
    <x v="1"/>
    <s v="Fair"/>
    <x v="1"/>
    <x v="1"/>
  </r>
  <r>
    <n v="77"/>
    <x v="0"/>
    <n v="33"/>
    <x v="1"/>
    <n v="6"/>
    <n v="6"/>
    <x v="2"/>
    <x v="1"/>
    <x v="1"/>
    <s v="125/80"/>
    <n v="72"/>
    <n v="5000"/>
    <x v="0"/>
    <x v="1"/>
    <s v="Fair"/>
    <x v="1"/>
    <x v="1"/>
  </r>
  <r>
    <n v="78"/>
    <x v="0"/>
    <n v="33"/>
    <x v="1"/>
    <n v="6"/>
    <n v="6"/>
    <x v="2"/>
    <x v="1"/>
    <x v="1"/>
    <s v="125/80"/>
    <n v="72"/>
    <n v="5000"/>
    <x v="0"/>
    <x v="1"/>
    <s v="Fair"/>
    <x v="1"/>
    <x v="1"/>
  </r>
  <r>
    <n v="79"/>
    <x v="0"/>
    <n v="33"/>
    <x v="1"/>
    <n v="6"/>
    <n v="6"/>
    <x v="2"/>
    <x v="1"/>
    <x v="1"/>
    <s v="125/80"/>
    <n v="72"/>
    <n v="5000"/>
    <x v="0"/>
    <x v="1"/>
    <s v="Fair"/>
    <x v="1"/>
    <x v="1"/>
  </r>
  <r>
    <n v="80"/>
    <x v="0"/>
    <n v="33"/>
    <x v="1"/>
    <n v="6"/>
    <n v="6"/>
    <x v="2"/>
    <x v="1"/>
    <x v="1"/>
    <s v="125/80"/>
    <n v="72"/>
    <n v="5000"/>
    <x v="0"/>
    <x v="1"/>
    <s v="Fair"/>
    <x v="1"/>
    <x v="1"/>
  </r>
  <r>
    <n v="81"/>
    <x v="1"/>
    <n v="34"/>
    <x v="7"/>
    <n v="5.8"/>
    <n v="4"/>
    <x v="8"/>
    <x v="1"/>
    <x v="0"/>
    <s v="131/86"/>
    <n v="81"/>
    <n v="5200"/>
    <x v="1"/>
    <x v="1"/>
    <s v="Fair"/>
    <x v="0"/>
    <x v="1"/>
  </r>
  <r>
    <n v="82"/>
    <x v="1"/>
    <n v="34"/>
    <x v="7"/>
    <n v="5.8"/>
    <n v="4"/>
    <x v="8"/>
    <x v="1"/>
    <x v="0"/>
    <s v="131/86"/>
    <n v="81"/>
    <n v="5200"/>
    <x v="1"/>
    <x v="1"/>
    <s v="Fair"/>
    <x v="0"/>
    <x v="1"/>
  </r>
  <r>
    <n v="83"/>
    <x v="0"/>
    <n v="35"/>
    <x v="3"/>
    <n v="6.7"/>
    <n v="7"/>
    <x v="3"/>
    <x v="5"/>
    <x v="0"/>
    <s v="128/84"/>
    <n v="70"/>
    <n v="5600"/>
    <x v="0"/>
    <x v="1"/>
    <s v="Fair"/>
    <x v="0"/>
    <x v="0"/>
  </r>
  <r>
    <n v="84"/>
    <x v="0"/>
    <n v="35"/>
    <x v="3"/>
    <n v="6.7"/>
    <n v="7"/>
    <x v="3"/>
    <x v="5"/>
    <x v="0"/>
    <s v="128/84"/>
    <n v="70"/>
    <n v="5600"/>
    <x v="0"/>
    <x v="1"/>
    <s v="Fair"/>
    <x v="0"/>
    <x v="0"/>
  </r>
  <r>
    <n v="85"/>
    <x v="0"/>
    <n v="35"/>
    <x v="0"/>
    <n v="7.5"/>
    <n v="8"/>
    <x v="1"/>
    <x v="5"/>
    <x v="3"/>
    <s v="120/80"/>
    <n v="70"/>
    <n v="8000"/>
    <x v="0"/>
    <x v="1"/>
    <s v="Good"/>
    <x v="0"/>
    <x v="0"/>
  </r>
  <r>
    <n v="86"/>
    <x v="1"/>
    <n v="35"/>
    <x v="6"/>
    <n v="7.2"/>
    <n v="8"/>
    <x v="1"/>
    <x v="3"/>
    <x v="1"/>
    <s v="115/75"/>
    <n v="68"/>
    <n v="7000"/>
    <x v="0"/>
    <x v="1"/>
    <s v="Good"/>
    <x v="0"/>
    <x v="0"/>
  </r>
  <r>
    <n v="87"/>
    <x v="0"/>
    <n v="35"/>
    <x v="5"/>
    <n v="7.2"/>
    <n v="8"/>
    <x v="1"/>
    <x v="3"/>
    <x v="1"/>
    <s v="125/80"/>
    <n v="65"/>
    <n v="5000"/>
    <x v="0"/>
    <x v="1"/>
    <s v="Good"/>
    <x v="0"/>
    <x v="0"/>
  </r>
  <r>
    <n v="88"/>
    <x v="0"/>
    <n v="35"/>
    <x v="5"/>
    <n v="7.2"/>
    <n v="8"/>
    <x v="1"/>
    <x v="3"/>
    <x v="1"/>
    <s v="125/80"/>
    <n v="65"/>
    <n v="5000"/>
    <x v="0"/>
    <x v="1"/>
    <s v="Good"/>
    <x v="0"/>
    <x v="0"/>
  </r>
  <r>
    <n v="89"/>
    <x v="0"/>
    <n v="35"/>
    <x v="5"/>
    <n v="7.3"/>
    <n v="8"/>
    <x v="1"/>
    <x v="3"/>
    <x v="1"/>
    <s v="125/80"/>
    <n v="65"/>
    <n v="5000"/>
    <x v="0"/>
    <x v="1"/>
    <s v="Good"/>
    <x v="0"/>
    <x v="0"/>
  </r>
  <r>
    <n v="90"/>
    <x v="0"/>
    <n v="35"/>
    <x v="5"/>
    <n v="7.3"/>
    <n v="8"/>
    <x v="1"/>
    <x v="3"/>
    <x v="1"/>
    <s v="125/80"/>
    <n v="65"/>
    <n v="5000"/>
    <x v="0"/>
    <x v="1"/>
    <s v="Good"/>
    <x v="0"/>
    <x v="0"/>
  </r>
  <r>
    <n v="91"/>
    <x v="0"/>
    <n v="35"/>
    <x v="5"/>
    <n v="7.3"/>
    <n v="8"/>
    <x v="1"/>
    <x v="3"/>
    <x v="1"/>
    <s v="125/80"/>
    <n v="65"/>
    <n v="5000"/>
    <x v="0"/>
    <x v="1"/>
    <s v="Good"/>
    <x v="0"/>
    <x v="0"/>
  </r>
  <r>
    <n v="92"/>
    <x v="0"/>
    <n v="35"/>
    <x v="5"/>
    <n v="7.3"/>
    <n v="8"/>
    <x v="1"/>
    <x v="3"/>
    <x v="1"/>
    <s v="125/80"/>
    <n v="65"/>
    <n v="5000"/>
    <x v="0"/>
    <x v="1"/>
    <s v="Good"/>
    <x v="0"/>
    <x v="0"/>
  </r>
  <r>
    <n v="93"/>
    <x v="0"/>
    <n v="35"/>
    <x v="0"/>
    <n v="7.5"/>
    <n v="8"/>
    <x v="1"/>
    <x v="5"/>
    <x v="3"/>
    <s v="120/80"/>
    <n v="70"/>
    <n v="8000"/>
    <x v="0"/>
    <x v="1"/>
    <s v="Good"/>
    <x v="0"/>
    <x v="0"/>
  </r>
  <r>
    <n v="94"/>
    <x v="0"/>
    <n v="35"/>
    <x v="8"/>
    <n v="7.4"/>
    <n v="7"/>
    <x v="1"/>
    <x v="5"/>
    <x v="2"/>
    <s v="135/88"/>
    <n v="84"/>
    <n v="3300"/>
    <x v="1"/>
    <x v="1"/>
    <s v="Good"/>
    <x v="0"/>
    <x v="0"/>
  </r>
  <r>
    <n v="95"/>
    <x v="1"/>
    <n v="36"/>
    <x v="6"/>
    <n v="7.2"/>
    <n v="8"/>
    <x v="1"/>
    <x v="3"/>
    <x v="1"/>
    <s v="115/75"/>
    <n v="68"/>
    <n v="7000"/>
    <x v="2"/>
    <x v="1"/>
    <s v="Good"/>
    <x v="0"/>
    <x v="0"/>
  </r>
  <r>
    <n v="96"/>
    <x v="1"/>
    <n v="36"/>
    <x v="6"/>
    <n v="7.1"/>
    <n v="8"/>
    <x v="1"/>
    <x v="3"/>
    <x v="1"/>
    <s v="115/75"/>
    <n v="68"/>
    <n v="7000"/>
    <x v="0"/>
    <x v="1"/>
    <s v="Good"/>
    <x v="0"/>
    <x v="0"/>
  </r>
  <r>
    <n v="97"/>
    <x v="1"/>
    <n v="36"/>
    <x v="6"/>
    <n v="7.2"/>
    <n v="8"/>
    <x v="1"/>
    <x v="3"/>
    <x v="1"/>
    <s v="115/75"/>
    <n v="68"/>
    <n v="7000"/>
    <x v="0"/>
    <x v="1"/>
    <s v="Good"/>
    <x v="0"/>
    <x v="0"/>
  </r>
  <r>
    <n v="98"/>
    <x v="1"/>
    <n v="36"/>
    <x v="6"/>
    <n v="7.1"/>
    <n v="8"/>
    <x v="1"/>
    <x v="3"/>
    <x v="1"/>
    <s v="115/75"/>
    <n v="68"/>
    <n v="7000"/>
    <x v="0"/>
    <x v="1"/>
    <s v="Good"/>
    <x v="0"/>
    <x v="0"/>
  </r>
  <r>
    <n v="99"/>
    <x v="1"/>
    <n v="36"/>
    <x v="3"/>
    <n v="7.1"/>
    <n v="8"/>
    <x v="1"/>
    <x v="3"/>
    <x v="1"/>
    <s v="115/75"/>
    <n v="68"/>
    <n v="7000"/>
    <x v="0"/>
    <x v="1"/>
    <s v="Good"/>
    <x v="0"/>
    <x v="0"/>
  </r>
  <r>
    <n v="100"/>
    <x v="1"/>
    <n v="36"/>
    <x v="3"/>
    <n v="7.1"/>
    <n v="8"/>
    <x v="1"/>
    <x v="3"/>
    <x v="1"/>
    <s v="115/75"/>
    <n v="68"/>
    <n v="7000"/>
    <x v="0"/>
    <x v="1"/>
    <s v="Good"/>
    <x v="0"/>
    <x v="0"/>
  </r>
  <r>
    <n v="101"/>
    <x v="1"/>
    <n v="36"/>
    <x v="3"/>
    <n v="7.2"/>
    <n v="8"/>
    <x v="1"/>
    <x v="3"/>
    <x v="1"/>
    <s v="115/75"/>
    <n v="68"/>
    <n v="7000"/>
    <x v="0"/>
    <x v="1"/>
    <s v="Good"/>
    <x v="0"/>
    <x v="0"/>
  </r>
  <r>
    <n v="102"/>
    <x v="1"/>
    <n v="36"/>
    <x v="3"/>
    <n v="7.2"/>
    <n v="8"/>
    <x v="1"/>
    <x v="3"/>
    <x v="1"/>
    <s v="115/75"/>
    <n v="68"/>
    <n v="7000"/>
    <x v="0"/>
    <x v="1"/>
    <s v="Good"/>
    <x v="0"/>
    <x v="0"/>
  </r>
  <r>
    <n v="103"/>
    <x v="1"/>
    <n v="36"/>
    <x v="3"/>
    <n v="7.2"/>
    <n v="8"/>
    <x v="1"/>
    <x v="3"/>
    <x v="1"/>
    <s v="115/75"/>
    <n v="68"/>
    <n v="7000"/>
    <x v="0"/>
    <x v="1"/>
    <s v="Good"/>
    <x v="0"/>
    <x v="0"/>
  </r>
  <r>
    <n v="104"/>
    <x v="0"/>
    <n v="36"/>
    <x v="3"/>
    <n v="6.6"/>
    <n v="5"/>
    <x v="5"/>
    <x v="2"/>
    <x v="0"/>
    <s v="129/84"/>
    <n v="74"/>
    <n v="4800"/>
    <x v="1"/>
    <x v="1"/>
    <s v="Fair"/>
    <x v="0"/>
    <x v="1"/>
  </r>
  <r>
    <n v="105"/>
    <x v="1"/>
    <n v="36"/>
    <x v="3"/>
    <n v="7.2"/>
    <n v="8"/>
    <x v="1"/>
    <x v="3"/>
    <x v="1"/>
    <s v="115/75"/>
    <n v="68"/>
    <n v="7000"/>
    <x v="1"/>
    <x v="1"/>
    <s v="Good"/>
    <x v="0"/>
    <x v="0"/>
  </r>
  <r>
    <n v="106"/>
    <x v="0"/>
    <n v="36"/>
    <x v="3"/>
    <n v="6.6"/>
    <n v="5"/>
    <x v="5"/>
    <x v="2"/>
    <x v="0"/>
    <s v="129/84"/>
    <n v="74"/>
    <n v="4800"/>
    <x v="2"/>
    <x v="1"/>
    <s v="Fair"/>
    <x v="0"/>
    <x v="1"/>
  </r>
  <r>
    <n v="107"/>
    <x v="1"/>
    <n v="37"/>
    <x v="4"/>
    <n v="6.1"/>
    <n v="6"/>
    <x v="0"/>
    <x v="0"/>
    <x v="0"/>
    <s v="126/83"/>
    <n v="77"/>
    <n v="4200"/>
    <x v="0"/>
    <x v="1"/>
    <s v="Fair"/>
    <x v="0"/>
    <x v="0"/>
  </r>
  <r>
    <n v="108"/>
    <x v="0"/>
    <n v="37"/>
    <x v="5"/>
    <n v="7.8"/>
    <n v="8"/>
    <x v="9"/>
    <x v="3"/>
    <x v="3"/>
    <s v="120/80"/>
    <n v="68"/>
    <n v="7000"/>
    <x v="0"/>
    <x v="1"/>
    <s v="Good"/>
    <x v="2"/>
    <x v="0"/>
  </r>
  <r>
    <n v="109"/>
    <x v="0"/>
    <n v="37"/>
    <x v="5"/>
    <n v="7.8"/>
    <n v="8"/>
    <x v="9"/>
    <x v="3"/>
    <x v="3"/>
    <s v="120/80"/>
    <n v="68"/>
    <n v="7000"/>
    <x v="0"/>
    <x v="1"/>
    <s v="Good"/>
    <x v="2"/>
    <x v="0"/>
  </r>
  <r>
    <n v="110"/>
    <x v="0"/>
    <n v="37"/>
    <x v="8"/>
    <n v="7.4"/>
    <n v="8"/>
    <x v="1"/>
    <x v="5"/>
    <x v="1"/>
    <s v="130/85"/>
    <n v="68"/>
    <n v="8000"/>
    <x v="0"/>
    <x v="1"/>
    <s v="Good"/>
    <x v="0"/>
    <x v="0"/>
  </r>
  <r>
    <n v="111"/>
    <x v="1"/>
    <n v="37"/>
    <x v="6"/>
    <n v="7.2"/>
    <n v="8"/>
    <x v="1"/>
    <x v="3"/>
    <x v="1"/>
    <s v="115/75"/>
    <n v="68"/>
    <n v="7000"/>
    <x v="0"/>
    <x v="1"/>
    <s v="Good"/>
    <x v="0"/>
    <x v="0"/>
  </r>
  <r>
    <n v="112"/>
    <x v="0"/>
    <n v="37"/>
    <x v="8"/>
    <n v="7.4"/>
    <n v="8"/>
    <x v="1"/>
    <x v="5"/>
    <x v="1"/>
    <s v="130/85"/>
    <n v="68"/>
    <n v="8000"/>
    <x v="0"/>
    <x v="1"/>
    <s v="Good"/>
    <x v="0"/>
    <x v="0"/>
  </r>
  <r>
    <n v="113"/>
    <x v="1"/>
    <n v="37"/>
    <x v="6"/>
    <n v="7.2"/>
    <n v="8"/>
    <x v="1"/>
    <x v="3"/>
    <x v="1"/>
    <s v="115/75"/>
    <n v="68"/>
    <n v="7000"/>
    <x v="0"/>
    <x v="1"/>
    <s v="Good"/>
    <x v="0"/>
    <x v="0"/>
  </r>
  <r>
    <n v="114"/>
    <x v="0"/>
    <n v="37"/>
    <x v="8"/>
    <n v="7.4"/>
    <n v="8"/>
    <x v="1"/>
    <x v="5"/>
    <x v="1"/>
    <s v="130/85"/>
    <n v="68"/>
    <n v="8000"/>
    <x v="0"/>
    <x v="1"/>
    <s v="Good"/>
    <x v="0"/>
    <x v="0"/>
  </r>
  <r>
    <n v="115"/>
    <x v="1"/>
    <n v="37"/>
    <x v="6"/>
    <n v="7.2"/>
    <n v="8"/>
    <x v="1"/>
    <x v="3"/>
    <x v="1"/>
    <s v="115/75"/>
    <n v="68"/>
    <n v="7000"/>
    <x v="0"/>
    <x v="1"/>
    <s v="Good"/>
    <x v="0"/>
    <x v="0"/>
  </r>
  <r>
    <n v="116"/>
    <x v="1"/>
    <n v="37"/>
    <x v="6"/>
    <n v="7.2"/>
    <n v="8"/>
    <x v="1"/>
    <x v="3"/>
    <x v="1"/>
    <s v="115/75"/>
    <n v="68"/>
    <n v="7000"/>
    <x v="0"/>
    <x v="1"/>
    <s v="Good"/>
    <x v="0"/>
    <x v="0"/>
  </r>
  <r>
    <n v="117"/>
    <x v="1"/>
    <n v="37"/>
    <x v="6"/>
    <n v="7.2"/>
    <n v="8"/>
    <x v="1"/>
    <x v="3"/>
    <x v="1"/>
    <s v="115/75"/>
    <n v="68"/>
    <n v="7000"/>
    <x v="0"/>
    <x v="1"/>
    <s v="Good"/>
    <x v="0"/>
    <x v="0"/>
  </r>
  <r>
    <n v="118"/>
    <x v="1"/>
    <n v="37"/>
    <x v="6"/>
    <n v="7.2"/>
    <n v="8"/>
    <x v="1"/>
    <x v="3"/>
    <x v="1"/>
    <s v="115/75"/>
    <n v="68"/>
    <n v="7000"/>
    <x v="0"/>
    <x v="1"/>
    <s v="Good"/>
    <x v="0"/>
    <x v="0"/>
  </r>
  <r>
    <n v="119"/>
    <x v="1"/>
    <n v="37"/>
    <x v="6"/>
    <n v="7.2"/>
    <n v="8"/>
    <x v="1"/>
    <x v="3"/>
    <x v="1"/>
    <s v="115/75"/>
    <n v="68"/>
    <n v="7000"/>
    <x v="0"/>
    <x v="1"/>
    <s v="Good"/>
    <x v="0"/>
    <x v="0"/>
  </r>
  <r>
    <n v="120"/>
    <x v="1"/>
    <n v="37"/>
    <x v="6"/>
    <n v="7.2"/>
    <n v="8"/>
    <x v="1"/>
    <x v="3"/>
    <x v="1"/>
    <s v="115/75"/>
    <n v="68"/>
    <n v="7000"/>
    <x v="0"/>
    <x v="1"/>
    <s v="Good"/>
    <x v="0"/>
    <x v="0"/>
  </r>
  <r>
    <n v="121"/>
    <x v="1"/>
    <n v="37"/>
    <x v="6"/>
    <n v="7.2"/>
    <n v="8"/>
    <x v="1"/>
    <x v="3"/>
    <x v="1"/>
    <s v="115/75"/>
    <n v="68"/>
    <n v="7000"/>
    <x v="0"/>
    <x v="1"/>
    <s v="Good"/>
    <x v="0"/>
    <x v="0"/>
  </r>
  <r>
    <n v="122"/>
    <x v="1"/>
    <n v="37"/>
    <x v="6"/>
    <n v="7.2"/>
    <n v="8"/>
    <x v="1"/>
    <x v="3"/>
    <x v="1"/>
    <s v="115/75"/>
    <n v="68"/>
    <n v="7000"/>
    <x v="0"/>
    <x v="1"/>
    <s v="Good"/>
    <x v="0"/>
    <x v="0"/>
  </r>
  <r>
    <n v="123"/>
    <x v="1"/>
    <n v="37"/>
    <x v="6"/>
    <n v="7.2"/>
    <n v="8"/>
    <x v="1"/>
    <x v="3"/>
    <x v="1"/>
    <s v="115/75"/>
    <n v="68"/>
    <n v="7000"/>
    <x v="0"/>
    <x v="1"/>
    <s v="Good"/>
    <x v="0"/>
    <x v="0"/>
  </r>
  <r>
    <n v="124"/>
    <x v="1"/>
    <n v="37"/>
    <x v="6"/>
    <n v="7.2"/>
    <n v="8"/>
    <x v="1"/>
    <x v="3"/>
    <x v="1"/>
    <s v="115/75"/>
    <n v="68"/>
    <n v="7000"/>
    <x v="0"/>
    <x v="1"/>
    <s v="Good"/>
    <x v="0"/>
    <x v="0"/>
  </r>
  <r>
    <n v="125"/>
    <x v="1"/>
    <n v="37"/>
    <x v="6"/>
    <n v="7.2"/>
    <n v="8"/>
    <x v="1"/>
    <x v="3"/>
    <x v="1"/>
    <s v="115/75"/>
    <n v="68"/>
    <n v="7000"/>
    <x v="0"/>
    <x v="1"/>
    <s v="Good"/>
    <x v="0"/>
    <x v="0"/>
  </r>
  <r>
    <n v="126"/>
    <x v="1"/>
    <n v="37"/>
    <x v="4"/>
    <n v="7.5"/>
    <n v="8"/>
    <x v="1"/>
    <x v="3"/>
    <x v="3"/>
    <s v="120/80"/>
    <n v="70"/>
    <n v="8000"/>
    <x v="0"/>
    <x v="1"/>
    <s v="Good"/>
    <x v="0"/>
    <x v="0"/>
  </r>
  <r>
    <n v="127"/>
    <x v="0"/>
    <n v="38"/>
    <x v="8"/>
    <n v="7.3"/>
    <n v="8"/>
    <x v="1"/>
    <x v="5"/>
    <x v="1"/>
    <s v="130/85"/>
    <n v="68"/>
    <n v="8000"/>
    <x v="0"/>
    <x v="1"/>
    <s v="Good"/>
    <x v="0"/>
    <x v="0"/>
  </r>
  <r>
    <n v="128"/>
    <x v="1"/>
    <n v="38"/>
    <x v="6"/>
    <n v="7.1"/>
    <n v="8"/>
    <x v="1"/>
    <x v="3"/>
    <x v="1"/>
    <s v="115/75"/>
    <n v="68"/>
    <n v="7000"/>
    <x v="0"/>
    <x v="1"/>
    <s v="Good"/>
    <x v="0"/>
    <x v="0"/>
  </r>
  <r>
    <n v="129"/>
    <x v="0"/>
    <n v="38"/>
    <x v="8"/>
    <n v="7.3"/>
    <n v="8"/>
    <x v="1"/>
    <x v="5"/>
    <x v="1"/>
    <s v="130/85"/>
    <n v="68"/>
    <n v="8000"/>
    <x v="0"/>
    <x v="1"/>
    <s v="Good"/>
    <x v="0"/>
    <x v="0"/>
  </r>
  <r>
    <n v="130"/>
    <x v="0"/>
    <n v="38"/>
    <x v="8"/>
    <n v="7.3"/>
    <n v="8"/>
    <x v="1"/>
    <x v="5"/>
    <x v="1"/>
    <s v="130/85"/>
    <n v="68"/>
    <n v="8000"/>
    <x v="0"/>
    <x v="1"/>
    <s v="Good"/>
    <x v="0"/>
    <x v="0"/>
  </r>
  <r>
    <n v="131"/>
    <x v="1"/>
    <n v="38"/>
    <x v="6"/>
    <n v="7.1"/>
    <n v="8"/>
    <x v="1"/>
    <x v="3"/>
    <x v="1"/>
    <s v="115/75"/>
    <n v="68"/>
    <n v="7000"/>
    <x v="0"/>
    <x v="1"/>
    <s v="Good"/>
    <x v="0"/>
    <x v="0"/>
  </r>
  <r>
    <n v="132"/>
    <x v="0"/>
    <n v="38"/>
    <x v="8"/>
    <n v="7.3"/>
    <n v="8"/>
    <x v="1"/>
    <x v="5"/>
    <x v="1"/>
    <s v="130/85"/>
    <n v="68"/>
    <n v="8000"/>
    <x v="0"/>
    <x v="1"/>
    <s v="Good"/>
    <x v="0"/>
    <x v="0"/>
  </r>
  <r>
    <n v="133"/>
    <x v="0"/>
    <n v="38"/>
    <x v="8"/>
    <n v="7.3"/>
    <n v="8"/>
    <x v="1"/>
    <x v="5"/>
    <x v="1"/>
    <s v="130/85"/>
    <n v="68"/>
    <n v="8000"/>
    <x v="0"/>
    <x v="1"/>
    <s v="Good"/>
    <x v="0"/>
    <x v="0"/>
  </r>
  <r>
    <n v="134"/>
    <x v="1"/>
    <n v="38"/>
    <x v="6"/>
    <n v="7.1"/>
    <n v="8"/>
    <x v="1"/>
    <x v="3"/>
    <x v="1"/>
    <s v="115/75"/>
    <n v="68"/>
    <n v="7000"/>
    <x v="0"/>
    <x v="1"/>
    <s v="Good"/>
    <x v="0"/>
    <x v="0"/>
  </r>
  <r>
    <n v="135"/>
    <x v="0"/>
    <n v="38"/>
    <x v="8"/>
    <n v="7.3"/>
    <n v="8"/>
    <x v="1"/>
    <x v="5"/>
    <x v="1"/>
    <s v="130/85"/>
    <n v="68"/>
    <n v="8000"/>
    <x v="0"/>
    <x v="1"/>
    <s v="Good"/>
    <x v="0"/>
    <x v="0"/>
  </r>
  <r>
    <n v="136"/>
    <x v="0"/>
    <n v="38"/>
    <x v="8"/>
    <n v="7.3"/>
    <n v="8"/>
    <x v="1"/>
    <x v="5"/>
    <x v="1"/>
    <s v="130/85"/>
    <n v="68"/>
    <n v="8000"/>
    <x v="0"/>
    <x v="1"/>
    <s v="Good"/>
    <x v="0"/>
    <x v="0"/>
  </r>
  <r>
    <n v="137"/>
    <x v="1"/>
    <n v="38"/>
    <x v="6"/>
    <n v="7.1"/>
    <n v="8"/>
    <x v="1"/>
    <x v="3"/>
    <x v="1"/>
    <s v="115/75"/>
    <n v="68"/>
    <n v="7000"/>
    <x v="0"/>
    <x v="1"/>
    <s v="Good"/>
    <x v="0"/>
    <x v="0"/>
  </r>
  <r>
    <n v="138"/>
    <x v="0"/>
    <n v="38"/>
    <x v="8"/>
    <n v="7.1"/>
    <n v="8"/>
    <x v="1"/>
    <x v="5"/>
    <x v="1"/>
    <s v="130/85"/>
    <n v="68"/>
    <n v="8000"/>
    <x v="0"/>
    <x v="1"/>
    <s v="Good"/>
    <x v="0"/>
    <x v="0"/>
  </r>
  <r>
    <n v="139"/>
    <x v="1"/>
    <n v="38"/>
    <x v="6"/>
    <n v="7.1"/>
    <n v="8"/>
    <x v="1"/>
    <x v="3"/>
    <x v="1"/>
    <s v="115/75"/>
    <n v="68"/>
    <n v="7000"/>
    <x v="0"/>
    <x v="1"/>
    <s v="Good"/>
    <x v="0"/>
    <x v="0"/>
  </r>
  <r>
    <n v="140"/>
    <x v="0"/>
    <n v="38"/>
    <x v="8"/>
    <n v="7.1"/>
    <n v="8"/>
    <x v="1"/>
    <x v="5"/>
    <x v="1"/>
    <s v="130/85"/>
    <n v="68"/>
    <n v="8000"/>
    <x v="0"/>
    <x v="1"/>
    <s v="Good"/>
    <x v="0"/>
    <x v="0"/>
  </r>
  <r>
    <n v="141"/>
    <x v="1"/>
    <n v="38"/>
    <x v="6"/>
    <n v="7.1"/>
    <n v="8"/>
    <x v="1"/>
    <x v="3"/>
    <x v="1"/>
    <s v="115/75"/>
    <n v="68"/>
    <n v="7000"/>
    <x v="0"/>
    <x v="1"/>
    <s v="Good"/>
    <x v="0"/>
    <x v="0"/>
  </r>
  <r>
    <n v="142"/>
    <x v="0"/>
    <n v="38"/>
    <x v="8"/>
    <n v="7.1"/>
    <n v="8"/>
    <x v="1"/>
    <x v="5"/>
    <x v="1"/>
    <s v="130/85"/>
    <n v="68"/>
    <n v="8000"/>
    <x v="0"/>
    <x v="1"/>
    <s v="Good"/>
    <x v="0"/>
    <x v="0"/>
  </r>
  <r>
    <n v="143"/>
    <x v="1"/>
    <n v="38"/>
    <x v="6"/>
    <n v="7.1"/>
    <n v="8"/>
    <x v="1"/>
    <x v="3"/>
    <x v="1"/>
    <s v="115/75"/>
    <n v="68"/>
    <n v="7000"/>
    <x v="0"/>
    <x v="1"/>
    <s v="Good"/>
    <x v="0"/>
    <x v="0"/>
  </r>
  <r>
    <n v="144"/>
    <x v="1"/>
    <n v="38"/>
    <x v="6"/>
    <n v="7.1"/>
    <n v="8"/>
    <x v="1"/>
    <x v="3"/>
    <x v="1"/>
    <s v="115/75"/>
    <n v="68"/>
    <n v="7000"/>
    <x v="0"/>
    <x v="1"/>
    <s v="Good"/>
    <x v="0"/>
    <x v="0"/>
  </r>
  <r>
    <n v="145"/>
    <x v="0"/>
    <n v="38"/>
    <x v="8"/>
    <n v="7.1"/>
    <n v="8"/>
    <x v="1"/>
    <x v="5"/>
    <x v="1"/>
    <s v="130/85"/>
    <n v="68"/>
    <n v="8000"/>
    <x v="1"/>
    <x v="1"/>
    <s v="Good"/>
    <x v="0"/>
    <x v="0"/>
  </r>
  <r>
    <n v="146"/>
    <x v="1"/>
    <n v="38"/>
    <x v="8"/>
    <n v="7.4"/>
    <n v="7"/>
    <x v="1"/>
    <x v="5"/>
    <x v="2"/>
    <s v="135/88"/>
    <n v="84"/>
    <n v="3300"/>
    <x v="1"/>
    <x v="1"/>
    <s v="Good"/>
    <x v="0"/>
    <x v="0"/>
  </r>
  <r>
    <n v="147"/>
    <x v="0"/>
    <n v="39"/>
    <x v="8"/>
    <n v="7.2"/>
    <n v="8"/>
    <x v="1"/>
    <x v="5"/>
    <x v="1"/>
    <s v="130/85"/>
    <n v="68"/>
    <n v="8000"/>
    <x v="2"/>
    <x v="1"/>
    <s v="Good"/>
    <x v="0"/>
    <x v="0"/>
  </r>
  <r>
    <n v="148"/>
    <x v="0"/>
    <n v="39"/>
    <x v="5"/>
    <n v="6.5"/>
    <n v="5"/>
    <x v="3"/>
    <x v="2"/>
    <x v="0"/>
    <s v="132/87"/>
    <n v="80"/>
    <n v="4000"/>
    <x v="2"/>
    <x v="1"/>
    <s v="Fair"/>
    <x v="0"/>
    <x v="1"/>
  </r>
  <r>
    <n v="149"/>
    <x v="1"/>
    <n v="39"/>
    <x v="8"/>
    <n v="6.9"/>
    <n v="7"/>
    <x v="7"/>
    <x v="0"/>
    <x v="3"/>
    <s v="128/85"/>
    <n v="75"/>
    <n v="5500"/>
    <x v="0"/>
    <x v="1"/>
    <s v="Fair"/>
    <x v="0"/>
    <x v="0"/>
  </r>
  <r>
    <n v="150"/>
    <x v="1"/>
    <n v="39"/>
    <x v="6"/>
    <n v="8"/>
    <n v="9"/>
    <x v="10"/>
    <x v="4"/>
    <x v="3"/>
    <s v="115/78"/>
    <n v="67"/>
    <n v="7500"/>
    <x v="0"/>
    <x v="1"/>
    <s v="Good"/>
    <x v="2"/>
    <x v="2"/>
  </r>
  <r>
    <n v="151"/>
    <x v="1"/>
    <n v="39"/>
    <x v="6"/>
    <n v="8"/>
    <n v="9"/>
    <x v="10"/>
    <x v="4"/>
    <x v="3"/>
    <s v="115/78"/>
    <n v="67"/>
    <n v="7500"/>
    <x v="0"/>
    <x v="1"/>
    <s v="Good"/>
    <x v="2"/>
    <x v="2"/>
  </r>
  <r>
    <n v="152"/>
    <x v="0"/>
    <n v="39"/>
    <x v="8"/>
    <n v="7.2"/>
    <n v="8"/>
    <x v="1"/>
    <x v="5"/>
    <x v="1"/>
    <s v="130/85"/>
    <n v="68"/>
    <n v="8000"/>
    <x v="0"/>
    <x v="1"/>
    <s v="Good"/>
    <x v="0"/>
    <x v="0"/>
  </r>
  <r>
    <n v="153"/>
    <x v="0"/>
    <n v="39"/>
    <x v="8"/>
    <n v="7.2"/>
    <n v="8"/>
    <x v="1"/>
    <x v="5"/>
    <x v="1"/>
    <s v="130/85"/>
    <n v="68"/>
    <n v="8000"/>
    <x v="0"/>
    <x v="1"/>
    <s v="Good"/>
    <x v="0"/>
    <x v="0"/>
  </r>
  <r>
    <n v="154"/>
    <x v="0"/>
    <n v="39"/>
    <x v="8"/>
    <n v="7.2"/>
    <n v="8"/>
    <x v="1"/>
    <x v="5"/>
    <x v="1"/>
    <s v="130/85"/>
    <n v="68"/>
    <n v="8000"/>
    <x v="0"/>
    <x v="1"/>
    <s v="Good"/>
    <x v="0"/>
    <x v="0"/>
  </r>
  <r>
    <n v="155"/>
    <x v="0"/>
    <n v="39"/>
    <x v="8"/>
    <n v="7.2"/>
    <n v="8"/>
    <x v="1"/>
    <x v="5"/>
    <x v="1"/>
    <s v="130/85"/>
    <n v="68"/>
    <n v="8000"/>
    <x v="0"/>
    <x v="1"/>
    <s v="Good"/>
    <x v="0"/>
    <x v="0"/>
  </r>
  <r>
    <n v="156"/>
    <x v="0"/>
    <n v="39"/>
    <x v="8"/>
    <n v="7.2"/>
    <n v="8"/>
    <x v="1"/>
    <x v="5"/>
    <x v="1"/>
    <s v="130/85"/>
    <n v="68"/>
    <n v="8000"/>
    <x v="0"/>
    <x v="1"/>
    <s v="Good"/>
    <x v="0"/>
    <x v="0"/>
  </r>
  <r>
    <n v="157"/>
    <x v="0"/>
    <n v="39"/>
    <x v="8"/>
    <n v="7.2"/>
    <n v="8"/>
    <x v="1"/>
    <x v="5"/>
    <x v="1"/>
    <s v="130/85"/>
    <n v="68"/>
    <n v="8000"/>
    <x v="0"/>
    <x v="1"/>
    <s v="Good"/>
    <x v="0"/>
    <x v="0"/>
  </r>
  <r>
    <n v="158"/>
    <x v="0"/>
    <n v="39"/>
    <x v="8"/>
    <n v="7.2"/>
    <n v="8"/>
    <x v="1"/>
    <x v="5"/>
    <x v="1"/>
    <s v="130/85"/>
    <n v="68"/>
    <n v="8000"/>
    <x v="0"/>
    <x v="1"/>
    <s v="Good"/>
    <x v="0"/>
    <x v="0"/>
  </r>
  <r>
    <n v="159"/>
    <x v="0"/>
    <n v="39"/>
    <x v="8"/>
    <n v="7.2"/>
    <n v="8"/>
    <x v="1"/>
    <x v="5"/>
    <x v="1"/>
    <s v="130/85"/>
    <n v="68"/>
    <n v="8000"/>
    <x v="0"/>
    <x v="1"/>
    <s v="Good"/>
    <x v="0"/>
    <x v="0"/>
  </r>
  <r>
    <n v="160"/>
    <x v="0"/>
    <n v="39"/>
    <x v="8"/>
    <n v="7.2"/>
    <n v="8"/>
    <x v="1"/>
    <x v="5"/>
    <x v="1"/>
    <s v="130/85"/>
    <n v="68"/>
    <n v="8000"/>
    <x v="0"/>
    <x v="1"/>
    <s v="Good"/>
    <x v="0"/>
    <x v="0"/>
  </r>
  <r>
    <n v="161"/>
    <x v="0"/>
    <n v="39"/>
    <x v="8"/>
    <n v="7.2"/>
    <n v="8"/>
    <x v="1"/>
    <x v="5"/>
    <x v="1"/>
    <s v="130/85"/>
    <n v="68"/>
    <n v="8000"/>
    <x v="0"/>
    <x v="1"/>
    <s v="Good"/>
    <x v="0"/>
    <x v="0"/>
  </r>
  <r>
    <n v="162"/>
    <x v="1"/>
    <n v="40"/>
    <x v="6"/>
    <n v="7.2"/>
    <n v="8"/>
    <x v="11"/>
    <x v="0"/>
    <x v="3"/>
    <s v="119/77"/>
    <n v="73"/>
    <n v="7300"/>
    <x v="0"/>
    <x v="2"/>
    <s v="Good"/>
    <x v="0"/>
    <x v="0"/>
  </r>
  <r>
    <n v="163"/>
    <x v="1"/>
    <n v="40"/>
    <x v="6"/>
    <n v="7.2"/>
    <n v="8"/>
    <x v="11"/>
    <x v="0"/>
    <x v="3"/>
    <s v="119/77"/>
    <n v="73"/>
    <n v="7300"/>
    <x v="0"/>
    <x v="2"/>
    <s v="Good"/>
    <x v="0"/>
    <x v="0"/>
  </r>
  <r>
    <n v="164"/>
    <x v="0"/>
    <n v="40"/>
    <x v="8"/>
    <n v="7.9"/>
    <n v="8"/>
    <x v="12"/>
    <x v="5"/>
    <x v="1"/>
    <s v="130/85"/>
    <n v="68"/>
    <n v="8000"/>
    <x v="0"/>
    <x v="2"/>
    <s v="Good"/>
    <x v="2"/>
    <x v="0"/>
  </r>
  <r>
    <n v="165"/>
    <x v="0"/>
    <n v="40"/>
    <x v="8"/>
    <n v="7.9"/>
    <n v="8"/>
    <x v="12"/>
    <x v="5"/>
    <x v="1"/>
    <s v="130/85"/>
    <n v="68"/>
    <n v="8000"/>
    <x v="0"/>
    <x v="2"/>
    <s v="Good"/>
    <x v="2"/>
    <x v="0"/>
  </r>
  <r>
    <n v="166"/>
    <x v="0"/>
    <n v="41"/>
    <x v="8"/>
    <n v="7.6"/>
    <n v="8"/>
    <x v="12"/>
    <x v="5"/>
    <x v="1"/>
    <s v="130/85"/>
    <n v="70"/>
    <n v="8000"/>
    <x v="2"/>
    <x v="2"/>
    <s v="Good"/>
    <x v="2"/>
    <x v="0"/>
  </r>
  <r>
    <n v="167"/>
    <x v="0"/>
    <n v="41"/>
    <x v="5"/>
    <n v="7.3"/>
    <n v="8"/>
    <x v="9"/>
    <x v="0"/>
    <x v="3"/>
    <s v="121/79"/>
    <n v="72"/>
    <n v="6200"/>
    <x v="0"/>
    <x v="2"/>
    <s v="Good"/>
    <x v="2"/>
    <x v="0"/>
  </r>
  <r>
    <n v="168"/>
    <x v="0"/>
    <n v="41"/>
    <x v="8"/>
    <n v="7.1"/>
    <n v="7"/>
    <x v="11"/>
    <x v="0"/>
    <x v="0"/>
    <s v="125/82"/>
    <n v="72"/>
    <n v="6000"/>
    <x v="0"/>
    <x v="2"/>
    <s v="Good"/>
    <x v="0"/>
    <x v="0"/>
  </r>
  <r>
    <n v="169"/>
    <x v="0"/>
    <n v="41"/>
    <x v="8"/>
    <n v="7.1"/>
    <n v="7"/>
    <x v="11"/>
    <x v="0"/>
    <x v="0"/>
    <s v="125/82"/>
    <n v="72"/>
    <n v="6000"/>
    <x v="0"/>
    <x v="2"/>
    <s v="Good"/>
    <x v="0"/>
    <x v="0"/>
  </r>
  <r>
    <n v="170"/>
    <x v="0"/>
    <n v="41"/>
    <x v="8"/>
    <n v="7.7"/>
    <n v="8"/>
    <x v="12"/>
    <x v="5"/>
    <x v="1"/>
    <s v="130/85"/>
    <n v="70"/>
    <n v="8000"/>
    <x v="0"/>
    <x v="2"/>
    <s v="Good"/>
    <x v="2"/>
    <x v="0"/>
  </r>
  <r>
    <n v="171"/>
    <x v="0"/>
    <n v="41"/>
    <x v="8"/>
    <n v="7.7"/>
    <n v="8"/>
    <x v="12"/>
    <x v="5"/>
    <x v="1"/>
    <s v="130/85"/>
    <n v="70"/>
    <n v="8000"/>
    <x v="0"/>
    <x v="2"/>
    <s v="Good"/>
    <x v="2"/>
    <x v="0"/>
  </r>
  <r>
    <n v="172"/>
    <x v="0"/>
    <n v="41"/>
    <x v="8"/>
    <n v="7.7"/>
    <n v="8"/>
    <x v="12"/>
    <x v="5"/>
    <x v="1"/>
    <s v="130/85"/>
    <n v="70"/>
    <n v="8000"/>
    <x v="0"/>
    <x v="2"/>
    <s v="Good"/>
    <x v="2"/>
    <x v="0"/>
  </r>
  <r>
    <n v="173"/>
    <x v="0"/>
    <n v="41"/>
    <x v="8"/>
    <n v="7.7"/>
    <n v="8"/>
    <x v="12"/>
    <x v="5"/>
    <x v="1"/>
    <s v="130/85"/>
    <n v="70"/>
    <n v="8000"/>
    <x v="0"/>
    <x v="2"/>
    <s v="Good"/>
    <x v="2"/>
    <x v="0"/>
  </r>
  <r>
    <n v="174"/>
    <x v="0"/>
    <n v="41"/>
    <x v="8"/>
    <n v="7.7"/>
    <n v="8"/>
    <x v="12"/>
    <x v="5"/>
    <x v="1"/>
    <s v="130/85"/>
    <n v="70"/>
    <n v="8000"/>
    <x v="0"/>
    <x v="2"/>
    <s v="Good"/>
    <x v="2"/>
    <x v="0"/>
  </r>
  <r>
    <n v="175"/>
    <x v="0"/>
    <n v="41"/>
    <x v="8"/>
    <n v="7.6"/>
    <n v="8"/>
    <x v="12"/>
    <x v="5"/>
    <x v="1"/>
    <s v="130/85"/>
    <n v="70"/>
    <n v="8000"/>
    <x v="0"/>
    <x v="2"/>
    <s v="Good"/>
    <x v="2"/>
    <x v="0"/>
  </r>
  <r>
    <n v="176"/>
    <x v="0"/>
    <n v="41"/>
    <x v="8"/>
    <n v="7.6"/>
    <n v="8"/>
    <x v="12"/>
    <x v="5"/>
    <x v="1"/>
    <s v="130/85"/>
    <n v="70"/>
    <n v="8000"/>
    <x v="0"/>
    <x v="2"/>
    <s v="Good"/>
    <x v="2"/>
    <x v="0"/>
  </r>
  <r>
    <n v="177"/>
    <x v="0"/>
    <n v="41"/>
    <x v="8"/>
    <n v="7.6"/>
    <n v="8"/>
    <x v="12"/>
    <x v="5"/>
    <x v="1"/>
    <s v="130/85"/>
    <n v="70"/>
    <n v="8000"/>
    <x v="0"/>
    <x v="2"/>
    <s v="Good"/>
    <x v="2"/>
    <x v="0"/>
  </r>
  <r>
    <n v="178"/>
    <x v="0"/>
    <n v="42"/>
    <x v="9"/>
    <n v="6.5"/>
    <n v="6"/>
    <x v="6"/>
    <x v="2"/>
    <x v="0"/>
    <s v="130/85"/>
    <n v="72"/>
    <n v="6000"/>
    <x v="2"/>
    <x v="2"/>
    <s v="Fair"/>
    <x v="0"/>
    <x v="1"/>
  </r>
  <r>
    <n v="179"/>
    <x v="0"/>
    <n v="42"/>
    <x v="8"/>
    <n v="7.8"/>
    <n v="8"/>
    <x v="12"/>
    <x v="5"/>
    <x v="1"/>
    <s v="130/85"/>
    <n v="70"/>
    <n v="8000"/>
    <x v="0"/>
    <x v="2"/>
    <s v="Good"/>
    <x v="2"/>
    <x v="0"/>
  </r>
  <r>
    <n v="180"/>
    <x v="0"/>
    <n v="42"/>
    <x v="8"/>
    <n v="7.8"/>
    <n v="8"/>
    <x v="12"/>
    <x v="5"/>
    <x v="1"/>
    <s v="130/85"/>
    <n v="70"/>
    <n v="8000"/>
    <x v="0"/>
    <x v="2"/>
    <s v="Good"/>
    <x v="2"/>
    <x v="0"/>
  </r>
  <r>
    <n v="181"/>
    <x v="0"/>
    <n v="42"/>
    <x v="8"/>
    <n v="7.8"/>
    <n v="8"/>
    <x v="12"/>
    <x v="5"/>
    <x v="1"/>
    <s v="130/85"/>
    <n v="70"/>
    <n v="8000"/>
    <x v="0"/>
    <x v="2"/>
    <s v="Good"/>
    <x v="2"/>
    <x v="0"/>
  </r>
  <r>
    <n v="182"/>
    <x v="0"/>
    <n v="42"/>
    <x v="8"/>
    <n v="7.8"/>
    <n v="8"/>
    <x v="12"/>
    <x v="5"/>
    <x v="1"/>
    <s v="130/85"/>
    <n v="70"/>
    <n v="8000"/>
    <x v="0"/>
    <x v="2"/>
    <s v="Good"/>
    <x v="2"/>
    <x v="0"/>
  </r>
  <r>
    <n v="183"/>
    <x v="0"/>
    <n v="42"/>
    <x v="8"/>
    <n v="7.8"/>
    <n v="8"/>
    <x v="12"/>
    <x v="5"/>
    <x v="1"/>
    <s v="130/85"/>
    <n v="70"/>
    <n v="8000"/>
    <x v="0"/>
    <x v="2"/>
    <s v="Good"/>
    <x v="2"/>
    <x v="0"/>
  </r>
  <r>
    <n v="184"/>
    <x v="0"/>
    <n v="42"/>
    <x v="8"/>
    <n v="7.8"/>
    <n v="8"/>
    <x v="12"/>
    <x v="5"/>
    <x v="1"/>
    <s v="130/85"/>
    <n v="70"/>
    <n v="8000"/>
    <x v="0"/>
    <x v="2"/>
    <s v="Good"/>
    <x v="2"/>
    <x v="0"/>
  </r>
  <r>
    <n v="185"/>
    <x v="1"/>
    <n v="42"/>
    <x v="3"/>
    <n v="6.8"/>
    <n v="6"/>
    <x v="6"/>
    <x v="2"/>
    <x v="0"/>
    <s v="130/85"/>
    <n v="78"/>
    <n v="5000"/>
    <x v="1"/>
    <x v="2"/>
    <s v="Fair"/>
    <x v="0"/>
    <x v="1"/>
  </r>
  <r>
    <n v="186"/>
    <x v="1"/>
    <n v="42"/>
    <x v="3"/>
    <n v="6.8"/>
    <n v="6"/>
    <x v="6"/>
    <x v="2"/>
    <x v="0"/>
    <s v="130/85"/>
    <n v="78"/>
    <n v="5000"/>
    <x v="1"/>
    <x v="2"/>
    <s v="Fair"/>
    <x v="0"/>
    <x v="1"/>
  </r>
  <r>
    <n v="187"/>
    <x v="1"/>
    <n v="43"/>
    <x v="3"/>
    <n v="6.7"/>
    <n v="7"/>
    <x v="6"/>
    <x v="3"/>
    <x v="0"/>
    <s v="135/90"/>
    <n v="65"/>
    <n v="6000"/>
    <x v="2"/>
    <x v="2"/>
    <s v="Fair"/>
    <x v="0"/>
    <x v="0"/>
  </r>
  <r>
    <n v="188"/>
    <x v="0"/>
    <n v="43"/>
    <x v="9"/>
    <n v="6.3"/>
    <n v="6"/>
    <x v="6"/>
    <x v="2"/>
    <x v="0"/>
    <s v="130/85"/>
    <n v="72"/>
    <n v="6000"/>
    <x v="2"/>
    <x v="2"/>
    <s v="Fair"/>
    <x v="0"/>
    <x v="1"/>
  </r>
  <r>
    <n v="189"/>
    <x v="1"/>
    <n v="43"/>
    <x v="3"/>
    <n v="6.7"/>
    <n v="7"/>
    <x v="6"/>
    <x v="3"/>
    <x v="0"/>
    <s v="135/90"/>
    <n v="65"/>
    <n v="6000"/>
    <x v="2"/>
    <x v="2"/>
    <s v="Fair"/>
    <x v="0"/>
    <x v="0"/>
  </r>
  <r>
    <n v="190"/>
    <x v="0"/>
    <n v="43"/>
    <x v="9"/>
    <n v="6.5"/>
    <n v="6"/>
    <x v="6"/>
    <x v="2"/>
    <x v="0"/>
    <s v="130/85"/>
    <n v="72"/>
    <n v="6000"/>
    <x v="2"/>
    <x v="2"/>
    <s v="Fair"/>
    <x v="0"/>
    <x v="1"/>
  </r>
  <r>
    <n v="191"/>
    <x v="1"/>
    <n v="43"/>
    <x v="3"/>
    <n v="6.7"/>
    <n v="7"/>
    <x v="6"/>
    <x v="3"/>
    <x v="0"/>
    <s v="135/90"/>
    <n v="65"/>
    <n v="6000"/>
    <x v="2"/>
    <x v="2"/>
    <s v="Fair"/>
    <x v="0"/>
    <x v="0"/>
  </r>
  <r>
    <n v="192"/>
    <x v="0"/>
    <n v="43"/>
    <x v="9"/>
    <n v="6.4"/>
    <n v="6"/>
    <x v="6"/>
    <x v="2"/>
    <x v="0"/>
    <s v="130/85"/>
    <n v="72"/>
    <n v="6000"/>
    <x v="2"/>
    <x v="2"/>
    <s v="Fair"/>
    <x v="0"/>
    <x v="1"/>
  </r>
  <r>
    <n v="193"/>
    <x v="0"/>
    <n v="43"/>
    <x v="9"/>
    <n v="6.5"/>
    <n v="6"/>
    <x v="6"/>
    <x v="2"/>
    <x v="0"/>
    <s v="130/85"/>
    <n v="72"/>
    <n v="6000"/>
    <x v="2"/>
    <x v="2"/>
    <s v="Fair"/>
    <x v="0"/>
    <x v="1"/>
  </r>
  <r>
    <n v="194"/>
    <x v="0"/>
    <n v="43"/>
    <x v="9"/>
    <n v="6.5"/>
    <n v="6"/>
    <x v="6"/>
    <x v="2"/>
    <x v="0"/>
    <s v="130/85"/>
    <n v="72"/>
    <n v="6000"/>
    <x v="2"/>
    <x v="2"/>
    <s v="Fair"/>
    <x v="0"/>
    <x v="1"/>
  </r>
  <r>
    <n v="195"/>
    <x v="0"/>
    <n v="43"/>
    <x v="9"/>
    <n v="6.5"/>
    <n v="6"/>
    <x v="6"/>
    <x v="2"/>
    <x v="0"/>
    <s v="130/85"/>
    <n v="72"/>
    <n v="6000"/>
    <x v="2"/>
    <x v="2"/>
    <s v="Fair"/>
    <x v="0"/>
    <x v="1"/>
  </r>
  <r>
    <n v="196"/>
    <x v="0"/>
    <n v="43"/>
    <x v="9"/>
    <n v="6.5"/>
    <n v="6"/>
    <x v="6"/>
    <x v="2"/>
    <x v="0"/>
    <s v="130/85"/>
    <n v="72"/>
    <n v="6000"/>
    <x v="2"/>
    <x v="2"/>
    <s v="Fair"/>
    <x v="0"/>
    <x v="1"/>
  </r>
  <r>
    <n v="197"/>
    <x v="0"/>
    <n v="43"/>
    <x v="9"/>
    <n v="6.5"/>
    <n v="6"/>
    <x v="6"/>
    <x v="2"/>
    <x v="0"/>
    <s v="130/85"/>
    <n v="72"/>
    <n v="6000"/>
    <x v="2"/>
    <x v="2"/>
    <s v="Fair"/>
    <x v="0"/>
    <x v="1"/>
  </r>
  <r>
    <n v="198"/>
    <x v="0"/>
    <n v="43"/>
    <x v="9"/>
    <n v="6.5"/>
    <n v="6"/>
    <x v="6"/>
    <x v="2"/>
    <x v="0"/>
    <s v="130/85"/>
    <n v="72"/>
    <n v="6000"/>
    <x v="2"/>
    <x v="2"/>
    <s v="Fair"/>
    <x v="0"/>
    <x v="1"/>
  </r>
  <r>
    <n v="199"/>
    <x v="0"/>
    <n v="43"/>
    <x v="9"/>
    <n v="6.5"/>
    <n v="6"/>
    <x v="6"/>
    <x v="2"/>
    <x v="0"/>
    <s v="130/85"/>
    <n v="72"/>
    <n v="6000"/>
    <x v="2"/>
    <x v="2"/>
    <s v="Fair"/>
    <x v="0"/>
    <x v="1"/>
  </r>
  <r>
    <n v="200"/>
    <x v="0"/>
    <n v="43"/>
    <x v="9"/>
    <n v="6.5"/>
    <n v="6"/>
    <x v="6"/>
    <x v="2"/>
    <x v="0"/>
    <s v="130/85"/>
    <n v="72"/>
    <n v="6000"/>
    <x v="2"/>
    <x v="2"/>
    <s v="Fair"/>
    <x v="0"/>
    <x v="1"/>
  </r>
  <r>
    <n v="201"/>
    <x v="0"/>
    <n v="43"/>
    <x v="9"/>
    <n v="6.5"/>
    <n v="6"/>
    <x v="6"/>
    <x v="2"/>
    <x v="0"/>
    <s v="130/85"/>
    <n v="72"/>
    <n v="6000"/>
    <x v="2"/>
    <x v="2"/>
    <s v="Fair"/>
    <x v="0"/>
    <x v="1"/>
  </r>
  <r>
    <n v="202"/>
    <x v="0"/>
    <n v="43"/>
    <x v="5"/>
    <n v="7.8"/>
    <n v="8"/>
    <x v="12"/>
    <x v="5"/>
    <x v="1"/>
    <s v="130/85"/>
    <n v="70"/>
    <n v="8000"/>
    <x v="2"/>
    <x v="2"/>
    <s v="Good"/>
    <x v="2"/>
    <x v="0"/>
  </r>
  <r>
    <n v="203"/>
    <x v="0"/>
    <n v="43"/>
    <x v="5"/>
    <n v="7.8"/>
    <n v="8"/>
    <x v="12"/>
    <x v="5"/>
    <x v="1"/>
    <s v="130/85"/>
    <n v="70"/>
    <n v="8000"/>
    <x v="2"/>
    <x v="2"/>
    <s v="Good"/>
    <x v="2"/>
    <x v="0"/>
  </r>
  <r>
    <n v="204"/>
    <x v="0"/>
    <n v="43"/>
    <x v="5"/>
    <n v="6.9"/>
    <n v="6"/>
    <x v="13"/>
    <x v="2"/>
    <x v="3"/>
    <s v="117/76"/>
    <n v="69"/>
    <n v="6800"/>
    <x v="0"/>
    <x v="2"/>
    <s v="Fair"/>
    <x v="0"/>
    <x v="1"/>
  </r>
  <r>
    <n v="205"/>
    <x v="0"/>
    <n v="43"/>
    <x v="5"/>
    <n v="7.6"/>
    <n v="8"/>
    <x v="4"/>
    <x v="3"/>
    <x v="0"/>
    <s v="122/80"/>
    <n v="68"/>
    <n v="6800"/>
    <x v="0"/>
    <x v="2"/>
    <s v="Good"/>
    <x v="2"/>
    <x v="0"/>
  </r>
  <r>
    <n v="206"/>
    <x v="0"/>
    <n v="43"/>
    <x v="5"/>
    <n v="7.7"/>
    <n v="8"/>
    <x v="12"/>
    <x v="5"/>
    <x v="1"/>
    <s v="130/85"/>
    <n v="70"/>
    <n v="8000"/>
    <x v="0"/>
    <x v="2"/>
    <s v="Good"/>
    <x v="2"/>
    <x v="0"/>
  </r>
  <r>
    <n v="207"/>
    <x v="0"/>
    <n v="43"/>
    <x v="5"/>
    <n v="7.7"/>
    <n v="8"/>
    <x v="12"/>
    <x v="5"/>
    <x v="1"/>
    <s v="130/85"/>
    <n v="70"/>
    <n v="8000"/>
    <x v="0"/>
    <x v="2"/>
    <s v="Good"/>
    <x v="2"/>
    <x v="0"/>
  </r>
  <r>
    <n v="208"/>
    <x v="0"/>
    <n v="43"/>
    <x v="5"/>
    <n v="7.7"/>
    <n v="8"/>
    <x v="12"/>
    <x v="5"/>
    <x v="1"/>
    <s v="130/85"/>
    <n v="70"/>
    <n v="8000"/>
    <x v="0"/>
    <x v="2"/>
    <s v="Good"/>
    <x v="2"/>
    <x v="0"/>
  </r>
  <r>
    <n v="209"/>
    <x v="0"/>
    <n v="43"/>
    <x v="5"/>
    <n v="7.7"/>
    <n v="8"/>
    <x v="12"/>
    <x v="5"/>
    <x v="1"/>
    <s v="130/85"/>
    <n v="70"/>
    <n v="8000"/>
    <x v="0"/>
    <x v="2"/>
    <s v="Good"/>
    <x v="2"/>
    <x v="0"/>
  </r>
  <r>
    <n v="210"/>
    <x v="0"/>
    <n v="43"/>
    <x v="5"/>
    <n v="7.8"/>
    <n v="8"/>
    <x v="12"/>
    <x v="5"/>
    <x v="1"/>
    <s v="130/85"/>
    <n v="70"/>
    <n v="8000"/>
    <x v="0"/>
    <x v="2"/>
    <s v="Good"/>
    <x v="2"/>
    <x v="0"/>
  </r>
  <r>
    <n v="211"/>
    <x v="0"/>
    <n v="43"/>
    <x v="5"/>
    <n v="7.7"/>
    <n v="8"/>
    <x v="12"/>
    <x v="5"/>
    <x v="1"/>
    <s v="130/85"/>
    <n v="70"/>
    <n v="8000"/>
    <x v="0"/>
    <x v="2"/>
    <s v="Good"/>
    <x v="2"/>
    <x v="0"/>
  </r>
  <r>
    <n v="212"/>
    <x v="0"/>
    <n v="43"/>
    <x v="5"/>
    <n v="7.8"/>
    <n v="8"/>
    <x v="12"/>
    <x v="5"/>
    <x v="1"/>
    <s v="130/85"/>
    <n v="70"/>
    <n v="8000"/>
    <x v="0"/>
    <x v="2"/>
    <s v="Good"/>
    <x v="2"/>
    <x v="0"/>
  </r>
  <r>
    <n v="213"/>
    <x v="0"/>
    <n v="43"/>
    <x v="5"/>
    <n v="7.8"/>
    <n v="8"/>
    <x v="12"/>
    <x v="5"/>
    <x v="1"/>
    <s v="130/85"/>
    <n v="70"/>
    <n v="8000"/>
    <x v="0"/>
    <x v="2"/>
    <s v="Good"/>
    <x v="2"/>
    <x v="0"/>
  </r>
  <r>
    <n v="214"/>
    <x v="0"/>
    <n v="43"/>
    <x v="5"/>
    <n v="7.8"/>
    <n v="8"/>
    <x v="12"/>
    <x v="5"/>
    <x v="1"/>
    <s v="130/85"/>
    <n v="70"/>
    <n v="8000"/>
    <x v="0"/>
    <x v="2"/>
    <s v="Good"/>
    <x v="2"/>
    <x v="0"/>
  </r>
  <r>
    <n v="215"/>
    <x v="0"/>
    <n v="43"/>
    <x v="5"/>
    <n v="7.8"/>
    <n v="8"/>
    <x v="12"/>
    <x v="5"/>
    <x v="1"/>
    <s v="130/85"/>
    <n v="70"/>
    <n v="8000"/>
    <x v="0"/>
    <x v="2"/>
    <s v="Good"/>
    <x v="2"/>
    <x v="0"/>
  </r>
  <r>
    <n v="216"/>
    <x v="0"/>
    <n v="43"/>
    <x v="5"/>
    <n v="7.8"/>
    <n v="8"/>
    <x v="12"/>
    <x v="5"/>
    <x v="1"/>
    <s v="130/85"/>
    <n v="70"/>
    <n v="8000"/>
    <x v="0"/>
    <x v="2"/>
    <s v="Good"/>
    <x v="2"/>
    <x v="0"/>
  </r>
  <r>
    <n v="217"/>
    <x v="0"/>
    <n v="43"/>
    <x v="5"/>
    <n v="7.8"/>
    <n v="8"/>
    <x v="12"/>
    <x v="5"/>
    <x v="1"/>
    <s v="130/85"/>
    <n v="70"/>
    <n v="8000"/>
    <x v="0"/>
    <x v="2"/>
    <s v="Good"/>
    <x v="2"/>
    <x v="0"/>
  </r>
  <r>
    <n v="218"/>
    <x v="0"/>
    <n v="43"/>
    <x v="5"/>
    <n v="7.8"/>
    <n v="8"/>
    <x v="12"/>
    <x v="5"/>
    <x v="1"/>
    <s v="130/85"/>
    <n v="70"/>
    <n v="8000"/>
    <x v="0"/>
    <x v="2"/>
    <s v="Good"/>
    <x v="2"/>
    <x v="0"/>
  </r>
  <r>
    <n v="219"/>
    <x v="0"/>
    <n v="43"/>
    <x v="5"/>
    <n v="7.8"/>
    <n v="8"/>
    <x v="12"/>
    <x v="5"/>
    <x v="1"/>
    <s v="130/85"/>
    <n v="70"/>
    <n v="8000"/>
    <x v="1"/>
    <x v="2"/>
    <s v="Good"/>
    <x v="2"/>
    <x v="0"/>
  </r>
  <r>
    <n v="220"/>
    <x v="0"/>
    <n v="43"/>
    <x v="9"/>
    <n v="6.5"/>
    <n v="6"/>
    <x v="6"/>
    <x v="2"/>
    <x v="0"/>
    <s v="130/85"/>
    <n v="72"/>
    <n v="6000"/>
    <x v="1"/>
    <x v="2"/>
    <s v="Fair"/>
    <x v="0"/>
    <x v="1"/>
  </r>
  <r>
    <n v="221"/>
    <x v="1"/>
    <n v="44"/>
    <x v="3"/>
    <n v="6.6"/>
    <n v="7"/>
    <x v="6"/>
    <x v="3"/>
    <x v="0"/>
    <s v="135/90"/>
    <n v="65"/>
    <n v="6000"/>
    <x v="2"/>
    <x v="2"/>
    <s v="Fair"/>
    <x v="0"/>
    <x v="0"/>
  </r>
  <r>
    <n v="222"/>
    <x v="0"/>
    <n v="44"/>
    <x v="9"/>
    <n v="6.4"/>
    <n v="6"/>
    <x v="6"/>
    <x v="2"/>
    <x v="0"/>
    <s v="130/85"/>
    <n v="72"/>
    <n v="6000"/>
    <x v="2"/>
    <x v="2"/>
    <s v="Fair"/>
    <x v="0"/>
    <x v="1"/>
  </r>
  <r>
    <n v="223"/>
    <x v="0"/>
    <n v="44"/>
    <x v="9"/>
    <n v="6.3"/>
    <n v="6"/>
    <x v="6"/>
    <x v="2"/>
    <x v="0"/>
    <s v="130/85"/>
    <n v="72"/>
    <n v="6000"/>
    <x v="2"/>
    <x v="2"/>
    <s v="Fair"/>
    <x v="0"/>
    <x v="1"/>
  </r>
  <r>
    <n v="224"/>
    <x v="0"/>
    <n v="44"/>
    <x v="9"/>
    <n v="6.4"/>
    <n v="6"/>
    <x v="6"/>
    <x v="2"/>
    <x v="0"/>
    <s v="130/85"/>
    <n v="72"/>
    <n v="6000"/>
    <x v="2"/>
    <x v="2"/>
    <s v="Fair"/>
    <x v="0"/>
    <x v="1"/>
  </r>
  <r>
    <n v="225"/>
    <x v="1"/>
    <n v="44"/>
    <x v="3"/>
    <n v="6.6"/>
    <n v="7"/>
    <x v="6"/>
    <x v="3"/>
    <x v="0"/>
    <s v="135/90"/>
    <n v="65"/>
    <n v="6000"/>
    <x v="2"/>
    <x v="2"/>
    <s v="Fair"/>
    <x v="0"/>
    <x v="0"/>
  </r>
  <r>
    <n v="226"/>
    <x v="0"/>
    <n v="44"/>
    <x v="9"/>
    <n v="6.3"/>
    <n v="6"/>
    <x v="6"/>
    <x v="2"/>
    <x v="0"/>
    <s v="130/85"/>
    <n v="72"/>
    <n v="6000"/>
    <x v="2"/>
    <x v="2"/>
    <s v="Fair"/>
    <x v="0"/>
    <x v="1"/>
  </r>
  <r>
    <n v="227"/>
    <x v="1"/>
    <n v="44"/>
    <x v="3"/>
    <n v="6.6"/>
    <n v="7"/>
    <x v="6"/>
    <x v="3"/>
    <x v="0"/>
    <s v="135/90"/>
    <n v="65"/>
    <n v="6000"/>
    <x v="2"/>
    <x v="2"/>
    <s v="Fair"/>
    <x v="0"/>
    <x v="0"/>
  </r>
  <r>
    <n v="228"/>
    <x v="0"/>
    <n v="44"/>
    <x v="9"/>
    <n v="6.3"/>
    <n v="6"/>
    <x v="6"/>
    <x v="2"/>
    <x v="0"/>
    <s v="130/85"/>
    <n v="72"/>
    <n v="6000"/>
    <x v="2"/>
    <x v="2"/>
    <s v="Fair"/>
    <x v="0"/>
    <x v="1"/>
  </r>
  <r>
    <n v="229"/>
    <x v="1"/>
    <n v="44"/>
    <x v="3"/>
    <n v="6.6"/>
    <n v="7"/>
    <x v="6"/>
    <x v="3"/>
    <x v="0"/>
    <s v="135/90"/>
    <n v="65"/>
    <n v="6000"/>
    <x v="2"/>
    <x v="2"/>
    <s v="Fair"/>
    <x v="0"/>
    <x v="0"/>
  </r>
  <r>
    <n v="230"/>
    <x v="0"/>
    <n v="44"/>
    <x v="9"/>
    <n v="6.3"/>
    <n v="6"/>
    <x v="6"/>
    <x v="2"/>
    <x v="0"/>
    <s v="130/85"/>
    <n v="72"/>
    <n v="6000"/>
    <x v="2"/>
    <x v="2"/>
    <s v="Fair"/>
    <x v="0"/>
    <x v="1"/>
  </r>
  <r>
    <n v="231"/>
    <x v="1"/>
    <n v="44"/>
    <x v="3"/>
    <n v="6.6"/>
    <n v="7"/>
    <x v="6"/>
    <x v="3"/>
    <x v="0"/>
    <s v="135/90"/>
    <n v="65"/>
    <n v="6000"/>
    <x v="2"/>
    <x v="2"/>
    <s v="Fair"/>
    <x v="0"/>
    <x v="0"/>
  </r>
  <r>
    <n v="232"/>
    <x v="0"/>
    <n v="44"/>
    <x v="9"/>
    <n v="6.3"/>
    <n v="6"/>
    <x v="6"/>
    <x v="2"/>
    <x v="0"/>
    <s v="130/85"/>
    <n v="72"/>
    <n v="6000"/>
    <x v="2"/>
    <x v="2"/>
    <s v="Fair"/>
    <x v="0"/>
    <x v="1"/>
  </r>
  <r>
    <n v="233"/>
    <x v="1"/>
    <n v="44"/>
    <x v="3"/>
    <n v="6.6"/>
    <n v="7"/>
    <x v="6"/>
    <x v="3"/>
    <x v="0"/>
    <s v="135/90"/>
    <n v="65"/>
    <n v="6000"/>
    <x v="2"/>
    <x v="2"/>
    <s v="Fair"/>
    <x v="0"/>
    <x v="0"/>
  </r>
  <r>
    <n v="234"/>
    <x v="0"/>
    <n v="44"/>
    <x v="9"/>
    <n v="6.3"/>
    <n v="6"/>
    <x v="6"/>
    <x v="2"/>
    <x v="0"/>
    <s v="130/85"/>
    <n v="72"/>
    <n v="6000"/>
    <x v="2"/>
    <x v="2"/>
    <s v="Fair"/>
    <x v="0"/>
    <x v="1"/>
  </r>
  <r>
    <n v="235"/>
    <x v="1"/>
    <n v="44"/>
    <x v="3"/>
    <n v="6.6"/>
    <n v="7"/>
    <x v="6"/>
    <x v="3"/>
    <x v="0"/>
    <s v="135/90"/>
    <n v="65"/>
    <n v="6000"/>
    <x v="2"/>
    <x v="2"/>
    <s v="Fair"/>
    <x v="0"/>
    <x v="0"/>
  </r>
  <r>
    <n v="236"/>
    <x v="0"/>
    <n v="44"/>
    <x v="9"/>
    <n v="6.3"/>
    <n v="6"/>
    <x v="6"/>
    <x v="2"/>
    <x v="0"/>
    <s v="130/85"/>
    <n v="72"/>
    <n v="6000"/>
    <x v="2"/>
    <x v="2"/>
    <s v="Fair"/>
    <x v="0"/>
    <x v="1"/>
  </r>
  <r>
    <n v="237"/>
    <x v="0"/>
    <n v="44"/>
    <x v="9"/>
    <n v="6.4"/>
    <n v="6"/>
    <x v="6"/>
    <x v="2"/>
    <x v="0"/>
    <s v="130/85"/>
    <n v="72"/>
    <n v="6000"/>
    <x v="2"/>
    <x v="2"/>
    <s v="Fair"/>
    <x v="0"/>
    <x v="1"/>
  </r>
  <r>
    <n v="238"/>
    <x v="1"/>
    <n v="44"/>
    <x v="3"/>
    <n v="6.5"/>
    <n v="7"/>
    <x v="6"/>
    <x v="3"/>
    <x v="0"/>
    <s v="135/90"/>
    <n v="65"/>
    <n v="6000"/>
    <x v="2"/>
    <x v="2"/>
    <s v="Fair"/>
    <x v="0"/>
    <x v="0"/>
  </r>
  <r>
    <n v="239"/>
    <x v="0"/>
    <n v="44"/>
    <x v="9"/>
    <n v="6.3"/>
    <n v="6"/>
    <x v="6"/>
    <x v="2"/>
    <x v="0"/>
    <s v="130/85"/>
    <n v="72"/>
    <n v="6000"/>
    <x v="2"/>
    <x v="2"/>
    <s v="Fair"/>
    <x v="0"/>
    <x v="1"/>
  </r>
  <r>
    <n v="240"/>
    <x v="0"/>
    <n v="44"/>
    <x v="9"/>
    <n v="6.4"/>
    <n v="6"/>
    <x v="6"/>
    <x v="2"/>
    <x v="0"/>
    <s v="130/85"/>
    <n v="72"/>
    <n v="6000"/>
    <x v="2"/>
    <x v="2"/>
    <s v="Fair"/>
    <x v="0"/>
    <x v="1"/>
  </r>
  <r>
    <n v="241"/>
    <x v="1"/>
    <n v="44"/>
    <x v="3"/>
    <n v="6.5"/>
    <n v="7"/>
    <x v="6"/>
    <x v="3"/>
    <x v="0"/>
    <s v="135/90"/>
    <n v="65"/>
    <n v="6000"/>
    <x v="2"/>
    <x v="2"/>
    <s v="Fair"/>
    <x v="0"/>
    <x v="0"/>
  </r>
  <r>
    <n v="242"/>
    <x v="0"/>
    <n v="44"/>
    <x v="9"/>
    <n v="6.3"/>
    <n v="6"/>
    <x v="6"/>
    <x v="2"/>
    <x v="0"/>
    <s v="130/85"/>
    <n v="72"/>
    <n v="6000"/>
    <x v="2"/>
    <x v="2"/>
    <s v="Fair"/>
    <x v="0"/>
    <x v="1"/>
  </r>
  <r>
    <n v="243"/>
    <x v="0"/>
    <n v="44"/>
    <x v="9"/>
    <n v="6.4"/>
    <n v="6"/>
    <x v="6"/>
    <x v="2"/>
    <x v="0"/>
    <s v="130/85"/>
    <n v="72"/>
    <n v="6000"/>
    <x v="2"/>
    <x v="2"/>
    <s v="Fair"/>
    <x v="0"/>
    <x v="1"/>
  </r>
  <r>
    <n v="244"/>
    <x v="1"/>
    <n v="44"/>
    <x v="3"/>
    <n v="6.5"/>
    <n v="7"/>
    <x v="6"/>
    <x v="3"/>
    <x v="0"/>
    <s v="135/90"/>
    <n v="65"/>
    <n v="6000"/>
    <x v="2"/>
    <x v="2"/>
    <s v="Fair"/>
    <x v="0"/>
    <x v="0"/>
  </r>
  <r>
    <n v="245"/>
    <x v="0"/>
    <n v="44"/>
    <x v="9"/>
    <n v="6.3"/>
    <n v="6"/>
    <x v="6"/>
    <x v="2"/>
    <x v="0"/>
    <s v="130/85"/>
    <n v="72"/>
    <n v="6000"/>
    <x v="2"/>
    <x v="2"/>
    <s v="Fair"/>
    <x v="0"/>
    <x v="1"/>
  </r>
  <r>
    <n v="246"/>
    <x v="1"/>
    <n v="44"/>
    <x v="3"/>
    <n v="6.5"/>
    <n v="7"/>
    <x v="6"/>
    <x v="3"/>
    <x v="0"/>
    <s v="135/90"/>
    <n v="65"/>
    <n v="6000"/>
    <x v="2"/>
    <x v="2"/>
    <s v="Fair"/>
    <x v="0"/>
    <x v="0"/>
  </r>
  <r>
    <n v="247"/>
    <x v="0"/>
    <n v="44"/>
    <x v="9"/>
    <n v="6.3"/>
    <n v="6"/>
    <x v="6"/>
    <x v="2"/>
    <x v="0"/>
    <s v="130/85"/>
    <n v="72"/>
    <n v="6000"/>
    <x v="2"/>
    <x v="2"/>
    <s v="Fair"/>
    <x v="0"/>
    <x v="1"/>
  </r>
  <r>
    <n v="248"/>
    <x v="0"/>
    <n v="44"/>
    <x v="5"/>
    <n v="6.8"/>
    <n v="7"/>
    <x v="6"/>
    <x v="2"/>
    <x v="0"/>
    <s v="130/85"/>
    <n v="78"/>
    <n v="5000"/>
    <x v="2"/>
    <x v="2"/>
    <s v="Fair"/>
    <x v="0"/>
    <x v="1"/>
  </r>
  <r>
    <n v="249"/>
    <x v="0"/>
    <n v="44"/>
    <x v="9"/>
    <n v="6.4"/>
    <n v="6"/>
    <x v="6"/>
    <x v="2"/>
    <x v="0"/>
    <s v="130/85"/>
    <n v="72"/>
    <n v="6000"/>
    <x v="0"/>
    <x v="2"/>
    <s v="Fair"/>
    <x v="0"/>
    <x v="1"/>
  </r>
  <r>
    <n v="250"/>
    <x v="0"/>
    <n v="44"/>
    <x v="9"/>
    <n v="6.5"/>
    <n v="6"/>
    <x v="6"/>
    <x v="2"/>
    <x v="0"/>
    <s v="130/85"/>
    <n v="72"/>
    <n v="6000"/>
    <x v="0"/>
    <x v="2"/>
    <s v="Fair"/>
    <x v="0"/>
    <x v="1"/>
  </r>
  <r>
    <n v="251"/>
    <x v="1"/>
    <n v="45"/>
    <x v="3"/>
    <n v="6.8"/>
    <n v="7"/>
    <x v="2"/>
    <x v="0"/>
    <x v="0"/>
    <s v="135/90"/>
    <n v="65"/>
    <n v="6000"/>
    <x v="2"/>
    <x v="2"/>
    <s v="Fair"/>
    <x v="1"/>
    <x v="0"/>
  </r>
  <r>
    <n v="252"/>
    <x v="1"/>
    <n v="45"/>
    <x v="3"/>
    <n v="6.8"/>
    <n v="7"/>
    <x v="2"/>
    <x v="0"/>
    <x v="0"/>
    <s v="135/90"/>
    <n v="65"/>
    <n v="6000"/>
    <x v="2"/>
    <x v="2"/>
    <s v="Fair"/>
    <x v="1"/>
    <x v="0"/>
  </r>
  <r>
    <n v="253"/>
    <x v="1"/>
    <n v="45"/>
    <x v="3"/>
    <n v="6.5"/>
    <n v="7"/>
    <x v="6"/>
    <x v="3"/>
    <x v="0"/>
    <s v="135/90"/>
    <n v="65"/>
    <n v="6000"/>
    <x v="2"/>
    <x v="2"/>
    <s v="Fair"/>
    <x v="0"/>
    <x v="0"/>
  </r>
  <r>
    <n v="254"/>
    <x v="1"/>
    <n v="45"/>
    <x v="3"/>
    <n v="6.5"/>
    <n v="7"/>
    <x v="6"/>
    <x v="3"/>
    <x v="0"/>
    <s v="135/90"/>
    <n v="65"/>
    <n v="6000"/>
    <x v="2"/>
    <x v="2"/>
    <s v="Fair"/>
    <x v="0"/>
    <x v="0"/>
  </r>
  <r>
    <n v="255"/>
    <x v="1"/>
    <n v="45"/>
    <x v="3"/>
    <n v="6.5"/>
    <n v="7"/>
    <x v="6"/>
    <x v="3"/>
    <x v="0"/>
    <s v="135/90"/>
    <n v="65"/>
    <n v="6000"/>
    <x v="2"/>
    <x v="2"/>
    <s v="Fair"/>
    <x v="0"/>
    <x v="0"/>
  </r>
  <r>
    <n v="256"/>
    <x v="1"/>
    <n v="45"/>
    <x v="3"/>
    <n v="6.5"/>
    <n v="7"/>
    <x v="6"/>
    <x v="3"/>
    <x v="0"/>
    <s v="135/90"/>
    <n v="65"/>
    <n v="6000"/>
    <x v="2"/>
    <x v="2"/>
    <s v="Fair"/>
    <x v="0"/>
    <x v="0"/>
  </r>
  <r>
    <n v="257"/>
    <x v="1"/>
    <n v="45"/>
    <x v="3"/>
    <n v="6.6"/>
    <n v="7"/>
    <x v="6"/>
    <x v="3"/>
    <x v="0"/>
    <s v="135/90"/>
    <n v="65"/>
    <n v="6000"/>
    <x v="2"/>
    <x v="2"/>
    <s v="Fair"/>
    <x v="0"/>
    <x v="0"/>
  </r>
  <r>
    <n v="258"/>
    <x v="1"/>
    <n v="45"/>
    <x v="3"/>
    <n v="6.6"/>
    <n v="7"/>
    <x v="6"/>
    <x v="3"/>
    <x v="0"/>
    <s v="135/90"/>
    <n v="65"/>
    <n v="6000"/>
    <x v="2"/>
    <x v="2"/>
    <s v="Fair"/>
    <x v="0"/>
    <x v="0"/>
  </r>
  <r>
    <n v="259"/>
    <x v="1"/>
    <n v="45"/>
    <x v="3"/>
    <n v="6.6"/>
    <n v="7"/>
    <x v="6"/>
    <x v="3"/>
    <x v="0"/>
    <s v="135/90"/>
    <n v="65"/>
    <n v="6000"/>
    <x v="2"/>
    <x v="2"/>
    <s v="Fair"/>
    <x v="0"/>
    <x v="0"/>
  </r>
  <r>
    <n v="260"/>
    <x v="1"/>
    <n v="45"/>
    <x v="3"/>
    <n v="6.6"/>
    <n v="7"/>
    <x v="6"/>
    <x v="3"/>
    <x v="0"/>
    <s v="135/90"/>
    <n v="65"/>
    <n v="6000"/>
    <x v="2"/>
    <x v="2"/>
    <s v="Fair"/>
    <x v="0"/>
    <x v="0"/>
  </r>
  <r>
    <n v="261"/>
    <x v="1"/>
    <n v="45"/>
    <x v="3"/>
    <n v="6.6"/>
    <n v="7"/>
    <x v="6"/>
    <x v="3"/>
    <x v="0"/>
    <s v="135/90"/>
    <n v="65"/>
    <n v="6000"/>
    <x v="2"/>
    <x v="2"/>
    <s v="Fair"/>
    <x v="0"/>
    <x v="0"/>
  </r>
  <r>
    <n v="262"/>
    <x v="1"/>
    <n v="45"/>
    <x v="3"/>
    <n v="6.6"/>
    <n v="7"/>
    <x v="6"/>
    <x v="3"/>
    <x v="0"/>
    <s v="135/90"/>
    <n v="65"/>
    <n v="6000"/>
    <x v="0"/>
    <x v="2"/>
    <s v="Fair"/>
    <x v="0"/>
    <x v="0"/>
  </r>
  <r>
    <n v="263"/>
    <x v="1"/>
    <n v="45"/>
    <x v="3"/>
    <n v="6.6"/>
    <n v="7"/>
    <x v="6"/>
    <x v="3"/>
    <x v="0"/>
    <s v="135/90"/>
    <n v="65"/>
    <n v="6000"/>
    <x v="0"/>
    <x v="2"/>
    <s v="Fair"/>
    <x v="0"/>
    <x v="0"/>
  </r>
  <r>
    <n v="264"/>
    <x v="1"/>
    <n v="45"/>
    <x v="10"/>
    <n v="6.9"/>
    <n v="7"/>
    <x v="11"/>
    <x v="5"/>
    <x v="0"/>
    <s v="125/82"/>
    <n v="75"/>
    <n v="5500"/>
    <x v="0"/>
    <x v="2"/>
    <s v="Fair"/>
    <x v="0"/>
    <x v="0"/>
  </r>
  <r>
    <n v="265"/>
    <x v="0"/>
    <n v="48"/>
    <x v="1"/>
    <n v="7.3"/>
    <n v="7"/>
    <x v="14"/>
    <x v="5"/>
    <x v="2"/>
    <s v="142/92"/>
    <n v="83"/>
    <n v="3500"/>
    <x v="2"/>
    <x v="2"/>
    <s v="Good"/>
    <x v="2"/>
    <x v="0"/>
  </r>
  <r>
    <n v="266"/>
    <x v="1"/>
    <n v="48"/>
    <x v="4"/>
    <n v="5.9"/>
    <n v="6"/>
    <x v="12"/>
    <x v="1"/>
    <x v="0"/>
    <s v="140/95"/>
    <n v="75"/>
    <n v="10000"/>
    <x v="1"/>
    <x v="2"/>
    <s v="Fair"/>
    <x v="2"/>
    <x v="1"/>
  </r>
  <r>
    <n v="267"/>
    <x v="0"/>
    <n v="48"/>
    <x v="1"/>
    <n v="7.3"/>
    <n v="7"/>
    <x v="14"/>
    <x v="5"/>
    <x v="2"/>
    <s v="142/92"/>
    <n v="83"/>
    <n v="3500"/>
    <x v="2"/>
    <x v="2"/>
    <s v="Good"/>
    <x v="2"/>
    <x v="0"/>
  </r>
  <r>
    <n v="268"/>
    <x v="1"/>
    <n v="49"/>
    <x v="4"/>
    <n v="6.2"/>
    <n v="6"/>
    <x v="12"/>
    <x v="1"/>
    <x v="0"/>
    <s v="140/95"/>
    <n v="75"/>
    <n v="10000"/>
    <x v="0"/>
    <x v="2"/>
    <s v="Fair"/>
    <x v="2"/>
    <x v="1"/>
  </r>
  <r>
    <n v="269"/>
    <x v="1"/>
    <n v="49"/>
    <x v="4"/>
    <n v="6"/>
    <n v="6"/>
    <x v="12"/>
    <x v="1"/>
    <x v="0"/>
    <s v="140/95"/>
    <n v="75"/>
    <n v="10000"/>
    <x v="1"/>
    <x v="2"/>
    <s v="Fair"/>
    <x v="2"/>
    <x v="1"/>
  </r>
  <r>
    <n v="270"/>
    <x v="1"/>
    <n v="49"/>
    <x v="4"/>
    <n v="6.1"/>
    <n v="6"/>
    <x v="12"/>
    <x v="1"/>
    <x v="0"/>
    <s v="140/95"/>
    <n v="75"/>
    <n v="10000"/>
    <x v="1"/>
    <x v="2"/>
    <s v="Fair"/>
    <x v="2"/>
    <x v="1"/>
  </r>
  <r>
    <n v="271"/>
    <x v="1"/>
    <n v="49"/>
    <x v="4"/>
    <n v="6.1"/>
    <n v="6"/>
    <x v="12"/>
    <x v="1"/>
    <x v="0"/>
    <s v="140/95"/>
    <n v="75"/>
    <n v="10000"/>
    <x v="1"/>
    <x v="2"/>
    <s v="Fair"/>
    <x v="2"/>
    <x v="1"/>
  </r>
  <r>
    <n v="272"/>
    <x v="1"/>
    <n v="49"/>
    <x v="4"/>
    <n v="6.1"/>
    <n v="6"/>
    <x v="12"/>
    <x v="1"/>
    <x v="0"/>
    <s v="140/95"/>
    <n v="75"/>
    <n v="10000"/>
    <x v="1"/>
    <x v="2"/>
    <s v="Fair"/>
    <x v="2"/>
    <x v="1"/>
  </r>
  <r>
    <n v="273"/>
    <x v="1"/>
    <n v="49"/>
    <x v="4"/>
    <n v="6.1"/>
    <n v="6"/>
    <x v="12"/>
    <x v="1"/>
    <x v="0"/>
    <s v="140/95"/>
    <n v="75"/>
    <n v="10000"/>
    <x v="1"/>
    <x v="2"/>
    <s v="Fair"/>
    <x v="2"/>
    <x v="1"/>
  </r>
  <r>
    <n v="274"/>
    <x v="1"/>
    <n v="49"/>
    <x v="4"/>
    <n v="6.2"/>
    <n v="6"/>
    <x v="12"/>
    <x v="1"/>
    <x v="0"/>
    <s v="140/95"/>
    <n v="75"/>
    <n v="10000"/>
    <x v="1"/>
    <x v="2"/>
    <s v="Fair"/>
    <x v="2"/>
    <x v="1"/>
  </r>
  <r>
    <n v="275"/>
    <x v="1"/>
    <n v="49"/>
    <x v="4"/>
    <n v="6.2"/>
    <n v="6"/>
    <x v="12"/>
    <x v="1"/>
    <x v="0"/>
    <s v="140/95"/>
    <n v="75"/>
    <n v="10000"/>
    <x v="1"/>
    <x v="2"/>
    <s v="Fair"/>
    <x v="2"/>
    <x v="1"/>
  </r>
  <r>
    <n v="276"/>
    <x v="1"/>
    <n v="49"/>
    <x v="4"/>
    <n v="6.2"/>
    <n v="6"/>
    <x v="12"/>
    <x v="1"/>
    <x v="0"/>
    <s v="140/95"/>
    <n v="75"/>
    <n v="10000"/>
    <x v="1"/>
    <x v="2"/>
    <s v="Fair"/>
    <x v="2"/>
    <x v="1"/>
  </r>
  <r>
    <n v="277"/>
    <x v="0"/>
    <n v="49"/>
    <x v="1"/>
    <n v="8.1"/>
    <n v="9"/>
    <x v="15"/>
    <x v="4"/>
    <x v="2"/>
    <s v="139/91"/>
    <n v="86"/>
    <n v="3700"/>
    <x v="1"/>
    <x v="2"/>
    <s v="Good"/>
    <x v="2"/>
    <x v="2"/>
  </r>
  <r>
    <n v="278"/>
    <x v="0"/>
    <n v="49"/>
    <x v="1"/>
    <n v="8.1"/>
    <n v="9"/>
    <x v="15"/>
    <x v="4"/>
    <x v="2"/>
    <s v="139/91"/>
    <n v="86"/>
    <n v="3700"/>
    <x v="1"/>
    <x v="2"/>
    <s v="Good"/>
    <x v="2"/>
    <x v="2"/>
  </r>
  <r>
    <n v="279"/>
    <x v="1"/>
    <n v="50"/>
    <x v="4"/>
    <n v="6.1"/>
    <n v="6"/>
    <x v="12"/>
    <x v="1"/>
    <x v="0"/>
    <s v="140/95"/>
    <n v="75"/>
    <n v="10000"/>
    <x v="2"/>
    <x v="3"/>
    <s v="Fair"/>
    <x v="2"/>
    <x v="1"/>
  </r>
  <r>
    <n v="280"/>
    <x v="1"/>
    <n v="50"/>
    <x v="5"/>
    <n v="8.3000000000000007"/>
    <n v="9"/>
    <x v="2"/>
    <x v="4"/>
    <x v="1"/>
    <s v="125/80"/>
    <n v="65"/>
    <n v="5000"/>
    <x v="0"/>
    <x v="3"/>
    <s v="Good"/>
    <x v="1"/>
    <x v="2"/>
  </r>
  <r>
    <n v="281"/>
    <x v="1"/>
    <n v="50"/>
    <x v="4"/>
    <n v="6"/>
    <n v="6"/>
    <x v="12"/>
    <x v="1"/>
    <x v="0"/>
    <s v="140/95"/>
    <n v="75"/>
    <n v="10000"/>
    <x v="0"/>
    <x v="3"/>
    <s v="Fair"/>
    <x v="2"/>
    <x v="1"/>
  </r>
  <r>
    <n v="282"/>
    <x v="1"/>
    <n v="50"/>
    <x v="4"/>
    <n v="6.1"/>
    <n v="6"/>
    <x v="12"/>
    <x v="1"/>
    <x v="0"/>
    <s v="140/95"/>
    <n v="75"/>
    <n v="10000"/>
    <x v="1"/>
    <x v="3"/>
    <s v="Fair"/>
    <x v="2"/>
    <x v="1"/>
  </r>
  <r>
    <n v="283"/>
    <x v="1"/>
    <n v="50"/>
    <x v="4"/>
    <n v="6"/>
    <n v="6"/>
    <x v="12"/>
    <x v="1"/>
    <x v="0"/>
    <s v="140/95"/>
    <n v="75"/>
    <n v="10000"/>
    <x v="1"/>
    <x v="3"/>
    <s v="Fair"/>
    <x v="2"/>
    <x v="1"/>
  </r>
  <r>
    <n v="284"/>
    <x v="1"/>
    <n v="50"/>
    <x v="4"/>
    <n v="6"/>
    <n v="6"/>
    <x v="12"/>
    <x v="1"/>
    <x v="0"/>
    <s v="140/95"/>
    <n v="75"/>
    <n v="10000"/>
    <x v="1"/>
    <x v="3"/>
    <s v="Fair"/>
    <x v="2"/>
    <x v="1"/>
  </r>
  <r>
    <n v="285"/>
    <x v="1"/>
    <n v="50"/>
    <x v="4"/>
    <n v="6"/>
    <n v="6"/>
    <x v="12"/>
    <x v="1"/>
    <x v="0"/>
    <s v="140/95"/>
    <n v="75"/>
    <n v="10000"/>
    <x v="1"/>
    <x v="3"/>
    <s v="Fair"/>
    <x v="2"/>
    <x v="1"/>
  </r>
  <r>
    <n v="286"/>
    <x v="1"/>
    <n v="50"/>
    <x v="4"/>
    <n v="6"/>
    <n v="6"/>
    <x v="12"/>
    <x v="1"/>
    <x v="0"/>
    <s v="140/95"/>
    <n v="75"/>
    <n v="10000"/>
    <x v="1"/>
    <x v="3"/>
    <s v="Fair"/>
    <x v="2"/>
    <x v="1"/>
  </r>
  <r>
    <n v="287"/>
    <x v="1"/>
    <n v="50"/>
    <x v="4"/>
    <n v="6"/>
    <n v="6"/>
    <x v="12"/>
    <x v="1"/>
    <x v="0"/>
    <s v="140/95"/>
    <n v="75"/>
    <n v="10000"/>
    <x v="1"/>
    <x v="3"/>
    <s v="Fair"/>
    <x v="2"/>
    <x v="1"/>
  </r>
  <r>
    <n v="288"/>
    <x v="1"/>
    <n v="50"/>
    <x v="4"/>
    <n v="6"/>
    <n v="6"/>
    <x v="12"/>
    <x v="1"/>
    <x v="0"/>
    <s v="140/95"/>
    <n v="75"/>
    <n v="10000"/>
    <x v="1"/>
    <x v="3"/>
    <s v="Fair"/>
    <x v="2"/>
    <x v="1"/>
  </r>
  <r>
    <n v="289"/>
    <x v="1"/>
    <n v="50"/>
    <x v="4"/>
    <n v="6"/>
    <n v="6"/>
    <x v="12"/>
    <x v="1"/>
    <x v="0"/>
    <s v="140/95"/>
    <n v="75"/>
    <n v="10000"/>
    <x v="1"/>
    <x v="3"/>
    <s v="Fair"/>
    <x v="2"/>
    <x v="1"/>
  </r>
  <r>
    <n v="290"/>
    <x v="1"/>
    <n v="50"/>
    <x v="4"/>
    <n v="6.1"/>
    <n v="6"/>
    <x v="12"/>
    <x v="1"/>
    <x v="0"/>
    <s v="140/95"/>
    <n v="75"/>
    <n v="10000"/>
    <x v="1"/>
    <x v="3"/>
    <s v="Fair"/>
    <x v="2"/>
    <x v="1"/>
  </r>
  <r>
    <n v="291"/>
    <x v="1"/>
    <n v="50"/>
    <x v="4"/>
    <n v="6"/>
    <n v="6"/>
    <x v="12"/>
    <x v="1"/>
    <x v="0"/>
    <s v="140/95"/>
    <n v="75"/>
    <n v="10000"/>
    <x v="1"/>
    <x v="3"/>
    <s v="Fair"/>
    <x v="2"/>
    <x v="1"/>
  </r>
  <r>
    <n v="292"/>
    <x v="1"/>
    <n v="50"/>
    <x v="4"/>
    <n v="6.1"/>
    <n v="6"/>
    <x v="12"/>
    <x v="1"/>
    <x v="0"/>
    <s v="140/95"/>
    <n v="75"/>
    <n v="10000"/>
    <x v="1"/>
    <x v="3"/>
    <s v="Fair"/>
    <x v="2"/>
    <x v="1"/>
  </r>
  <r>
    <n v="293"/>
    <x v="1"/>
    <n v="50"/>
    <x v="4"/>
    <n v="6.1"/>
    <n v="6"/>
    <x v="12"/>
    <x v="1"/>
    <x v="0"/>
    <s v="140/95"/>
    <n v="75"/>
    <n v="10000"/>
    <x v="1"/>
    <x v="3"/>
    <s v="Fair"/>
    <x v="2"/>
    <x v="1"/>
  </r>
  <r>
    <n v="294"/>
    <x v="1"/>
    <n v="50"/>
    <x v="4"/>
    <n v="6"/>
    <n v="6"/>
    <x v="12"/>
    <x v="1"/>
    <x v="0"/>
    <s v="140/95"/>
    <n v="75"/>
    <n v="10000"/>
    <x v="1"/>
    <x v="3"/>
    <s v="Fair"/>
    <x v="2"/>
    <x v="1"/>
  </r>
  <r>
    <n v="295"/>
    <x v="1"/>
    <n v="50"/>
    <x v="4"/>
    <n v="6.1"/>
    <n v="6"/>
    <x v="12"/>
    <x v="1"/>
    <x v="0"/>
    <s v="140/95"/>
    <n v="75"/>
    <n v="10000"/>
    <x v="1"/>
    <x v="3"/>
    <s v="Fair"/>
    <x v="2"/>
    <x v="1"/>
  </r>
  <r>
    <n v="296"/>
    <x v="1"/>
    <n v="50"/>
    <x v="4"/>
    <n v="6"/>
    <n v="6"/>
    <x v="12"/>
    <x v="1"/>
    <x v="0"/>
    <s v="140/95"/>
    <n v="75"/>
    <n v="10000"/>
    <x v="1"/>
    <x v="3"/>
    <s v="Fair"/>
    <x v="2"/>
    <x v="1"/>
  </r>
  <r>
    <n v="297"/>
    <x v="1"/>
    <n v="50"/>
    <x v="4"/>
    <n v="6.1"/>
    <n v="6"/>
    <x v="12"/>
    <x v="1"/>
    <x v="0"/>
    <s v="140/95"/>
    <n v="75"/>
    <n v="10000"/>
    <x v="1"/>
    <x v="3"/>
    <s v="Fair"/>
    <x v="2"/>
    <x v="1"/>
  </r>
  <r>
    <n v="298"/>
    <x v="1"/>
    <n v="50"/>
    <x v="4"/>
    <n v="6.1"/>
    <n v="6"/>
    <x v="12"/>
    <x v="1"/>
    <x v="0"/>
    <s v="140/95"/>
    <n v="75"/>
    <n v="10000"/>
    <x v="1"/>
    <x v="3"/>
    <s v="Fair"/>
    <x v="2"/>
    <x v="1"/>
  </r>
  <r>
    <n v="299"/>
    <x v="1"/>
    <n v="51"/>
    <x v="5"/>
    <n v="8.5"/>
    <n v="9"/>
    <x v="2"/>
    <x v="4"/>
    <x v="1"/>
    <s v="125/80"/>
    <n v="65"/>
    <n v="5000"/>
    <x v="0"/>
    <x v="3"/>
    <s v="Good"/>
    <x v="1"/>
    <x v="2"/>
  </r>
  <r>
    <n v="300"/>
    <x v="1"/>
    <n v="51"/>
    <x v="5"/>
    <n v="8.5"/>
    <n v="9"/>
    <x v="2"/>
    <x v="4"/>
    <x v="1"/>
    <s v="125/80"/>
    <n v="65"/>
    <n v="5000"/>
    <x v="0"/>
    <x v="3"/>
    <s v="Good"/>
    <x v="1"/>
    <x v="2"/>
  </r>
  <r>
    <n v="301"/>
    <x v="1"/>
    <n v="51"/>
    <x v="5"/>
    <n v="8.5"/>
    <n v="9"/>
    <x v="2"/>
    <x v="4"/>
    <x v="1"/>
    <s v="125/80"/>
    <n v="65"/>
    <n v="5000"/>
    <x v="0"/>
    <x v="3"/>
    <s v="Good"/>
    <x v="1"/>
    <x v="2"/>
  </r>
  <r>
    <n v="302"/>
    <x v="1"/>
    <n v="51"/>
    <x v="5"/>
    <n v="8.5"/>
    <n v="9"/>
    <x v="2"/>
    <x v="4"/>
    <x v="1"/>
    <s v="125/80"/>
    <n v="65"/>
    <n v="5000"/>
    <x v="0"/>
    <x v="3"/>
    <s v="Good"/>
    <x v="1"/>
    <x v="2"/>
  </r>
  <r>
    <n v="303"/>
    <x v="1"/>
    <n v="51"/>
    <x v="4"/>
    <n v="7.1"/>
    <n v="7"/>
    <x v="11"/>
    <x v="0"/>
    <x v="3"/>
    <s v="125/82"/>
    <n v="72"/>
    <n v="6000"/>
    <x v="0"/>
    <x v="3"/>
    <s v="Good"/>
    <x v="0"/>
    <x v="0"/>
  </r>
  <r>
    <n v="304"/>
    <x v="1"/>
    <n v="51"/>
    <x v="4"/>
    <n v="6"/>
    <n v="6"/>
    <x v="12"/>
    <x v="1"/>
    <x v="0"/>
    <s v="140/95"/>
    <n v="75"/>
    <n v="10000"/>
    <x v="1"/>
    <x v="3"/>
    <s v="Fair"/>
    <x v="2"/>
    <x v="1"/>
  </r>
  <r>
    <n v="305"/>
    <x v="1"/>
    <n v="51"/>
    <x v="4"/>
    <n v="6.1"/>
    <n v="6"/>
    <x v="12"/>
    <x v="1"/>
    <x v="0"/>
    <s v="140/95"/>
    <n v="75"/>
    <n v="10000"/>
    <x v="1"/>
    <x v="3"/>
    <s v="Fair"/>
    <x v="2"/>
    <x v="1"/>
  </r>
  <r>
    <n v="306"/>
    <x v="1"/>
    <n v="51"/>
    <x v="4"/>
    <n v="6.1"/>
    <n v="6"/>
    <x v="12"/>
    <x v="1"/>
    <x v="0"/>
    <s v="140/95"/>
    <n v="75"/>
    <n v="10000"/>
    <x v="1"/>
    <x v="3"/>
    <s v="Fair"/>
    <x v="2"/>
    <x v="1"/>
  </r>
  <r>
    <n v="307"/>
    <x v="1"/>
    <n v="52"/>
    <x v="6"/>
    <n v="6.5"/>
    <n v="7"/>
    <x v="6"/>
    <x v="2"/>
    <x v="0"/>
    <s v="130/85"/>
    <n v="72"/>
    <n v="6000"/>
    <x v="2"/>
    <x v="3"/>
    <s v="Fair"/>
    <x v="0"/>
    <x v="1"/>
  </r>
  <r>
    <n v="308"/>
    <x v="1"/>
    <n v="52"/>
    <x v="6"/>
    <n v="6.5"/>
    <n v="7"/>
    <x v="6"/>
    <x v="2"/>
    <x v="0"/>
    <s v="130/85"/>
    <n v="72"/>
    <n v="6000"/>
    <x v="2"/>
    <x v="3"/>
    <s v="Fair"/>
    <x v="0"/>
    <x v="1"/>
  </r>
  <r>
    <n v="309"/>
    <x v="1"/>
    <n v="52"/>
    <x v="6"/>
    <n v="6.6"/>
    <n v="7"/>
    <x v="6"/>
    <x v="2"/>
    <x v="0"/>
    <s v="130/85"/>
    <n v="72"/>
    <n v="6000"/>
    <x v="2"/>
    <x v="3"/>
    <s v="Fair"/>
    <x v="0"/>
    <x v="1"/>
  </r>
  <r>
    <n v="310"/>
    <x v="1"/>
    <n v="52"/>
    <x v="6"/>
    <n v="6.6"/>
    <n v="7"/>
    <x v="6"/>
    <x v="2"/>
    <x v="0"/>
    <s v="130/85"/>
    <n v="72"/>
    <n v="6000"/>
    <x v="2"/>
    <x v="3"/>
    <s v="Fair"/>
    <x v="0"/>
    <x v="1"/>
  </r>
  <r>
    <n v="311"/>
    <x v="1"/>
    <n v="52"/>
    <x v="6"/>
    <n v="6.6"/>
    <n v="7"/>
    <x v="6"/>
    <x v="2"/>
    <x v="0"/>
    <s v="130/85"/>
    <n v="72"/>
    <n v="6000"/>
    <x v="2"/>
    <x v="3"/>
    <s v="Fair"/>
    <x v="0"/>
    <x v="1"/>
  </r>
  <r>
    <n v="312"/>
    <x v="1"/>
    <n v="52"/>
    <x v="6"/>
    <n v="6.6"/>
    <n v="7"/>
    <x v="6"/>
    <x v="2"/>
    <x v="0"/>
    <s v="130/85"/>
    <n v="72"/>
    <n v="6000"/>
    <x v="2"/>
    <x v="3"/>
    <s v="Fair"/>
    <x v="0"/>
    <x v="1"/>
  </r>
  <r>
    <n v="313"/>
    <x v="1"/>
    <n v="52"/>
    <x v="5"/>
    <n v="8.4"/>
    <n v="9"/>
    <x v="2"/>
    <x v="4"/>
    <x v="1"/>
    <s v="125/80"/>
    <n v="65"/>
    <n v="5000"/>
    <x v="0"/>
    <x v="3"/>
    <s v="Good"/>
    <x v="1"/>
    <x v="2"/>
  </r>
  <r>
    <n v="314"/>
    <x v="1"/>
    <n v="52"/>
    <x v="5"/>
    <n v="8.4"/>
    <n v="9"/>
    <x v="2"/>
    <x v="4"/>
    <x v="1"/>
    <s v="125/80"/>
    <n v="65"/>
    <n v="5000"/>
    <x v="0"/>
    <x v="3"/>
    <s v="Good"/>
    <x v="1"/>
    <x v="2"/>
  </r>
  <r>
    <n v="315"/>
    <x v="1"/>
    <n v="52"/>
    <x v="5"/>
    <n v="8.4"/>
    <n v="9"/>
    <x v="2"/>
    <x v="4"/>
    <x v="1"/>
    <s v="125/80"/>
    <n v="65"/>
    <n v="5000"/>
    <x v="0"/>
    <x v="3"/>
    <s v="Good"/>
    <x v="1"/>
    <x v="2"/>
  </r>
  <r>
    <n v="316"/>
    <x v="1"/>
    <n v="53"/>
    <x v="5"/>
    <n v="8.3000000000000007"/>
    <n v="9"/>
    <x v="2"/>
    <x v="4"/>
    <x v="1"/>
    <s v="125/80"/>
    <n v="65"/>
    <n v="5000"/>
    <x v="2"/>
    <x v="3"/>
    <s v="Good"/>
    <x v="1"/>
    <x v="2"/>
  </r>
  <r>
    <n v="317"/>
    <x v="1"/>
    <n v="53"/>
    <x v="5"/>
    <n v="8.5"/>
    <n v="9"/>
    <x v="2"/>
    <x v="4"/>
    <x v="1"/>
    <s v="125/80"/>
    <n v="65"/>
    <n v="5000"/>
    <x v="0"/>
    <x v="3"/>
    <s v="Good"/>
    <x v="1"/>
    <x v="2"/>
  </r>
  <r>
    <n v="318"/>
    <x v="1"/>
    <n v="53"/>
    <x v="5"/>
    <n v="8.5"/>
    <n v="9"/>
    <x v="2"/>
    <x v="4"/>
    <x v="1"/>
    <s v="125/80"/>
    <n v="65"/>
    <n v="5000"/>
    <x v="0"/>
    <x v="3"/>
    <s v="Good"/>
    <x v="1"/>
    <x v="2"/>
  </r>
  <r>
    <n v="319"/>
    <x v="1"/>
    <n v="53"/>
    <x v="5"/>
    <n v="8.4"/>
    <n v="9"/>
    <x v="2"/>
    <x v="4"/>
    <x v="1"/>
    <s v="125/80"/>
    <n v="65"/>
    <n v="5000"/>
    <x v="0"/>
    <x v="3"/>
    <s v="Good"/>
    <x v="1"/>
    <x v="2"/>
  </r>
  <r>
    <n v="320"/>
    <x v="1"/>
    <n v="53"/>
    <x v="5"/>
    <n v="8.4"/>
    <n v="9"/>
    <x v="2"/>
    <x v="4"/>
    <x v="1"/>
    <s v="125/80"/>
    <n v="65"/>
    <n v="5000"/>
    <x v="0"/>
    <x v="3"/>
    <s v="Good"/>
    <x v="1"/>
    <x v="2"/>
  </r>
  <r>
    <n v="321"/>
    <x v="1"/>
    <n v="53"/>
    <x v="5"/>
    <n v="8.5"/>
    <n v="9"/>
    <x v="2"/>
    <x v="4"/>
    <x v="1"/>
    <s v="125/80"/>
    <n v="65"/>
    <n v="5000"/>
    <x v="0"/>
    <x v="3"/>
    <s v="Good"/>
    <x v="1"/>
    <x v="2"/>
  </r>
  <r>
    <n v="322"/>
    <x v="1"/>
    <n v="53"/>
    <x v="5"/>
    <n v="8.4"/>
    <n v="9"/>
    <x v="2"/>
    <x v="4"/>
    <x v="1"/>
    <s v="125/80"/>
    <n v="65"/>
    <n v="5000"/>
    <x v="0"/>
    <x v="3"/>
    <s v="Good"/>
    <x v="1"/>
    <x v="2"/>
  </r>
  <r>
    <n v="323"/>
    <x v="1"/>
    <n v="53"/>
    <x v="5"/>
    <n v="8.4"/>
    <n v="9"/>
    <x v="2"/>
    <x v="4"/>
    <x v="1"/>
    <s v="125/80"/>
    <n v="65"/>
    <n v="5000"/>
    <x v="0"/>
    <x v="3"/>
    <s v="Good"/>
    <x v="1"/>
    <x v="2"/>
  </r>
  <r>
    <n v="324"/>
    <x v="1"/>
    <n v="53"/>
    <x v="5"/>
    <n v="8.5"/>
    <n v="9"/>
    <x v="2"/>
    <x v="4"/>
    <x v="1"/>
    <s v="125/80"/>
    <n v="65"/>
    <n v="5000"/>
    <x v="0"/>
    <x v="3"/>
    <s v="Good"/>
    <x v="1"/>
    <x v="2"/>
  </r>
  <r>
    <n v="325"/>
    <x v="1"/>
    <n v="53"/>
    <x v="5"/>
    <n v="8.3000000000000007"/>
    <n v="9"/>
    <x v="2"/>
    <x v="4"/>
    <x v="1"/>
    <s v="125/80"/>
    <n v="65"/>
    <n v="5000"/>
    <x v="0"/>
    <x v="3"/>
    <s v="Good"/>
    <x v="1"/>
    <x v="2"/>
  </r>
  <r>
    <n v="326"/>
    <x v="1"/>
    <n v="53"/>
    <x v="5"/>
    <n v="8.5"/>
    <n v="9"/>
    <x v="2"/>
    <x v="4"/>
    <x v="1"/>
    <s v="125/80"/>
    <n v="65"/>
    <n v="5000"/>
    <x v="0"/>
    <x v="3"/>
    <s v="Good"/>
    <x v="1"/>
    <x v="2"/>
  </r>
  <r>
    <n v="327"/>
    <x v="1"/>
    <n v="53"/>
    <x v="5"/>
    <n v="8.3000000000000007"/>
    <n v="9"/>
    <x v="2"/>
    <x v="4"/>
    <x v="1"/>
    <s v="125/80"/>
    <n v="65"/>
    <n v="5000"/>
    <x v="0"/>
    <x v="3"/>
    <s v="Good"/>
    <x v="1"/>
    <x v="2"/>
  </r>
  <r>
    <n v="328"/>
    <x v="1"/>
    <n v="53"/>
    <x v="5"/>
    <n v="8.5"/>
    <n v="9"/>
    <x v="2"/>
    <x v="4"/>
    <x v="1"/>
    <s v="125/80"/>
    <n v="65"/>
    <n v="5000"/>
    <x v="0"/>
    <x v="3"/>
    <s v="Good"/>
    <x v="1"/>
    <x v="2"/>
  </r>
  <r>
    <n v="329"/>
    <x v="1"/>
    <n v="53"/>
    <x v="5"/>
    <n v="8.3000000000000007"/>
    <n v="9"/>
    <x v="2"/>
    <x v="4"/>
    <x v="1"/>
    <s v="125/80"/>
    <n v="65"/>
    <n v="5000"/>
    <x v="0"/>
    <x v="3"/>
    <s v="Good"/>
    <x v="1"/>
    <x v="2"/>
  </r>
  <r>
    <n v="330"/>
    <x v="1"/>
    <n v="53"/>
    <x v="5"/>
    <n v="8.5"/>
    <n v="9"/>
    <x v="2"/>
    <x v="4"/>
    <x v="1"/>
    <s v="125/80"/>
    <n v="65"/>
    <n v="5000"/>
    <x v="0"/>
    <x v="3"/>
    <s v="Good"/>
    <x v="1"/>
    <x v="2"/>
  </r>
  <r>
    <n v="331"/>
    <x v="1"/>
    <n v="53"/>
    <x v="5"/>
    <n v="8.5"/>
    <n v="9"/>
    <x v="2"/>
    <x v="4"/>
    <x v="1"/>
    <s v="125/80"/>
    <n v="65"/>
    <n v="5000"/>
    <x v="0"/>
    <x v="3"/>
    <s v="Good"/>
    <x v="1"/>
    <x v="2"/>
  </r>
  <r>
    <n v="332"/>
    <x v="1"/>
    <n v="53"/>
    <x v="5"/>
    <n v="8.4"/>
    <n v="9"/>
    <x v="2"/>
    <x v="4"/>
    <x v="1"/>
    <s v="125/80"/>
    <n v="65"/>
    <n v="5000"/>
    <x v="0"/>
    <x v="3"/>
    <s v="Good"/>
    <x v="1"/>
    <x v="2"/>
  </r>
  <r>
    <n v="333"/>
    <x v="1"/>
    <n v="54"/>
    <x v="5"/>
    <n v="8.4"/>
    <n v="9"/>
    <x v="2"/>
    <x v="4"/>
    <x v="1"/>
    <s v="125/80"/>
    <n v="65"/>
    <n v="5000"/>
    <x v="0"/>
    <x v="3"/>
    <s v="Good"/>
    <x v="1"/>
    <x v="2"/>
  </r>
  <r>
    <n v="334"/>
    <x v="1"/>
    <n v="54"/>
    <x v="5"/>
    <n v="8.4"/>
    <n v="9"/>
    <x v="2"/>
    <x v="4"/>
    <x v="1"/>
    <s v="125/80"/>
    <n v="65"/>
    <n v="5000"/>
    <x v="0"/>
    <x v="3"/>
    <s v="Good"/>
    <x v="1"/>
    <x v="2"/>
  </r>
  <r>
    <n v="335"/>
    <x v="1"/>
    <n v="54"/>
    <x v="5"/>
    <n v="8.4"/>
    <n v="9"/>
    <x v="2"/>
    <x v="4"/>
    <x v="1"/>
    <s v="125/80"/>
    <n v="65"/>
    <n v="5000"/>
    <x v="0"/>
    <x v="3"/>
    <s v="Good"/>
    <x v="1"/>
    <x v="2"/>
  </r>
  <r>
    <n v="336"/>
    <x v="1"/>
    <n v="54"/>
    <x v="5"/>
    <n v="8.4"/>
    <n v="9"/>
    <x v="2"/>
    <x v="4"/>
    <x v="1"/>
    <s v="125/80"/>
    <n v="65"/>
    <n v="5000"/>
    <x v="0"/>
    <x v="3"/>
    <s v="Good"/>
    <x v="1"/>
    <x v="2"/>
  </r>
  <r>
    <n v="337"/>
    <x v="1"/>
    <n v="54"/>
    <x v="5"/>
    <n v="8.4"/>
    <n v="9"/>
    <x v="2"/>
    <x v="4"/>
    <x v="1"/>
    <s v="125/80"/>
    <n v="65"/>
    <n v="5000"/>
    <x v="0"/>
    <x v="3"/>
    <s v="Good"/>
    <x v="1"/>
    <x v="2"/>
  </r>
  <r>
    <n v="338"/>
    <x v="1"/>
    <n v="54"/>
    <x v="5"/>
    <n v="8.4"/>
    <n v="9"/>
    <x v="2"/>
    <x v="4"/>
    <x v="1"/>
    <s v="125/80"/>
    <n v="65"/>
    <n v="5000"/>
    <x v="0"/>
    <x v="3"/>
    <s v="Good"/>
    <x v="1"/>
    <x v="2"/>
  </r>
  <r>
    <n v="339"/>
    <x v="1"/>
    <n v="54"/>
    <x v="5"/>
    <n v="8.5"/>
    <n v="9"/>
    <x v="2"/>
    <x v="4"/>
    <x v="1"/>
    <s v="125/80"/>
    <n v="65"/>
    <n v="5000"/>
    <x v="0"/>
    <x v="3"/>
    <s v="Good"/>
    <x v="1"/>
    <x v="2"/>
  </r>
  <r>
    <n v="340"/>
    <x v="1"/>
    <n v="55"/>
    <x v="4"/>
    <n v="8.1"/>
    <n v="9"/>
    <x v="4"/>
    <x v="3"/>
    <x v="0"/>
    <s v="140/95"/>
    <n v="72"/>
    <n v="5000"/>
    <x v="1"/>
    <x v="3"/>
    <s v="Good"/>
    <x v="2"/>
    <x v="0"/>
  </r>
  <r>
    <n v="341"/>
    <x v="1"/>
    <n v="55"/>
    <x v="4"/>
    <n v="8.1"/>
    <n v="9"/>
    <x v="4"/>
    <x v="3"/>
    <x v="0"/>
    <s v="140/95"/>
    <n v="72"/>
    <n v="5000"/>
    <x v="1"/>
    <x v="3"/>
    <s v="Good"/>
    <x v="2"/>
    <x v="0"/>
  </r>
  <r>
    <n v="342"/>
    <x v="1"/>
    <n v="56"/>
    <x v="1"/>
    <n v="8.1999999999999993"/>
    <n v="9"/>
    <x v="12"/>
    <x v="4"/>
    <x v="3"/>
    <s v="118/75"/>
    <n v="65"/>
    <n v="10000"/>
    <x v="0"/>
    <x v="3"/>
    <s v="Good"/>
    <x v="2"/>
    <x v="2"/>
  </r>
  <r>
    <n v="343"/>
    <x v="1"/>
    <n v="56"/>
    <x v="1"/>
    <n v="8.1999999999999993"/>
    <n v="9"/>
    <x v="12"/>
    <x v="4"/>
    <x v="3"/>
    <s v="118/75"/>
    <n v="65"/>
    <n v="10000"/>
    <x v="0"/>
    <x v="3"/>
    <s v="Good"/>
    <x v="2"/>
    <x v="2"/>
  </r>
  <r>
    <n v="344"/>
    <x v="1"/>
    <n v="57"/>
    <x v="4"/>
    <n v="8.1"/>
    <n v="9"/>
    <x v="4"/>
    <x v="4"/>
    <x v="0"/>
    <s v="140/95"/>
    <n v="68"/>
    <n v="7000"/>
    <x v="0"/>
    <x v="3"/>
    <s v="Good"/>
    <x v="2"/>
    <x v="2"/>
  </r>
  <r>
    <n v="345"/>
    <x v="1"/>
    <n v="57"/>
    <x v="4"/>
    <n v="8.1999999999999993"/>
    <n v="9"/>
    <x v="4"/>
    <x v="4"/>
    <x v="0"/>
    <s v="140/95"/>
    <n v="68"/>
    <n v="7000"/>
    <x v="1"/>
    <x v="3"/>
    <s v="Good"/>
    <x v="2"/>
    <x v="2"/>
  </r>
  <r>
    <n v="346"/>
    <x v="1"/>
    <n v="57"/>
    <x v="4"/>
    <n v="8.1999999999999993"/>
    <n v="9"/>
    <x v="4"/>
    <x v="4"/>
    <x v="0"/>
    <s v="140/95"/>
    <n v="68"/>
    <n v="7000"/>
    <x v="1"/>
    <x v="3"/>
    <s v="Good"/>
    <x v="2"/>
    <x v="2"/>
  </r>
  <r>
    <n v="347"/>
    <x v="1"/>
    <n v="57"/>
    <x v="4"/>
    <n v="8.1999999999999993"/>
    <n v="9"/>
    <x v="4"/>
    <x v="4"/>
    <x v="0"/>
    <s v="140/95"/>
    <n v="68"/>
    <n v="7000"/>
    <x v="1"/>
    <x v="3"/>
    <s v="Good"/>
    <x v="2"/>
    <x v="2"/>
  </r>
  <r>
    <n v="348"/>
    <x v="1"/>
    <n v="57"/>
    <x v="4"/>
    <n v="8.1999999999999993"/>
    <n v="9"/>
    <x v="4"/>
    <x v="4"/>
    <x v="0"/>
    <s v="140/95"/>
    <n v="68"/>
    <n v="7000"/>
    <x v="1"/>
    <x v="3"/>
    <s v="Good"/>
    <x v="2"/>
    <x v="2"/>
  </r>
  <r>
    <n v="349"/>
    <x v="1"/>
    <n v="57"/>
    <x v="4"/>
    <n v="8.1999999999999993"/>
    <n v="9"/>
    <x v="4"/>
    <x v="4"/>
    <x v="0"/>
    <s v="140/95"/>
    <n v="68"/>
    <n v="7000"/>
    <x v="1"/>
    <x v="3"/>
    <s v="Good"/>
    <x v="2"/>
    <x v="2"/>
  </r>
  <r>
    <n v="350"/>
    <x v="1"/>
    <n v="57"/>
    <x v="4"/>
    <n v="8.1"/>
    <n v="9"/>
    <x v="4"/>
    <x v="4"/>
    <x v="0"/>
    <s v="140/95"/>
    <n v="68"/>
    <n v="7000"/>
    <x v="1"/>
    <x v="3"/>
    <s v="Good"/>
    <x v="2"/>
    <x v="2"/>
  </r>
  <r>
    <n v="351"/>
    <x v="1"/>
    <n v="57"/>
    <x v="4"/>
    <n v="8.1"/>
    <n v="9"/>
    <x v="4"/>
    <x v="4"/>
    <x v="0"/>
    <s v="140/95"/>
    <n v="68"/>
    <n v="7000"/>
    <x v="1"/>
    <x v="3"/>
    <s v="Good"/>
    <x v="2"/>
    <x v="2"/>
  </r>
  <r>
    <n v="352"/>
    <x v="1"/>
    <n v="57"/>
    <x v="4"/>
    <n v="8.1"/>
    <n v="9"/>
    <x v="4"/>
    <x v="4"/>
    <x v="0"/>
    <s v="140/95"/>
    <n v="68"/>
    <n v="7000"/>
    <x v="1"/>
    <x v="3"/>
    <s v="Good"/>
    <x v="2"/>
    <x v="2"/>
  </r>
  <r>
    <n v="353"/>
    <x v="1"/>
    <n v="58"/>
    <x v="4"/>
    <n v="8"/>
    <n v="9"/>
    <x v="4"/>
    <x v="4"/>
    <x v="0"/>
    <s v="140/95"/>
    <n v="68"/>
    <n v="7000"/>
    <x v="1"/>
    <x v="3"/>
    <s v="Good"/>
    <x v="2"/>
    <x v="2"/>
  </r>
  <r>
    <n v="354"/>
    <x v="1"/>
    <n v="58"/>
    <x v="4"/>
    <n v="8"/>
    <n v="9"/>
    <x v="4"/>
    <x v="4"/>
    <x v="0"/>
    <s v="140/95"/>
    <n v="68"/>
    <n v="7000"/>
    <x v="1"/>
    <x v="3"/>
    <s v="Good"/>
    <x v="2"/>
    <x v="2"/>
  </r>
  <r>
    <n v="355"/>
    <x v="1"/>
    <n v="58"/>
    <x v="4"/>
    <n v="8"/>
    <n v="9"/>
    <x v="4"/>
    <x v="4"/>
    <x v="0"/>
    <s v="140/95"/>
    <n v="68"/>
    <n v="7000"/>
    <x v="1"/>
    <x v="3"/>
    <s v="Good"/>
    <x v="2"/>
    <x v="2"/>
  </r>
  <r>
    <n v="356"/>
    <x v="1"/>
    <n v="58"/>
    <x v="4"/>
    <n v="8"/>
    <n v="9"/>
    <x v="4"/>
    <x v="4"/>
    <x v="0"/>
    <s v="140/95"/>
    <n v="68"/>
    <n v="7000"/>
    <x v="1"/>
    <x v="3"/>
    <s v="Good"/>
    <x v="2"/>
    <x v="2"/>
  </r>
  <r>
    <n v="357"/>
    <x v="1"/>
    <n v="58"/>
    <x v="4"/>
    <n v="8"/>
    <n v="9"/>
    <x v="4"/>
    <x v="4"/>
    <x v="0"/>
    <s v="140/95"/>
    <n v="68"/>
    <n v="7000"/>
    <x v="1"/>
    <x v="3"/>
    <s v="Good"/>
    <x v="2"/>
    <x v="2"/>
  </r>
  <r>
    <n v="358"/>
    <x v="1"/>
    <n v="58"/>
    <x v="4"/>
    <n v="8"/>
    <n v="9"/>
    <x v="4"/>
    <x v="4"/>
    <x v="0"/>
    <s v="140/95"/>
    <n v="68"/>
    <n v="7000"/>
    <x v="1"/>
    <x v="3"/>
    <s v="Good"/>
    <x v="2"/>
    <x v="2"/>
  </r>
  <r>
    <n v="359"/>
    <x v="1"/>
    <n v="59"/>
    <x v="4"/>
    <n v="8"/>
    <n v="9"/>
    <x v="4"/>
    <x v="4"/>
    <x v="0"/>
    <s v="140/95"/>
    <n v="68"/>
    <n v="7000"/>
    <x v="0"/>
    <x v="3"/>
    <s v="Good"/>
    <x v="2"/>
    <x v="2"/>
  </r>
  <r>
    <n v="360"/>
    <x v="1"/>
    <n v="59"/>
    <x v="4"/>
    <n v="8.1"/>
    <n v="9"/>
    <x v="4"/>
    <x v="4"/>
    <x v="0"/>
    <s v="140/95"/>
    <n v="68"/>
    <n v="7000"/>
    <x v="0"/>
    <x v="3"/>
    <s v="Good"/>
    <x v="2"/>
    <x v="2"/>
  </r>
  <r>
    <n v="361"/>
    <x v="1"/>
    <n v="59"/>
    <x v="4"/>
    <n v="8.1999999999999993"/>
    <n v="9"/>
    <x v="4"/>
    <x v="4"/>
    <x v="0"/>
    <s v="140/95"/>
    <n v="68"/>
    <n v="7000"/>
    <x v="1"/>
    <x v="3"/>
    <s v="Good"/>
    <x v="2"/>
    <x v="2"/>
  </r>
  <r>
    <n v="362"/>
    <x v="1"/>
    <n v="59"/>
    <x v="4"/>
    <n v="8.1999999999999993"/>
    <n v="9"/>
    <x v="4"/>
    <x v="4"/>
    <x v="0"/>
    <s v="140/95"/>
    <n v="68"/>
    <n v="7000"/>
    <x v="1"/>
    <x v="3"/>
    <s v="Good"/>
    <x v="2"/>
    <x v="2"/>
  </r>
  <r>
    <n v="363"/>
    <x v="1"/>
    <n v="59"/>
    <x v="4"/>
    <n v="8.1999999999999993"/>
    <n v="9"/>
    <x v="4"/>
    <x v="4"/>
    <x v="0"/>
    <s v="140/95"/>
    <n v="68"/>
    <n v="7000"/>
    <x v="1"/>
    <x v="3"/>
    <s v="Good"/>
    <x v="2"/>
    <x v="2"/>
  </r>
  <r>
    <n v="364"/>
    <x v="1"/>
    <n v="59"/>
    <x v="4"/>
    <n v="8.1999999999999993"/>
    <n v="9"/>
    <x v="4"/>
    <x v="4"/>
    <x v="0"/>
    <s v="140/95"/>
    <n v="68"/>
    <n v="7000"/>
    <x v="1"/>
    <x v="3"/>
    <s v="Good"/>
    <x v="2"/>
    <x v="2"/>
  </r>
  <r>
    <n v="365"/>
    <x v="1"/>
    <n v="59"/>
    <x v="4"/>
    <n v="8"/>
    <n v="9"/>
    <x v="4"/>
    <x v="4"/>
    <x v="0"/>
    <s v="140/95"/>
    <n v="68"/>
    <n v="7000"/>
    <x v="1"/>
    <x v="3"/>
    <s v="Good"/>
    <x v="2"/>
    <x v="2"/>
  </r>
  <r>
    <n v="366"/>
    <x v="1"/>
    <n v="59"/>
    <x v="4"/>
    <n v="8"/>
    <n v="9"/>
    <x v="4"/>
    <x v="4"/>
    <x v="0"/>
    <s v="140/95"/>
    <n v="68"/>
    <n v="7000"/>
    <x v="1"/>
    <x v="3"/>
    <s v="Good"/>
    <x v="2"/>
    <x v="2"/>
  </r>
  <r>
    <n v="367"/>
    <x v="1"/>
    <n v="59"/>
    <x v="4"/>
    <n v="8.1"/>
    <n v="9"/>
    <x v="4"/>
    <x v="4"/>
    <x v="0"/>
    <s v="140/95"/>
    <n v="68"/>
    <n v="7000"/>
    <x v="1"/>
    <x v="3"/>
    <s v="Good"/>
    <x v="2"/>
    <x v="2"/>
  </r>
  <r>
    <n v="368"/>
    <x v="1"/>
    <n v="59"/>
    <x v="4"/>
    <n v="8"/>
    <n v="9"/>
    <x v="4"/>
    <x v="4"/>
    <x v="0"/>
    <s v="140/95"/>
    <n v="68"/>
    <n v="7000"/>
    <x v="1"/>
    <x v="3"/>
    <s v="Good"/>
    <x v="2"/>
    <x v="2"/>
  </r>
  <r>
    <n v="369"/>
    <x v="1"/>
    <n v="59"/>
    <x v="4"/>
    <n v="8.1"/>
    <n v="9"/>
    <x v="4"/>
    <x v="4"/>
    <x v="0"/>
    <s v="140/95"/>
    <n v="68"/>
    <n v="7000"/>
    <x v="1"/>
    <x v="3"/>
    <s v="Good"/>
    <x v="2"/>
    <x v="2"/>
  </r>
  <r>
    <n v="370"/>
    <x v="1"/>
    <n v="59"/>
    <x v="4"/>
    <n v="8.1"/>
    <n v="9"/>
    <x v="4"/>
    <x v="4"/>
    <x v="0"/>
    <s v="140/95"/>
    <n v="68"/>
    <n v="7000"/>
    <x v="1"/>
    <x v="3"/>
    <s v="Good"/>
    <x v="2"/>
    <x v="2"/>
  </r>
  <r>
    <n v="371"/>
    <x v="1"/>
    <n v="59"/>
    <x v="4"/>
    <n v="8"/>
    <n v="9"/>
    <x v="4"/>
    <x v="4"/>
    <x v="0"/>
    <s v="140/95"/>
    <n v="68"/>
    <n v="7000"/>
    <x v="1"/>
    <x v="3"/>
    <s v="Good"/>
    <x v="2"/>
    <x v="2"/>
  </r>
  <r>
    <n v="372"/>
    <x v="1"/>
    <n v="59"/>
    <x v="4"/>
    <n v="8.1"/>
    <n v="9"/>
    <x v="4"/>
    <x v="4"/>
    <x v="0"/>
    <s v="140/95"/>
    <n v="68"/>
    <n v="7000"/>
    <x v="1"/>
    <x v="3"/>
    <s v="Good"/>
    <x v="2"/>
    <x v="2"/>
  </r>
  <r>
    <n v="373"/>
    <x v="1"/>
    <n v="59"/>
    <x v="4"/>
    <n v="8.1"/>
    <n v="9"/>
    <x v="4"/>
    <x v="4"/>
    <x v="0"/>
    <s v="140/95"/>
    <n v="68"/>
    <n v="7000"/>
    <x v="1"/>
    <x v="3"/>
    <s v="Good"/>
    <x v="2"/>
    <x v="2"/>
  </r>
  <r>
    <n v="374"/>
    <x v="1"/>
    <n v="59"/>
    <x v="4"/>
    <n v="8.1"/>
    <n v="9"/>
    <x v="4"/>
    <x v="4"/>
    <x v="0"/>
    <s v="140/95"/>
    <n v="68"/>
    <n v="7000"/>
    <x v="1"/>
    <x v="3"/>
    <s v="Good"/>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6.4684210526315775"/>
    <x v="0"/>
  </r>
  <r>
    <x v="1"/>
    <x v="1"/>
    <n v="7.0669014084507129"/>
    <x v="1"/>
  </r>
  <r>
    <x v="2"/>
    <x v="2"/>
    <n v="6.9094017094017106"/>
    <x v="0"/>
  </r>
  <r>
    <x v="3"/>
    <x v="3"/>
    <n v="7.631250000000002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4F411B-359D-42A9-9E09-44AEBCC3C5A4}"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E7" firstHeaderRow="1" firstDataRow="2" firstDataCol="1"/>
  <pivotFields count="17">
    <pivotField dataField="1" showAll="0"/>
    <pivotField axis="axisRow" showAll="0">
      <items count="3">
        <item x="1"/>
        <item x="0"/>
        <item t="default"/>
      </items>
    </pivotField>
    <pivotField showAll="0"/>
    <pivotField showAll="0">
      <items count="12">
        <item x="6"/>
        <item x="1"/>
        <item x="5"/>
        <item x="8"/>
        <item x="10"/>
        <item x="4"/>
        <item x="2"/>
        <item x="9"/>
        <item x="7"/>
        <item x="0"/>
        <item x="3"/>
        <item t="default"/>
      </items>
    </pivotField>
    <pivotField showAll="0"/>
    <pivotField showAll="0"/>
    <pivotField showAll="0"/>
    <pivotField showAll="0"/>
    <pivotField showAll="0"/>
    <pivotField showAll="0"/>
    <pivotField showAll="0"/>
    <pivotField showAll="0"/>
    <pivotField axis="axisCol" showAll="0">
      <items count="4">
        <item x="2"/>
        <item x="0"/>
        <item x="1"/>
        <item t="default"/>
      </items>
    </pivotField>
    <pivotField showAll="0">
      <items count="5">
        <item x="0"/>
        <item x="1"/>
        <item x="2"/>
        <item x="3"/>
        <item t="default"/>
      </items>
    </pivotField>
    <pivotField showAll="0"/>
    <pivotField showAll="0"/>
    <pivotField showAll="0"/>
  </pivotFields>
  <rowFields count="1">
    <field x="1"/>
  </rowFields>
  <rowItems count="3">
    <i>
      <x/>
    </i>
    <i>
      <x v="1"/>
    </i>
    <i t="grand">
      <x/>
    </i>
  </rowItems>
  <colFields count="1">
    <field x="12"/>
  </colFields>
  <colItems count="4">
    <i>
      <x/>
    </i>
    <i>
      <x v="1"/>
    </i>
    <i>
      <x v="2"/>
    </i>
    <i t="grand">
      <x/>
    </i>
  </colItems>
  <dataFields count="1">
    <dataField name="Count of Person ID" fld="0" subtotal="count" baseField="1" baseItem="0"/>
  </dataFields>
  <chartFormats count="23">
    <chartFormat chart="0" format="3" series="1">
      <pivotArea type="data" outline="0" fieldPosition="0">
        <references count="1">
          <reference field="12" count="1" selected="0">
            <x v="0"/>
          </reference>
        </references>
      </pivotArea>
    </chartFormat>
    <chartFormat chart="0" format="4" series="1">
      <pivotArea type="data" outline="0" fieldPosition="0">
        <references count="1">
          <reference field="12" count="1" selected="0">
            <x v="1"/>
          </reference>
        </references>
      </pivotArea>
    </chartFormat>
    <chartFormat chart="0" format="5" series="1">
      <pivotArea type="data" outline="0" fieldPosition="0">
        <references count="1">
          <reference field="12" count="1" selected="0">
            <x v="2"/>
          </reference>
        </references>
      </pivotArea>
    </chartFormat>
    <chartFormat chart="0" format="6" series="1">
      <pivotArea type="data" outline="0" fieldPosition="0">
        <references count="2">
          <reference field="4294967294" count="1" selected="0">
            <x v="0"/>
          </reference>
          <reference field="12" count="1" selected="0">
            <x v="0"/>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0" format="8" series="1">
      <pivotArea type="data" outline="0" fieldPosition="0">
        <references count="2">
          <reference field="4294967294" count="1" selected="0">
            <x v="0"/>
          </reference>
          <reference field="12" count="1" selected="0">
            <x v="2"/>
          </reference>
        </references>
      </pivotArea>
    </chartFormat>
    <chartFormat chart="0" format="9">
      <pivotArea type="data" outline="0" fieldPosition="0">
        <references count="3">
          <reference field="4294967294" count="1" selected="0">
            <x v="0"/>
          </reference>
          <reference field="1" count="1" selected="0">
            <x v="0"/>
          </reference>
          <reference field="12" count="1" selected="0">
            <x v="0"/>
          </reference>
        </references>
      </pivotArea>
    </chartFormat>
    <chartFormat chart="0" format="10">
      <pivotArea type="data" outline="0" fieldPosition="0">
        <references count="3">
          <reference field="4294967294" count="1" selected="0">
            <x v="0"/>
          </reference>
          <reference field="1" count="1" selected="0">
            <x v="1"/>
          </reference>
          <reference field="12" count="1" selected="0">
            <x v="0"/>
          </reference>
        </references>
      </pivotArea>
    </chartFormat>
    <chartFormat chart="0" format="11">
      <pivotArea type="data" outline="0" fieldPosition="0">
        <references count="3">
          <reference field="4294967294" count="1" selected="0">
            <x v="0"/>
          </reference>
          <reference field="1" count="1" selected="0">
            <x v="0"/>
          </reference>
          <reference field="12" count="1" selected="0">
            <x v="1"/>
          </reference>
        </references>
      </pivotArea>
    </chartFormat>
    <chartFormat chart="0" format="12">
      <pivotArea type="data" outline="0" fieldPosition="0">
        <references count="3">
          <reference field="4294967294" count="1" selected="0">
            <x v="0"/>
          </reference>
          <reference field="1" count="1" selected="0">
            <x v="0"/>
          </reference>
          <reference field="12" count="1" selected="0">
            <x v="2"/>
          </reference>
        </references>
      </pivotArea>
    </chartFormat>
    <chartFormat chart="0" format="13" series="1">
      <pivotArea type="data" outline="0" fieldPosition="0">
        <references count="1">
          <reference field="4294967294" count="1" selected="0">
            <x v="0"/>
          </reference>
        </references>
      </pivotArea>
    </chartFormat>
    <chartFormat chart="0" format="14">
      <pivotArea type="data" outline="0" fieldPosition="0">
        <references count="3">
          <reference field="4294967294" count="1" selected="0">
            <x v="0"/>
          </reference>
          <reference field="1" count="1" selected="0">
            <x v="1"/>
          </reference>
          <reference field="12" count="1" selected="0">
            <x v="1"/>
          </reference>
        </references>
      </pivotArea>
    </chartFormat>
    <chartFormat chart="0" format="15">
      <pivotArea type="data" outline="0" fieldPosition="0">
        <references count="3">
          <reference field="4294967294" count="1" selected="0">
            <x v="0"/>
          </reference>
          <reference field="1" count="1" selected="0">
            <x v="1"/>
          </reference>
          <reference field="12" count="1" selected="0">
            <x v="2"/>
          </reference>
        </references>
      </pivotArea>
    </chartFormat>
    <chartFormat chart="34" format="25" series="1">
      <pivotArea type="data" outline="0" fieldPosition="0">
        <references count="2">
          <reference field="4294967294" count="1" selected="0">
            <x v="0"/>
          </reference>
          <reference field="12" count="1" selected="0">
            <x v="0"/>
          </reference>
        </references>
      </pivotArea>
    </chartFormat>
    <chartFormat chart="34" format="26">
      <pivotArea type="data" outline="0" fieldPosition="0">
        <references count="3">
          <reference field="4294967294" count="1" selected="0">
            <x v="0"/>
          </reference>
          <reference field="1" count="1" selected="0">
            <x v="0"/>
          </reference>
          <reference field="12" count="1" selected="0">
            <x v="0"/>
          </reference>
        </references>
      </pivotArea>
    </chartFormat>
    <chartFormat chart="34" format="27">
      <pivotArea type="data" outline="0" fieldPosition="0">
        <references count="3">
          <reference field="4294967294" count="1" selected="0">
            <x v="0"/>
          </reference>
          <reference field="1" count="1" selected="0">
            <x v="1"/>
          </reference>
          <reference field="12" count="1" selected="0">
            <x v="0"/>
          </reference>
        </references>
      </pivotArea>
    </chartFormat>
    <chartFormat chart="34" format="28" series="1">
      <pivotArea type="data" outline="0" fieldPosition="0">
        <references count="2">
          <reference field="4294967294" count="1" selected="0">
            <x v="0"/>
          </reference>
          <reference field="12" count="1" selected="0">
            <x v="1"/>
          </reference>
        </references>
      </pivotArea>
    </chartFormat>
    <chartFormat chart="34" format="29">
      <pivotArea type="data" outline="0" fieldPosition="0">
        <references count="3">
          <reference field="4294967294" count="1" selected="0">
            <x v="0"/>
          </reference>
          <reference field="1" count="1" selected="0">
            <x v="0"/>
          </reference>
          <reference field="12" count="1" selected="0">
            <x v="1"/>
          </reference>
        </references>
      </pivotArea>
    </chartFormat>
    <chartFormat chart="34" format="30">
      <pivotArea type="data" outline="0" fieldPosition="0">
        <references count="3">
          <reference field="4294967294" count="1" selected="0">
            <x v="0"/>
          </reference>
          <reference field="1" count="1" selected="0">
            <x v="1"/>
          </reference>
          <reference field="12" count="1" selected="0">
            <x v="1"/>
          </reference>
        </references>
      </pivotArea>
    </chartFormat>
    <chartFormat chart="34" format="31" series="1">
      <pivotArea type="data" outline="0" fieldPosition="0">
        <references count="2">
          <reference field="4294967294" count="1" selected="0">
            <x v="0"/>
          </reference>
          <reference field="12" count="1" selected="0">
            <x v="2"/>
          </reference>
        </references>
      </pivotArea>
    </chartFormat>
    <chartFormat chart="34" format="32">
      <pivotArea type="data" outline="0" fieldPosition="0">
        <references count="3">
          <reference field="4294967294" count="1" selected="0">
            <x v="0"/>
          </reference>
          <reference field="1" count="1" selected="0">
            <x v="0"/>
          </reference>
          <reference field="12" count="1" selected="0">
            <x v="2"/>
          </reference>
        </references>
      </pivotArea>
    </chartFormat>
    <chartFormat chart="34" format="33">
      <pivotArea type="data" outline="0" fieldPosition="0">
        <references count="3">
          <reference field="4294967294" count="1" selected="0">
            <x v="0"/>
          </reference>
          <reference field="1" count="1" selected="0">
            <x v="1"/>
          </reference>
          <reference field="12" count="1" selected="0">
            <x v="2"/>
          </reference>
        </references>
      </pivotArea>
    </chartFormat>
    <chartFormat chart="34"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68D81B-18B2-4975-B6F6-4D2F4AD90CDA}" name="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3:E8" firstHeaderRow="1" firstDataRow="1" firstDataCol="1"/>
  <pivotFields count="17">
    <pivotField showAll="0"/>
    <pivotField showAll="0"/>
    <pivotField showAll="0"/>
    <pivotField showAll="0">
      <items count="12">
        <item x="6"/>
        <item x="1"/>
        <item x="5"/>
        <item x="8"/>
        <item x="10"/>
        <item x="4"/>
        <item x="2"/>
        <item x="9"/>
        <item x="7"/>
        <item x="0"/>
        <item x="3"/>
        <item t="default"/>
      </items>
    </pivotField>
    <pivotField dataField="1" showAll="0"/>
    <pivotField showAll="0"/>
    <pivotField showAll="0"/>
    <pivotField showAll="0"/>
    <pivotField showAll="0"/>
    <pivotField showAll="0"/>
    <pivotField showAll="0"/>
    <pivotField showAll="0"/>
    <pivotField showAll="0">
      <items count="4">
        <item x="2"/>
        <item x="0"/>
        <item x="1"/>
        <item t="default"/>
      </items>
    </pivotField>
    <pivotField axis="axisRow" showAll="0">
      <items count="5">
        <item x="0"/>
        <item x="1"/>
        <item x="2"/>
        <item x="3"/>
        <item t="default"/>
      </items>
    </pivotField>
    <pivotField showAll="0"/>
    <pivotField showAll="0"/>
    <pivotField showAll="0"/>
  </pivotFields>
  <rowFields count="1">
    <field x="13"/>
  </rowFields>
  <rowItems count="5">
    <i>
      <x/>
    </i>
    <i>
      <x v="1"/>
    </i>
    <i>
      <x v="2"/>
    </i>
    <i>
      <x v="3"/>
    </i>
    <i t="grand">
      <x/>
    </i>
  </rowItems>
  <colItems count="1">
    <i/>
  </colItems>
  <dataFields count="1">
    <dataField name="Average of Sleep Duration" fld="4" subtotal="average" baseField="13" baseItem="0" numFmtId="164"/>
  </dataFields>
  <formats count="16">
    <format dxfId="1439">
      <pivotArea outline="0" collapsedLevelsAreSubtotals="1" fieldPosition="0"/>
    </format>
    <format dxfId="1438">
      <pivotArea outline="0" collapsedLevelsAreSubtotals="1" fieldPosition="0"/>
    </format>
    <format dxfId="1437">
      <pivotArea outline="0" collapsedLevelsAreSubtotals="1" fieldPosition="0"/>
    </format>
    <format dxfId="1436">
      <pivotArea outline="0" collapsedLevelsAreSubtotals="1" fieldPosition="0"/>
    </format>
    <format dxfId="1435">
      <pivotArea outline="0" collapsedLevelsAreSubtotals="1" fieldPosition="0"/>
    </format>
    <format dxfId="1434">
      <pivotArea outline="0" collapsedLevelsAreSubtotals="1" fieldPosition="0"/>
    </format>
    <format dxfId="1433">
      <pivotArea outline="0" collapsedLevelsAreSubtotals="1" fieldPosition="0"/>
    </format>
    <format dxfId="1432">
      <pivotArea outline="0" collapsedLevelsAreSubtotals="1" fieldPosition="0"/>
    </format>
    <format dxfId="1431">
      <pivotArea outline="0" collapsedLevelsAreSubtotals="1" fieldPosition="0"/>
    </format>
    <format dxfId="1430">
      <pivotArea outline="0" collapsedLevelsAreSubtotals="1" fieldPosition="0"/>
    </format>
    <format dxfId="1429">
      <pivotArea outline="0" collapsedLevelsAreSubtotals="1" fieldPosition="0"/>
    </format>
    <format dxfId="1428">
      <pivotArea outline="0" collapsedLevelsAreSubtotals="1" fieldPosition="0"/>
    </format>
    <format dxfId="1427">
      <pivotArea outline="0" collapsedLevelsAreSubtotals="1" fieldPosition="0"/>
    </format>
    <format dxfId="1426">
      <pivotArea outline="0" collapsedLevelsAreSubtotals="1" fieldPosition="0"/>
    </format>
    <format dxfId="1425">
      <pivotArea outline="0" collapsedLevelsAreSubtotals="1" fieldPosition="0"/>
    </format>
    <format dxfId="142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D04BE6-6ADA-4C34-8E12-7827E36654FB}" name="BM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8" firstHeaderRow="1" firstDataRow="1" firstDataCol="1" rowPageCount="1" colPageCount="1"/>
  <pivotFields count="17">
    <pivotField showAll="0"/>
    <pivotField axis="axisPage" showAll="0">
      <items count="3">
        <item x="1"/>
        <item x="0"/>
        <item t="default"/>
      </items>
    </pivotField>
    <pivotField showAll="0"/>
    <pivotField showAll="0">
      <items count="12">
        <item x="6"/>
        <item x="1"/>
        <item x="5"/>
        <item x="8"/>
        <item x="10"/>
        <item x="4"/>
        <item x="2"/>
        <item x="9"/>
        <item x="7"/>
        <item x="0"/>
        <item x="3"/>
        <item t="default"/>
      </items>
    </pivotField>
    <pivotField showAll="0"/>
    <pivotField dataField="1" showAll="0"/>
    <pivotField showAll="0"/>
    <pivotField showAll="0"/>
    <pivotField axis="axisRow" showAll="0">
      <items count="5">
        <item x="1"/>
        <item x="3"/>
        <item x="2"/>
        <item x="0"/>
        <item t="default"/>
      </items>
    </pivotField>
    <pivotField showAll="0"/>
    <pivotField showAll="0"/>
    <pivotField showAll="0"/>
    <pivotField showAll="0">
      <items count="4">
        <item x="2"/>
        <item x="0"/>
        <item x="1"/>
        <item t="default"/>
      </items>
    </pivotField>
    <pivotField showAll="0">
      <items count="5">
        <item x="0"/>
        <item x="1"/>
        <item x="2"/>
        <item x="3"/>
        <item t="default"/>
      </items>
    </pivotField>
    <pivotField showAll="0"/>
    <pivotField showAll="0"/>
    <pivotField showAll="0"/>
  </pivotFields>
  <rowFields count="1">
    <field x="8"/>
  </rowFields>
  <rowItems count="5">
    <i>
      <x/>
    </i>
    <i>
      <x v="1"/>
    </i>
    <i>
      <x v="2"/>
    </i>
    <i>
      <x v="3"/>
    </i>
    <i t="grand">
      <x/>
    </i>
  </rowItems>
  <colItems count="1">
    <i/>
  </colItems>
  <pageFields count="1">
    <pageField fld="1" hier="-1"/>
  </pageFields>
  <dataFields count="1">
    <dataField name="Average of Quality of Sleep" fld="5" subtotal="average" baseField="8" baseItem="0"/>
  </dataFields>
  <formats count="1">
    <format dxfId="14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0BD061-A695-42B2-8072-D1783AD8C227}" name="phyactiv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3" firstHeaderRow="1" firstDataRow="1" firstDataCol="1"/>
  <pivotFields count="17">
    <pivotField showAll="0"/>
    <pivotField showAll="0"/>
    <pivotField showAll="0"/>
    <pivotField showAll="0">
      <items count="12">
        <item x="6"/>
        <item x="1"/>
        <item x="5"/>
        <item x="8"/>
        <item x="10"/>
        <item x="4"/>
        <item x="2"/>
        <item x="9"/>
        <item x="7"/>
        <item x="0"/>
        <item x="3"/>
        <item t="default"/>
      </items>
    </pivotField>
    <pivotField dataField="1" showAll="0"/>
    <pivotField showAll="0"/>
    <pivotField axis="axisRow" showAll="0">
      <items count="17">
        <item x="14"/>
        <item x="9"/>
        <item x="4"/>
        <item x="10"/>
        <item x="15"/>
        <item x="12"/>
        <item x="8"/>
        <item x="5"/>
        <item x="3"/>
        <item x="0"/>
        <item x="6"/>
        <item x="13"/>
        <item x="7"/>
        <item x="11"/>
        <item x="1"/>
        <item x="2"/>
        <item t="default"/>
      </items>
    </pivotField>
    <pivotField showAll="0"/>
    <pivotField showAll="0"/>
    <pivotField showAll="0"/>
    <pivotField showAll="0"/>
    <pivotField showAll="0"/>
    <pivotField showAll="0">
      <items count="4">
        <item x="2"/>
        <item x="0"/>
        <item x="1"/>
        <item t="default"/>
      </items>
    </pivotField>
    <pivotField showAll="0">
      <items count="5">
        <item x="0"/>
        <item x="1"/>
        <item x="2"/>
        <item x="3"/>
        <item t="default"/>
      </items>
    </pivotField>
    <pivotField showAll="0"/>
    <pivotField axis="axisRow" showAll="0">
      <items count="4">
        <item x="1"/>
        <item x="0"/>
        <item x="2"/>
        <item t="default"/>
      </items>
    </pivotField>
    <pivotField showAll="0"/>
  </pivotFields>
  <rowFields count="2">
    <field x="15"/>
    <field x="6"/>
  </rowFields>
  <rowItems count="20">
    <i>
      <x/>
    </i>
    <i r="1">
      <x v="15"/>
    </i>
    <i>
      <x v="1"/>
    </i>
    <i r="1">
      <x v="6"/>
    </i>
    <i r="1">
      <x v="7"/>
    </i>
    <i r="1">
      <x v="8"/>
    </i>
    <i r="1">
      <x v="9"/>
    </i>
    <i r="1">
      <x v="10"/>
    </i>
    <i r="1">
      <x v="11"/>
    </i>
    <i r="1">
      <x v="12"/>
    </i>
    <i r="1">
      <x v="13"/>
    </i>
    <i r="1">
      <x v="14"/>
    </i>
    <i>
      <x v="2"/>
    </i>
    <i r="1">
      <x/>
    </i>
    <i r="1">
      <x v="1"/>
    </i>
    <i r="1">
      <x v="2"/>
    </i>
    <i r="1">
      <x v="3"/>
    </i>
    <i r="1">
      <x v="4"/>
    </i>
    <i r="1">
      <x v="5"/>
    </i>
    <i t="grand">
      <x/>
    </i>
  </rowItems>
  <colItems count="1">
    <i/>
  </colItems>
  <dataFields count="1">
    <dataField name="Average of Sleep Duration" fld="4" subtotal="average" baseField="0" baseItem="0"/>
  </dataFields>
  <formats count="1">
    <format dxfId="1422">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5826F8-35CC-4D41-8CC5-9C354334AD73}" name="stre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17">
    <pivotField showAll="0"/>
    <pivotField showAll="0"/>
    <pivotField showAll="0"/>
    <pivotField showAll="0">
      <items count="12">
        <item x="6"/>
        <item x="1"/>
        <item x="5"/>
        <item x="8"/>
        <item x="10"/>
        <item x="4"/>
        <item x="2"/>
        <item x="9"/>
        <item x="7"/>
        <item x="0"/>
        <item x="3"/>
        <item t="default"/>
      </items>
    </pivotField>
    <pivotField showAll="0"/>
    <pivotField dataField="1" showAll="0"/>
    <pivotField showAll="0"/>
    <pivotField axis="axisRow" showAll="0" sortType="descending">
      <items count="7">
        <item x="4"/>
        <item x="3"/>
        <item x="5"/>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2"/>
        <item x="0"/>
        <item x="1"/>
        <item t="default"/>
      </items>
    </pivotField>
    <pivotField showAll="0">
      <items count="5">
        <item x="0"/>
        <item x="1"/>
        <item x="2"/>
        <item x="3"/>
        <item t="default"/>
      </items>
    </pivotField>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s>
  <rowFields count="2">
    <field x="16"/>
    <field x="7"/>
  </rowFields>
  <rowItems count="10">
    <i>
      <x v="1"/>
    </i>
    <i r="1">
      <x/>
    </i>
    <i>
      <x v="2"/>
    </i>
    <i r="1">
      <x v="2"/>
    </i>
    <i r="1">
      <x v="1"/>
    </i>
    <i r="1">
      <x v="3"/>
    </i>
    <i>
      <x/>
    </i>
    <i r="1">
      <x v="4"/>
    </i>
    <i r="1">
      <x v="5"/>
    </i>
    <i t="grand">
      <x/>
    </i>
  </rowItems>
  <colItems count="1">
    <i/>
  </colItems>
  <dataFields count="1">
    <dataField name="Average of Quality of Sleep" fld="5" subtotal="average" baseField="7" baseItem="0" numFmtId="164"/>
  </dataFields>
  <formats count="1">
    <format dxfId="142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42008F-74ED-4ADF-99CB-AF7C76B4161A}" name="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3:B20" firstHeaderRow="1" firstDataRow="1" firstDataCol="1"/>
  <pivotFields count="4">
    <pivotField axis="axisRow" showAll="0">
      <items count="5">
        <item x="0"/>
        <item x="1"/>
        <item x="2"/>
        <item x="3"/>
        <item t="default"/>
      </items>
    </pivotField>
    <pivotField numFmtId="164" showAll="0"/>
    <pivotField dataField="1" numFmtId="164" showAll="0"/>
    <pivotField axis="axisRow" showAll="0">
      <items count="3">
        <item x="0"/>
        <item x="1"/>
        <item t="default"/>
      </items>
    </pivotField>
  </pivotFields>
  <rowFields count="2">
    <field x="3"/>
    <field x="0"/>
  </rowFields>
  <rowItems count="7">
    <i>
      <x/>
    </i>
    <i r="1">
      <x/>
    </i>
    <i r="1">
      <x v="2"/>
    </i>
    <i>
      <x v="1"/>
    </i>
    <i r="1">
      <x v="1"/>
    </i>
    <i r="1">
      <x v="3"/>
    </i>
    <i t="grand">
      <x/>
    </i>
  </rowItems>
  <colItems count="1">
    <i/>
  </colItems>
  <dataFields count="1">
    <dataField name="Average of Sleep duration" fld="2" subtotal="average" baseField="0" baseItem="0"/>
  </dataFields>
  <formats count="1">
    <format dxfId="1420">
      <pivotArea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2E642BA-BD30-467B-BBBE-1BE1C4F8B579}" sourceName="Occupation">
  <pivotTables>
    <pivotTable tabId="6" name="BMI"/>
    <pivotTable tabId="2" name="gender"/>
    <pivotTable tabId="7" name="phyactivity"/>
    <pivotTable tabId="8" name="stress"/>
    <pivotTable tabId="13" name="age"/>
  </pivotTables>
  <data>
    <tabular pivotCacheId="1218927208">
      <items count="11">
        <i x="6" s="1"/>
        <i x="1" s="1"/>
        <i x="5" s="1"/>
        <i x="8" s="1"/>
        <i x="10" s="1"/>
        <i x="4" s="1"/>
        <i x="2" s="1"/>
        <i x="9" s="1"/>
        <i x="7"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Disorder" xr10:uid="{0AE37510-37A8-4818-A937-D0512C5E3192}" sourceName="Sleep Disorder">
  <pivotTables>
    <pivotTable tabId="6" name="BMI"/>
    <pivotTable tabId="2" name="gender"/>
    <pivotTable tabId="7" name="phyactivity"/>
    <pivotTable tabId="8" name="stress"/>
    <pivotTable tabId="13" name="age"/>
  </pivotTables>
  <data>
    <tabular pivotCacheId="121892720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1" xr10:uid="{8AA4C9DA-AC3A-4D57-BDC6-9679B836C184}" cache="Slicer_Occupation" caption="Occupation" style="SlicerStyleDark1 2" rowHeight="247650"/>
  <slicer name="Sleep Disorder 1" xr10:uid="{42659CB1-41AA-45C2-A3D6-1B9E50974C65}" cache="Slicer_Sleep_Disorder" caption="Sleep Disorder" style="SlicerStyleDark1 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3B2FA964-B34A-4AE2-BC56-6A7A46DB1105}" cache="Slicer_Occupation" caption="Occupation" rowHeight="247650"/>
  <slicer name="Sleep Disorder" xr10:uid="{7CC303AE-38ED-450E-BAC3-C8AAA064E884}" cache="Slicer_Sleep_Disorder" caption="Sleep Disorder"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A274C4-CA3F-4AD8-B6CC-CB1138AE143D}" name="Table2" displayName="Table2" ref="A1:D5" totalsRowShown="0">
  <autoFilter ref="A1:D5" xr:uid="{2FA274C4-CA3F-4AD8-B6CC-CB1138AE143D}"/>
  <tableColumns count="4">
    <tableColumn id="1" xr3:uid="{B5CE8A35-7DA0-470A-AE2C-9901EBEE7ED2}" name="age group"/>
    <tableColumn id="2" xr3:uid="{196B1007-3783-4182-BD66-393D23E0935A}" name="Quality of Sleep" dataDxfId="1419">
      <calculatedColumnFormula>AVERAGEIFS(Quality_of_Sleep,age_group,A2)</calculatedColumnFormula>
    </tableColumn>
    <tableColumn id="3" xr3:uid="{01F15B3D-BD63-4BD1-9E6E-1ECE0AE7AEC2}" name="Sleep duration" dataDxfId="1418">
      <calculatedColumnFormula>AVERAGEIFS(Sleep_Duration,age_group,A2)</calculatedColumnFormula>
    </tableColumn>
    <tableColumn id="4" xr3:uid="{8AA3F426-4529-46F4-83BE-64031F018FAF}" name="Sleep quality" dataDxfId="1417">
      <calculatedColumnFormula>IF(C2&lt;=5, "Poor", IF(C2&lt;=7, "Fair", IF(C2&lt;=9, "Good", "Excellent")))</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60A69C-A5BA-4C8D-B13A-CBD5F4E9FDE3}" name="sleep" displayName="sleep" ref="A1:Q375" totalsRowShown="0">
  <autoFilter ref="A1:Q375" xr:uid="{4B60A69C-A5BA-4C8D-B13A-CBD5F4E9FDE3}"/>
  <tableColumns count="17">
    <tableColumn id="1" xr3:uid="{574ACCA3-CA49-4CB4-B099-6E855B175A43}" name="Person ID"/>
    <tableColumn id="2" xr3:uid="{0316AADE-3B30-4E3F-BCBA-AF5BBF1A7DCC}" name="Gender"/>
    <tableColumn id="3" xr3:uid="{EB25F4CA-E5A5-4EC0-ABFD-2E5AB393A4A3}" name="Age"/>
    <tableColumn id="4" xr3:uid="{49EEFC87-91FD-46F4-A8B3-709FB86FCF75}" name="Occupation"/>
    <tableColumn id="5" xr3:uid="{30405B6E-A8E9-418B-BFB0-2C2FD64EE05E}" name="Sleep Duration"/>
    <tableColumn id="6" xr3:uid="{E7C18347-6C87-4D7C-AB70-F3F84BCDB94C}" name="Quality of Sleep"/>
    <tableColumn id="7" xr3:uid="{6B8A846A-1753-4374-82D0-E6C0EC8A774D}" name="Physical Activity Level"/>
    <tableColumn id="8" xr3:uid="{70B0FBAE-2018-4136-BBFE-194D6D6CDB8B}" name="Stress Level"/>
    <tableColumn id="9" xr3:uid="{A1949E14-AEFF-45E1-9060-61538B1D2488}" name="BMI Category"/>
    <tableColumn id="10" xr3:uid="{C3736069-3FCF-49C1-B1D9-4A6A43DE7243}" name="Blood Pressure"/>
    <tableColumn id="11" xr3:uid="{07A624EA-0F90-45D5-942A-BEE7109CAA4B}" name="Heart Rate"/>
    <tableColumn id="12" xr3:uid="{F97362FD-45E7-4B53-A62A-7E8B6B969859}" name="Daily Steps"/>
    <tableColumn id="13" xr3:uid="{E476A45F-A4BE-49CE-BE55-CACAD51163EC}" name="Sleep Disorder"/>
    <tableColumn id="28" xr3:uid="{21BB0724-3C9D-4F76-B27B-D799D266E94E}" name="age group" dataDxfId="1416">
      <calculatedColumnFormula>IF(sleep[[#This Row],[Age]]&lt;30, "20-29", IF(sleep[[#This Row],[Age]]&lt;40, "30-39", IF(sleep[[#This Row],[Age]]&lt;50, "40-49", IF(sleep[[#This Row],[Age]]&lt;60, "50-59", "60+"))))</calculatedColumnFormula>
    </tableColumn>
    <tableColumn id="32" xr3:uid="{4FE7982A-8154-49CA-B82E-DEE55E56170F}" name="Sleep quality" dataDxfId="1415">
      <calculatedColumnFormula>IF(sleep[[#This Row],[Sleep Duration]]&lt;=5, "Poor", IF(sleep[[#This Row],[Sleep Duration]]&lt;=7, "Fair", IF(sleep[[#This Row],[Sleep Duration]]&lt;=9, "Good", "Excellent")))</calculatedColumnFormula>
    </tableColumn>
    <tableColumn id="33" xr3:uid="{A5262273-25BD-4402-B289-E5122D4D65A5}" name="Physical Activity Level2" dataDxfId="1414">
      <calculatedColumnFormula>IF(sleep[[#This Row],[Physical Activity Level]]&lt;=30, "Low", IF(sleep[[#This Row],[Physical Activity Level]]&lt;=60, "Moderate", "High"))</calculatedColumnFormula>
    </tableColumn>
    <tableColumn id="34" xr3:uid="{8C6E5658-B0C7-45E0-96BF-A9ACA2F560EC}" name="STRESS" dataDxfId="1413">
      <calculatedColumnFormula>IF(sleep[[#This Row],[Stress Level]]&lt;=3, "Low", IF(sleep[[#This Row],[Stress Level]]&lt;=6, "Moderate", "High"))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3B9C-376B-427B-B802-D870555C283D}">
  <sheetPr>
    <tabColor theme="1"/>
    <pageSetUpPr fitToPage="1"/>
  </sheetPr>
  <dimension ref="A1"/>
  <sheetViews>
    <sheetView zoomScale="70" zoomScaleNormal="70" workbookViewId="0">
      <selection activeCell="P28" sqref="P28"/>
    </sheetView>
  </sheetViews>
  <sheetFormatPr defaultRowHeight="14.4" x14ac:dyDescent="0.3"/>
  <cols>
    <col min="1" max="16384" width="8.88671875" style="6"/>
  </cols>
  <sheetData/>
  <pageMargins left="0.45" right="0.7" top="0.75" bottom="0" header="0.3" footer="0"/>
  <pageSetup paperSize="9" scale="43" fitToHeight="0" orientation="landscape"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CA86E-776F-4173-89AC-3BC00E9E1EC8}">
  <dimension ref="A3:E13"/>
  <sheetViews>
    <sheetView workbookViewId="0">
      <selection activeCell="B13" sqref="B13"/>
    </sheetView>
  </sheetViews>
  <sheetFormatPr defaultRowHeight="14.4" x14ac:dyDescent="0.3"/>
  <cols>
    <col min="1" max="1" width="16" bestFit="1" customWidth="1"/>
    <col min="2" max="2" width="15.5546875" bestFit="1" customWidth="1"/>
    <col min="3" max="3" width="5.33203125" bestFit="1" customWidth="1"/>
    <col min="4" max="4" width="11.33203125" bestFit="1" customWidth="1"/>
    <col min="5" max="5" width="10.5546875" bestFit="1" customWidth="1"/>
  </cols>
  <sheetData>
    <row r="3" spans="1:5" x14ac:dyDescent="0.3">
      <c r="A3" s="1" t="s">
        <v>61</v>
      </c>
      <c r="B3" s="1" t="s">
        <v>60</v>
      </c>
    </row>
    <row r="4" spans="1:5" x14ac:dyDescent="0.3">
      <c r="A4" s="1" t="s">
        <v>58</v>
      </c>
      <c r="B4" t="s">
        <v>25</v>
      </c>
      <c r="C4" t="s">
        <v>17</v>
      </c>
      <c r="D4" t="s">
        <v>24</v>
      </c>
      <c r="E4" t="s">
        <v>59</v>
      </c>
    </row>
    <row r="5" spans="1:5" x14ac:dyDescent="0.3">
      <c r="A5" s="2" t="s">
        <v>28</v>
      </c>
      <c r="B5" s="8">
        <v>36</v>
      </c>
      <c r="C5" s="8">
        <v>82</v>
      </c>
      <c r="D5" s="8">
        <v>67</v>
      </c>
      <c r="E5" s="8">
        <v>185</v>
      </c>
    </row>
    <row r="6" spans="1:5" x14ac:dyDescent="0.3">
      <c r="A6" s="2" t="s">
        <v>13</v>
      </c>
      <c r="B6" s="8">
        <v>41</v>
      </c>
      <c r="C6" s="8">
        <v>137</v>
      </c>
      <c r="D6" s="8">
        <v>11</v>
      </c>
      <c r="E6" s="8">
        <v>189</v>
      </c>
    </row>
    <row r="7" spans="1:5" x14ac:dyDescent="0.3">
      <c r="A7" s="2" t="s">
        <v>59</v>
      </c>
      <c r="B7" s="8">
        <v>77</v>
      </c>
      <c r="C7" s="8">
        <v>219</v>
      </c>
      <c r="D7" s="8">
        <v>78</v>
      </c>
      <c r="E7" s="8">
        <v>374</v>
      </c>
    </row>
    <row r="11" spans="1:5" x14ac:dyDescent="0.3">
      <c r="A11">
        <f>COUNTIF(Gender,"Female")</f>
        <v>185</v>
      </c>
      <c r="B11" t="s">
        <v>79</v>
      </c>
    </row>
    <row r="12" spans="1:5" x14ac:dyDescent="0.3">
      <c r="A12">
        <f>COUNTIF(Gender,"Male")</f>
        <v>189</v>
      </c>
      <c r="B12" t="s">
        <v>80</v>
      </c>
    </row>
    <row r="13" spans="1:5" x14ac:dyDescent="0.3">
      <c r="A13">
        <f>COUNTA(Gender)</f>
        <v>374</v>
      </c>
      <c r="B13" t="s">
        <v>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C8709-DE22-4A89-9D7C-D81D1330DDE0}">
  <dimension ref="D3:E8"/>
  <sheetViews>
    <sheetView workbookViewId="0">
      <selection activeCell="O21" sqref="O21"/>
    </sheetView>
  </sheetViews>
  <sheetFormatPr defaultRowHeight="14.4" x14ac:dyDescent="0.3"/>
  <cols>
    <col min="1" max="1" width="17.88671875" bestFit="1" customWidth="1"/>
    <col min="4" max="4" width="12.44140625" bestFit="1" customWidth="1"/>
    <col min="5" max="5" width="22.33203125" bestFit="1" customWidth="1"/>
  </cols>
  <sheetData>
    <row r="3" spans="4:5" x14ac:dyDescent="0.3">
      <c r="D3" s="1" t="s">
        <v>58</v>
      </c>
      <c r="E3" t="s">
        <v>68</v>
      </c>
    </row>
    <row r="4" spans="4:5" x14ac:dyDescent="0.3">
      <c r="D4" s="2" t="s">
        <v>63</v>
      </c>
      <c r="E4" s="7">
        <v>6.4684210526315775</v>
      </c>
    </row>
    <row r="5" spans="4:5" x14ac:dyDescent="0.3">
      <c r="D5" s="2" t="s">
        <v>64</v>
      </c>
      <c r="E5" s="7">
        <v>7.0669014084507129</v>
      </c>
    </row>
    <row r="6" spans="4:5" x14ac:dyDescent="0.3">
      <c r="D6" s="2" t="s">
        <v>65</v>
      </c>
      <c r="E6" s="7">
        <v>6.9094017094017106</v>
      </c>
    </row>
    <row r="7" spans="4:5" x14ac:dyDescent="0.3">
      <c r="D7" s="2" t="s">
        <v>66</v>
      </c>
      <c r="E7" s="7">
        <v>7.6312500000000023</v>
      </c>
    </row>
    <row r="8" spans="4:5" x14ac:dyDescent="0.3">
      <c r="D8" s="2" t="s">
        <v>59</v>
      </c>
      <c r="E8" s="7">
        <v>7.1320855614973171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578DF-7796-47A4-A644-15BB934009C4}">
  <dimension ref="A1:B8"/>
  <sheetViews>
    <sheetView workbookViewId="0">
      <selection activeCell="B1" sqref="B1"/>
    </sheetView>
  </sheetViews>
  <sheetFormatPr defaultRowHeight="14.4" x14ac:dyDescent="0.3"/>
  <cols>
    <col min="1" max="1" width="12.88671875" bestFit="1" customWidth="1"/>
    <col min="2" max="2" width="23.109375" bestFit="1" customWidth="1"/>
    <col min="3" max="3" width="22.33203125" bestFit="1" customWidth="1"/>
    <col min="4" max="4" width="10.5546875" bestFit="1" customWidth="1"/>
  </cols>
  <sheetData>
    <row r="1" spans="1:2" x14ac:dyDescent="0.3">
      <c r="A1" s="1" t="s">
        <v>1</v>
      </c>
      <c r="B1" t="s">
        <v>82</v>
      </c>
    </row>
    <row r="3" spans="1:2" x14ac:dyDescent="0.3">
      <c r="A3" s="1" t="s">
        <v>58</v>
      </c>
      <c r="B3" t="s">
        <v>67</v>
      </c>
    </row>
    <row r="4" spans="1:2" x14ac:dyDescent="0.3">
      <c r="A4" s="2" t="s">
        <v>19</v>
      </c>
      <c r="B4" s="5">
        <v>7.6615384615384619</v>
      </c>
    </row>
    <row r="5" spans="1:2" x14ac:dyDescent="0.3">
      <c r="A5" s="2" t="s">
        <v>30</v>
      </c>
      <c r="B5" s="5">
        <v>7.4285714285714288</v>
      </c>
    </row>
    <row r="6" spans="1:2" x14ac:dyDescent="0.3">
      <c r="A6" s="2" t="s">
        <v>22</v>
      </c>
      <c r="B6" s="5">
        <v>6.4</v>
      </c>
    </row>
    <row r="7" spans="1:2" x14ac:dyDescent="0.3">
      <c r="A7" s="2" t="s">
        <v>15</v>
      </c>
      <c r="B7" s="5">
        <v>6.8986486486486482</v>
      </c>
    </row>
    <row r="8" spans="1:2" x14ac:dyDescent="0.3">
      <c r="A8" s="2" t="s">
        <v>59</v>
      </c>
      <c r="B8" s="5">
        <v>7.3128342245989302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75718-9FE5-4639-8B7E-AD8CCBB3EE6E}">
  <dimension ref="A3:B23"/>
  <sheetViews>
    <sheetView topLeftCell="A3" workbookViewId="0">
      <selection activeCell="B5" sqref="B5"/>
    </sheetView>
  </sheetViews>
  <sheetFormatPr defaultRowHeight="14.4" x14ac:dyDescent="0.3"/>
  <cols>
    <col min="1" max="1" width="12.44140625" bestFit="1" customWidth="1"/>
    <col min="2" max="2" width="22.33203125" bestFit="1" customWidth="1"/>
    <col min="3" max="3" width="19.44140625" bestFit="1" customWidth="1"/>
    <col min="4" max="4" width="10.5546875" bestFit="1" customWidth="1"/>
    <col min="5" max="5" width="20.21875" bestFit="1" customWidth="1"/>
    <col min="6" max="6" width="23.77734375" bestFit="1" customWidth="1"/>
    <col min="7" max="7" width="24.77734375" bestFit="1" customWidth="1"/>
  </cols>
  <sheetData>
    <row r="3" spans="1:2" x14ac:dyDescent="0.3">
      <c r="A3" s="1" t="s">
        <v>58</v>
      </c>
      <c r="B3" t="s">
        <v>68</v>
      </c>
    </row>
    <row r="4" spans="1:2" x14ac:dyDescent="0.3">
      <c r="A4" s="2" t="s">
        <v>78</v>
      </c>
      <c r="B4" s="5">
        <v>7.1852941176470546</v>
      </c>
    </row>
    <row r="5" spans="1:2" x14ac:dyDescent="0.3">
      <c r="A5" s="3">
        <v>30</v>
      </c>
      <c r="B5" s="5">
        <v>7.1852941176470546</v>
      </c>
    </row>
    <row r="6" spans="1:2" x14ac:dyDescent="0.3">
      <c r="A6" s="2" t="s">
        <v>74</v>
      </c>
      <c r="B6" s="5">
        <v>6.8257668711656558</v>
      </c>
    </row>
    <row r="7" spans="1:2" x14ac:dyDescent="0.3">
      <c r="A7" s="3">
        <v>32</v>
      </c>
      <c r="B7" s="5">
        <v>5.8</v>
      </c>
    </row>
    <row r="8" spans="1:2" x14ac:dyDescent="0.3">
      <c r="A8" s="3">
        <v>35</v>
      </c>
      <c r="B8" s="5">
        <v>6.5</v>
      </c>
    </row>
    <row r="9" spans="1:2" x14ac:dyDescent="0.3">
      <c r="A9" s="3">
        <v>40</v>
      </c>
      <c r="B9" s="5">
        <v>6.5333333333333341</v>
      </c>
    </row>
    <row r="10" spans="1:2" x14ac:dyDescent="0.3">
      <c r="A10" s="3">
        <v>42</v>
      </c>
      <c r="B10" s="5">
        <v>6.1</v>
      </c>
    </row>
    <row r="11" spans="1:2" x14ac:dyDescent="0.3">
      <c r="A11" s="3">
        <v>45</v>
      </c>
      <c r="B11" s="5">
        <v>6.5323529411764749</v>
      </c>
    </row>
    <row r="12" spans="1:2" x14ac:dyDescent="0.3">
      <c r="A12" s="3">
        <v>47</v>
      </c>
      <c r="B12" s="5">
        <v>6.9</v>
      </c>
    </row>
    <row r="13" spans="1:2" x14ac:dyDescent="0.3">
      <c r="A13" s="3">
        <v>50</v>
      </c>
      <c r="B13" s="5">
        <v>6.625</v>
      </c>
    </row>
    <row r="14" spans="1:2" x14ac:dyDescent="0.3">
      <c r="A14" s="3">
        <v>55</v>
      </c>
      <c r="B14" s="5">
        <v>7.1000000000000005</v>
      </c>
    </row>
    <row r="15" spans="1:2" x14ac:dyDescent="0.3">
      <c r="A15" s="3">
        <v>60</v>
      </c>
      <c r="B15" s="5">
        <v>7.1914285714285722</v>
      </c>
    </row>
    <row r="16" spans="1:2" x14ac:dyDescent="0.3">
      <c r="A16" s="2" t="s">
        <v>73</v>
      </c>
      <c r="B16" s="5">
        <v>7.4559440559440562</v>
      </c>
    </row>
    <row r="17" spans="1:2" x14ac:dyDescent="0.3">
      <c r="A17" s="3">
        <v>65</v>
      </c>
      <c r="B17" s="5">
        <v>7.3</v>
      </c>
    </row>
    <row r="18" spans="1:2" x14ac:dyDescent="0.3">
      <c r="A18" s="3">
        <v>70</v>
      </c>
      <c r="B18" s="5">
        <v>7.6333333333333329</v>
      </c>
    </row>
    <row r="19" spans="1:2" x14ac:dyDescent="0.3">
      <c r="A19" s="3">
        <v>75</v>
      </c>
      <c r="B19" s="5">
        <v>7.9134328358208981</v>
      </c>
    </row>
    <row r="20" spans="1:2" x14ac:dyDescent="0.3">
      <c r="A20" s="3">
        <v>80</v>
      </c>
      <c r="B20" s="5">
        <v>8</v>
      </c>
    </row>
    <row r="21" spans="1:2" x14ac:dyDescent="0.3">
      <c r="A21" s="3">
        <v>85</v>
      </c>
      <c r="B21" s="5">
        <v>8.1</v>
      </c>
    </row>
    <row r="22" spans="1:2" x14ac:dyDescent="0.3">
      <c r="A22" s="3">
        <v>90</v>
      </c>
      <c r="B22" s="5">
        <v>6.9597014925373175</v>
      </c>
    </row>
    <row r="23" spans="1:2" x14ac:dyDescent="0.3">
      <c r="A23" s="2" t="s">
        <v>59</v>
      </c>
      <c r="B23" s="5">
        <v>7.132085561497318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7CC79-5118-4155-8BBB-A3179EE289DD}">
  <dimension ref="A3:B13"/>
  <sheetViews>
    <sheetView workbookViewId="0">
      <selection activeCell="B8" sqref="B8"/>
    </sheetView>
  </sheetViews>
  <sheetFormatPr defaultRowHeight="14.4" x14ac:dyDescent="0.3"/>
  <cols>
    <col min="1" max="1" width="12.44140625" bestFit="1" customWidth="1"/>
    <col min="2" max="2" width="23.109375" bestFit="1" customWidth="1"/>
    <col min="3" max="3" width="22.44140625" bestFit="1" customWidth="1"/>
    <col min="4" max="26" width="6.6640625" bestFit="1" customWidth="1"/>
    <col min="27" max="27" width="10.5546875" bestFit="1" customWidth="1"/>
  </cols>
  <sheetData>
    <row r="3" spans="1:2" x14ac:dyDescent="0.3">
      <c r="A3" s="1" t="s">
        <v>58</v>
      </c>
      <c r="B3" t="s">
        <v>67</v>
      </c>
    </row>
    <row r="4" spans="1:2" x14ac:dyDescent="0.3">
      <c r="A4" s="2" t="s">
        <v>78</v>
      </c>
      <c r="B4" s="4">
        <v>8.9718309859154921</v>
      </c>
    </row>
    <row r="5" spans="1:2" x14ac:dyDescent="0.3">
      <c r="A5" s="3">
        <v>3</v>
      </c>
      <c r="B5" s="4">
        <v>8.9718309859154921</v>
      </c>
    </row>
    <row r="6" spans="1:2" x14ac:dyDescent="0.3">
      <c r="A6" s="2" t="s">
        <v>74</v>
      </c>
      <c r="B6" s="4">
        <v>7.584699453551913</v>
      </c>
    </row>
    <row r="7" spans="1:2" x14ac:dyDescent="0.3">
      <c r="A7" s="3">
        <v>5</v>
      </c>
      <c r="B7" s="4">
        <v>7.8955223880597014</v>
      </c>
    </row>
    <row r="8" spans="1:2" x14ac:dyDescent="0.3">
      <c r="A8" s="3">
        <v>4</v>
      </c>
      <c r="B8" s="4">
        <v>7.6714285714285717</v>
      </c>
    </row>
    <row r="9" spans="1:2" x14ac:dyDescent="0.3">
      <c r="A9" s="3">
        <v>6</v>
      </c>
      <c r="B9" s="4">
        <v>7</v>
      </c>
    </row>
    <row r="10" spans="1:2" x14ac:dyDescent="0.3">
      <c r="A10" s="2" t="s">
        <v>73</v>
      </c>
      <c r="B10" s="4">
        <v>5.916666666666667</v>
      </c>
    </row>
    <row r="11" spans="1:2" x14ac:dyDescent="0.3">
      <c r="A11" s="3">
        <v>7</v>
      </c>
      <c r="B11" s="4">
        <v>6</v>
      </c>
    </row>
    <row r="12" spans="1:2" x14ac:dyDescent="0.3">
      <c r="A12" s="3">
        <v>8</v>
      </c>
      <c r="B12" s="4">
        <v>5.8571428571428568</v>
      </c>
    </row>
    <row r="13" spans="1:2" x14ac:dyDescent="0.3">
      <c r="A13" s="2" t="s">
        <v>59</v>
      </c>
      <c r="B13" s="4">
        <v>7.3128342245989302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94018-81DE-4BF8-8351-1FEC4BF70063}">
  <dimension ref="A1:D20"/>
  <sheetViews>
    <sheetView zoomScale="110" zoomScaleNormal="110" workbookViewId="0">
      <selection activeCell="C26" sqref="C26"/>
    </sheetView>
  </sheetViews>
  <sheetFormatPr defaultRowHeight="14.4" x14ac:dyDescent="0.3"/>
  <cols>
    <col min="1" max="1" width="12.44140625" bestFit="1" customWidth="1"/>
    <col min="2" max="2" width="22.6640625" bestFit="1" customWidth="1"/>
    <col min="3" max="3" width="23.88671875" bestFit="1" customWidth="1"/>
    <col min="4" max="4" width="19.77734375" bestFit="1" customWidth="1"/>
    <col min="5" max="5" width="12.6640625" bestFit="1" customWidth="1"/>
    <col min="6" max="6" width="35" bestFit="1" customWidth="1"/>
    <col min="7" max="7" width="34.33203125" bestFit="1" customWidth="1"/>
    <col min="9" max="9" width="15.109375" customWidth="1"/>
  </cols>
  <sheetData>
    <row r="1" spans="1:4" x14ac:dyDescent="0.3">
      <c r="A1" t="s">
        <v>62</v>
      </c>
      <c r="B1" t="s">
        <v>5</v>
      </c>
      <c r="C1" t="s">
        <v>75</v>
      </c>
      <c r="D1" t="s">
        <v>69</v>
      </c>
    </row>
    <row r="2" spans="1:4" x14ac:dyDescent="0.3">
      <c r="A2" t="s">
        <v>63</v>
      </c>
      <c r="B2" s="4">
        <f>AVERAGEIFS(Quality_of_Sleep,age_group,A2)</f>
        <v>5.7894736842105265</v>
      </c>
      <c r="C2" s="4">
        <f>AVERAGEIFS(Sleep_Duration,age_group,A2)</f>
        <v>6.4684210526315775</v>
      </c>
      <c r="D2" t="str">
        <f>IF(C2&lt;=5, "Poor", IF(C2&lt;=7, "Fair", IF(C2&lt;=9, "Good", "Excellent")))</f>
        <v>Fair</v>
      </c>
    </row>
    <row r="3" spans="1:4" x14ac:dyDescent="0.3">
      <c r="A3" t="s">
        <v>64</v>
      </c>
      <c r="B3" s="4">
        <f>AVERAGEIFS(Quality_of_Sleep,age_group,A3)</f>
        <v>7.225352112676056</v>
      </c>
      <c r="C3" s="4">
        <f>AVERAGEIFS(Sleep_Duration,age_group,A3)</f>
        <v>7.0669014084507129</v>
      </c>
      <c r="D3" t="str">
        <f>IF(C3&lt;=5, "Poor", IF(C3&lt;=7, "Fair", IF(C3&lt;=9, "Good", "Excellent")))</f>
        <v>Good</v>
      </c>
    </row>
    <row r="4" spans="1:4" x14ac:dyDescent="0.3">
      <c r="A4" t="s">
        <v>65</v>
      </c>
      <c r="B4" s="4">
        <f>AVERAGEIFS(Quality_of_Sleep,age_group,A4)</f>
        <v>6.9658119658119659</v>
      </c>
      <c r="C4" s="4">
        <f>AVERAGEIFS(Sleep_Duration,age_group,A4)</f>
        <v>6.9094017094017106</v>
      </c>
      <c r="D4" t="str">
        <f>IF(C4&lt;=5, "Poor", IF(C4&lt;=7, "Fair", IF(C4&lt;=9, "Good", "Excellent")))</f>
        <v>Fair</v>
      </c>
    </row>
    <row r="5" spans="1:4" x14ac:dyDescent="0.3">
      <c r="A5" t="s">
        <v>66</v>
      </c>
      <c r="B5" s="4">
        <f>AVERAGEIFS(Quality_of_Sleep,age_group,A5)</f>
        <v>8.1666666666666661</v>
      </c>
      <c r="C5" s="4">
        <f>AVERAGEIFS(Sleep_Duration,age_group,A5)</f>
        <v>7.6312500000000023</v>
      </c>
      <c r="D5" t="str">
        <f>IF(C5&lt;=5, "Poor", IF(C5&lt;=7, "Fair", IF(C5&lt;=9, "Good", "Excellent")))</f>
        <v>Good</v>
      </c>
    </row>
    <row r="13" spans="1:4" x14ac:dyDescent="0.3">
      <c r="A13" s="1" t="s">
        <v>58</v>
      </c>
      <c r="B13" t="s">
        <v>76</v>
      </c>
    </row>
    <row r="14" spans="1:4" x14ac:dyDescent="0.3">
      <c r="A14" s="2" t="s">
        <v>70</v>
      </c>
      <c r="B14" s="4">
        <v>6.6889113810166441</v>
      </c>
    </row>
    <row r="15" spans="1:4" x14ac:dyDescent="0.3">
      <c r="A15" s="3" t="s">
        <v>63</v>
      </c>
      <c r="B15" s="4">
        <v>6.4684210526315775</v>
      </c>
    </row>
    <row r="16" spans="1:4" x14ac:dyDescent="0.3">
      <c r="A16" s="3" t="s">
        <v>65</v>
      </c>
      <c r="B16" s="4">
        <v>6.9094017094017106</v>
      </c>
    </row>
    <row r="17" spans="1:2" x14ac:dyDescent="0.3">
      <c r="A17" s="2" t="s">
        <v>71</v>
      </c>
      <c r="B17" s="4">
        <v>7.3490757042253581</v>
      </c>
    </row>
    <row r="18" spans="1:2" x14ac:dyDescent="0.3">
      <c r="A18" s="3" t="s">
        <v>64</v>
      </c>
      <c r="B18" s="4">
        <v>7.0669014084507129</v>
      </c>
    </row>
    <row r="19" spans="1:2" x14ac:dyDescent="0.3">
      <c r="A19" s="3" t="s">
        <v>66</v>
      </c>
      <c r="B19" s="4">
        <v>7.6312500000000023</v>
      </c>
    </row>
    <row r="20" spans="1:2" x14ac:dyDescent="0.3">
      <c r="A20" s="2" t="s">
        <v>59</v>
      </c>
      <c r="B20" s="4">
        <v>7.0189935426210006</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19373-F74E-4E5A-B6E3-C5B4DFAF88C6}">
  <sheetPr>
    <tabColor theme="6"/>
  </sheetPr>
  <dimension ref="A1:Q375"/>
  <sheetViews>
    <sheetView tabSelected="1" workbookViewId="0">
      <selection activeCell="Q2" sqref="Q2"/>
    </sheetView>
  </sheetViews>
  <sheetFormatPr defaultRowHeight="14.4" x14ac:dyDescent="0.3"/>
  <cols>
    <col min="1" max="1" width="10.6640625" customWidth="1"/>
    <col min="2" max="2" width="9" customWidth="1"/>
    <col min="4" max="4" width="17.88671875" bestFit="1" customWidth="1"/>
    <col min="5" max="5" width="15.109375" customWidth="1"/>
    <col min="6" max="6" width="15.88671875" customWidth="1"/>
    <col min="7" max="7" width="21.21875" customWidth="1"/>
    <col min="8" max="8" width="12.77734375" customWidth="1"/>
    <col min="9" max="9" width="13.6640625" customWidth="1"/>
    <col min="10" max="10" width="15.21875" customWidth="1"/>
    <col min="11" max="11" width="11.6640625" customWidth="1"/>
    <col min="12" max="12" width="12.21875" customWidth="1"/>
    <col min="13" max="13" width="15.109375" customWidth="1"/>
    <col min="15" max="15" width="11.5546875" customWidth="1"/>
    <col min="16" max="16" width="19" customWidth="1"/>
    <col min="17" max="17" width="9.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62</v>
      </c>
      <c r="O1" t="s">
        <v>69</v>
      </c>
      <c r="P1" t="s">
        <v>72</v>
      </c>
      <c r="Q1" t="s">
        <v>77</v>
      </c>
    </row>
    <row r="2" spans="1:17" x14ac:dyDescent="0.3">
      <c r="A2">
        <v>1</v>
      </c>
      <c r="B2" t="s">
        <v>13</v>
      </c>
      <c r="C2">
        <v>27</v>
      </c>
      <c r="D2" t="s">
        <v>14</v>
      </c>
      <c r="E2">
        <v>6.1</v>
      </c>
      <c r="F2">
        <v>6</v>
      </c>
      <c r="G2">
        <v>42</v>
      </c>
      <c r="H2">
        <v>6</v>
      </c>
      <c r="I2" t="s">
        <v>15</v>
      </c>
      <c r="J2" t="s">
        <v>16</v>
      </c>
      <c r="K2">
        <v>77</v>
      </c>
      <c r="L2">
        <v>4200</v>
      </c>
      <c r="M2" t="s">
        <v>17</v>
      </c>
      <c r="N2" t="str">
        <f>IF(sleep[[#This Row],[Age]]&lt;30, "20-29", IF(sleep[[#This Row],[Age]]&lt;40, "30-39", IF(sleep[[#This Row],[Age]]&lt;50, "40-49", IF(sleep[[#This Row],[Age]]&lt;60, "50-59", "60+"))))</f>
        <v>20-29</v>
      </c>
      <c r="O2" t="str">
        <f>IF(sleep[[#This Row],[Sleep Duration]]&lt;=5, "Poor", IF(sleep[[#This Row],[Sleep Duration]]&lt;=7, "Fair", IF(sleep[[#This Row],[Sleep Duration]]&lt;=9, "Good", "Excellent")))</f>
        <v>Fair</v>
      </c>
      <c r="P2" t="str">
        <f>IF(sleep[[#This Row],[Physical Activity Level]]&lt;=30, "Low", IF(sleep[[#This Row],[Physical Activity Level]]&lt;=60, "Moderate", "High"))</f>
        <v>Moderate</v>
      </c>
      <c r="Q2" t="str">
        <f>IF(sleep[[#This Row],[Stress Level]]&lt;=3, "Low", IF(sleep[[#This Row],[Stress Level]]&lt;=6, "Moderate", "High"))</f>
        <v>Moderate</v>
      </c>
    </row>
    <row r="3" spans="1:17" x14ac:dyDescent="0.3">
      <c r="A3">
        <v>2</v>
      </c>
      <c r="B3" t="s">
        <v>13</v>
      </c>
      <c r="C3">
        <v>28</v>
      </c>
      <c r="D3" t="s">
        <v>18</v>
      </c>
      <c r="E3">
        <v>6.2</v>
      </c>
      <c r="F3">
        <v>6</v>
      </c>
      <c r="G3">
        <v>60</v>
      </c>
      <c r="H3">
        <v>8</v>
      </c>
      <c r="I3" t="s">
        <v>19</v>
      </c>
      <c r="J3" t="s">
        <v>20</v>
      </c>
      <c r="K3">
        <v>75</v>
      </c>
      <c r="L3">
        <v>10000</v>
      </c>
      <c r="M3" t="s">
        <v>17</v>
      </c>
      <c r="N3" t="str">
        <f>IF(sleep[[#This Row],[Age]]&lt;30, "20-29", IF(sleep[[#This Row],[Age]]&lt;40, "30-39", IF(sleep[[#This Row],[Age]]&lt;50, "40-49", IF(sleep[[#This Row],[Age]]&lt;60, "50-59", "60+"))))</f>
        <v>20-29</v>
      </c>
      <c r="O3" t="str">
        <f>IF(sleep[[#This Row],[Sleep Duration]]&lt;=5, "Poor", IF(sleep[[#This Row],[Sleep Duration]]&lt;=7, "Fair", IF(sleep[[#This Row],[Sleep Duration]]&lt;=9, "Good", "Excellent")))</f>
        <v>Fair</v>
      </c>
      <c r="P3" t="str">
        <f>IF(sleep[[#This Row],[Physical Activity Level]]&lt;=30, "Low", IF(sleep[[#This Row],[Physical Activity Level]]&lt;=60, "Moderate", "High"))</f>
        <v>Moderate</v>
      </c>
      <c r="Q3" t="str">
        <f>IF(sleep[[#This Row],[Stress Level]]&lt;=3, "Low", IF(sleep[[#This Row],[Stress Level]]&lt;=6, "Moderate", "High"))</f>
        <v>High</v>
      </c>
    </row>
    <row r="4" spans="1:17" x14ac:dyDescent="0.3">
      <c r="A4">
        <v>3</v>
      </c>
      <c r="B4" t="s">
        <v>13</v>
      </c>
      <c r="C4">
        <v>28</v>
      </c>
      <c r="D4" t="s">
        <v>18</v>
      </c>
      <c r="E4">
        <v>6.2</v>
      </c>
      <c r="F4">
        <v>6</v>
      </c>
      <c r="G4">
        <v>60</v>
      </c>
      <c r="H4">
        <v>8</v>
      </c>
      <c r="I4" t="s">
        <v>19</v>
      </c>
      <c r="J4" t="s">
        <v>20</v>
      </c>
      <c r="K4">
        <v>75</v>
      </c>
      <c r="L4">
        <v>10000</v>
      </c>
      <c r="M4" t="s">
        <v>17</v>
      </c>
      <c r="N4" t="str">
        <f>IF(sleep[[#This Row],[Age]]&lt;30, "20-29", IF(sleep[[#This Row],[Age]]&lt;40, "30-39", IF(sleep[[#This Row],[Age]]&lt;50, "40-49", IF(sleep[[#This Row],[Age]]&lt;60, "50-59", "60+"))))</f>
        <v>20-29</v>
      </c>
      <c r="O4" t="str">
        <f>IF(sleep[[#This Row],[Sleep Duration]]&lt;=5, "Poor", IF(sleep[[#This Row],[Sleep Duration]]&lt;=7, "Fair", IF(sleep[[#This Row],[Sleep Duration]]&lt;=9, "Good", "Excellent")))</f>
        <v>Fair</v>
      </c>
      <c r="P4" t="str">
        <f>IF(sleep[[#This Row],[Physical Activity Level]]&lt;=30, "Low", IF(sleep[[#This Row],[Physical Activity Level]]&lt;=60, "Moderate", "High"))</f>
        <v>Moderate</v>
      </c>
      <c r="Q4" t="str">
        <f>IF(sleep[[#This Row],[Stress Level]]&lt;=3, "Low", IF(sleep[[#This Row],[Stress Level]]&lt;=6, "Moderate", "High"))</f>
        <v>High</v>
      </c>
    </row>
    <row r="5" spans="1:17" x14ac:dyDescent="0.3">
      <c r="A5">
        <v>4</v>
      </c>
      <c r="B5" t="s">
        <v>13</v>
      </c>
      <c r="C5">
        <v>28</v>
      </c>
      <c r="D5" t="s">
        <v>21</v>
      </c>
      <c r="E5">
        <v>5.9</v>
      </c>
      <c r="F5">
        <v>4</v>
      </c>
      <c r="G5">
        <v>30</v>
      </c>
      <c r="H5">
        <v>8</v>
      </c>
      <c r="I5" t="s">
        <v>22</v>
      </c>
      <c r="J5" t="s">
        <v>23</v>
      </c>
      <c r="K5">
        <v>85</v>
      </c>
      <c r="L5">
        <v>3000</v>
      </c>
      <c r="M5" t="s">
        <v>24</v>
      </c>
      <c r="N5" t="str">
        <f>IF(sleep[[#This Row],[Age]]&lt;30, "20-29", IF(sleep[[#This Row],[Age]]&lt;40, "30-39", IF(sleep[[#This Row],[Age]]&lt;50, "40-49", IF(sleep[[#This Row],[Age]]&lt;60, "50-59", "60+"))))</f>
        <v>20-29</v>
      </c>
      <c r="O5" t="str">
        <f>IF(sleep[[#This Row],[Sleep Duration]]&lt;=5, "Poor", IF(sleep[[#This Row],[Sleep Duration]]&lt;=7, "Fair", IF(sleep[[#This Row],[Sleep Duration]]&lt;=9, "Good", "Excellent")))</f>
        <v>Fair</v>
      </c>
      <c r="P5" t="str">
        <f>IF(sleep[[#This Row],[Physical Activity Level]]&lt;=30, "Low", IF(sleep[[#This Row],[Physical Activity Level]]&lt;=60, "Moderate", "High"))</f>
        <v>Low</v>
      </c>
      <c r="Q5" t="str">
        <f>IF(sleep[[#This Row],[Stress Level]]&lt;=3, "Low", IF(sleep[[#This Row],[Stress Level]]&lt;=6, "Moderate", "High"))</f>
        <v>High</v>
      </c>
    </row>
    <row r="6" spans="1:17" x14ac:dyDescent="0.3">
      <c r="A6">
        <v>5</v>
      </c>
      <c r="B6" t="s">
        <v>13</v>
      </c>
      <c r="C6">
        <v>28</v>
      </c>
      <c r="D6" t="s">
        <v>21</v>
      </c>
      <c r="E6">
        <v>5.9</v>
      </c>
      <c r="F6">
        <v>4</v>
      </c>
      <c r="G6">
        <v>30</v>
      </c>
      <c r="H6">
        <v>8</v>
      </c>
      <c r="I6" t="s">
        <v>22</v>
      </c>
      <c r="J6" t="s">
        <v>23</v>
      </c>
      <c r="K6">
        <v>85</v>
      </c>
      <c r="L6">
        <v>3000</v>
      </c>
      <c r="M6" t="s">
        <v>24</v>
      </c>
      <c r="N6" t="str">
        <f>IF(sleep[[#This Row],[Age]]&lt;30, "20-29", IF(sleep[[#This Row],[Age]]&lt;40, "30-39", IF(sleep[[#This Row],[Age]]&lt;50, "40-49", IF(sleep[[#This Row],[Age]]&lt;60, "50-59", "60+"))))</f>
        <v>20-29</v>
      </c>
      <c r="O6" t="str">
        <f>IF(sleep[[#This Row],[Sleep Duration]]&lt;=5, "Poor", IF(sleep[[#This Row],[Sleep Duration]]&lt;=7, "Fair", IF(sleep[[#This Row],[Sleep Duration]]&lt;=9, "Good", "Excellent")))</f>
        <v>Fair</v>
      </c>
      <c r="P6" t="str">
        <f>IF(sleep[[#This Row],[Physical Activity Level]]&lt;=30, "Low", IF(sleep[[#This Row],[Physical Activity Level]]&lt;=60, "Moderate", "High"))</f>
        <v>Low</v>
      </c>
      <c r="Q6" t="str">
        <f>IF(sleep[[#This Row],[Stress Level]]&lt;=3, "Low", IF(sleep[[#This Row],[Stress Level]]&lt;=6, "Moderate", "High"))</f>
        <v>High</v>
      </c>
    </row>
    <row r="7" spans="1:17" x14ac:dyDescent="0.3">
      <c r="A7">
        <v>6</v>
      </c>
      <c r="B7" t="s">
        <v>13</v>
      </c>
      <c r="C7">
        <v>28</v>
      </c>
      <c r="D7" t="s">
        <v>14</v>
      </c>
      <c r="E7">
        <v>5.9</v>
      </c>
      <c r="F7">
        <v>4</v>
      </c>
      <c r="G7">
        <v>30</v>
      </c>
      <c r="H7">
        <v>8</v>
      </c>
      <c r="I7" t="s">
        <v>22</v>
      </c>
      <c r="J7" t="s">
        <v>23</v>
      </c>
      <c r="K7">
        <v>85</v>
      </c>
      <c r="L7">
        <v>3000</v>
      </c>
      <c r="M7" t="s">
        <v>25</v>
      </c>
      <c r="N7" t="str">
        <f>IF(sleep[[#This Row],[Age]]&lt;30, "20-29", IF(sleep[[#This Row],[Age]]&lt;40, "30-39", IF(sleep[[#This Row],[Age]]&lt;50, "40-49", IF(sleep[[#This Row],[Age]]&lt;60, "50-59", "60+"))))</f>
        <v>20-29</v>
      </c>
      <c r="O7" t="str">
        <f>IF(sleep[[#This Row],[Sleep Duration]]&lt;=5, "Poor", IF(sleep[[#This Row],[Sleep Duration]]&lt;=7, "Fair", IF(sleep[[#This Row],[Sleep Duration]]&lt;=9, "Good", "Excellent")))</f>
        <v>Fair</v>
      </c>
      <c r="P7" t="str">
        <f>IF(sleep[[#This Row],[Physical Activity Level]]&lt;=30, "Low", IF(sleep[[#This Row],[Physical Activity Level]]&lt;=60, "Moderate", "High"))</f>
        <v>Low</v>
      </c>
      <c r="Q7" t="str">
        <f>IF(sleep[[#This Row],[Stress Level]]&lt;=3, "Low", IF(sleep[[#This Row],[Stress Level]]&lt;=6, "Moderate", "High"))</f>
        <v>High</v>
      </c>
    </row>
    <row r="8" spans="1:17" x14ac:dyDescent="0.3">
      <c r="A8">
        <v>7</v>
      </c>
      <c r="B8" t="s">
        <v>13</v>
      </c>
      <c r="C8">
        <v>29</v>
      </c>
      <c r="D8" t="s">
        <v>26</v>
      </c>
      <c r="E8">
        <v>6.3</v>
      </c>
      <c r="F8">
        <v>6</v>
      </c>
      <c r="G8">
        <v>40</v>
      </c>
      <c r="H8">
        <v>7</v>
      </c>
      <c r="I8" t="s">
        <v>22</v>
      </c>
      <c r="J8" t="s">
        <v>23</v>
      </c>
      <c r="K8">
        <v>82</v>
      </c>
      <c r="L8">
        <v>3500</v>
      </c>
      <c r="M8" t="s">
        <v>25</v>
      </c>
      <c r="N8" t="str">
        <f>IF(sleep[[#This Row],[Age]]&lt;30, "20-29", IF(sleep[[#This Row],[Age]]&lt;40, "30-39", IF(sleep[[#This Row],[Age]]&lt;50, "40-49", IF(sleep[[#This Row],[Age]]&lt;60, "50-59", "60+"))))</f>
        <v>20-29</v>
      </c>
      <c r="O8" t="str">
        <f>IF(sleep[[#This Row],[Sleep Duration]]&lt;=5, "Poor", IF(sleep[[#This Row],[Sleep Duration]]&lt;=7, "Fair", IF(sleep[[#This Row],[Sleep Duration]]&lt;=9, "Good", "Excellent")))</f>
        <v>Fair</v>
      </c>
      <c r="P8" t="str">
        <f>IF(sleep[[#This Row],[Physical Activity Level]]&lt;=30, "Low", IF(sleep[[#This Row],[Physical Activity Level]]&lt;=60, "Moderate", "High"))</f>
        <v>Moderate</v>
      </c>
      <c r="Q8" t="str">
        <f>IF(sleep[[#This Row],[Stress Level]]&lt;=3, "Low", IF(sleep[[#This Row],[Stress Level]]&lt;=6, "Moderate", "High"))</f>
        <v>High</v>
      </c>
    </row>
    <row r="9" spans="1:17" x14ac:dyDescent="0.3">
      <c r="A9">
        <v>8</v>
      </c>
      <c r="B9" t="s">
        <v>13</v>
      </c>
      <c r="C9">
        <v>29</v>
      </c>
      <c r="D9" t="s">
        <v>18</v>
      </c>
      <c r="E9">
        <v>7.8</v>
      </c>
      <c r="F9">
        <v>7</v>
      </c>
      <c r="G9">
        <v>75</v>
      </c>
      <c r="H9">
        <v>6</v>
      </c>
      <c r="I9" t="s">
        <v>19</v>
      </c>
      <c r="J9" t="s">
        <v>27</v>
      </c>
      <c r="K9">
        <v>70</v>
      </c>
      <c r="L9">
        <v>8000</v>
      </c>
      <c r="M9" t="s">
        <v>17</v>
      </c>
      <c r="N9" t="str">
        <f>IF(sleep[[#This Row],[Age]]&lt;30, "20-29", IF(sleep[[#This Row],[Age]]&lt;40, "30-39", IF(sleep[[#This Row],[Age]]&lt;50, "40-49", IF(sleep[[#This Row],[Age]]&lt;60, "50-59", "60+"))))</f>
        <v>20-29</v>
      </c>
      <c r="O9" t="str">
        <f>IF(sleep[[#This Row],[Sleep Duration]]&lt;=5, "Poor", IF(sleep[[#This Row],[Sleep Duration]]&lt;=7, "Fair", IF(sleep[[#This Row],[Sleep Duration]]&lt;=9, "Good", "Excellent")))</f>
        <v>Good</v>
      </c>
      <c r="P9" t="str">
        <f>IF(sleep[[#This Row],[Physical Activity Level]]&lt;=30, "Low", IF(sleep[[#This Row],[Physical Activity Level]]&lt;=60, "Moderate", "High"))</f>
        <v>High</v>
      </c>
      <c r="Q9" t="str">
        <f>IF(sleep[[#This Row],[Stress Level]]&lt;=3, "Low", IF(sleep[[#This Row],[Stress Level]]&lt;=6, "Moderate", "High"))</f>
        <v>Moderate</v>
      </c>
    </row>
    <row r="10" spans="1:17" x14ac:dyDescent="0.3">
      <c r="A10">
        <v>9</v>
      </c>
      <c r="B10" t="s">
        <v>13</v>
      </c>
      <c r="C10">
        <v>29</v>
      </c>
      <c r="D10" t="s">
        <v>18</v>
      </c>
      <c r="E10">
        <v>7.8</v>
      </c>
      <c r="F10">
        <v>7</v>
      </c>
      <c r="G10">
        <v>75</v>
      </c>
      <c r="H10">
        <v>6</v>
      </c>
      <c r="I10" t="s">
        <v>19</v>
      </c>
      <c r="J10" t="s">
        <v>27</v>
      </c>
      <c r="K10">
        <v>70</v>
      </c>
      <c r="L10">
        <v>8000</v>
      </c>
      <c r="M10" t="s">
        <v>17</v>
      </c>
      <c r="N10" t="str">
        <f>IF(sleep[[#This Row],[Age]]&lt;30, "20-29", IF(sleep[[#This Row],[Age]]&lt;40, "30-39", IF(sleep[[#This Row],[Age]]&lt;50, "40-49", IF(sleep[[#This Row],[Age]]&lt;60, "50-59", "60+"))))</f>
        <v>20-29</v>
      </c>
      <c r="O10" t="str">
        <f>IF(sleep[[#This Row],[Sleep Duration]]&lt;=5, "Poor", IF(sleep[[#This Row],[Sleep Duration]]&lt;=7, "Fair", IF(sleep[[#This Row],[Sleep Duration]]&lt;=9, "Good", "Excellent")))</f>
        <v>Good</v>
      </c>
      <c r="P10" t="str">
        <f>IF(sleep[[#This Row],[Physical Activity Level]]&lt;=30, "Low", IF(sleep[[#This Row],[Physical Activity Level]]&lt;=60, "Moderate", "High"))</f>
        <v>High</v>
      </c>
      <c r="Q10" t="str">
        <f>IF(sleep[[#This Row],[Stress Level]]&lt;=3, "Low", IF(sleep[[#This Row],[Stress Level]]&lt;=6, "Moderate", "High"))</f>
        <v>Moderate</v>
      </c>
    </row>
    <row r="11" spans="1:17" x14ac:dyDescent="0.3">
      <c r="A11">
        <v>10</v>
      </c>
      <c r="B11" t="s">
        <v>13</v>
      </c>
      <c r="C11">
        <v>29</v>
      </c>
      <c r="D11" t="s">
        <v>18</v>
      </c>
      <c r="E11">
        <v>7.8</v>
      </c>
      <c r="F11">
        <v>7</v>
      </c>
      <c r="G11">
        <v>75</v>
      </c>
      <c r="H11">
        <v>6</v>
      </c>
      <c r="I11" t="s">
        <v>19</v>
      </c>
      <c r="J11" t="s">
        <v>27</v>
      </c>
      <c r="K11">
        <v>70</v>
      </c>
      <c r="L11">
        <v>8000</v>
      </c>
      <c r="M11" t="s">
        <v>17</v>
      </c>
      <c r="N11" t="str">
        <f>IF(sleep[[#This Row],[Age]]&lt;30, "20-29", IF(sleep[[#This Row],[Age]]&lt;40, "30-39", IF(sleep[[#This Row],[Age]]&lt;50, "40-49", IF(sleep[[#This Row],[Age]]&lt;60, "50-59", "60+"))))</f>
        <v>20-29</v>
      </c>
      <c r="O11" t="str">
        <f>IF(sleep[[#This Row],[Sleep Duration]]&lt;=5, "Poor", IF(sleep[[#This Row],[Sleep Duration]]&lt;=7, "Fair", IF(sleep[[#This Row],[Sleep Duration]]&lt;=9, "Good", "Excellent")))</f>
        <v>Good</v>
      </c>
      <c r="P11" t="str">
        <f>IF(sleep[[#This Row],[Physical Activity Level]]&lt;=30, "Low", IF(sleep[[#This Row],[Physical Activity Level]]&lt;=60, "Moderate", "High"))</f>
        <v>High</v>
      </c>
      <c r="Q11" t="str">
        <f>IF(sleep[[#This Row],[Stress Level]]&lt;=3, "Low", IF(sleep[[#This Row],[Stress Level]]&lt;=6, "Moderate", "High"))</f>
        <v>Moderate</v>
      </c>
    </row>
    <row r="12" spans="1:17" x14ac:dyDescent="0.3">
      <c r="A12">
        <v>11</v>
      </c>
      <c r="B12" t="s">
        <v>13</v>
      </c>
      <c r="C12">
        <v>29</v>
      </c>
      <c r="D12" t="s">
        <v>18</v>
      </c>
      <c r="E12">
        <v>6.1</v>
      </c>
      <c r="F12">
        <v>6</v>
      </c>
      <c r="G12">
        <v>30</v>
      </c>
      <c r="H12">
        <v>8</v>
      </c>
      <c r="I12" t="s">
        <v>19</v>
      </c>
      <c r="J12" t="s">
        <v>27</v>
      </c>
      <c r="K12">
        <v>70</v>
      </c>
      <c r="L12">
        <v>8000</v>
      </c>
      <c r="M12" t="s">
        <v>17</v>
      </c>
      <c r="N12" t="str">
        <f>IF(sleep[[#This Row],[Age]]&lt;30, "20-29", IF(sleep[[#This Row],[Age]]&lt;40, "30-39", IF(sleep[[#This Row],[Age]]&lt;50, "40-49", IF(sleep[[#This Row],[Age]]&lt;60, "50-59", "60+"))))</f>
        <v>20-29</v>
      </c>
      <c r="O12" t="str">
        <f>IF(sleep[[#This Row],[Sleep Duration]]&lt;=5, "Poor", IF(sleep[[#This Row],[Sleep Duration]]&lt;=7, "Fair", IF(sleep[[#This Row],[Sleep Duration]]&lt;=9, "Good", "Excellent")))</f>
        <v>Fair</v>
      </c>
      <c r="P12" t="str">
        <f>IF(sleep[[#This Row],[Physical Activity Level]]&lt;=30, "Low", IF(sleep[[#This Row],[Physical Activity Level]]&lt;=60, "Moderate", "High"))</f>
        <v>Low</v>
      </c>
      <c r="Q12" t="str">
        <f>IF(sleep[[#This Row],[Stress Level]]&lt;=3, "Low", IF(sleep[[#This Row],[Stress Level]]&lt;=6, "Moderate", "High"))</f>
        <v>High</v>
      </c>
    </row>
    <row r="13" spans="1:17" x14ac:dyDescent="0.3">
      <c r="A13">
        <v>12</v>
      </c>
      <c r="B13" t="s">
        <v>13</v>
      </c>
      <c r="C13">
        <v>29</v>
      </c>
      <c r="D13" t="s">
        <v>18</v>
      </c>
      <c r="E13">
        <v>7.8</v>
      </c>
      <c r="F13">
        <v>7</v>
      </c>
      <c r="G13">
        <v>75</v>
      </c>
      <c r="H13">
        <v>6</v>
      </c>
      <c r="I13" t="s">
        <v>19</v>
      </c>
      <c r="J13" t="s">
        <v>27</v>
      </c>
      <c r="K13">
        <v>70</v>
      </c>
      <c r="L13">
        <v>8000</v>
      </c>
      <c r="M13" t="s">
        <v>17</v>
      </c>
      <c r="N13" t="str">
        <f>IF(sleep[[#This Row],[Age]]&lt;30, "20-29", IF(sleep[[#This Row],[Age]]&lt;40, "30-39", IF(sleep[[#This Row],[Age]]&lt;50, "40-49", IF(sleep[[#This Row],[Age]]&lt;60, "50-59", "60+"))))</f>
        <v>20-29</v>
      </c>
      <c r="O13" t="str">
        <f>IF(sleep[[#This Row],[Sleep Duration]]&lt;=5, "Poor", IF(sleep[[#This Row],[Sleep Duration]]&lt;=7, "Fair", IF(sleep[[#This Row],[Sleep Duration]]&lt;=9, "Good", "Excellent")))</f>
        <v>Good</v>
      </c>
      <c r="P13" t="str">
        <f>IF(sleep[[#This Row],[Physical Activity Level]]&lt;=30, "Low", IF(sleep[[#This Row],[Physical Activity Level]]&lt;=60, "Moderate", "High"))</f>
        <v>High</v>
      </c>
      <c r="Q13" t="str">
        <f>IF(sleep[[#This Row],[Stress Level]]&lt;=3, "Low", IF(sleep[[#This Row],[Stress Level]]&lt;=6, "Moderate", "High"))</f>
        <v>Moderate</v>
      </c>
    </row>
    <row r="14" spans="1:17" x14ac:dyDescent="0.3">
      <c r="A14">
        <v>13</v>
      </c>
      <c r="B14" t="s">
        <v>13</v>
      </c>
      <c r="C14">
        <v>29</v>
      </c>
      <c r="D14" t="s">
        <v>18</v>
      </c>
      <c r="E14">
        <v>6.1</v>
      </c>
      <c r="F14">
        <v>6</v>
      </c>
      <c r="G14">
        <v>30</v>
      </c>
      <c r="H14">
        <v>8</v>
      </c>
      <c r="I14" t="s">
        <v>19</v>
      </c>
      <c r="J14" t="s">
        <v>27</v>
      </c>
      <c r="K14">
        <v>70</v>
      </c>
      <c r="L14">
        <v>8000</v>
      </c>
      <c r="M14" t="s">
        <v>17</v>
      </c>
      <c r="N14" t="str">
        <f>IF(sleep[[#This Row],[Age]]&lt;30, "20-29", IF(sleep[[#This Row],[Age]]&lt;40, "30-39", IF(sleep[[#This Row],[Age]]&lt;50, "40-49", IF(sleep[[#This Row],[Age]]&lt;60, "50-59", "60+"))))</f>
        <v>20-29</v>
      </c>
      <c r="O14" t="str">
        <f>IF(sleep[[#This Row],[Sleep Duration]]&lt;=5, "Poor", IF(sleep[[#This Row],[Sleep Duration]]&lt;=7, "Fair", IF(sleep[[#This Row],[Sleep Duration]]&lt;=9, "Good", "Excellent")))</f>
        <v>Fair</v>
      </c>
      <c r="P14" t="str">
        <f>IF(sleep[[#This Row],[Physical Activity Level]]&lt;=30, "Low", IF(sleep[[#This Row],[Physical Activity Level]]&lt;=60, "Moderate", "High"))</f>
        <v>Low</v>
      </c>
      <c r="Q14" t="str">
        <f>IF(sleep[[#This Row],[Stress Level]]&lt;=3, "Low", IF(sleep[[#This Row],[Stress Level]]&lt;=6, "Moderate", "High"))</f>
        <v>High</v>
      </c>
    </row>
    <row r="15" spans="1:17" x14ac:dyDescent="0.3">
      <c r="A15">
        <v>14</v>
      </c>
      <c r="B15" t="s">
        <v>13</v>
      </c>
      <c r="C15">
        <v>29</v>
      </c>
      <c r="D15" t="s">
        <v>18</v>
      </c>
      <c r="E15">
        <v>6</v>
      </c>
      <c r="F15">
        <v>6</v>
      </c>
      <c r="G15">
        <v>30</v>
      </c>
      <c r="H15">
        <v>8</v>
      </c>
      <c r="I15" t="s">
        <v>19</v>
      </c>
      <c r="J15" t="s">
        <v>27</v>
      </c>
      <c r="K15">
        <v>70</v>
      </c>
      <c r="L15">
        <v>8000</v>
      </c>
      <c r="M15" t="s">
        <v>17</v>
      </c>
      <c r="N15" t="str">
        <f>IF(sleep[[#This Row],[Age]]&lt;30, "20-29", IF(sleep[[#This Row],[Age]]&lt;40, "30-39", IF(sleep[[#This Row],[Age]]&lt;50, "40-49", IF(sleep[[#This Row],[Age]]&lt;60, "50-59", "60+"))))</f>
        <v>20-29</v>
      </c>
      <c r="O15" t="str">
        <f>IF(sleep[[#This Row],[Sleep Duration]]&lt;=5, "Poor", IF(sleep[[#This Row],[Sleep Duration]]&lt;=7, "Fair", IF(sleep[[#This Row],[Sleep Duration]]&lt;=9, "Good", "Excellent")))</f>
        <v>Fair</v>
      </c>
      <c r="P15" t="str">
        <f>IF(sleep[[#This Row],[Physical Activity Level]]&lt;=30, "Low", IF(sleep[[#This Row],[Physical Activity Level]]&lt;=60, "Moderate", "High"))</f>
        <v>Low</v>
      </c>
      <c r="Q15" t="str">
        <f>IF(sleep[[#This Row],[Stress Level]]&lt;=3, "Low", IF(sleep[[#This Row],[Stress Level]]&lt;=6, "Moderate", "High"))</f>
        <v>High</v>
      </c>
    </row>
    <row r="16" spans="1:17" x14ac:dyDescent="0.3">
      <c r="A16">
        <v>15</v>
      </c>
      <c r="B16" t="s">
        <v>13</v>
      </c>
      <c r="C16">
        <v>29</v>
      </c>
      <c r="D16" t="s">
        <v>18</v>
      </c>
      <c r="E16">
        <v>6</v>
      </c>
      <c r="F16">
        <v>6</v>
      </c>
      <c r="G16">
        <v>30</v>
      </c>
      <c r="H16">
        <v>8</v>
      </c>
      <c r="I16" t="s">
        <v>19</v>
      </c>
      <c r="J16" t="s">
        <v>27</v>
      </c>
      <c r="K16">
        <v>70</v>
      </c>
      <c r="L16">
        <v>8000</v>
      </c>
      <c r="M16" t="s">
        <v>17</v>
      </c>
      <c r="N16" t="str">
        <f>IF(sleep[[#This Row],[Age]]&lt;30, "20-29", IF(sleep[[#This Row],[Age]]&lt;40, "30-39", IF(sleep[[#This Row],[Age]]&lt;50, "40-49", IF(sleep[[#This Row],[Age]]&lt;60, "50-59", "60+"))))</f>
        <v>20-29</v>
      </c>
      <c r="O16" t="str">
        <f>IF(sleep[[#This Row],[Sleep Duration]]&lt;=5, "Poor", IF(sleep[[#This Row],[Sleep Duration]]&lt;=7, "Fair", IF(sleep[[#This Row],[Sleep Duration]]&lt;=9, "Good", "Excellent")))</f>
        <v>Fair</v>
      </c>
      <c r="P16" t="str">
        <f>IF(sleep[[#This Row],[Physical Activity Level]]&lt;=30, "Low", IF(sleep[[#This Row],[Physical Activity Level]]&lt;=60, "Moderate", "High"))</f>
        <v>Low</v>
      </c>
      <c r="Q16" t="str">
        <f>IF(sleep[[#This Row],[Stress Level]]&lt;=3, "Low", IF(sleep[[#This Row],[Stress Level]]&lt;=6, "Moderate", "High"))</f>
        <v>High</v>
      </c>
    </row>
    <row r="17" spans="1:17" x14ac:dyDescent="0.3">
      <c r="A17">
        <v>16</v>
      </c>
      <c r="B17" t="s">
        <v>13</v>
      </c>
      <c r="C17">
        <v>29</v>
      </c>
      <c r="D17" t="s">
        <v>18</v>
      </c>
      <c r="E17">
        <v>6</v>
      </c>
      <c r="F17">
        <v>6</v>
      </c>
      <c r="G17">
        <v>30</v>
      </c>
      <c r="H17">
        <v>8</v>
      </c>
      <c r="I17" t="s">
        <v>19</v>
      </c>
      <c r="J17" t="s">
        <v>27</v>
      </c>
      <c r="K17">
        <v>70</v>
      </c>
      <c r="L17">
        <v>8000</v>
      </c>
      <c r="M17" t="s">
        <v>17</v>
      </c>
      <c r="N17" t="str">
        <f>IF(sleep[[#This Row],[Age]]&lt;30, "20-29", IF(sleep[[#This Row],[Age]]&lt;40, "30-39", IF(sleep[[#This Row],[Age]]&lt;50, "40-49", IF(sleep[[#This Row],[Age]]&lt;60, "50-59", "60+"))))</f>
        <v>20-29</v>
      </c>
      <c r="O17" t="str">
        <f>IF(sleep[[#This Row],[Sleep Duration]]&lt;=5, "Poor", IF(sleep[[#This Row],[Sleep Duration]]&lt;=7, "Fair", IF(sleep[[#This Row],[Sleep Duration]]&lt;=9, "Good", "Excellent")))</f>
        <v>Fair</v>
      </c>
      <c r="P17" t="str">
        <f>IF(sleep[[#This Row],[Physical Activity Level]]&lt;=30, "Low", IF(sleep[[#This Row],[Physical Activity Level]]&lt;=60, "Moderate", "High"))</f>
        <v>Low</v>
      </c>
      <c r="Q17" t="str">
        <f>IF(sleep[[#This Row],[Stress Level]]&lt;=3, "Low", IF(sleep[[#This Row],[Stress Level]]&lt;=6, "Moderate", "High"))</f>
        <v>High</v>
      </c>
    </row>
    <row r="18" spans="1:17" x14ac:dyDescent="0.3">
      <c r="A18">
        <v>17</v>
      </c>
      <c r="B18" t="s">
        <v>28</v>
      </c>
      <c r="C18">
        <v>29</v>
      </c>
      <c r="D18" t="s">
        <v>29</v>
      </c>
      <c r="E18">
        <v>6.5</v>
      </c>
      <c r="F18">
        <v>5</v>
      </c>
      <c r="G18">
        <v>40</v>
      </c>
      <c r="H18">
        <v>7</v>
      </c>
      <c r="I18" t="s">
        <v>30</v>
      </c>
      <c r="J18" t="s">
        <v>31</v>
      </c>
      <c r="K18">
        <v>80</v>
      </c>
      <c r="L18">
        <v>4000</v>
      </c>
      <c r="M18" t="s">
        <v>24</v>
      </c>
      <c r="N18" t="str">
        <f>IF(sleep[[#This Row],[Age]]&lt;30, "20-29", IF(sleep[[#This Row],[Age]]&lt;40, "30-39", IF(sleep[[#This Row],[Age]]&lt;50, "40-49", IF(sleep[[#This Row],[Age]]&lt;60, "50-59", "60+"))))</f>
        <v>20-29</v>
      </c>
      <c r="O18" t="str">
        <f>IF(sleep[[#This Row],[Sleep Duration]]&lt;=5, "Poor", IF(sleep[[#This Row],[Sleep Duration]]&lt;=7, "Fair", IF(sleep[[#This Row],[Sleep Duration]]&lt;=9, "Good", "Excellent")))</f>
        <v>Fair</v>
      </c>
      <c r="P18" t="str">
        <f>IF(sleep[[#This Row],[Physical Activity Level]]&lt;=30, "Low", IF(sleep[[#This Row],[Physical Activity Level]]&lt;=60, "Moderate", "High"))</f>
        <v>Moderate</v>
      </c>
      <c r="Q18" t="str">
        <f>IF(sleep[[#This Row],[Stress Level]]&lt;=3, "Low", IF(sleep[[#This Row],[Stress Level]]&lt;=6, "Moderate", "High"))</f>
        <v>High</v>
      </c>
    </row>
    <row r="19" spans="1:17" x14ac:dyDescent="0.3">
      <c r="A19">
        <v>18</v>
      </c>
      <c r="B19" t="s">
        <v>13</v>
      </c>
      <c r="C19">
        <v>29</v>
      </c>
      <c r="D19" t="s">
        <v>18</v>
      </c>
      <c r="E19">
        <v>6</v>
      </c>
      <c r="F19">
        <v>6</v>
      </c>
      <c r="G19">
        <v>30</v>
      </c>
      <c r="H19">
        <v>8</v>
      </c>
      <c r="I19" t="s">
        <v>19</v>
      </c>
      <c r="J19" t="s">
        <v>27</v>
      </c>
      <c r="K19">
        <v>70</v>
      </c>
      <c r="L19">
        <v>8000</v>
      </c>
      <c r="M19" t="s">
        <v>24</v>
      </c>
      <c r="N19" t="str">
        <f>IF(sleep[[#This Row],[Age]]&lt;30, "20-29", IF(sleep[[#This Row],[Age]]&lt;40, "30-39", IF(sleep[[#This Row],[Age]]&lt;50, "40-49", IF(sleep[[#This Row],[Age]]&lt;60, "50-59", "60+"))))</f>
        <v>20-29</v>
      </c>
      <c r="O19" t="str">
        <f>IF(sleep[[#This Row],[Sleep Duration]]&lt;=5, "Poor", IF(sleep[[#This Row],[Sleep Duration]]&lt;=7, "Fair", IF(sleep[[#This Row],[Sleep Duration]]&lt;=9, "Good", "Excellent")))</f>
        <v>Fair</v>
      </c>
      <c r="P19" t="str">
        <f>IF(sleep[[#This Row],[Physical Activity Level]]&lt;=30, "Low", IF(sleep[[#This Row],[Physical Activity Level]]&lt;=60, "Moderate", "High"))</f>
        <v>Low</v>
      </c>
      <c r="Q19" t="str">
        <f>IF(sleep[[#This Row],[Stress Level]]&lt;=3, "Low", IF(sleep[[#This Row],[Stress Level]]&lt;=6, "Moderate", "High"))</f>
        <v>High</v>
      </c>
    </row>
    <row r="20" spans="1:17" x14ac:dyDescent="0.3">
      <c r="A20">
        <v>19</v>
      </c>
      <c r="B20" t="s">
        <v>28</v>
      </c>
      <c r="C20">
        <v>29</v>
      </c>
      <c r="D20" t="s">
        <v>29</v>
      </c>
      <c r="E20">
        <v>6.5</v>
      </c>
      <c r="F20">
        <v>5</v>
      </c>
      <c r="G20">
        <v>40</v>
      </c>
      <c r="H20">
        <v>7</v>
      </c>
      <c r="I20" t="s">
        <v>30</v>
      </c>
      <c r="J20" t="s">
        <v>31</v>
      </c>
      <c r="K20">
        <v>80</v>
      </c>
      <c r="L20">
        <v>4000</v>
      </c>
      <c r="M20" t="s">
        <v>25</v>
      </c>
      <c r="N20" t="str">
        <f>IF(sleep[[#This Row],[Age]]&lt;30, "20-29", IF(sleep[[#This Row],[Age]]&lt;40, "30-39", IF(sleep[[#This Row],[Age]]&lt;50, "40-49", IF(sleep[[#This Row],[Age]]&lt;60, "50-59", "60+"))))</f>
        <v>20-29</v>
      </c>
      <c r="O20" t="str">
        <f>IF(sleep[[#This Row],[Sleep Duration]]&lt;=5, "Poor", IF(sleep[[#This Row],[Sleep Duration]]&lt;=7, "Fair", IF(sleep[[#This Row],[Sleep Duration]]&lt;=9, "Good", "Excellent")))</f>
        <v>Fair</v>
      </c>
      <c r="P20" t="str">
        <f>IF(sleep[[#This Row],[Physical Activity Level]]&lt;=30, "Low", IF(sleep[[#This Row],[Physical Activity Level]]&lt;=60, "Moderate", "High"))</f>
        <v>Moderate</v>
      </c>
      <c r="Q20" t="str">
        <f>IF(sleep[[#This Row],[Stress Level]]&lt;=3, "Low", IF(sleep[[#This Row],[Stress Level]]&lt;=6, "Moderate", "High"))</f>
        <v>High</v>
      </c>
    </row>
    <row r="21" spans="1:17" x14ac:dyDescent="0.3">
      <c r="A21">
        <v>20</v>
      </c>
      <c r="B21" t="s">
        <v>13</v>
      </c>
      <c r="C21">
        <v>30</v>
      </c>
      <c r="D21" t="s">
        <v>18</v>
      </c>
      <c r="E21">
        <v>7.6</v>
      </c>
      <c r="F21">
        <v>7</v>
      </c>
      <c r="G21">
        <v>75</v>
      </c>
      <c r="H21">
        <v>6</v>
      </c>
      <c r="I21" t="s">
        <v>19</v>
      </c>
      <c r="J21" t="s">
        <v>27</v>
      </c>
      <c r="K21">
        <v>70</v>
      </c>
      <c r="L21">
        <v>8000</v>
      </c>
      <c r="M21" t="s">
        <v>17</v>
      </c>
      <c r="N21" t="str">
        <f>IF(sleep[[#This Row],[Age]]&lt;30, "20-29", IF(sleep[[#This Row],[Age]]&lt;40, "30-39", IF(sleep[[#This Row],[Age]]&lt;50, "40-49", IF(sleep[[#This Row],[Age]]&lt;60, "50-59", "60+"))))</f>
        <v>30-39</v>
      </c>
      <c r="O21" t="str">
        <f>IF(sleep[[#This Row],[Sleep Duration]]&lt;=5, "Poor", IF(sleep[[#This Row],[Sleep Duration]]&lt;=7, "Fair", IF(sleep[[#This Row],[Sleep Duration]]&lt;=9, "Good", "Excellent")))</f>
        <v>Good</v>
      </c>
      <c r="P21" t="str">
        <f>IF(sleep[[#This Row],[Physical Activity Level]]&lt;=30, "Low", IF(sleep[[#This Row],[Physical Activity Level]]&lt;=60, "Moderate", "High"))</f>
        <v>High</v>
      </c>
      <c r="Q21" t="str">
        <f>IF(sleep[[#This Row],[Stress Level]]&lt;=3, "Low", IF(sleep[[#This Row],[Stress Level]]&lt;=6, "Moderate", "High"))</f>
        <v>Moderate</v>
      </c>
    </row>
    <row r="22" spans="1:17" x14ac:dyDescent="0.3">
      <c r="A22">
        <v>21</v>
      </c>
      <c r="B22" t="s">
        <v>13</v>
      </c>
      <c r="C22">
        <v>30</v>
      </c>
      <c r="D22" t="s">
        <v>18</v>
      </c>
      <c r="E22">
        <v>7.7</v>
      </c>
      <c r="F22">
        <v>7</v>
      </c>
      <c r="G22">
        <v>75</v>
      </c>
      <c r="H22">
        <v>6</v>
      </c>
      <c r="I22" t="s">
        <v>19</v>
      </c>
      <c r="J22" t="s">
        <v>27</v>
      </c>
      <c r="K22">
        <v>70</v>
      </c>
      <c r="L22">
        <v>8000</v>
      </c>
      <c r="M22" t="s">
        <v>17</v>
      </c>
      <c r="N22" t="str">
        <f>IF(sleep[[#This Row],[Age]]&lt;30, "20-29", IF(sleep[[#This Row],[Age]]&lt;40, "30-39", IF(sleep[[#This Row],[Age]]&lt;50, "40-49", IF(sleep[[#This Row],[Age]]&lt;60, "50-59", "60+"))))</f>
        <v>30-39</v>
      </c>
      <c r="O22" t="str">
        <f>IF(sleep[[#This Row],[Sleep Duration]]&lt;=5, "Poor", IF(sleep[[#This Row],[Sleep Duration]]&lt;=7, "Fair", IF(sleep[[#This Row],[Sleep Duration]]&lt;=9, "Good", "Excellent")))</f>
        <v>Good</v>
      </c>
      <c r="P22" t="str">
        <f>IF(sleep[[#This Row],[Physical Activity Level]]&lt;=30, "Low", IF(sleep[[#This Row],[Physical Activity Level]]&lt;=60, "Moderate", "High"))</f>
        <v>High</v>
      </c>
      <c r="Q22" t="str">
        <f>IF(sleep[[#This Row],[Stress Level]]&lt;=3, "Low", IF(sleep[[#This Row],[Stress Level]]&lt;=6, "Moderate", "High"))</f>
        <v>Moderate</v>
      </c>
    </row>
    <row r="23" spans="1:17" x14ac:dyDescent="0.3">
      <c r="A23">
        <v>22</v>
      </c>
      <c r="B23" t="s">
        <v>13</v>
      </c>
      <c r="C23">
        <v>30</v>
      </c>
      <c r="D23" t="s">
        <v>18</v>
      </c>
      <c r="E23">
        <v>7.7</v>
      </c>
      <c r="F23">
        <v>7</v>
      </c>
      <c r="G23">
        <v>75</v>
      </c>
      <c r="H23">
        <v>6</v>
      </c>
      <c r="I23" t="s">
        <v>19</v>
      </c>
      <c r="J23" t="s">
        <v>27</v>
      </c>
      <c r="K23">
        <v>70</v>
      </c>
      <c r="L23">
        <v>8000</v>
      </c>
      <c r="M23" t="s">
        <v>17</v>
      </c>
      <c r="N23" t="str">
        <f>IF(sleep[[#This Row],[Age]]&lt;30, "20-29", IF(sleep[[#This Row],[Age]]&lt;40, "30-39", IF(sleep[[#This Row],[Age]]&lt;50, "40-49", IF(sleep[[#This Row],[Age]]&lt;60, "50-59", "60+"))))</f>
        <v>30-39</v>
      </c>
      <c r="O23" t="str">
        <f>IF(sleep[[#This Row],[Sleep Duration]]&lt;=5, "Poor", IF(sleep[[#This Row],[Sleep Duration]]&lt;=7, "Fair", IF(sleep[[#This Row],[Sleep Duration]]&lt;=9, "Good", "Excellent")))</f>
        <v>Good</v>
      </c>
      <c r="P23" t="str">
        <f>IF(sleep[[#This Row],[Physical Activity Level]]&lt;=30, "Low", IF(sleep[[#This Row],[Physical Activity Level]]&lt;=60, "Moderate", "High"))</f>
        <v>High</v>
      </c>
      <c r="Q23" t="str">
        <f>IF(sleep[[#This Row],[Stress Level]]&lt;=3, "Low", IF(sleep[[#This Row],[Stress Level]]&lt;=6, "Moderate", "High"))</f>
        <v>Moderate</v>
      </c>
    </row>
    <row r="24" spans="1:17" x14ac:dyDescent="0.3">
      <c r="A24">
        <v>23</v>
      </c>
      <c r="B24" t="s">
        <v>13</v>
      </c>
      <c r="C24">
        <v>30</v>
      </c>
      <c r="D24" t="s">
        <v>18</v>
      </c>
      <c r="E24">
        <v>7.7</v>
      </c>
      <c r="F24">
        <v>7</v>
      </c>
      <c r="G24">
        <v>75</v>
      </c>
      <c r="H24">
        <v>6</v>
      </c>
      <c r="I24" t="s">
        <v>19</v>
      </c>
      <c r="J24" t="s">
        <v>27</v>
      </c>
      <c r="K24">
        <v>70</v>
      </c>
      <c r="L24">
        <v>8000</v>
      </c>
      <c r="M24" t="s">
        <v>17</v>
      </c>
      <c r="N24" t="str">
        <f>IF(sleep[[#This Row],[Age]]&lt;30, "20-29", IF(sleep[[#This Row],[Age]]&lt;40, "30-39", IF(sleep[[#This Row],[Age]]&lt;50, "40-49", IF(sleep[[#This Row],[Age]]&lt;60, "50-59", "60+"))))</f>
        <v>30-39</v>
      </c>
      <c r="O24" t="str">
        <f>IF(sleep[[#This Row],[Sleep Duration]]&lt;=5, "Poor", IF(sleep[[#This Row],[Sleep Duration]]&lt;=7, "Fair", IF(sleep[[#This Row],[Sleep Duration]]&lt;=9, "Good", "Excellent")))</f>
        <v>Good</v>
      </c>
      <c r="P24" t="str">
        <f>IF(sleep[[#This Row],[Physical Activity Level]]&lt;=30, "Low", IF(sleep[[#This Row],[Physical Activity Level]]&lt;=60, "Moderate", "High"))</f>
        <v>High</v>
      </c>
      <c r="Q24" t="str">
        <f>IF(sleep[[#This Row],[Stress Level]]&lt;=3, "Low", IF(sleep[[#This Row],[Stress Level]]&lt;=6, "Moderate", "High"))</f>
        <v>Moderate</v>
      </c>
    </row>
    <row r="25" spans="1:17" x14ac:dyDescent="0.3">
      <c r="A25">
        <v>24</v>
      </c>
      <c r="B25" t="s">
        <v>13</v>
      </c>
      <c r="C25">
        <v>30</v>
      </c>
      <c r="D25" t="s">
        <v>18</v>
      </c>
      <c r="E25">
        <v>7.7</v>
      </c>
      <c r="F25">
        <v>7</v>
      </c>
      <c r="G25">
        <v>75</v>
      </c>
      <c r="H25">
        <v>6</v>
      </c>
      <c r="I25" t="s">
        <v>19</v>
      </c>
      <c r="J25" t="s">
        <v>27</v>
      </c>
      <c r="K25">
        <v>70</v>
      </c>
      <c r="L25">
        <v>8000</v>
      </c>
      <c r="M25" t="s">
        <v>17</v>
      </c>
      <c r="N25" t="str">
        <f>IF(sleep[[#This Row],[Age]]&lt;30, "20-29", IF(sleep[[#This Row],[Age]]&lt;40, "30-39", IF(sleep[[#This Row],[Age]]&lt;50, "40-49", IF(sleep[[#This Row],[Age]]&lt;60, "50-59", "60+"))))</f>
        <v>30-39</v>
      </c>
      <c r="O25" t="str">
        <f>IF(sleep[[#This Row],[Sleep Duration]]&lt;=5, "Poor", IF(sleep[[#This Row],[Sleep Duration]]&lt;=7, "Fair", IF(sleep[[#This Row],[Sleep Duration]]&lt;=9, "Good", "Excellent")))</f>
        <v>Good</v>
      </c>
      <c r="P25" t="str">
        <f>IF(sleep[[#This Row],[Physical Activity Level]]&lt;=30, "Low", IF(sleep[[#This Row],[Physical Activity Level]]&lt;=60, "Moderate", "High"))</f>
        <v>High</v>
      </c>
      <c r="Q25" t="str">
        <f>IF(sleep[[#This Row],[Stress Level]]&lt;=3, "Low", IF(sleep[[#This Row],[Stress Level]]&lt;=6, "Moderate", "High"))</f>
        <v>Moderate</v>
      </c>
    </row>
    <row r="26" spans="1:17" x14ac:dyDescent="0.3">
      <c r="A26">
        <v>25</v>
      </c>
      <c r="B26" t="s">
        <v>13</v>
      </c>
      <c r="C26">
        <v>30</v>
      </c>
      <c r="D26" t="s">
        <v>18</v>
      </c>
      <c r="E26">
        <v>7.8</v>
      </c>
      <c r="F26">
        <v>7</v>
      </c>
      <c r="G26">
        <v>75</v>
      </c>
      <c r="H26">
        <v>6</v>
      </c>
      <c r="I26" t="s">
        <v>19</v>
      </c>
      <c r="J26" t="s">
        <v>27</v>
      </c>
      <c r="K26">
        <v>70</v>
      </c>
      <c r="L26">
        <v>8000</v>
      </c>
      <c r="M26" t="s">
        <v>17</v>
      </c>
      <c r="N26" t="str">
        <f>IF(sleep[[#This Row],[Age]]&lt;30, "20-29", IF(sleep[[#This Row],[Age]]&lt;40, "30-39", IF(sleep[[#This Row],[Age]]&lt;50, "40-49", IF(sleep[[#This Row],[Age]]&lt;60, "50-59", "60+"))))</f>
        <v>30-39</v>
      </c>
      <c r="O26" t="str">
        <f>IF(sleep[[#This Row],[Sleep Duration]]&lt;=5, "Poor", IF(sleep[[#This Row],[Sleep Duration]]&lt;=7, "Fair", IF(sleep[[#This Row],[Sleep Duration]]&lt;=9, "Good", "Excellent")))</f>
        <v>Good</v>
      </c>
      <c r="P26" t="str">
        <f>IF(sleep[[#This Row],[Physical Activity Level]]&lt;=30, "Low", IF(sleep[[#This Row],[Physical Activity Level]]&lt;=60, "Moderate", "High"))</f>
        <v>High</v>
      </c>
      <c r="Q26" t="str">
        <f>IF(sleep[[#This Row],[Stress Level]]&lt;=3, "Low", IF(sleep[[#This Row],[Stress Level]]&lt;=6, "Moderate", "High"))</f>
        <v>Moderate</v>
      </c>
    </row>
    <row r="27" spans="1:17" x14ac:dyDescent="0.3">
      <c r="A27">
        <v>26</v>
      </c>
      <c r="B27" t="s">
        <v>13</v>
      </c>
      <c r="C27">
        <v>30</v>
      </c>
      <c r="D27" t="s">
        <v>18</v>
      </c>
      <c r="E27">
        <v>7.9</v>
      </c>
      <c r="F27">
        <v>7</v>
      </c>
      <c r="G27">
        <v>75</v>
      </c>
      <c r="H27">
        <v>6</v>
      </c>
      <c r="I27" t="s">
        <v>19</v>
      </c>
      <c r="J27" t="s">
        <v>27</v>
      </c>
      <c r="K27">
        <v>70</v>
      </c>
      <c r="L27">
        <v>8000</v>
      </c>
      <c r="M27" t="s">
        <v>17</v>
      </c>
      <c r="N27" t="str">
        <f>IF(sleep[[#This Row],[Age]]&lt;30, "20-29", IF(sleep[[#This Row],[Age]]&lt;40, "30-39", IF(sleep[[#This Row],[Age]]&lt;50, "40-49", IF(sleep[[#This Row],[Age]]&lt;60, "50-59", "60+"))))</f>
        <v>30-39</v>
      </c>
      <c r="O27" t="str">
        <f>IF(sleep[[#This Row],[Sleep Duration]]&lt;=5, "Poor", IF(sleep[[#This Row],[Sleep Duration]]&lt;=7, "Fair", IF(sleep[[#This Row],[Sleep Duration]]&lt;=9, "Good", "Excellent")))</f>
        <v>Good</v>
      </c>
      <c r="P27" t="str">
        <f>IF(sleep[[#This Row],[Physical Activity Level]]&lt;=30, "Low", IF(sleep[[#This Row],[Physical Activity Level]]&lt;=60, "Moderate", "High"))</f>
        <v>High</v>
      </c>
      <c r="Q27" t="str">
        <f>IF(sleep[[#This Row],[Stress Level]]&lt;=3, "Low", IF(sleep[[#This Row],[Stress Level]]&lt;=6, "Moderate", "High"))</f>
        <v>Moderate</v>
      </c>
    </row>
    <row r="28" spans="1:17" x14ac:dyDescent="0.3">
      <c r="A28">
        <v>27</v>
      </c>
      <c r="B28" t="s">
        <v>13</v>
      </c>
      <c r="C28">
        <v>30</v>
      </c>
      <c r="D28" t="s">
        <v>18</v>
      </c>
      <c r="E28">
        <v>7.8</v>
      </c>
      <c r="F28">
        <v>7</v>
      </c>
      <c r="G28">
        <v>75</v>
      </c>
      <c r="H28">
        <v>6</v>
      </c>
      <c r="I28" t="s">
        <v>19</v>
      </c>
      <c r="J28" t="s">
        <v>27</v>
      </c>
      <c r="K28">
        <v>70</v>
      </c>
      <c r="L28">
        <v>8000</v>
      </c>
      <c r="M28" t="s">
        <v>17</v>
      </c>
      <c r="N28" t="str">
        <f>IF(sleep[[#This Row],[Age]]&lt;30, "20-29", IF(sleep[[#This Row],[Age]]&lt;40, "30-39", IF(sleep[[#This Row],[Age]]&lt;50, "40-49", IF(sleep[[#This Row],[Age]]&lt;60, "50-59", "60+"))))</f>
        <v>30-39</v>
      </c>
      <c r="O28" t="str">
        <f>IF(sleep[[#This Row],[Sleep Duration]]&lt;=5, "Poor", IF(sleep[[#This Row],[Sleep Duration]]&lt;=7, "Fair", IF(sleep[[#This Row],[Sleep Duration]]&lt;=9, "Good", "Excellent")))</f>
        <v>Good</v>
      </c>
      <c r="P28" t="str">
        <f>IF(sleep[[#This Row],[Physical Activity Level]]&lt;=30, "Low", IF(sleep[[#This Row],[Physical Activity Level]]&lt;=60, "Moderate", "High"))</f>
        <v>High</v>
      </c>
      <c r="Q28" t="str">
        <f>IF(sleep[[#This Row],[Stress Level]]&lt;=3, "Low", IF(sleep[[#This Row],[Stress Level]]&lt;=6, "Moderate", "High"))</f>
        <v>Moderate</v>
      </c>
    </row>
    <row r="29" spans="1:17" x14ac:dyDescent="0.3">
      <c r="A29">
        <v>28</v>
      </c>
      <c r="B29" t="s">
        <v>13</v>
      </c>
      <c r="C29">
        <v>30</v>
      </c>
      <c r="D29" t="s">
        <v>18</v>
      </c>
      <c r="E29">
        <v>7.9</v>
      </c>
      <c r="F29">
        <v>7</v>
      </c>
      <c r="G29">
        <v>75</v>
      </c>
      <c r="H29">
        <v>6</v>
      </c>
      <c r="I29" t="s">
        <v>19</v>
      </c>
      <c r="J29" t="s">
        <v>27</v>
      </c>
      <c r="K29">
        <v>70</v>
      </c>
      <c r="L29">
        <v>8000</v>
      </c>
      <c r="M29" t="s">
        <v>17</v>
      </c>
      <c r="N29" t="str">
        <f>IF(sleep[[#This Row],[Age]]&lt;30, "20-29", IF(sleep[[#This Row],[Age]]&lt;40, "30-39", IF(sleep[[#This Row],[Age]]&lt;50, "40-49", IF(sleep[[#This Row],[Age]]&lt;60, "50-59", "60+"))))</f>
        <v>30-39</v>
      </c>
      <c r="O29" t="str">
        <f>IF(sleep[[#This Row],[Sleep Duration]]&lt;=5, "Poor", IF(sleep[[#This Row],[Sleep Duration]]&lt;=7, "Fair", IF(sleep[[#This Row],[Sleep Duration]]&lt;=9, "Good", "Excellent")))</f>
        <v>Good</v>
      </c>
      <c r="P29" t="str">
        <f>IF(sleep[[#This Row],[Physical Activity Level]]&lt;=30, "Low", IF(sleep[[#This Row],[Physical Activity Level]]&lt;=60, "Moderate", "High"))</f>
        <v>High</v>
      </c>
      <c r="Q29" t="str">
        <f>IF(sleep[[#This Row],[Stress Level]]&lt;=3, "Low", IF(sleep[[#This Row],[Stress Level]]&lt;=6, "Moderate", "High"))</f>
        <v>Moderate</v>
      </c>
    </row>
    <row r="30" spans="1:17" x14ac:dyDescent="0.3">
      <c r="A30">
        <v>29</v>
      </c>
      <c r="B30" t="s">
        <v>13</v>
      </c>
      <c r="C30">
        <v>30</v>
      </c>
      <c r="D30" t="s">
        <v>18</v>
      </c>
      <c r="E30">
        <v>7.9</v>
      </c>
      <c r="F30">
        <v>7</v>
      </c>
      <c r="G30">
        <v>75</v>
      </c>
      <c r="H30">
        <v>6</v>
      </c>
      <c r="I30" t="s">
        <v>19</v>
      </c>
      <c r="J30" t="s">
        <v>27</v>
      </c>
      <c r="K30">
        <v>70</v>
      </c>
      <c r="L30">
        <v>8000</v>
      </c>
      <c r="M30" t="s">
        <v>17</v>
      </c>
      <c r="N30" t="str">
        <f>IF(sleep[[#This Row],[Age]]&lt;30, "20-29", IF(sleep[[#This Row],[Age]]&lt;40, "30-39", IF(sleep[[#This Row],[Age]]&lt;50, "40-49", IF(sleep[[#This Row],[Age]]&lt;60, "50-59", "60+"))))</f>
        <v>30-39</v>
      </c>
      <c r="O30" t="str">
        <f>IF(sleep[[#This Row],[Sleep Duration]]&lt;=5, "Poor", IF(sleep[[#This Row],[Sleep Duration]]&lt;=7, "Fair", IF(sleep[[#This Row],[Sleep Duration]]&lt;=9, "Good", "Excellent")))</f>
        <v>Good</v>
      </c>
      <c r="P30" t="str">
        <f>IF(sleep[[#This Row],[Physical Activity Level]]&lt;=30, "Low", IF(sleep[[#This Row],[Physical Activity Level]]&lt;=60, "Moderate", "High"))</f>
        <v>High</v>
      </c>
      <c r="Q30" t="str">
        <f>IF(sleep[[#This Row],[Stress Level]]&lt;=3, "Low", IF(sleep[[#This Row],[Stress Level]]&lt;=6, "Moderate", "High"))</f>
        <v>Moderate</v>
      </c>
    </row>
    <row r="31" spans="1:17" x14ac:dyDescent="0.3">
      <c r="A31">
        <v>30</v>
      </c>
      <c r="B31" t="s">
        <v>13</v>
      </c>
      <c r="C31">
        <v>30</v>
      </c>
      <c r="D31" t="s">
        <v>18</v>
      </c>
      <c r="E31">
        <v>7.9</v>
      </c>
      <c r="F31">
        <v>7</v>
      </c>
      <c r="G31">
        <v>75</v>
      </c>
      <c r="H31">
        <v>6</v>
      </c>
      <c r="I31" t="s">
        <v>19</v>
      </c>
      <c r="J31" t="s">
        <v>27</v>
      </c>
      <c r="K31">
        <v>70</v>
      </c>
      <c r="L31">
        <v>8000</v>
      </c>
      <c r="M31" t="s">
        <v>17</v>
      </c>
      <c r="N31" t="str">
        <f>IF(sleep[[#This Row],[Age]]&lt;30, "20-29", IF(sleep[[#This Row],[Age]]&lt;40, "30-39", IF(sleep[[#This Row],[Age]]&lt;50, "40-49", IF(sleep[[#This Row],[Age]]&lt;60, "50-59", "60+"))))</f>
        <v>30-39</v>
      </c>
      <c r="O31" t="str">
        <f>IF(sleep[[#This Row],[Sleep Duration]]&lt;=5, "Poor", IF(sleep[[#This Row],[Sleep Duration]]&lt;=7, "Fair", IF(sleep[[#This Row],[Sleep Duration]]&lt;=9, "Good", "Excellent")))</f>
        <v>Good</v>
      </c>
      <c r="P31" t="str">
        <f>IF(sleep[[#This Row],[Physical Activity Level]]&lt;=30, "Low", IF(sleep[[#This Row],[Physical Activity Level]]&lt;=60, "Moderate", "High"))</f>
        <v>High</v>
      </c>
      <c r="Q31" t="str">
        <f>IF(sleep[[#This Row],[Stress Level]]&lt;=3, "Low", IF(sleep[[#This Row],[Stress Level]]&lt;=6, "Moderate", "High"))</f>
        <v>Moderate</v>
      </c>
    </row>
    <row r="32" spans="1:17" x14ac:dyDescent="0.3">
      <c r="A32">
        <v>31</v>
      </c>
      <c r="B32" t="s">
        <v>28</v>
      </c>
      <c r="C32">
        <v>30</v>
      </c>
      <c r="D32" t="s">
        <v>29</v>
      </c>
      <c r="E32">
        <v>6.4</v>
      </c>
      <c r="F32">
        <v>5</v>
      </c>
      <c r="G32">
        <v>35</v>
      </c>
      <c r="H32">
        <v>7</v>
      </c>
      <c r="I32" t="s">
        <v>30</v>
      </c>
      <c r="J32" t="s">
        <v>32</v>
      </c>
      <c r="K32">
        <v>78</v>
      </c>
      <c r="L32">
        <v>4100</v>
      </c>
      <c r="M32" t="s">
        <v>24</v>
      </c>
      <c r="N32" t="str">
        <f>IF(sleep[[#This Row],[Age]]&lt;30, "20-29", IF(sleep[[#This Row],[Age]]&lt;40, "30-39", IF(sleep[[#This Row],[Age]]&lt;50, "40-49", IF(sleep[[#This Row],[Age]]&lt;60, "50-59", "60+"))))</f>
        <v>30-39</v>
      </c>
      <c r="O32" t="str">
        <f>IF(sleep[[#This Row],[Sleep Duration]]&lt;=5, "Poor", IF(sleep[[#This Row],[Sleep Duration]]&lt;=7, "Fair", IF(sleep[[#This Row],[Sleep Duration]]&lt;=9, "Good", "Excellent")))</f>
        <v>Fair</v>
      </c>
      <c r="P32" t="str">
        <f>IF(sleep[[#This Row],[Physical Activity Level]]&lt;=30, "Low", IF(sleep[[#This Row],[Physical Activity Level]]&lt;=60, "Moderate", "High"))</f>
        <v>Moderate</v>
      </c>
      <c r="Q32" t="str">
        <f>IF(sleep[[#This Row],[Stress Level]]&lt;=3, "Low", IF(sleep[[#This Row],[Stress Level]]&lt;=6, "Moderate", "High"))</f>
        <v>High</v>
      </c>
    </row>
    <row r="33" spans="1:17" x14ac:dyDescent="0.3">
      <c r="A33">
        <v>32</v>
      </c>
      <c r="B33" t="s">
        <v>28</v>
      </c>
      <c r="C33">
        <v>30</v>
      </c>
      <c r="D33" t="s">
        <v>29</v>
      </c>
      <c r="E33">
        <v>6.4</v>
      </c>
      <c r="F33">
        <v>5</v>
      </c>
      <c r="G33">
        <v>35</v>
      </c>
      <c r="H33">
        <v>7</v>
      </c>
      <c r="I33" t="s">
        <v>30</v>
      </c>
      <c r="J33" t="s">
        <v>32</v>
      </c>
      <c r="K33">
        <v>78</v>
      </c>
      <c r="L33">
        <v>4100</v>
      </c>
      <c r="M33" t="s">
        <v>25</v>
      </c>
      <c r="N33" t="str">
        <f>IF(sleep[[#This Row],[Age]]&lt;30, "20-29", IF(sleep[[#This Row],[Age]]&lt;40, "30-39", IF(sleep[[#This Row],[Age]]&lt;50, "40-49", IF(sleep[[#This Row],[Age]]&lt;60, "50-59", "60+"))))</f>
        <v>30-39</v>
      </c>
      <c r="O33" t="str">
        <f>IF(sleep[[#This Row],[Sleep Duration]]&lt;=5, "Poor", IF(sleep[[#This Row],[Sleep Duration]]&lt;=7, "Fair", IF(sleep[[#This Row],[Sleep Duration]]&lt;=9, "Good", "Excellent")))</f>
        <v>Fair</v>
      </c>
      <c r="P33" t="str">
        <f>IF(sleep[[#This Row],[Physical Activity Level]]&lt;=30, "Low", IF(sleep[[#This Row],[Physical Activity Level]]&lt;=60, "Moderate", "High"))</f>
        <v>Moderate</v>
      </c>
      <c r="Q33" t="str">
        <f>IF(sleep[[#This Row],[Stress Level]]&lt;=3, "Low", IF(sleep[[#This Row],[Stress Level]]&lt;=6, "Moderate", "High"))</f>
        <v>High</v>
      </c>
    </row>
    <row r="34" spans="1:17" x14ac:dyDescent="0.3">
      <c r="A34">
        <v>33</v>
      </c>
      <c r="B34" t="s">
        <v>28</v>
      </c>
      <c r="C34">
        <v>31</v>
      </c>
      <c r="D34" t="s">
        <v>29</v>
      </c>
      <c r="E34">
        <v>7.9</v>
      </c>
      <c r="F34">
        <v>8</v>
      </c>
      <c r="G34">
        <v>75</v>
      </c>
      <c r="H34">
        <v>4</v>
      </c>
      <c r="I34" t="s">
        <v>30</v>
      </c>
      <c r="J34" t="s">
        <v>33</v>
      </c>
      <c r="K34">
        <v>69</v>
      </c>
      <c r="L34">
        <v>6800</v>
      </c>
      <c r="M34" t="s">
        <v>17</v>
      </c>
      <c r="N34" t="str">
        <f>IF(sleep[[#This Row],[Age]]&lt;30, "20-29", IF(sleep[[#This Row],[Age]]&lt;40, "30-39", IF(sleep[[#This Row],[Age]]&lt;50, "40-49", IF(sleep[[#This Row],[Age]]&lt;60, "50-59", "60+"))))</f>
        <v>30-39</v>
      </c>
      <c r="O34" t="str">
        <f>IF(sleep[[#This Row],[Sleep Duration]]&lt;=5, "Poor", IF(sleep[[#This Row],[Sleep Duration]]&lt;=7, "Fair", IF(sleep[[#This Row],[Sleep Duration]]&lt;=9, "Good", "Excellent")))</f>
        <v>Good</v>
      </c>
      <c r="P34" t="str">
        <f>IF(sleep[[#This Row],[Physical Activity Level]]&lt;=30, "Low", IF(sleep[[#This Row],[Physical Activity Level]]&lt;=60, "Moderate", "High"))</f>
        <v>High</v>
      </c>
      <c r="Q34" t="str">
        <f>IF(sleep[[#This Row],[Stress Level]]&lt;=3, "Low", IF(sleep[[#This Row],[Stress Level]]&lt;=6, "Moderate", "High"))</f>
        <v>Moderate</v>
      </c>
    </row>
    <row r="35" spans="1:17" x14ac:dyDescent="0.3">
      <c r="A35">
        <v>34</v>
      </c>
      <c r="B35" t="s">
        <v>13</v>
      </c>
      <c r="C35">
        <v>31</v>
      </c>
      <c r="D35" t="s">
        <v>18</v>
      </c>
      <c r="E35">
        <v>6.1</v>
      </c>
      <c r="F35">
        <v>6</v>
      </c>
      <c r="G35">
        <v>30</v>
      </c>
      <c r="H35">
        <v>8</v>
      </c>
      <c r="I35" t="s">
        <v>19</v>
      </c>
      <c r="J35" t="s">
        <v>20</v>
      </c>
      <c r="K35">
        <v>72</v>
      </c>
      <c r="L35">
        <v>5000</v>
      </c>
      <c r="M35" t="s">
        <v>17</v>
      </c>
      <c r="N35" t="str">
        <f>IF(sleep[[#This Row],[Age]]&lt;30, "20-29", IF(sleep[[#This Row],[Age]]&lt;40, "30-39", IF(sleep[[#This Row],[Age]]&lt;50, "40-49", IF(sleep[[#This Row],[Age]]&lt;60, "50-59", "60+"))))</f>
        <v>30-39</v>
      </c>
      <c r="O35" t="str">
        <f>IF(sleep[[#This Row],[Sleep Duration]]&lt;=5, "Poor", IF(sleep[[#This Row],[Sleep Duration]]&lt;=7, "Fair", IF(sleep[[#This Row],[Sleep Duration]]&lt;=9, "Good", "Excellent")))</f>
        <v>Fair</v>
      </c>
      <c r="P35" t="str">
        <f>IF(sleep[[#This Row],[Physical Activity Level]]&lt;=30, "Low", IF(sleep[[#This Row],[Physical Activity Level]]&lt;=60, "Moderate", "High"))</f>
        <v>Low</v>
      </c>
      <c r="Q35" t="str">
        <f>IF(sleep[[#This Row],[Stress Level]]&lt;=3, "Low", IF(sleep[[#This Row],[Stress Level]]&lt;=6, "Moderate", "High"))</f>
        <v>High</v>
      </c>
    </row>
    <row r="36" spans="1:17" x14ac:dyDescent="0.3">
      <c r="A36">
        <v>35</v>
      </c>
      <c r="B36" t="s">
        <v>13</v>
      </c>
      <c r="C36">
        <v>31</v>
      </c>
      <c r="D36" t="s">
        <v>18</v>
      </c>
      <c r="E36">
        <v>7.7</v>
      </c>
      <c r="F36">
        <v>7</v>
      </c>
      <c r="G36">
        <v>75</v>
      </c>
      <c r="H36">
        <v>6</v>
      </c>
      <c r="I36" t="s">
        <v>19</v>
      </c>
      <c r="J36" t="s">
        <v>27</v>
      </c>
      <c r="K36">
        <v>70</v>
      </c>
      <c r="L36">
        <v>8000</v>
      </c>
      <c r="M36" t="s">
        <v>17</v>
      </c>
      <c r="N36" t="str">
        <f>IF(sleep[[#This Row],[Age]]&lt;30, "20-29", IF(sleep[[#This Row],[Age]]&lt;40, "30-39", IF(sleep[[#This Row],[Age]]&lt;50, "40-49", IF(sleep[[#This Row],[Age]]&lt;60, "50-59", "60+"))))</f>
        <v>30-39</v>
      </c>
      <c r="O36" t="str">
        <f>IF(sleep[[#This Row],[Sleep Duration]]&lt;=5, "Poor", IF(sleep[[#This Row],[Sleep Duration]]&lt;=7, "Fair", IF(sleep[[#This Row],[Sleep Duration]]&lt;=9, "Good", "Excellent")))</f>
        <v>Good</v>
      </c>
      <c r="P36" t="str">
        <f>IF(sleep[[#This Row],[Physical Activity Level]]&lt;=30, "Low", IF(sleep[[#This Row],[Physical Activity Level]]&lt;=60, "Moderate", "High"))</f>
        <v>High</v>
      </c>
      <c r="Q36" t="str">
        <f>IF(sleep[[#This Row],[Stress Level]]&lt;=3, "Low", IF(sleep[[#This Row],[Stress Level]]&lt;=6, "Moderate", "High"))</f>
        <v>Moderate</v>
      </c>
    </row>
    <row r="37" spans="1:17" x14ac:dyDescent="0.3">
      <c r="A37">
        <v>36</v>
      </c>
      <c r="B37" t="s">
        <v>13</v>
      </c>
      <c r="C37">
        <v>31</v>
      </c>
      <c r="D37" t="s">
        <v>18</v>
      </c>
      <c r="E37">
        <v>6.1</v>
      </c>
      <c r="F37">
        <v>6</v>
      </c>
      <c r="G37">
        <v>30</v>
      </c>
      <c r="H37">
        <v>8</v>
      </c>
      <c r="I37" t="s">
        <v>19</v>
      </c>
      <c r="J37" t="s">
        <v>20</v>
      </c>
      <c r="K37">
        <v>72</v>
      </c>
      <c r="L37">
        <v>5000</v>
      </c>
      <c r="M37" t="s">
        <v>17</v>
      </c>
      <c r="N37" t="str">
        <f>IF(sleep[[#This Row],[Age]]&lt;30, "20-29", IF(sleep[[#This Row],[Age]]&lt;40, "30-39", IF(sleep[[#This Row],[Age]]&lt;50, "40-49", IF(sleep[[#This Row],[Age]]&lt;60, "50-59", "60+"))))</f>
        <v>30-39</v>
      </c>
      <c r="O37" t="str">
        <f>IF(sleep[[#This Row],[Sleep Duration]]&lt;=5, "Poor", IF(sleep[[#This Row],[Sleep Duration]]&lt;=7, "Fair", IF(sleep[[#This Row],[Sleep Duration]]&lt;=9, "Good", "Excellent")))</f>
        <v>Fair</v>
      </c>
      <c r="P37" t="str">
        <f>IF(sleep[[#This Row],[Physical Activity Level]]&lt;=30, "Low", IF(sleep[[#This Row],[Physical Activity Level]]&lt;=60, "Moderate", "High"))</f>
        <v>Low</v>
      </c>
      <c r="Q37" t="str">
        <f>IF(sleep[[#This Row],[Stress Level]]&lt;=3, "Low", IF(sleep[[#This Row],[Stress Level]]&lt;=6, "Moderate", "High"))</f>
        <v>High</v>
      </c>
    </row>
    <row r="38" spans="1:17" x14ac:dyDescent="0.3">
      <c r="A38">
        <v>37</v>
      </c>
      <c r="B38" t="s">
        <v>13</v>
      </c>
      <c r="C38">
        <v>31</v>
      </c>
      <c r="D38" t="s">
        <v>18</v>
      </c>
      <c r="E38">
        <v>6.1</v>
      </c>
      <c r="F38">
        <v>6</v>
      </c>
      <c r="G38">
        <v>30</v>
      </c>
      <c r="H38">
        <v>8</v>
      </c>
      <c r="I38" t="s">
        <v>19</v>
      </c>
      <c r="J38" t="s">
        <v>20</v>
      </c>
      <c r="K38">
        <v>72</v>
      </c>
      <c r="L38">
        <v>5000</v>
      </c>
      <c r="M38" t="s">
        <v>17</v>
      </c>
      <c r="N38" t="str">
        <f>IF(sleep[[#This Row],[Age]]&lt;30, "20-29", IF(sleep[[#This Row],[Age]]&lt;40, "30-39", IF(sleep[[#This Row],[Age]]&lt;50, "40-49", IF(sleep[[#This Row],[Age]]&lt;60, "50-59", "60+"))))</f>
        <v>30-39</v>
      </c>
      <c r="O38" t="str">
        <f>IF(sleep[[#This Row],[Sleep Duration]]&lt;=5, "Poor", IF(sleep[[#This Row],[Sleep Duration]]&lt;=7, "Fair", IF(sleep[[#This Row],[Sleep Duration]]&lt;=9, "Good", "Excellent")))</f>
        <v>Fair</v>
      </c>
      <c r="P38" t="str">
        <f>IF(sleep[[#This Row],[Physical Activity Level]]&lt;=30, "Low", IF(sleep[[#This Row],[Physical Activity Level]]&lt;=60, "Moderate", "High"))</f>
        <v>Low</v>
      </c>
      <c r="Q38" t="str">
        <f>IF(sleep[[#This Row],[Stress Level]]&lt;=3, "Low", IF(sleep[[#This Row],[Stress Level]]&lt;=6, "Moderate", "High"))</f>
        <v>High</v>
      </c>
    </row>
    <row r="39" spans="1:17" x14ac:dyDescent="0.3">
      <c r="A39">
        <v>38</v>
      </c>
      <c r="B39" t="s">
        <v>13</v>
      </c>
      <c r="C39">
        <v>31</v>
      </c>
      <c r="D39" t="s">
        <v>18</v>
      </c>
      <c r="E39">
        <v>7.6</v>
      </c>
      <c r="F39">
        <v>7</v>
      </c>
      <c r="G39">
        <v>75</v>
      </c>
      <c r="H39">
        <v>6</v>
      </c>
      <c r="I39" t="s">
        <v>19</v>
      </c>
      <c r="J39" t="s">
        <v>27</v>
      </c>
      <c r="K39">
        <v>70</v>
      </c>
      <c r="L39">
        <v>8000</v>
      </c>
      <c r="M39" t="s">
        <v>17</v>
      </c>
      <c r="N39" t="str">
        <f>IF(sleep[[#This Row],[Age]]&lt;30, "20-29", IF(sleep[[#This Row],[Age]]&lt;40, "30-39", IF(sleep[[#This Row],[Age]]&lt;50, "40-49", IF(sleep[[#This Row],[Age]]&lt;60, "50-59", "60+"))))</f>
        <v>30-39</v>
      </c>
      <c r="O39" t="str">
        <f>IF(sleep[[#This Row],[Sleep Duration]]&lt;=5, "Poor", IF(sleep[[#This Row],[Sleep Duration]]&lt;=7, "Fair", IF(sleep[[#This Row],[Sleep Duration]]&lt;=9, "Good", "Excellent")))</f>
        <v>Good</v>
      </c>
      <c r="P39" t="str">
        <f>IF(sleep[[#This Row],[Physical Activity Level]]&lt;=30, "Low", IF(sleep[[#This Row],[Physical Activity Level]]&lt;=60, "Moderate", "High"))</f>
        <v>High</v>
      </c>
      <c r="Q39" t="str">
        <f>IF(sleep[[#This Row],[Stress Level]]&lt;=3, "Low", IF(sleep[[#This Row],[Stress Level]]&lt;=6, "Moderate", "High"))</f>
        <v>Moderate</v>
      </c>
    </row>
    <row r="40" spans="1:17" x14ac:dyDescent="0.3">
      <c r="A40">
        <v>39</v>
      </c>
      <c r="B40" t="s">
        <v>13</v>
      </c>
      <c r="C40">
        <v>31</v>
      </c>
      <c r="D40" t="s">
        <v>18</v>
      </c>
      <c r="E40">
        <v>7.6</v>
      </c>
      <c r="F40">
        <v>7</v>
      </c>
      <c r="G40">
        <v>75</v>
      </c>
      <c r="H40">
        <v>6</v>
      </c>
      <c r="I40" t="s">
        <v>19</v>
      </c>
      <c r="J40" t="s">
        <v>27</v>
      </c>
      <c r="K40">
        <v>70</v>
      </c>
      <c r="L40">
        <v>8000</v>
      </c>
      <c r="M40" t="s">
        <v>17</v>
      </c>
      <c r="N40" t="str">
        <f>IF(sleep[[#This Row],[Age]]&lt;30, "20-29", IF(sleep[[#This Row],[Age]]&lt;40, "30-39", IF(sleep[[#This Row],[Age]]&lt;50, "40-49", IF(sleep[[#This Row],[Age]]&lt;60, "50-59", "60+"))))</f>
        <v>30-39</v>
      </c>
      <c r="O40" t="str">
        <f>IF(sleep[[#This Row],[Sleep Duration]]&lt;=5, "Poor", IF(sleep[[#This Row],[Sleep Duration]]&lt;=7, "Fair", IF(sleep[[#This Row],[Sleep Duration]]&lt;=9, "Good", "Excellent")))</f>
        <v>Good</v>
      </c>
      <c r="P40" t="str">
        <f>IF(sleep[[#This Row],[Physical Activity Level]]&lt;=30, "Low", IF(sleep[[#This Row],[Physical Activity Level]]&lt;=60, "Moderate", "High"))</f>
        <v>High</v>
      </c>
      <c r="Q40" t="str">
        <f>IF(sleep[[#This Row],[Stress Level]]&lt;=3, "Low", IF(sleep[[#This Row],[Stress Level]]&lt;=6, "Moderate", "High"))</f>
        <v>Moderate</v>
      </c>
    </row>
    <row r="41" spans="1:17" x14ac:dyDescent="0.3">
      <c r="A41">
        <v>40</v>
      </c>
      <c r="B41" t="s">
        <v>13</v>
      </c>
      <c r="C41">
        <v>31</v>
      </c>
      <c r="D41" t="s">
        <v>18</v>
      </c>
      <c r="E41">
        <v>7.6</v>
      </c>
      <c r="F41">
        <v>7</v>
      </c>
      <c r="G41">
        <v>75</v>
      </c>
      <c r="H41">
        <v>6</v>
      </c>
      <c r="I41" t="s">
        <v>19</v>
      </c>
      <c r="J41" t="s">
        <v>27</v>
      </c>
      <c r="K41">
        <v>70</v>
      </c>
      <c r="L41">
        <v>8000</v>
      </c>
      <c r="M41" t="s">
        <v>17</v>
      </c>
      <c r="N41" t="str">
        <f>IF(sleep[[#This Row],[Age]]&lt;30, "20-29", IF(sleep[[#This Row],[Age]]&lt;40, "30-39", IF(sleep[[#This Row],[Age]]&lt;50, "40-49", IF(sleep[[#This Row],[Age]]&lt;60, "50-59", "60+"))))</f>
        <v>30-39</v>
      </c>
      <c r="O41" t="str">
        <f>IF(sleep[[#This Row],[Sleep Duration]]&lt;=5, "Poor", IF(sleep[[#This Row],[Sleep Duration]]&lt;=7, "Fair", IF(sleep[[#This Row],[Sleep Duration]]&lt;=9, "Good", "Excellent")))</f>
        <v>Good</v>
      </c>
      <c r="P41" t="str">
        <f>IF(sleep[[#This Row],[Physical Activity Level]]&lt;=30, "Low", IF(sleep[[#This Row],[Physical Activity Level]]&lt;=60, "Moderate", "High"))</f>
        <v>High</v>
      </c>
      <c r="Q41" t="str">
        <f>IF(sleep[[#This Row],[Stress Level]]&lt;=3, "Low", IF(sleep[[#This Row],[Stress Level]]&lt;=6, "Moderate", "High"))</f>
        <v>Moderate</v>
      </c>
    </row>
    <row r="42" spans="1:17" x14ac:dyDescent="0.3">
      <c r="A42">
        <v>41</v>
      </c>
      <c r="B42" t="s">
        <v>13</v>
      </c>
      <c r="C42">
        <v>31</v>
      </c>
      <c r="D42" t="s">
        <v>18</v>
      </c>
      <c r="E42">
        <v>7.7</v>
      </c>
      <c r="F42">
        <v>7</v>
      </c>
      <c r="G42">
        <v>75</v>
      </c>
      <c r="H42">
        <v>6</v>
      </c>
      <c r="I42" t="s">
        <v>19</v>
      </c>
      <c r="J42" t="s">
        <v>27</v>
      </c>
      <c r="K42">
        <v>70</v>
      </c>
      <c r="L42">
        <v>8000</v>
      </c>
      <c r="M42" t="s">
        <v>17</v>
      </c>
      <c r="N42" t="str">
        <f>IF(sleep[[#This Row],[Age]]&lt;30, "20-29", IF(sleep[[#This Row],[Age]]&lt;40, "30-39", IF(sleep[[#This Row],[Age]]&lt;50, "40-49", IF(sleep[[#This Row],[Age]]&lt;60, "50-59", "60+"))))</f>
        <v>30-39</v>
      </c>
      <c r="O42" t="str">
        <f>IF(sleep[[#This Row],[Sleep Duration]]&lt;=5, "Poor", IF(sleep[[#This Row],[Sleep Duration]]&lt;=7, "Fair", IF(sleep[[#This Row],[Sleep Duration]]&lt;=9, "Good", "Excellent")))</f>
        <v>Good</v>
      </c>
      <c r="P42" t="str">
        <f>IF(sleep[[#This Row],[Physical Activity Level]]&lt;=30, "Low", IF(sleep[[#This Row],[Physical Activity Level]]&lt;=60, "Moderate", "High"))</f>
        <v>High</v>
      </c>
      <c r="Q42" t="str">
        <f>IF(sleep[[#This Row],[Stress Level]]&lt;=3, "Low", IF(sleep[[#This Row],[Stress Level]]&lt;=6, "Moderate", "High"))</f>
        <v>Moderate</v>
      </c>
    </row>
    <row r="43" spans="1:17" x14ac:dyDescent="0.3">
      <c r="A43">
        <v>42</v>
      </c>
      <c r="B43" t="s">
        <v>13</v>
      </c>
      <c r="C43">
        <v>31</v>
      </c>
      <c r="D43" t="s">
        <v>18</v>
      </c>
      <c r="E43">
        <v>7.7</v>
      </c>
      <c r="F43">
        <v>7</v>
      </c>
      <c r="G43">
        <v>75</v>
      </c>
      <c r="H43">
        <v>6</v>
      </c>
      <c r="I43" t="s">
        <v>19</v>
      </c>
      <c r="J43" t="s">
        <v>27</v>
      </c>
      <c r="K43">
        <v>70</v>
      </c>
      <c r="L43">
        <v>8000</v>
      </c>
      <c r="M43" t="s">
        <v>17</v>
      </c>
      <c r="N43" t="str">
        <f>IF(sleep[[#This Row],[Age]]&lt;30, "20-29", IF(sleep[[#This Row],[Age]]&lt;40, "30-39", IF(sleep[[#This Row],[Age]]&lt;50, "40-49", IF(sleep[[#This Row],[Age]]&lt;60, "50-59", "60+"))))</f>
        <v>30-39</v>
      </c>
      <c r="O43" t="str">
        <f>IF(sleep[[#This Row],[Sleep Duration]]&lt;=5, "Poor", IF(sleep[[#This Row],[Sleep Duration]]&lt;=7, "Fair", IF(sleep[[#This Row],[Sleep Duration]]&lt;=9, "Good", "Excellent")))</f>
        <v>Good</v>
      </c>
      <c r="P43" t="str">
        <f>IF(sleep[[#This Row],[Physical Activity Level]]&lt;=30, "Low", IF(sleep[[#This Row],[Physical Activity Level]]&lt;=60, "Moderate", "High"))</f>
        <v>High</v>
      </c>
      <c r="Q43" t="str">
        <f>IF(sleep[[#This Row],[Stress Level]]&lt;=3, "Low", IF(sleep[[#This Row],[Stress Level]]&lt;=6, "Moderate", "High"))</f>
        <v>Moderate</v>
      </c>
    </row>
    <row r="44" spans="1:17" x14ac:dyDescent="0.3">
      <c r="A44">
        <v>43</v>
      </c>
      <c r="B44" t="s">
        <v>13</v>
      </c>
      <c r="C44">
        <v>31</v>
      </c>
      <c r="D44" t="s">
        <v>18</v>
      </c>
      <c r="E44">
        <v>7.7</v>
      </c>
      <c r="F44">
        <v>7</v>
      </c>
      <c r="G44">
        <v>75</v>
      </c>
      <c r="H44">
        <v>6</v>
      </c>
      <c r="I44" t="s">
        <v>19</v>
      </c>
      <c r="J44" t="s">
        <v>27</v>
      </c>
      <c r="K44">
        <v>70</v>
      </c>
      <c r="L44">
        <v>8000</v>
      </c>
      <c r="M44" t="s">
        <v>17</v>
      </c>
      <c r="N44" t="str">
        <f>IF(sleep[[#This Row],[Age]]&lt;30, "20-29", IF(sleep[[#This Row],[Age]]&lt;40, "30-39", IF(sleep[[#This Row],[Age]]&lt;50, "40-49", IF(sleep[[#This Row],[Age]]&lt;60, "50-59", "60+"))))</f>
        <v>30-39</v>
      </c>
      <c r="O44" t="str">
        <f>IF(sleep[[#This Row],[Sleep Duration]]&lt;=5, "Poor", IF(sleep[[#This Row],[Sleep Duration]]&lt;=7, "Fair", IF(sleep[[#This Row],[Sleep Duration]]&lt;=9, "Good", "Excellent")))</f>
        <v>Good</v>
      </c>
      <c r="P44" t="str">
        <f>IF(sleep[[#This Row],[Physical Activity Level]]&lt;=30, "Low", IF(sleep[[#This Row],[Physical Activity Level]]&lt;=60, "Moderate", "High"))</f>
        <v>High</v>
      </c>
      <c r="Q44" t="str">
        <f>IF(sleep[[#This Row],[Stress Level]]&lt;=3, "Low", IF(sleep[[#This Row],[Stress Level]]&lt;=6, "Moderate", "High"))</f>
        <v>Moderate</v>
      </c>
    </row>
    <row r="45" spans="1:17" x14ac:dyDescent="0.3">
      <c r="A45">
        <v>44</v>
      </c>
      <c r="B45" t="s">
        <v>13</v>
      </c>
      <c r="C45">
        <v>31</v>
      </c>
      <c r="D45" t="s">
        <v>18</v>
      </c>
      <c r="E45">
        <v>7.8</v>
      </c>
      <c r="F45">
        <v>7</v>
      </c>
      <c r="G45">
        <v>75</v>
      </c>
      <c r="H45">
        <v>6</v>
      </c>
      <c r="I45" t="s">
        <v>19</v>
      </c>
      <c r="J45" t="s">
        <v>27</v>
      </c>
      <c r="K45">
        <v>70</v>
      </c>
      <c r="L45">
        <v>8000</v>
      </c>
      <c r="M45" t="s">
        <v>17</v>
      </c>
      <c r="N45" t="str">
        <f>IF(sleep[[#This Row],[Age]]&lt;30, "20-29", IF(sleep[[#This Row],[Age]]&lt;40, "30-39", IF(sleep[[#This Row],[Age]]&lt;50, "40-49", IF(sleep[[#This Row],[Age]]&lt;60, "50-59", "60+"))))</f>
        <v>30-39</v>
      </c>
      <c r="O45" t="str">
        <f>IF(sleep[[#This Row],[Sleep Duration]]&lt;=5, "Poor", IF(sleep[[#This Row],[Sleep Duration]]&lt;=7, "Fair", IF(sleep[[#This Row],[Sleep Duration]]&lt;=9, "Good", "Excellent")))</f>
        <v>Good</v>
      </c>
      <c r="P45" t="str">
        <f>IF(sleep[[#This Row],[Physical Activity Level]]&lt;=30, "Low", IF(sleep[[#This Row],[Physical Activity Level]]&lt;=60, "Moderate", "High"))</f>
        <v>High</v>
      </c>
      <c r="Q45" t="str">
        <f>IF(sleep[[#This Row],[Stress Level]]&lt;=3, "Low", IF(sleep[[#This Row],[Stress Level]]&lt;=6, "Moderate", "High"))</f>
        <v>Moderate</v>
      </c>
    </row>
    <row r="46" spans="1:17" x14ac:dyDescent="0.3">
      <c r="A46">
        <v>45</v>
      </c>
      <c r="B46" t="s">
        <v>13</v>
      </c>
      <c r="C46">
        <v>31</v>
      </c>
      <c r="D46" t="s">
        <v>18</v>
      </c>
      <c r="E46">
        <v>7.7</v>
      </c>
      <c r="F46">
        <v>7</v>
      </c>
      <c r="G46">
        <v>75</v>
      </c>
      <c r="H46">
        <v>6</v>
      </c>
      <c r="I46" t="s">
        <v>19</v>
      </c>
      <c r="J46" t="s">
        <v>27</v>
      </c>
      <c r="K46">
        <v>70</v>
      </c>
      <c r="L46">
        <v>8000</v>
      </c>
      <c r="M46" t="s">
        <v>17</v>
      </c>
      <c r="N46" t="str">
        <f>IF(sleep[[#This Row],[Age]]&lt;30, "20-29", IF(sleep[[#This Row],[Age]]&lt;40, "30-39", IF(sleep[[#This Row],[Age]]&lt;50, "40-49", IF(sleep[[#This Row],[Age]]&lt;60, "50-59", "60+"))))</f>
        <v>30-39</v>
      </c>
      <c r="O46" t="str">
        <f>IF(sleep[[#This Row],[Sleep Duration]]&lt;=5, "Poor", IF(sleep[[#This Row],[Sleep Duration]]&lt;=7, "Fair", IF(sleep[[#This Row],[Sleep Duration]]&lt;=9, "Good", "Excellent")))</f>
        <v>Good</v>
      </c>
      <c r="P46" t="str">
        <f>IF(sleep[[#This Row],[Physical Activity Level]]&lt;=30, "Low", IF(sleep[[#This Row],[Physical Activity Level]]&lt;=60, "Moderate", "High"))</f>
        <v>High</v>
      </c>
      <c r="Q46" t="str">
        <f>IF(sleep[[#This Row],[Stress Level]]&lt;=3, "Low", IF(sleep[[#This Row],[Stress Level]]&lt;=6, "Moderate", "High"))</f>
        <v>Moderate</v>
      </c>
    </row>
    <row r="47" spans="1:17" x14ac:dyDescent="0.3">
      <c r="A47">
        <v>46</v>
      </c>
      <c r="B47" t="s">
        <v>13</v>
      </c>
      <c r="C47">
        <v>31</v>
      </c>
      <c r="D47" t="s">
        <v>18</v>
      </c>
      <c r="E47">
        <v>7.8</v>
      </c>
      <c r="F47">
        <v>7</v>
      </c>
      <c r="G47">
        <v>75</v>
      </c>
      <c r="H47">
        <v>6</v>
      </c>
      <c r="I47" t="s">
        <v>19</v>
      </c>
      <c r="J47" t="s">
        <v>27</v>
      </c>
      <c r="K47">
        <v>70</v>
      </c>
      <c r="L47">
        <v>8000</v>
      </c>
      <c r="M47" t="s">
        <v>17</v>
      </c>
      <c r="N47" t="str">
        <f>IF(sleep[[#This Row],[Age]]&lt;30, "20-29", IF(sleep[[#This Row],[Age]]&lt;40, "30-39", IF(sleep[[#This Row],[Age]]&lt;50, "40-49", IF(sleep[[#This Row],[Age]]&lt;60, "50-59", "60+"))))</f>
        <v>30-39</v>
      </c>
      <c r="O47" t="str">
        <f>IF(sleep[[#This Row],[Sleep Duration]]&lt;=5, "Poor", IF(sleep[[#This Row],[Sleep Duration]]&lt;=7, "Fair", IF(sleep[[#This Row],[Sleep Duration]]&lt;=9, "Good", "Excellent")))</f>
        <v>Good</v>
      </c>
      <c r="P47" t="str">
        <f>IF(sleep[[#This Row],[Physical Activity Level]]&lt;=30, "Low", IF(sleep[[#This Row],[Physical Activity Level]]&lt;=60, "Moderate", "High"))</f>
        <v>High</v>
      </c>
      <c r="Q47" t="str">
        <f>IF(sleep[[#This Row],[Stress Level]]&lt;=3, "Low", IF(sleep[[#This Row],[Stress Level]]&lt;=6, "Moderate", "High"))</f>
        <v>Moderate</v>
      </c>
    </row>
    <row r="48" spans="1:17" x14ac:dyDescent="0.3">
      <c r="A48">
        <v>47</v>
      </c>
      <c r="B48" t="s">
        <v>13</v>
      </c>
      <c r="C48">
        <v>31</v>
      </c>
      <c r="D48" t="s">
        <v>18</v>
      </c>
      <c r="E48">
        <v>7.7</v>
      </c>
      <c r="F48">
        <v>7</v>
      </c>
      <c r="G48">
        <v>75</v>
      </c>
      <c r="H48">
        <v>6</v>
      </c>
      <c r="I48" t="s">
        <v>19</v>
      </c>
      <c r="J48" t="s">
        <v>27</v>
      </c>
      <c r="K48">
        <v>70</v>
      </c>
      <c r="L48">
        <v>8000</v>
      </c>
      <c r="M48" t="s">
        <v>17</v>
      </c>
      <c r="N48" t="str">
        <f>IF(sleep[[#This Row],[Age]]&lt;30, "20-29", IF(sleep[[#This Row],[Age]]&lt;40, "30-39", IF(sleep[[#This Row],[Age]]&lt;50, "40-49", IF(sleep[[#This Row],[Age]]&lt;60, "50-59", "60+"))))</f>
        <v>30-39</v>
      </c>
      <c r="O48" t="str">
        <f>IF(sleep[[#This Row],[Sleep Duration]]&lt;=5, "Poor", IF(sleep[[#This Row],[Sleep Duration]]&lt;=7, "Fair", IF(sleep[[#This Row],[Sleep Duration]]&lt;=9, "Good", "Excellent")))</f>
        <v>Good</v>
      </c>
      <c r="P48" t="str">
        <f>IF(sleep[[#This Row],[Physical Activity Level]]&lt;=30, "Low", IF(sleep[[#This Row],[Physical Activity Level]]&lt;=60, "Moderate", "High"))</f>
        <v>High</v>
      </c>
      <c r="Q48" t="str">
        <f>IF(sleep[[#This Row],[Stress Level]]&lt;=3, "Low", IF(sleep[[#This Row],[Stress Level]]&lt;=6, "Moderate", "High"))</f>
        <v>Moderate</v>
      </c>
    </row>
    <row r="49" spans="1:17" x14ac:dyDescent="0.3">
      <c r="A49">
        <v>48</v>
      </c>
      <c r="B49" t="s">
        <v>13</v>
      </c>
      <c r="C49">
        <v>31</v>
      </c>
      <c r="D49" t="s">
        <v>18</v>
      </c>
      <c r="E49">
        <v>7.8</v>
      </c>
      <c r="F49">
        <v>7</v>
      </c>
      <c r="G49">
        <v>75</v>
      </c>
      <c r="H49">
        <v>6</v>
      </c>
      <c r="I49" t="s">
        <v>19</v>
      </c>
      <c r="J49" t="s">
        <v>27</v>
      </c>
      <c r="K49">
        <v>70</v>
      </c>
      <c r="L49">
        <v>8000</v>
      </c>
      <c r="M49" t="s">
        <v>17</v>
      </c>
      <c r="N49" t="str">
        <f>IF(sleep[[#This Row],[Age]]&lt;30, "20-29", IF(sleep[[#This Row],[Age]]&lt;40, "30-39", IF(sleep[[#This Row],[Age]]&lt;50, "40-49", IF(sleep[[#This Row],[Age]]&lt;60, "50-59", "60+"))))</f>
        <v>30-39</v>
      </c>
      <c r="O49" t="str">
        <f>IF(sleep[[#This Row],[Sleep Duration]]&lt;=5, "Poor", IF(sleep[[#This Row],[Sleep Duration]]&lt;=7, "Fair", IF(sleep[[#This Row],[Sleep Duration]]&lt;=9, "Good", "Excellent")))</f>
        <v>Good</v>
      </c>
      <c r="P49" t="str">
        <f>IF(sleep[[#This Row],[Physical Activity Level]]&lt;=30, "Low", IF(sleep[[#This Row],[Physical Activity Level]]&lt;=60, "Moderate", "High"))</f>
        <v>High</v>
      </c>
      <c r="Q49" t="str">
        <f>IF(sleep[[#This Row],[Stress Level]]&lt;=3, "Low", IF(sleep[[#This Row],[Stress Level]]&lt;=6, "Moderate", "High"))</f>
        <v>Moderate</v>
      </c>
    </row>
    <row r="50" spans="1:17" x14ac:dyDescent="0.3">
      <c r="A50">
        <v>49</v>
      </c>
      <c r="B50" t="s">
        <v>13</v>
      </c>
      <c r="C50">
        <v>31</v>
      </c>
      <c r="D50" t="s">
        <v>18</v>
      </c>
      <c r="E50">
        <v>7.7</v>
      </c>
      <c r="F50">
        <v>7</v>
      </c>
      <c r="G50">
        <v>75</v>
      </c>
      <c r="H50">
        <v>6</v>
      </c>
      <c r="I50" t="s">
        <v>19</v>
      </c>
      <c r="J50" t="s">
        <v>27</v>
      </c>
      <c r="K50">
        <v>70</v>
      </c>
      <c r="L50">
        <v>8000</v>
      </c>
      <c r="M50" t="s">
        <v>17</v>
      </c>
      <c r="N50" t="str">
        <f>IF(sleep[[#This Row],[Age]]&lt;30, "20-29", IF(sleep[[#This Row],[Age]]&lt;40, "30-39", IF(sleep[[#This Row],[Age]]&lt;50, "40-49", IF(sleep[[#This Row],[Age]]&lt;60, "50-59", "60+"))))</f>
        <v>30-39</v>
      </c>
      <c r="O50" t="str">
        <f>IF(sleep[[#This Row],[Sleep Duration]]&lt;=5, "Poor", IF(sleep[[#This Row],[Sleep Duration]]&lt;=7, "Fair", IF(sleep[[#This Row],[Sleep Duration]]&lt;=9, "Good", "Excellent")))</f>
        <v>Good</v>
      </c>
      <c r="P50" t="str">
        <f>IF(sleep[[#This Row],[Physical Activity Level]]&lt;=30, "Low", IF(sleep[[#This Row],[Physical Activity Level]]&lt;=60, "Moderate", "High"))</f>
        <v>High</v>
      </c>
      <c r="Q50" t="str">
        <f>IF(sleep[[#This Row],[Stress Level]]&lt;=3, "Low", IF(sleep[[#This Row],[Stress Level]]&lt;=6, "Moderate", "High"))</f>
        <v>Moderate</v>
      </c>
    </row>
    <row r="51" spans="1:17" x14ac:dyDescent="0.3">
      <c r="A51">
        <v>50</v>
      </c>
      <c r="B51" t="s">
        <v>13</v>
      </c>
      <c r="C51">
        <v>31</v>
      </c>
      <c r="D51" t="s">
        <v>18</v>
      </c>
      <c r="E51">
        <v>7.7</v>
      </c>
      <c r="F51">
        <v>7</v>
      </c>
      <c r="G51">
        <v>75</v>
      </c>
      <c r="H51">
        <v>6</v>
      </c>
      <c r="I51" t="s">
        <v>19</v>
      </c>
      <c r="J51" t="s">
        <v>27</v>
      </c>
      <c r="K51">
        <v>70</v>
      </c>
      <c r="L51">
        <v>8000</v>
      </c>
      <c r="M51" t="s">
        <v>24</v>
      </c>
      <c r="N51" t="str">
        <f>IF(sleep[[#This Row],[Age]]&lt;30, "20-29", IF(sleep[[#This Row],[Age]]&lt;40, "30-39", IF(sleep[[#This Row],[Age]]&lt;50, "40-49", IF(sleep[[#This Row],[Age]]&lt;60, "50-59", "60+"))))</f>
        <v>30-39</v>
      </c>
      <c r="O51" t="str">
        <f>IF(sleep[[#This Row],[Sleep Duration]]&lt;=5, "Poor", IF(sleep[[#This Row],[Sleep Duration]]&lt;=7, "Fair", IF(sleep[[#This Row],[Sleep Duration]]&lt;=9, "Good", "Excellent")))</f>
        <v>Good</v>
      </c>
      <c r="P51" t="str">
        <f>IF(sleep[[#This Row],[Physical Activity Level]]&lt;=30, "Low", IF(sleep[[#This Row],[Physical Activity Level]]&lt;=60, "Moderate", "High"))</f>
        <v>High</v>
      </c>
      <c r="Q51" t="str">
        <f>IF(sleep[[#This Row],[Stress Level]]&lt;=3, "Low", IF(sleep[[#This Row],[Stress Level]]&lt;=6, "Moderate", "High"))</f>
        <v>Moderate</v>
      </c>
    </row>
    <row r="52" spans="1:17" x14ac:dyDescent="0.3">
      <c r="A52">
        <v>51</v>
      </c>
      <c r="B52" t="s">
        <v>13</v>
      </c>
      <c r="C52">
        <v>32</v>
      </c>
      <c r="D52" t="s">
        <v>34</v>
      </c>
      <c r="E52">
        <v>7.5</v>
      </c>
      <c r="F52">
        <v>8</v>
      </c>
      <c r="G52">
        <v>45</v>
      </c>
      <c r="H52">
        <v>3</v>
      </c>
      <c r="I52" t="s">
        <v>19</v>
      </c>
      <c r="J52" t="s">
        <v>27</v>
      </c>
      <c r="K52">
        <v>70</v>
      </c>
      <c r="L52">
        <v>8000</v>
      </c>
      <c r="M52" t="s">
        <v>17</v>
      </c>
      <c r="N52" t="str">
        <f>IF(sleep[[#This Row],[Age]]&lt;30, "20-29", IF(sleep[[#This Row],[Age]]&lt;40, "30-39", IF(sleep[[#This Row],[Age]]&lt;50, "40-49", IF(sleep[[#This Row],[Age]]&lt;60, "50-59", "60+"))))</f>
        <v>30-39</v>
      </c>
      <c r="O52" t="str">
        <f>IF(sleep[[#This Row],[Sleep Duration]]&lt;=5, "Poor", IF(sleep[[#This Row],[Sleep Duration]]&lt;=7, "Fair", IF(sleep[[#This Row],[Sleep Duration]]&lt;=9, "Good", "Excellent")))</f>
        <v>Good</v>
      </c>
      <c r="P52" t="str">
        <f>IF(sleep[[#This Row],[Physical Activity Level]]&lt;=30, "Low", IF(sleep[[#This Row],[Physical Activity Level]]&lt;=60, "Moderate", "High"))</f>
        <v>Moderate</v>
      </c>
      <c r="Q52" t="str">
        <f>IF(sleep[[#This Row],[Stress Level]]&lt;=3, "Low", IF(sleep[[#This Row],[Stress Level]]&lt;=6, "Moderate", "High"))</f>
        <v>Low</v>
      </c>
    </row>
    <row r="53" spans="1:17" x14ac:dyDescent="0.3">
      <c r="A53">
        <v>52</v>
      </c>
      <c r="B53" t="s">
        <v>13</v>
      </c>
      <c r="C53">
        <v>32</v>
      </c>
      <c r="D53" t="s">
        <v>34</v>
      </c>
      <c r="E53">
        <v>7.5</v>
      </c>
      <c r="F53">
        <v>8</v>
      </c>
      <c r="G53">
        <v>45</v>
      </c>
      <c r="H53">
        <v>3</v>
      </c>
      <c r="I53" t="s">
        <v>19</v>
      </c>
      <c r="J53" t="s">
        <v>27</v>
      </c>
      <c r="K53">
        <v>70</v>
      </c>
      <c r="L53">
        <v>8000</v>
      </c>
      <c r="M53" t="s">
        <v>17</v>
      </c>
      <c r="N53" t="str">
        <f>IF(sleep[[#This Row],[Age]]&lt;30, "20-29", IF(sleep[[#This Row],[Age]]&lt;40, "30-39", IF(sleep[[#This Row],[Age]]&lt;50, "40-49", IF(sleep[[#This Row],[Age]]&lt;60, "50-59", "60+"))))</f>
        <v>30-39</v>
      </c>
      <c r="O53" t="str">
        <f>IF(sleep[[#This Row],[Sleep Duration]]&lt;=5, "Poor", IF(sleep[[#This Row],[Sleep Duration]]&lt;=7, "Fair", IF(sleep[[#This Row],[Sleep Duration]]&lt;=9, "Good", "Excellent")))</f>
        <v>Good</v>
      </c>
      <c r="P53" t="str">
        <f>IF(sleep[[#This Row],[Physical Activity Level]]&lt;=30, "Low", IF(sleep[[#This Row],[Physical Activity Level]]&lt;=60, "Moderate", "High"))</f>
        <v>Moderate</v>
      </c>
      <c r="Q53" t="str">
        <f>IF(sleep[[#This Row],[Stress Level]]&lt;=3, "Low", IF(sleep[[#This Row],[Stress Level]]&lt;=6, "Moderate", "High"))</f>
        <v>Low</v>
      </c>
    </row>
    <row r="54" spans="1:17" x14ac:dyDescent="0.3">
      <c r="A54">
        <v>53</v>
      </c>
      <c r="B54" t="s">
        <v>13</v>
      </c>
      <c r="C54">
        <v>32</v>
      </c>
      <c r="D54" t="s">
        <v>18</v>
      </c>
      <c r="E54">
        <v>6</v>
      </c>
      <c r="F54">
        <v>6</v>
      </c>
      <c r="G54">
        <v>30</v>
      </c>
      <c r="H54">
        <v>8</v>
      </c>
      <c r="I54" t="s">
        <v>19</v>
      </c>
      <c r="J54" t="s">
        <v>20</v>
      </c>
      <c r="K54">
        <v>72</v>
      </c>
      <c r="L54">
        <v>5000</v>
      </c>
      <c r="M54" t="s">
        <v>17</v>
      </c>
      <c r="N54" t="str">
        <f>IF(sleep[[#This Row],[Age]]&lt;30, "20-29", IF(sleep[[#This Row],[Age]]&lt;40, "30-39", IF(sleep[[#This Row],[Age]]&lt;50, "40-49", IF(sleep[[#This Row],[Age]]&lt;60, "50-59", "60+"))))</f>
        <v>30-39</v>
      </c>
      <c r="O54" t="str">
        <f>IF(sleep[[#This Row],[Sleep Duration]]&lt;=5, "Poor", IF(sleep[[#This Row],[Sleep Duration]]&lt;=7, "Fair", IF(sleep[[#This Row],[Sleep Duration]]&lt;=9, "Good", "Excellent")))</f>
        <v>Fair</v>
      </c>
      <c r="P54" t="str">
        <f>IF(sleep[[#This Row],[Physical Activity Level]]&lt;=30, "Low", IF(sleep[[#This Row],[Physical Activity Level]]&lt;=60, "Moderate", "High"))</f>
        <v>Low</v>
      </c>
      <c r="Q54" t="str">
        <f>IF(sleep[[#This Row],[Stress Level]]&lt;=3, "Low", IF(sleep[[#This Row],[Stress Level]]&lt;=6, "Moderate", "High"))</f>
        <v>High</v>
      </c>
    </row>
    <row r="55" spans="1:17" x14ac:dyDescent="0.3">
      <c r="A55">
        <v>54</v>
      </c>
      <c r="B55" t="s">
        <v>13</v>
      </c>
      <c r="C55">
        <v>32</v>
      </c>
      <c r="D55" t="s">
        <v>18</v>
      </c>
      <c r="E55">
        <v>7.6</v>
      </c>
      <c r="F55">
        <v>7</v>
      </c>
      <c r="G55">
        <v>75</v>
      </c>
      <c r="H55">
        <v>6</v>
      </c>
      <c r="I55" t="s">
        <v>19</v>
      </c>
      <c r="J55" t="s">
        <v>27</v>
      </c>
      <c r="K55">
        <v>70</v>
      </c>
      <c r="L55">
        <v>8000</v>
      </c>
      <c r="M55" t="s">
        <v>17</v>
      </c>
      <c r="N55" t="str">
        <f>IF(sleep[[#This Row],[Age]]&lt;30, "20-29", IF(sleep[[#This Row],[Age]]&lt;40, "30-39", IF(sleep[[#This Row],[Age]]&lt;50, "40-49", IF(sleep[[#This Row],[Age]]&lt;60, "50-59", "60+"))))</f>
        <v>30-39</v>
      </c>
      <c r="O55" t="str">
        <f>IF(sleep[[#This Row],[Sleep Duration]]&lt;=5, "Poor", IF(sleep[[#This Row],[Sleep Duration]]&lt;=7, "Fair", IF(sleep[[#This Row],[Sleep Duration]]&lt;=9, "Good", "Excellent")))</f>
        <v>Good</v>
      </c>
      <c r="P55" t="str">
        <f>IF(sleep[[#This Row],[Physical Activity Level]]&lt;=30, "Low", IF(sleep[[#This Row],[Physical Activity Level]]&lt;=60, "Moderate", "High"))</f>
        <v>High</v>
      </c>
      <c r="Q55" t="str">
        <f>IF(sleep[[#This Row],[Stress Level]]&lt;=3, "Low", IF(sleep[[#This Row],[Stress Level]]&lt;=6, "Moderate", "High"))</f>
        <v>Moderate</v>
      </c>
    </row>
    <row r="56" spans="1:17" x14ac:dyDescent="0.3">
      <c r="A56">
        <v>55</v>
      </c>
      <c r="B56" t="s">
        <v>13</v>
      </c>
      <c r="C56">
        <v>32</v>
      </c>
      <c r="D56" t="s">
        <v>18</v>
      </c>
      <c r="E56">
        <v>6</v>
      </c>
      <c r="F56">
        <v>6</v>
      </c>
      <c r="G56">
        <v>30</v>
      </c>
      <c r="H56">
        <v>8</v>
      </c>
      <c r="I56" t="s">
        <v>19</v>
      </c>
      <c r="J56" t="s">
        <v>20</v>
      </c>
      <c r="K56">
        <v>72</v>
      </c>
      <c r="L56">
        <v>5000</v>
      </c>
      <c r="M56" t="s">
        <v>17</v>
      </c>
      <c r="N56" t="str">
        <f>IF(sleep[[#This Row],[Age]]&lt;30, "20-29", IF(sleep[[#This Row],[Age]]&lt;40, "30-39", IF(sleep[[#This Row],[Age]]&lt;50, "40-49", IF(sleep[[#This Row],[Age]]&lt;60, "50-59", "60+"))))</f>
        <v>30-39</v>
      </c>
      <c r="O56" t="str">
        <f>IF(sleep[[#This Row],[Sleep Duration]]&lt;=5, "Poor", IF(sleep[[#This Row],[Sleep Duration]]&lt;=7, "Fair", IF(sleep[[#This Row],[Sleep Duration]]&lt;=9, "Good", "Excellent")))</f>
        <v>Fair</v>
      </c>
      <c r="P56" t="str">
        <f>IF(sleep[[#This Row],[Physical Activity Level]]&lt;=30, "Low", IF(sleep[[#This Row],[Physical Activity Level]]&lt;=60, "Moderate", "High"))</f>
        <v>Low</v>
      </c>
      <c r="Q56" t="str">
        <f>IF(sleep[[#This Row],[Stress Level]]&lt;=3, "Low", IF(sleep[[#This Row],[Stress Level]]&lt;=6, "Moderate", "High"))</f>
        <v>High</v>
      </c>
    </row>
    <row r="57" spans="1:17" x14ac:dyDescent="0.3">
      <c r="A57">
        <v>56</v>
      </c>
      <c r="B57" t="s">
        <v>13</v>
      </c>
      <c r="C57">
        <v>32</v>
      </c>
      <c r="D57" t="s">
        <v>18</v>
      </c>
      <c r="E57">
        <v>6</v>
      </c>
      <c r="F57">
        <v>6</v>
      </c>
      <c r="G57">
        <v>30</v>
      </c>
      <c r="H57">
        <v>8</v>
      </c>
      <c r="I57" t="s">
        <v>19</v>
      </c>
      <c r="J57" t="s">
        <v>20</v>
      </c>
      <c r="K57">
        <v>72</v>
      </c>
      <c r="L57">
        <v>5000</v>
      </c>
      <c r="M57" t="s">
        <v>17</v>
      </c>
      <c r="N57" t="str">
        <f>IF(sleep[[#This Row],[Age]]&lt;30, "20-29", IF(sleep[[#This Row],[Age]]&lt;40, "30-39", IF(sleep[[#This Row],[Age]]&lt;50, "40-49", IF(sleep[[#This Row],[Age]]&lt;60, "50-59", "60+"))))</f>
        <v>30-39</v>
      </c>
      <c r="O57" t="str">
        <f>IF(sleep[[#This Row],[Sleep Duration]]&lt;=5, "Poor", IF(sleep[[#This Row],[Sleep Duration]]&lt;=7, "Fair", IF(sleep[[#This Row],[Sleep Duration]]&lt;=9, "Good", "Excellent")))</f>
        <v>Fair</v>
      </c>
      <c r="P57" t="str">
        <f>IF(sleep[[#This Row],[Physical Activity Level]]&lt;=30, "Low", IF(sleep[[#This Row],[Physical Activity Level]]&lt;=60, "Moderate", "High"))</f>
        <v>Low</v>
      </c>
      <c r="Q57" t="str">
        <f>IF(sleep[[#This Row],[Stress Level]]&lt;=3, "Low", IF(sleep[[#This Row],[Stress Level]]&lt;=6, "Moderate", "High"))</f>
        <v>High</v>
      </c>
    </row>
    <row r="58" spans="1:17" x14ac:dyDescent="0.3">
      <c r="A58">
        <v>57</v>
      </c>
      <c r="B58" t="s">
        <v>13</v>
      </c>
      <c r="C58">
        <v>32</v>
      </c>
      <c r="D58" t="s">
        <v>18</v>
      </c>
      <c r="E58">
        <v>7.7</v>
      </c>
      <c r="F58">
        <v>7</v>
      </c>
      <c r="G58">
        <v>75</v>
      </c>
      <c r="H58">
        <v>6</v>
      </c>
      <c r="I58" t="s">
        <v>19</v>
      </c>
      <c r="J58" t="s">
        <v>27</v>
      </c>
      <c r="K58">
        <v>70</v>
      </c>
      <c r="L58">
        <v>8000</v>
      </c>
      <c r="M58" t="s">
        <v>17</v>
      </c>
      <c r="N58" t="str">
        <f>IF(sleep[[#This Row],[Age]]&lt;30, "20-29", IF(sleep[[#This Row],[Age]]&lt;40, "30-39", IF(sleep[[#This Row],[Age]]&lt;50, "40-49", IF(sleep[[#This Row],[Age]]&lt;60, "50-59", "60+"))))</f>
        <v>30-39</v>
      </c>
      <c r="O58" t="str">
        <f>IF(sleep[[#This Row],[Sleep Duration]]&lt;=5, "Poor", IF(sleep[[#This Row],[Sleep Duration]]&lt;=7, "Fair", IF(sleep[[#This Row],[Sleep Duration]]&lt;=9, "Good", "Excellent")))</f>
        <v>Good</v>
      </c>
      <c r="P58" t="str">
        <f>IF(sleep[[#This Row],[Physical Activity Level]]&lt;=30, "Low", IF(sleep[[#This Row],[Physical Activity Level]]&lt;=60, "Moderate", "High"))</f>
        <v>High</v>
      </c>
      <c r="Q58" t="str">
        <f>IF(sleep[[#This Row],[Stress Level]]&lt;=3, "Low", IF(sleep[[#This Row],[Stress Level]]&lt;=6, "Moderate", "High"))</f>
        <v>Moderate</v>
      </c>
    </row>
    <row r="59" spans="1:17" x14ac:dyDescent="0.3">
      <c r="A59">
        <v>58</v>
      </c>
      <c r="B59" t="s">
        <v>13</v>
      </c>
      <c r="C59">
        <v>32</v>
      </c>
      <c r="D59" t="s">
        <v>18</v>
      </c>
      <c r="E59">
        <v>6</v>
      </c>
      <c r="F59">
        <v>6</v>
      </c>
      <c r="G59">
        <v>30</v>
      </c>
      <c r="H59">
        <v>8</v>
      </c>
      <c r="I59" t="s">
        <v>19</v>
      </c>
      <c r="J59" t="s">
        <v>20</v>
      </c>
      <c r="K59">
        <v>72</v>
      </c>
      <c r="L59">
        <v>5000</v>
      </c>
      <c r="M59" t="s">
        <v>17</v>
      </c>
      <c r="N59" t="str">
        <f>IF(sleep[[#This Row],[Age]]&lt;30, "20-29", IF(sleep[[#This Row],[Age]]&lt;40, "30-39", IF(sleep[[#This Row],[Age]]&lt;50, "40-49", IF(sleep[[#This Row],[Age]]&lt;60, "50-59", "60+"))))</f>
        <v>30-39</v>
      </c>
      <c r="O59" t="str">
        <f>IF(sleep[[#This Row],[Sleep Duration]]&lt;=5, "Poor", IF(sleep[[#This Row],[Sleep Duration]]&lt;=7, "Fair", IF(sleep[[#This Row],[Sleep Duration]]&lt;=9, "Good", "Excellent")))</f>
        <v>Fair</v>
      </c>
      <c r="P59" t="str">
        <f>IF(sleep[[#This Row],[Physical Activity Level]]&lt;=30, "Low", IF(sleep[[#This Row],[Physical Activity Level]]&lt;=60, "Moderate", "High"))</f>
        <v>Low</v>
      </c>
      <c r="Q59" t="str">
        <f>IF(sleep[[#This Row],[Stress Level]]&lt;=3, "Low", IF(sleep[[#This Row],[Stress Level]]&lt;=6, "Moderate", "High"))</f>
        <v>High</v>
      </c>
    </row>
    <row r="60" spans="1:17" x14ac:dyDescent="0.3">
      <c r="A60">
        <v>59</v>
      </c>
      <c r="B60" t="s">
        <v>13</v>
      </c>
      <c r="C60">
        <v>32</v>
      </c>
      <c r="D60" t="s">
        <v>18</v>
      </c>
      <c r="E60">
        <v>6</v>
      </c>
      <c r="F60">
        <v>6</v>
      </c>
      <c r="G60">
        <v>30</v>
      </c>
      <c r="H60">
        <v>8</v>
      </c>
      <c r="I60" t="s">
        <v>19</v>
      </c>
      <c r="J60" t="s">
        <v>20</v>
      </c>
      <c r="K60">
        <v>72</v>
      </c>
      <c r="L60">
        <v>5000</v>
      </c>
      <c r="M60" t="s">
        <v>17</v>
      </c>
      <c r="N60" t="str">
        <f>IF(sleep[[#This Row],[Age]]&lt;30, "20-29", IF(sleep[[#This Row],[Age]]&lt;40, "30-39", IF(sleep[[#This Row],[Age]]&lt;50, "40-49", IF(sleep[[#This Row],[Age]]&lt;60, "50-59", "60+"))))</f>
        <v>30-39</v>
      </c>
      <c r="O60" t="str">
        <f>IF(sleep[[#This Row],[Sleep Duration]]&lt;=5, "Poor", IF(sleep[[#This Row],[Sleep Duration]]&lt;=7, "Fair", IF(sleep[[#This Row],[Sleep Duration]]&lt;=9, "Good", "Excellent")))</f>
        <v>Fair</v>
      </c>
      <c r="P60" t="str">
        <f>IF(sleep[[#This Row],[Physical Activity Level]]&lt;=30, "Low", IF(sleep[[#This Row],[Physical Activity Level]]&lt;=60, "Moderate", "High"))</f>
        <v>Low</v>
      </c>
      <c r="Q60" t="str">
        <f>IF(sleep[[#This Row],[Stress Level]]&lt;=3, "Low", IF(sleep[[#This Row],[Stress Level]]&lt;=6, "Moderate", "High"))</f>
        <v>High</v>
      </c>
    </row>
    <row r="61" spans="1:17" x14ac:dyDescent="0.3">
      <c r="A61">
        <v>60</v>
      </c>
      <c r="B61" t="s">
        <v>13</v>
      </c>
      <c r="C61">
        <v>32</v>
      </c>
      <c r="D61" t="s">
        <v>18</v>
      </c>
      <c r="E61">
        <v>7.7</v>
      </c>
      <c r="F61">
        <v>7</v>
      </c>
      <c r="G61">
        <v>75</v>
      </c>
      <c r="H61">
        <v>6</v>
      </c>
      <c r="I61" t="s">
        <v>19</v>
      </c>
      <c r="J61" t="s">
        <v>27</v>
      </c>
      <c r="K61">
        <v>70</v>
      </c>
      <c r="L61">
        <v>8000</v>
      </c>
      <c r="M61" t="s">
        <v>17</v>
      </c>
      <c r="N61" t="str">
        <f>IF(sleep[[#This Row],[Age]]&lt;30, "20-29", IF(sleep[[#This Row],[Age]]&lt;40, "30-39", IF(sleep[[#This Row],[Age]]&lt;50, "40-49", IF(sleep[[#This Row],[Age]]&lt;60, "50-59", "60+"))))</f>
        <v>30-39</v>
      </c>
      <c r="O61" t="str">
        <f>IF(sleep[[#This Row],[Sleep Duration]]&lt;=5, "Poor", IF(sleep[[#This Row],[Sleep Duration]]&lt;=7, "Fair", IF(sleep[[#This Row],[Sleep Duration]]&lt;=9, "Good", "Excellent")))</f>
        <v>Good</v>
      </c>
      <c r="P61" t="str">
        <f>IF(sleep[[#This Row],[Physical Activity Level]]&lt;=30, "Low", IF(sleep[[#This Row],[Physical Activity Level]]&lt;=60, "Moderate", "High"))</f>
        <v>High</v>
      </c>
      <c r="Q61" t="str">
        <f>IF(sleep[[#This Row],[Stress Level]]&lt;=3, "Low", IF(sleep[[#This Row],[Stress Level]]&lt;=6, "Moderate", "High"))</f>
        <v>Moderate</v>
      </c>
    </row>
    <row r="62" spans="1:17" x14ac:dyDescent="0.3">
      <c r="A62">
        <v>61</v>
      </c>
      <c r="B62" t="s">
        <v>13</v>
      </c>
      <c r="C62">
        <v>32</v>
      </c>
      <c r="D62" t="s">
        <v>18</v>
      </c>
      <c r="E62">
        <v>6</v>
      </c>
      <c r="F62">
        <v>6</v>
      </c>
      <c r="G62">
        <v>30</v>
      </c>
      <c r="H62">
        <v>8</v>
      </c>
      <c r="I62" t="s">
        <v>19</v>
      </c>
      <c r="J62" t="s">
        <v>20</v>
      </c>
      <c r="K62">
        <v>72</v>
      </c>
      <c r="L62">
        <v>5000</v>
      </c>
      <c r="M62" t="s">
        <v>17</v>
      </c>
      <c r="N62" t="str">
        <f>IF(sleep[[#This Row],[Age]]&lt;30, "20-29", IF(sleep[[#This Row],[Age]]&lt;40, "30-39", IF(sleep[[#This Row],[Age]]&lt;50, "40-49", IF(sleep[[#This Row],[Age]]&lt;60, "50-59", "60+"))))</f>
        <v>30-39</v>
      </c>
      <c r="O62" t="str">
        <f>IF(sleep[[#This Row],[Sleep Duration]]&lt;=5, "Poor", IF(sleep[[#This Row],[Sleep Duration]]&lt;=7, "Fair", IF(sleep[[#This Row],[Sleep Duration]]&lt;=9, "Good", "Excellent")))</f>
        <v>Fair</v>
      </c>
      <c r="P62" t="str">
        <f>IF(sleep[[#This Row],[Physical Activity Level]]&lt;=30, "Low", IF(sleep[[#This Row],[Physical Activity Level]]&lt;=60, "Moderate", "High"))</f>
        <v>Low</v>
      </c>
      <c r="Q62" t="str">
        <f>IF(sleep[[#This Row],[Stress Level]]&lt;=3, "Low", IF(sleep[[#This Row],[Stress Level]]&lt;=6, "Moderate", "High"))</f>
        <v>High</v>
      </c>
    </row>
    <row r="63" spans="1:17" x14ac:dyDescent="0.3">
      <c r="A63">
        <v>62</v>
      </c>
      <c r="B63" t="s">
        <v>13</v>
      </c>
      <c r="C63">
        <v>32</v>
      </c>
      <c r="D63" t="s">
        <v>18</v>
      </c>
      <c r="E63">
        <v>6</v>
      </c>
      <c r="F63">
        <v>6</v>
      </c>
      <c r="G63">
        <v>30</v>
      </c>
      <c r="H63">
        <v>8</v>
      </c>
      <c r="I63" t="s">
        <v>19</v>
      </c>
      <c r="J63" t="s">
        <v>20</v>
      </c>
      <c r="K63">
        <v>72</v>
      </c>
      <c r="L63">
        <v>5000</v>
      </c>
      <c r="M63" t="s">
        <v>17</v>
      </c>
      <c r="N63" t="str">
        <f>IF(sleep[[#This Row],[Age]]&lt;30, "20-29", IF(sleep[[#This Row],[Age]]&lt;40, "30-39", IF(sleep[[#This Row],[Age]]&lt;50, "40-49", IF(sleep[[#This Row],[Age]]&lt;60, "50-59", "60+"))))</f>
        <v>30-39</v>
      </c>
      <c r="O63" t="str">
        <f>IF(sleep[[#This Row],[Sleep Duration]]&lt;=5, "Poor", IF(sleep[[#This Row],[Sleep Duration]]&lt;=7, "Fair", IF(sleep[[#This Row],[Sleep Duration]]&lt;=9, "Good", "Excellent")))</f>
        <v>Fair</v>
      </c>
      <c r="P63" t="str">
        <f>IF(sleep[[#This Row],[Physical Activity Level]]&lt;=30, "Low", IF(sleep[[#This Row],[Physical Activity Level]]&lt;=60, "Moderate", "High"))</f>
        <v>Low</v>
      </c>
      <c r="Q63" t="str">
        <f>IF(sleep[[#This Row],[Stress Level]]&lt;=3, "Low", IF(sleep[[#This Row],[Stress Level]]&lt;=6, "Moderate", "High"))</f>
        <v>High</v>
      </c>
    </row>
    <row r="64" spans="1:17" x14ac:dyDescent="0.3">
      <c r="A64">
        <v>63</v>
      </c>
      <c r="B64" t="s">
        <v>13</v>
      </c>
      <c r="C64">
        <v>32</v>
      </c>
      <c r="D64" t="s">
        <v>18</v>
      </c>
      <c r="E64">
        <v>6.2</v>
      </c>
      <c r="F64">
        <v>6</v>
      </c>
      <c r="G64">
        <v>30</v>
      </c>
      <c r="H64">
        <v>8</v>
      </c>
      <c r="I64" t="s">
        <v>19</v>
      </c>
      <c r="J64" t="s">
        <v>20</v>
      </c>
      <c r="K64">
        <v>72</v>
      </c>
      <c r="L64">
        <v>5000</v>
      </c>
      <c r="M64" t="s">
        <v>17</v>
      </c>
      <c r="N64" t="str">
        <f>IF(sleep[[#This Row],[Age]]&lt;30, "20-29", IF(sleep[[#This Row],[Age]]&lt;40, "30-39", IF(sleep[[#This Row],[Age]]&lt;50, "40-49", IF(sleep[[#This Row],[Age]]&lt;60, "50-59", "60+"))))</f>
        <v>30-39</v>
      </c>
      <c r="O64" t="str">
        <f>IF(sleep[[#This Row],[Sleep Duration]]&lt;=5, "Poor", IF(sleep[[#This Row],[Sleep Duration]]&lt;=7, "Fair", IF(sleep[[#This Row],[Sleep Duration]]&lt;=9, "Good", "Excellent")))</f>
        <v>Fair</v>
      </c>
      <c r="P64" t="str">
        <f>IF(sleep[[#This Row],[Physical Activity Level]]&lt;=30, "Low", IF(sleep[[#This Row],[Physical Activity Level]]&lt;=60, "Moderate", "High"))</f>
        <v>Low</v>
      </c>
      <c r="Q64" t="str">
        <f>IF(sleep[[#This Row],[Stress Level]]&lt;=3, "Low", IF(sleep[[#This Row],[Stress Level]]&lt;=6, "Moderate", "High"))</f>
        <v>High</v>
      </c>
    </row>
    <row r="65" spans="1:17" x14ac:dyDescent="0.3">
      <c r="A65">
        <v>64</v>
      </c>
      <c r="B65" t="s">
        <v>13</v>
      </c>
      <c r="C65">
        <v>32</v>
      </c>
      <c r="D65" t="s">
        <v>18</v>
      </c>
      <c r="E65">
        <v>6.2</v>
      </c>
      <c r="F65">
        <v>6</v>
      </c>
      <c r="G65">
        <v>30</v>
      </c>
      <c r="H65">
        <v>8</v>
      </c>
      <c r="I65" t="s">
        <v>19</v>
      </c>
      <c r="J65" t="s">
        <v>20</v>
      </c>
      <c r="K65">
        <v>72</v>
      </c>
      <c r="L65">
        <v>5000</v>
      </c>
      <c r="M65" t="s">
        <v>17</v>
      </c>
      <c r="N65" t="str">
        <f>IF(sleep[[#This Row],[Age]]&lt;30, "20-29", IF(sleep[[#This Row],[Age]]&lt;40, "30-39", IF(sleep[[#This Row],[Age]]&lt;50, "40-49", IF(sleep[[#This Row],[Age]]&lt;60, "50-59", "60+"))))</f>
        <v>30-39</v>
      </c>
      <c r="O65" t="str">
        <f>IF(sleep[[#This Row],[Sleep Duration]]&lt;=5, "Poor", IF(sleep[[#This Row],[Sleep Duration]]&lt;=7, "Fair", IF(sleep[[#This Row],[Sleep Duration]]&lt;=9, "Good", "Excellent")))</f>
        <v>Fair</v>
      </c>
      <c r="P65" t="str">
        <f>IF(sleep[[#This Row],[Physical Activity Level]]&lt;=30, "Low", IF(sleep[[#This Row],[Physical Activity Level]]&lt;=60, "Moderate", "High"))</f>
        <v>Low</v>
      </c>
      <c r="Q65" t="str">
        <f>IF(sleep[[#This Row],[Stress Level]]&lt;=3, "Low", IF(sleep[[#This Row],[Stress Level]]&lt;=6, "Moderate", "High"))</f>
        <v>High</v>
      </c>
    </row>
    <row r="66" spans="1:17" x14ac:dyDescent="0.3">
      <c r="A66">
        <v>65</v>
      </c>
      <c r="B66" t="s">
        <v>13</v>
      </c>
      <c r="C66">
        <v>32</v>
      </c>
      <c r="D66" t="s">
        <v>18</v>
      </c>
      <c r="E66">
        <v>6.2</v>
      </c>
      <c r="F66">
        <v>6</v>
      </c>
      <c r="G66">
        <v>30</v>
      </c>
      <c r="H66">
        <v>8</v>
      </c>
      <c r="I66" t="s">
        <v>19</v>
      </c>
      <c r="J66" t="s">
        <v>20</v>
      </c>
      <c r="K66">
        <v>72</v>
      </c>
      <c r="L66">
        <v>5000</v>
      </c>
      <c r="M66" t="s">
        <v>17</v>
      </c>
      <c r="N66" t="str">
        <f>IF(sleep[[#This Row],[Age]]&lt;30, "20-29", IF(sleep[[#This Row],[Age]]&lt;40, "30-39", IF(sleep[[#This Row],[Age]]&lt;50, "40-49", IF(sleep[[#This Row],[Age]]&lt;60, "50-59", "60+"))))</f>
        <v>30-39</v>
      </c>
      <c r="O66" t="str">
        <f>IF(sleep[[#This Row],[Sleep Duration]]&lt;=5, "Poor", IF(sleep[[#This Row],[Sleep Duration]]&lt;=7, "Fair", IF(sleep[[#This Row],[Sleep Duration]]&lt;=9, "Good", "Excellent")))</f>
        <v>Fair</v>
      </c>
      <c r="P66" t="str">
        <f>IF(sleep[[#This Row],[Physical Activity Level]]&lt;=30, "Low", IF(sleep[[#This Row],[Physical Activity Level]]&lt;=60, "Moderate", "High"))</f>
        <v>Low</v>
      </c>
      <c r="Q66" t="str">
        <f>IF(sleep[[#This Row],[Stress Level]]&lt;=3, "Low", IF(sleep[[#This Row],[Stress Level]]&lt;=6, "Moderate", "High"))</f>
        <v>High</v>
      </c>
    </row>
    <row r="67" spans="1:17" x14ac:dyDescent="0.3">
      <c r="A67">
        <v>66</v>
      </c>
      <c r="B67" t="s">
        <v>13</v>
      </c>
      <c r="C67">
        <v>32</v>
      </c>
      <c r="D67" t="s">
        <v>18</v>
      </c>
      <c r="E67">
        <v>6.2</v>
      </c>
      <c r="F67">
        <v>6</v>
      </c>
      <c r="G67">
        <v>30</v>
      </c>
      <c r="H67">
        <v>8</v>
      </c>
      <c r="I67" t="s">
        <v>19</v>
      </c>
      <c r="J67" t="s">
        <v>20</v>
      </c>
      <c r="K67">
        <v>72</v>
      </c>
      <c r="L67">
        <v>5000</v>
      </c>
      <c r="M67" t="s">
        <v>17</v>
      </c>
      <c r="N67" t="str">
        <f>IF(sleep[[#This Row],[Age]]&lt;30, "20-29", IF(sleep[[#This Row],[Age]]&lt;40, "30-39", IF(sleep[[#This Row],[Age]]&lt;50, "40-49", IF(sleep[[#This Row],[Age]]&lt;60, "50-59", "60+"))))</f>
        <v>30-39</v>
      </c>
      <c r="O67" t="str">
        <f>IF(sleep[[#This Row],[Sleep Duration]]&lt;=5, "Poor", IF(sleep[[#This Row],[Sleep Duration]]&lt;=7, "Fair", IF(sleep[[#This Row],[Sleep Duration]]&lt;=9, "Good", "Excellent")))</f>
        <v>Fair</v>
      </c>
      <c r="P67" t="str">
        <f>IF(sleep[[#This Row],[Physical Activity Level]]&lt;=30, "Low", IF(sleep[[#This Row],[Physical Activity Level]]&lt;=60, "Moderate", "High"))</f>
        <v>Low</v>
      </c>
      <c r="Q67" t="str">
        <f>IF(sleep[[#This Row],[Stress Level]]&lt;=3, "Low", IF(sleep[[#This Row],[Stress Level]]&lt;=6, "Moderate", "High"))</f>
        <v>High</v>
      </c>
    </row>
    <row r="68" spans="1:17" x14ac:dyDescent="0.3">
      <c r="A68">
        <v>67</v>
      </c>
      <c r="B68" t="s">
        <v>13</v>
      </c>
      <c r="C68">
        <v>32</v>
      </c>
      <c r="D68" t="s">
        <v>35</v>
      </c>
      <c r="E68">
        <v>7.2</v>
      </c>
      <c r="F68">
        <v>8</v>
      </c>
      <c r="G68">
        <v>50</v>
      </c>
      <c r="H68">
        <v>6</v>
      </c>
      <c r="I68" t="s">
        <v>30</v>
      </c>
      <c r="J68" t="s">
        <v>36</v>
      </c>
      <c r="K68">
        <v>68</v>
      </c>
      <c r="L68">
        <v>7000</v>
      </c>
      <c r="M68" t="s">
        <v>17</v>
      </c>
      <c r="N68" t="str">
        <f>IF(sleep[[#This Row],[Age]]&lt;30, "20-29", IF(sleep[[#This Row],[Age]]&lt;40, "30-39", IF(sleep[[#This Row],[Age]]&lt;50, "40-49", IF(sleep[[#This Row],[Age]]&lt;60, "50-59", "60+"))))</f>
        <v>30-39</v>
      </c>
      <c r="O68" t="str">
        <f>IF(sleep[[#This Row],[Sleep Duration]]&lt;=5, "Poor", IF(sleep[[#This Row],[Sleep Duration]]&lt;=7, "Fair", IF(sleep[[#This Row],[Sleep Duration]]&lt;=9, "Good", "Excellent")))</f>
        <v>Good</v>
      </c>
      <c r="P68" t="str">
        <f>IF(sleep[[#This Row],[Physical Activity Level]]&lt;=30, "Low", IF(sleep[[#This Row],[Physical Activity Level]]&lt;=60, "Moderate", "High"))</f>
        <v>Moderate</v>
      </c>
      <c r="Q68" t="str">
        <f>IF(sleep[[#This Row],[Stress Level]]&lt;=3, "Low", IF(sleep[[#This Row],[Stress Level]]&lt;=6, "Moderate", "High"))</f>
        <v>Moderate</v>
      </c>
    </row>
    <row r="69" spans="1:17" x14ac:dyDescent="0.3">
      <c r="A69">
        <v>68</v>
      </c>
      <c r="B69" t="s">
        <v>13</v>
      </c>
      <c r="C69">
        <v>33</v>
      </c>
      <c r="D69" t="s">
        <v>18</v>
      </c>
      <c r="E69">
        <v>6</v>
      </c>
      <c r="F69">
        <v>6</v>
      </c>
      <c r="G69">
        <v>30</v>
      </c>
      <c r="H69">
        <v>8</v>
      </c>
      <c r="I69" t="s">
        <v>19</v>
      </c>
      <c r="J69" t="s">
        <v>20</v>
      </c>
      <c r="K69">
        <v>72</v>
      </c>
      <c r="L69">
        <v>5000</v>
      </c>
      <c r="M69" t="s">
        <v>25</v>
      </c>
      <c r="N69" t="str">
        <f>IF(sleep[[#This Row],[Age]]&lt;30, "20-29", IF(sleep[[#This Row],[Age]]&lt;40, "30-39", IF(sleep[[#This Row],[Age]]&lt;50, "40-49", IF(sleep[[#This Row],[Age]]&lt;60, "50-59", "60+"))))</f>
        <v>30-39</v>
      </c>
      <c r="O69" t="str">
        <f>IF(sleep[[#This Row],[Sleep Duration]]&lt;=5, "Poor", IF(sleep[[#This Row],[Sleep Duration]]&lt;=7, "Fair", IF(sleep[[#This Row],[Sleep Duration]]&lt;=9, "Good", "Excellent")))</f>
        <v>Fair</v>
      </c>
      <c r="P69" t="str">
        <f>IF(sleep[[#This Row],[Physical Activity Level]]&lt;=30, "Low", IF(sleep[[#This Row],[Physical Activity Level]]&lt;=60, "Moderate", "High"))</f>
        <v>Low</v>
      </c>
      <c r="Q69" t="str">
        <f>IF(sleep[[#This Row],[Stress Level]]&lt;=3, "Low", IF(sleep[[#This Row],[Stress Level]]&lt;=6, "Moderate", "High"))</f>
        <v>High</v>
      </c>
    </row>
    <row r="70" spans="1:17" x14ac:dyDescent="0.3">
      <c r="A70">
        <v>69</v>
      </c>
      <c r="B70" t="s">
        <v>28</v>
      </c>
      <c r="C70">
        <v>33</v>
      </c>
      <c r="D70" t="s">
        <v>37</v>
      </c>
      <c r="E70">
        <v>6.2</v>
      </c>
      <c r="F70">
        <v>6</v>
      </c>
      <c r="G70">
        <v>50</v>
      </c>
      <c r="H70">
        <v>6</v>
      </c>
      <c r="I70" t="s">
        <v>15</v>
      </c>
      <c r="J70" t="s">
        <v>38</v>
      </c>
      <c r="K70">
        <v>76</v>
      </c>
      <c r="L70">
        <v>5500</v>
      </c>
      <c r="M70" t="s">
        <v>17</v>
      </c>
      <c r="N70" t="str">
        <f>IF(sleep[[#This Row],[Age]]&lt;30, "20-29", IF(sleep[[#This Row],[Age]]&lt;40, "30-39", IF(sleep[[#This Row],[Age]]&lt;50, "40-49", IF(sleep[[#This Row],[Age]]&lt;60, "50-59", "60+"))))</f>
        <v>30-39</v>
      </c>
      <c r="O70" t="str">
        <f>IF(sleep[[#This Row],[Sleep Duration]]&lt;=5, "Poor", IF(sleep[[#This Row],[Sleep Duration]]&lt;=7, "Fair", IF(sleep[[#This Row],[Sleep Duration]]&lt;=9, "Good", "Excellent")))</f>
        <v>Fair</v>
      </c>
      <c r="P70" t="str">
        <f>IF(sleep[[#This Row],[Physical Activity Level]]&lt;=30, "Low", IF(sleep[[#This Row],[Physical Activity Level]]&lt;=60, "Moderate", "High"))</f>
        <v>Moderate</v>
      </c>
      <c r="Q70" t="str">
        <f>IF(sleep[[#This Row],[Stress Level]]&lt;=3, "Low", IF(sleep[[#This Row],[Stress Level]]&lt;=6, "Moderate", "High"))</f>
        <v>Moderate</v>
      </c>
    </row>
    <row r="71" spans="1:17" x14ac:dyDescent="0.3">
      <c r="A71">
        <v>70</v>
      </c>
      <c r="B71" t="s">
        <v>28</v>
      </c>
      <c r="C71">
        <v>33</v>
      </c>
      <c r="D71" t="s">
        <v>37</v>
      </c>
      <c r="E71">
        <v>6.2</v>
      </c>
      <c r="F71">
        <v>6</v>
      </c>
      <c r="G71">
        <v>50</v>
      </c>
      <c r="H71">
        <v>6</v>
      </c>
      <c r="I71" t="s">
        <v>15</v>
      </c>
      <c r="J71" t="s">
        <v>38</v>
      </c>
      <c r="K71">
        <v>76</v>
      </c>
      <c r="L71">
        <v>5500</v>
      </c>
      <c r="M71" t="s">
        <v>17</v>
      </c>
      <c r="N71" t="str">
        <f>IF(sleep[[#This Row],[Age]]&lt;30, "20-29", IF(sleep[[#This Row],[Age]]&lt;40, "30-39", IF(sleep[[#This Row],[Age]]&lt;50, "40-49", IF(sleep[[#This Row],[Age]]&lt;60, "50-59", "60+"))))</f>
        <v>30-39</v>
      </c>
      <c r="O71" t="str">
        <f>IF(sleep[[#This Row],[Sleep Duration]]&lt;=5, "Poor", IF(sleep[[#This Row],[Sleep Duration]]&lt;=7, "Fair", IF(sleep[[#This Row],[Sleep Duration]]&lt;=9, "Good", "Excellent")))</f>
        <v>Fair</v>
      </c>
      <c r="P71" t="str">
        <f>IF(sleep[[#This Row],[Physical Activity Level]]&lt;=30, "Low", IF(sleep[[#This Row],[Physical Activity Level]]&lt;=60, "Moderate", "High"))</f>
        <v>Moderate</v>
      </c>
      <c r="Q71" t="str">
        <f>IF(sleep[[#This Row],[Stress Level]]&lt;=3, "Low", IF(sleep[[#This Row],[Stress Level]]&lt;=6, "Moderate", "High"))</f>
        <v>Moderate</v>
      </c>
    </row>
    <row r="72" spans="1:17" x14ac:dyDescent="0.3">
      <c r="A72">
        <v>71</v>
      </c>
      <c r="B72" t="s">
        <v>13</v>
      </c>
      <c r="C72">
        <v>33</v>
      </c>
      <c r="D72" t="s">
        <v>18</v>
      </c>
      <c r="E72">
        <v>6.1</v>
      </c>
      <c r="F72">
        <v>6</v>
      </c>
      <c r="G72">
        <v>30</v>
      </c>
      <c r="H72">
        <v>8</v>
      </c>
      <c r="I72" t="s">
        <v>19</v>
      </c>
      <c r="J72" t="s">
        <v>20</v>
      </c>
      <c r="K72">
        <v>72</v>
      </c>
      <c r="L72">
        <v>5000</v>
      </c>
      <c r="M72" t="s">
        <v>17</v>
      </c>
      <c r="N72" t="str">
        <f>IF(sleep[[#This Row],[Age]]&lt;30, "20-29", IF(sleep[[#This Row],[Age]]&lt;40, "30-39", IF(sleep[[#This Row],[Age]]&lt;50, "40-49", IF(sleep[[#This Row],[Age]]&lt;60, "50-59", "60+"))))</f>
        <v>30-39</v>
      </c>
      <c r="O72" t="str">
        <f>IF(sleep[[#This Row],[Sleep Duration]]&lt;=5, "Poor", IF(sleep[[#This Row],[Sleep Duration]]&lt;=7, "Fair", IF(sleep[[#This Row],[Sleep Duration]]&lt;=9, "Good", "Excellent")))</f>
        <v>Fair</v>
      </c>
      <c r="P72" t="str">
        <f>IF(sleep[[#This Row],[Physical Activity Level]]&lt;=30, "Low", IF(sleep[[#This Row],[Physical Activity Level]]&lt;=60, "Moderate", "High"))</f>
        <v>Low</v>
      </c>
      <c r="Q72" t="str">
        <f>IF(sleep[[#This Row],[Stress Level]]&lt;=3, "Low", IF(sleep[[#This Row],[Stress Level]]&lt;=6, "Moderate", "High"))</f>
        <v>High</v>
      </c>
    </row>
    <row r="73" spans="1:17" x14ac:dyDescent="0.3">
      <c r="A73">
        <v>72</v>
      </c>
      <c r="B73" t="s">
        <v>13</v>
      </c>
      <c r="C73">
        <v>33</v>
      </c>
      <c r="D73" t="s">
        <v>18</v>
      </c>
      <c r="E73">
        <v>6.1</v>
      </c>
      <c r="F73">
        <v>6</v>
      </c>
      <c r="G73">
        <v>30</v>
      </c>
      <c r="H73">
        <v>8</v>
      </c>
      <c r="I73" t="s">
        <v>19</v>
      </c>
      <c r="J73" t="s">
        <v>20</v>
      </c>
      <c r="K73">
        <v>72</v>
      </c>
      <c r="L73">
        <v>5000</v>
      </c>
      <c r="M73" t="s">
        <v>17</v>
      </c>
      <c r="N73" t="str">
        <f>IF(sleep[[#This Row],[Age]]&lt;30, "20-29", IF(sleep[[#This Row],[Age]]&lt;40, "30-39", IF(sleep[[#This Row],[Age]]&lt;50, "40-49", IF(sleep[[#This Row],[Age]]&lt;60, "50-59", "60+"))))</f>
        <v>30-39</v>
      </c>
      <c r="O73" t="str">
        <f>IF(sleep[[#This Row],[Sleep Duration]]&lt;=5, "Poor", IF(sleep[[#This Row],[Sleep Duration]]&lt;=7, "Fair", IF(sleep[[#This Row],[Sleep Duration]]&lt;=9, "Good", "Excellent")))</f>
        <v>Fair</v>
      </c>
      <c r="P73" t="str">
        <f>IF(sleep[[#This Row],[Physical Activity Level]]&lt;=30, "Low", IF(sleep[[#This Row],[Physical Activity Level]]&lt;=60, "Moderate", "High"))</f>
        <v>Low</v>
      </c>
      <c r="Q73" t="str">
        <f>IF(sleep[[#This Row],[Stress Level]]&lt;=3, "Low", IF(sleep[[#This Row],[Stress Level]]&lt;=6, "Moderate", "High"))</f>
        <v>High</v>
      </c>
    </row>
    <row r="74" spans="1:17" x14ac:dyDescent="0.3">
      <c r="A74">
        <v>73</v>
      </c>
      <c r="B74" t="s">
        <v>13</v>
      </c>
      <c r="C74">
        <v>33</v>
      </c>
      <c r="D74" t="s">
        <v>18</v>
      </c>
      <c r="E74">
        <v>6.1</v>
      </c>
      <c r="F74">
        <v>6</v>
      </c>
      <c r="G74">
        <v>30</v>
      </c>
      <c r="H74">
        <v>8</v>
      </c>
      <c r="I74" t="s">
        <v>19</v>
      </c>
      <c r="J74" t="s">
        <v>20</v>
      </c>
      <c r="K74">
        <v>72</v>
      </c>
      <c r="L74">
        <v>5000</v>
      </c>
      <c r="M74" t="s">
        <v>17</v>
      </c>
      <c r="N74" t="str">
        <f>IF(sleep[[#This Row],[Age]]&lt;30, "20-29", IF(sleep[[#This Row],[Age]]&lt;40, "30-39", IF(sleep[[#This Row],[Age]]&lt;50, "40-49", IF(sleep[[#This Row],[Age]]&lt;60, "50-59", "60+"))))</f>
        <v>30-39</v>
      </c>
      <c r="O74" t="str">
        <f>IF(sleep[[#This Row],[Sleep Duration]]&lt;=5, "Poor", IF(sleep[[#This Row],[Sleep Duration]]&lt;=7, "Fair", IF(sleep[[#This Row],[Sleep Duration]]&lt;=9, "Good", "Excellent")))</f>
        <v>Fair</v>
      </c>
      <c r="P74" t="str">
        <f>IF(sleep[[#This Row],[Physical Activity Level]]&lt;=30, "Low", IF(sleep[[#This Row],[Physical Activity Level]]&lt;=60, "Moderate", "High"))</f>
        <v>Low</v>
      </c>
      <c r="Q74" t="str">
        <f>IF(sleep[[#This Row],[Stress Level]]&lt;=3, "Low", IF(sleep[[#This Row],[Stress Level]]&lt;=6, "Moderate", "High"))</f>
        <v>High</v>
      </c>
    </row>
    <row r="75" spans="1:17" x14ac:dyDescent="0.3">
      <c r="A75">
        <v>74</v>
      </c>
      <c r="B75" t="s">
        <v>13</v>
      </c>
      <c r="C75">
        <v>33</v>
      </c>
      <c r="D75" t="s">
        <v>18</v>
      </c>
      <c r="E75">
        <v>6.1</v>
      </c>
      <c r="F75">
        <v>6</v>
      </c>
      <c r="G75">
        <v>30</v>
      </c>
      <c r="H75">
        <v>8</v>
      </c>
      <c r="I75" t="s">
        <v>19</v>
      </c>
      <c r="J75" t="s">
        <v>20</v>
      </c>
      <c r="K75">
        <v>72</v>
      </c>
      <c r="L75">
        <v>5000</v>
      </c>
      <c r="M75" t="s">
        <v>17</v>
      </c>
      <c r="N75" t="str">
        <f>IF(sleep[[#This Row],[Age]]&lt;30, "20-29", IF(sleep[[#This Row],[Age]]&lt;40, "30-39", IF(sleep[[#This Row],[Age]]&lt;50, "40-49", IF(sleep[[#This Row],[Age]]&lt;60, "50-59", "60+"))))</f>
        <v>30-39</v>
      </c>
      <c r="O75" t="str">
        <f>IF(sleep[[#This Row],[Sleep Duration]]&lt;=5, "Poor", IF(sleep[[#This Row],[Sleep Duration]]&lt;=7, "Fair", IF(sleep[[#This Row],[Sleep Duration]]&lt;=9, "Good", "Excellent")))</f>
        <v>Fair</v>
      </c>
      <c r="P75" t="str">
        <f>IF(sleep[[#This Row],[Physical Activity Level]]&lt;=30, "Low", IF(sleep[[#This Row],[Physical Activity Level]]&lt;=60, "Moderate", "High"))</f>
        <v>Low</v>
      </c>
      <c r="Q75" t="str">
        <f>IF(sleep[[#This Row],[Stress Level]]&lt;=3, "Low", IF(sleep[[#This Row],[Stress Level]]&lt;=6, "Moderate", "High"))</f>
        <v>High</v>
      </c>
    </row>
    <row r="76" spans="1:17" x14ac:dyDescent="0.3">
      <c r="A76">
        <v>75</v>
      </c>
      <c r="B76" t="s">
        <v>13</v>
      </c>
      <c r="C76">
        <v>33</v>
      </c>
      <c r="D76" t="s">
        <v>18</v>
      </c>
      <c r="E76">
        <v>6</v>
      </c>
      <c r="F76">
        <v>6</v>
      </c>
      <c r="G76">
        <v>30</v>
      </c>
      <c r="H76">
        <v>8</v>
      </c>
      <c r="I76" t="s">
        <v>19</v>
      </c>
      <c r="J76" t="s">
        <v>20</v>
      </c>
      <c r="K76">
        <v>72</v>
      </c>
      <c r="L76">
        <v>5000</v>
      </c>
      <c r="M76" t="s">
        <v>17</v>
      </c>
      <c r="N76" t="str">
        <f>IF(sleep[[#This Row],[Age]]&lt;30, "20-29", IF(sleep[[#This Row],[Age]]&lt;40, "30-39", IF(sleep[[#This Row],[Age]]&lt;50, "40-49", IF(sleep[[#This Row],[Age]]&lt;60, "50-59", "60+"))))</f>
        <v>30-39</v>
      </c>
      <c r="O76" t="str">
        <f>IF(sleep[[#This Row],[Sleep Duration]]&lt;=5, "Poor", IF(sleep[[#This Row],[Sleep Duration]]&lt;=7, "Fair", IF(sleep[[#This Row],[Sleep Duration]]&lt;=9, "Good", "Excellent")))</f>
        <v>Fair</v>
      </c>
      <c r="P76" t="str">
        <f>IF(sleep[[#This Row],[Physical Activity Level]]&lt;=30, "Low", IF(sleep[[#This Row],[Physical Activity Level]]&lt;=60, "Moderate", "High"))</f>
        <v>Low</v>
      </c>
      <c r="Q76" t="str">
        <f>IF(sleep[[#This Row],[Stress Level]]&lt;=3, "Low", IF(sleep[[#This Row],[Stress Level]]&lt;=6, "Moderate", "High"))</f>
        <v>High</v>
      </c>
    </row>
    <row r="77" spans="1:17" x14ac:dyDescent="0.3">
      <c r="A77">
        <v>76</v>
      </c>
      <c r="B77" t="s">
        <v>13</v>
      </c>
      <c r="C77">
        <v>33</v>
      </c>
      <c r="D77" t="s">
        <v>18</v>
      </c>
      <c r="E77">
        <v>6</v>
      </c>
      <c r="F77">
        <v>6</v>
      </c>
      <c r="G77">
        <v>30</v>
      </c>
      <c r="H77">
        <v>8</v>
      </c>
      <c r="I77" t="s">
        <v>19</v>
      </c>
      <c r="J77" t="s">
        <v>20</v>
      </c>
      <c r="K77">
        <v>72</v>
      </c>
      <c r="L77">
        <v>5000</v>
      </c>
      <c r="M77" t="s">
        <v>17</v>
      </c>
      <c r="N77" t="str">
        <f>IF(sleep[[#This Row],[Age]]&lt;30, "20-29", IF(sleep[[#This Row],[Age]]&lt;40, "30-39", IF(sleep[[#This Row],[Age]]&lt;50, "40-49", IF(sleep[[#This Row],[Age]]&lt;60, "50-59", "60+"))))</f>
        <v>30-39</v>
      </c>
      <c r="O77" t="str">
        <f>IF(sleep[[#This Row],[Sleep Duration]]&lt;=5, "Poor", IF(sleep[[#This Row],[Sleep Duration]]&lt;=7, "Fair", IF(sleep[[#This Row],[Sleep Duration]]&lt;=9, "Good", "Excellent")))</f>
        <v>Fair</v>
      </c>
      <c r="P77" t="str">
        <f>IF(sleep[[#This Row],[Physical Activity Level]]&lt;=30, "Low", IF(sleep[[#This Row],[Physical Activity Level]]&lt;=60, "Moderate", "High"))</f>
        <v>Low</v>
      </c>
      <c r="Q77" t="str">
        <f>IF(sleep[[#This Row],[Stress Level]]&lt;=3, "Low", IF(sleep[[#This Row],[Stress Level]]&lt;=6, "Moderate", "High"))</f>
        <v>High</v>
      </c>
    </row>
    <row r="78" spans="1:17" x14ac:dyDescent="0.3">
      <c r="A78">
        <v>77</v>
      </c>
      <c r="B78" t="s">
        <v>13</v>
      </c>
      <c r="C78">
        <v>33</v>
      </c>
      <c r="D78" t="s">
        <v>18</v>
      </c>
      <c r="E78">
        <v>6</v>
      </c>
      <c r="F78">
        <v>6</v>
      </c>
      <c r="G78">
        <v>30</v>
      </c>
      <c r="H78">
        <v>8</v>
      </c>
      <c r="I78" t="s">
        <v>19</v>
      </c>
      <c r="J78" t="s">
        <v>20</v>
      </c>
      <c r="K78">
        <v>72</v>
      </c>
      <c r="L78">
        <v>5000</v>
      </c>
      <c r="M78" t="s">
        <v>17</v>
      </c>
      <c r="N78" t="str">
        <f>IF(sleep[[#This Row],[Age]]&lt;30, "20-29", IF(sleep[[#This Row],[Age]]&lt;40, "30-39", IF(sleep[[#This Row],[Age]]&lt;50, "40-49", IF(sleep[[#This Row],[Age]]&lt;60, "50-59", "60+"))))</f>
        <v>30-39</v>
      </c>
      <c r="O78" t="str">
        <f>IF(sleep[[#This Row],[Sleep Duration]]&lt;=5, "Poor", IF(sleep[[#This Row],[Sleep Duration]]&lt;=7, "Fair", IF(sleep[[#This Row],[Sleep Duration]]&lt;=9, "Good", "Excellent")))</f>
        <v>Fair</v>
      </c>
      <c r="P78" t="str">
        <f>IF(sleep[[#This Row],[Physical Activity Level]]&lt;=30, "Low", IF(sleep[[#This Row],[Physical Activity Level]]&lt;=60, "Moderate", "High"))</f>
        <v>Low</v>
      </c>
      <c r="Q78" t="str">
        <f>IF(sleep[[#This Row],[Stress Level]]&lt;=3, "Low", IF(sleep[[#This Row],[Stress Level]]&lt;=6, "Moderate", "High"))</f>
        <v>High</v>
      </c>
    </row>
    <row r="79" spans="1:17" x14ac:dyDescent="0.3">
      <c r="A79">
        <v>78</v>
      </c>
      <c r="B79" t="s">
        <v>13</v>
      </c>
      <c r="C79">
        <v>33</v>
      </c>
      <c r="D79" t="s">
        <v>18</v>
      </c>
      <c r="E79">
        <v>6</v>
      </c>
      <c r="F79">
        <v>6</v>
      </c>
      <c r="G79">
        <v>30</v>
      </c>
      <c r="H79">
        <v>8</v>
      </c>
      <c r="I79" t="s">
        <v>19</v>
      </c>
      <c r="J79" t="s">
        <v>20</v>
      </c>
      <c r="K79">
        <v>72</v>
      </c>
      <c r="L79">
        <v>5000</v>
      </c>
      <c r="M79" t="s">
        <v>17</v>
      </c>
      <c r="N79" t="str">
        <f>IF(sleep[[#This Row],[Age]]&lt;30, "20-29", IF(sleep[[#This Row],[Age]]&lt;40, "30-39", IF(sleep[[#This Row],[Age]]&lt;50, "40-49", IF(sleep[[#This Row],[Age]]&lt;60, "50-59", "60+"))))</f>
        <v>30-39</v>
      </c>
      <c r="O79" t="str">
        <f>IF(sleep[[#This Row],[Sleep Duration]]&lt;=5, "Poor", IF(sleep[[#This Row],[Sleep Duration]]&lt;=7, "Fair", IF(sleep[[#This Row],[Sleep Duration]]&lt;=9, "Good", "Excellent")))</f>
        <v>Fair</v>
      </c>
      <c r="P79" t="str">
        <f>IF(sleep[[#This Row],[Physical Activity Level]]&lt;=30, "Low", IF(sleep[[#This Row],[Physical Activity Level]]&lt;=60, "Moderate", "High"))</f>
        <v>Low</v>
      </c>
      <c r="Q79" t="str">
        <f>IF(sleep[[#This Row],[Stress Level]]&lt;=3, "Low", IF(sleep[[#This Row],[Stress Level]]&lt;=6, "Moderate", "High"))</f>
        <v>High</v>
      </c>
    </row>
    <row r="80" spans="1:17" x14ac:dyDescent="0.3">
      <c r="A80">
        <v>79</v>
      </c>
      <c r="B80" t="s">
        <v>13</v>
      </c>
      <c r="C80">
        <v>33</v>
      </c>
      <c r="D80" t="s">
        <v>18</v>
      </c>
      <c r="E80">
        <v>6</v>
      </c>
      <c r="F80">
        <v>6</v>
      </c>
      <c r="G80">
        <v>30</v>
      </c>
      <c r="H80">
        <v>8</v>
      </c>
      <c r="I80" t="s">
        <v>19</v>
      </c>
      <c r="J80" t="s">
        <v>20</v>
      </c>
      <c r="K80">
        <v>72</v>
      </c>
      <c r="L80">
        <v>5000</v>
      </c>
      <c r="M80" t="s">
        <v>17</v>
      </c>
      <c r="N80" t="str">
        <f>IF(sleep[[#This Row],[Age]]&lt;30, "20-29", IF(sleep[[#This Row],[Age]]&lt;40, "30-39", IF(sleep[[#This Row],[Age]]&lt;50, "40-49", IF(sleep[[#This Row],[Age]]&lt;60, "50-59", "60+"))))</f>
        <v>30-39</v>
      </c>
      <c r="O80" t="str">
        <f>IF(sleep[[#This Row],[Sleep Duration]]&lt;=5, "Poor", IF(sleep[[#This Row],[Sleep Duration]]&lt;=7, "Fair", IF(sleep[[#This Row],[Sleep Duration]]&lt;=9, "Good", "Excellent")))</f>
        <v>Fair</v>
      </c>
      <c r="P80" t="str">
        <f>IF(sleep[[#This Row],[Physical Activity Level]]&lt;=30, "Low", IF(sleep[[#This Row],[Physical Activity Level]]&lt;=60, "Moderate", "High"))</f>
        <v>Low</v>
      </c>
      <c r="Q80" t="str">
        <f>IF(sleep[[#This Row],[Stress Level]]&lt;=3, "Low", IF(sleep[[#This Row],[Stress Level]]&lt;=6, "Moderate", "High"))</f>
        <v>High</v>
      </c>
    </row>
    <row r="81" spans="1:17" x14ac:dyDescent="0.3">
      <c r="A81">
        <v>80</v>
      </c>
      <c r="B81" t="s">
        <v>13</v>
      </c>
      <c r="C81">
        <v>33</v>
      </c>
      <c r="D81" t="s">
        <v>18</v>
      </c>
      <c r="E81">
        <v>6</v>
      </c>
      <c r="F81">
        <v>6</v>
      </c>
      <c r="G81">
        <v>30</v>
      </c>
      <c r="H81">
        <v>8</v>
      </c>
      <c r="I81" t="s">
        <v>19</v>
      </c>
      <c r="J81" t="s">
        <v>20</v>
      </c>
      <c r="K81">
        <v>72</v>
      </c>
      <c r="L81">
        <v>5000</v>
      </c>
      <c r="M81" t="s">
        <v>17</v>
      </c>
      <c r="N81" t="str">
        <f>IF(sleep[[#This Row],[Age]]&lt;30, "20-29", IF(sleep[[#This Row],[Age]]&lt;40, "30-39", IF(sleep[[#This Row],[Age]]&lt;50, "40-49", IF(sleep[[#This Row],[Age]]&lt;60, "50-59", "60+"))))</f>
        <v>30-39</v>
      </c>
      <c r="O81" t="str">
        <f>IF(sleep[[#This Row],[Sleep Duration]]&lt;=5, "Poor", IF(sleep[[#This Row],[Sleep Duration]]&lt;=7, "Fair", IF(sleep[[#This Row],[Sleep Duration]]&lt;=9, "Good", "Excellent")))</f>
        <v>Fair</v>
      </c>
      <c r="P81" t="str">
        <f>IF(sleep[[#This Row],[Physical Activity Level]]&lt;=30, "Low", IF(sleep[[#This Row],[Physical Activity Level]]&lt;=60, "Moderate", "High"))</f>
        <v>Low</v>
      </c>
      <c r="Q81" t="str">
        <f>IF(sleep[[#This Row],[Stress Level]]&lt;=3, "Low", IF(sleep[[#This Row],[Stress Level]]&lt;=6, "Moderate", "High"))</f>
        <v>High</v>
      </c>
    </row>
    <row r="82" spans="1:17" x14ac:dyDescent="0.3">
      <c r="A82">
        <v>81</v>
      </c>
      <c r="B82" t="s">
        <v>28</v>
      </c>
      <c r="C82">
        <v>34</v>
      </c>
      <c r="D82" t="s">
        <v>37</v>
      </c>
      <c r="E82">
        <v>5.8</v>
      </c>
      <c r="F82">
        <v>4</v>
      </c>
      <c r="G82">
        <v>32</v>
      </c>
      <c r="H82">
        <v>8</v>
      </c>
      <c r="I82" t="s">
        <v>15</v>
      </c>
      <c r="J82" t="s">
        <v>39</v>
      </c>
      <c r="K82">
        <v>81</v>
      </c>
      <c r="L82">
        <v>5200</v>
      </c>
      <c r="M82" t="s">
        <v>24</v>
      </c>
      <c r="N82" t="str">
        <f>IF(sleep[[#This Row],[Age]]&lt;30, "20-29", IF(sleep[[#This Row],[Age]]&lt;40, "30-39", IF(sleep[[#This Row],[Age]]&lt;50, "40-49", IF(sleep[[#This Row],[Age]]&lt;60, "50-59", "60+"))))</f>
        <v>30-39</v>
      </c>
      <c r="O82" t="str">
        <f>IF(sleep[[#This Row],[Sleep Duration]]&lt;=5, "Poor", IF(sleep[[#This Row],[Sleep Duration]]&lt;=7, "Fair", IF(sleep[[#This Row],[Sleep Duration]]&lt;=9, "Good", "Excellent")))</f>
        <v>Fair</v>
      </c>
      <c r="P82" t="str">
        <f>IF(sleep[[#This Row],[Physical Activity Level]]&lt;=30, "Low", IF(sleep[[#This Row],[Physical Activity Level]]&lt;=60, "Moderate", "High"))</f>
        <v>Moderate</v>
      </c>
      <c r="Q82" t="str">
        <f>IF(sleep[[#This Row],[Stress Level]]&lt;=3, "Low", IF(sleep[[#This Row],[Stress Level]]&lt;=6, "Moderate", "High"))</f>
        <v>High</v>
      </c>
    </row>
    <row r="83" spans="1:17" x14ac:dyDescent="0.3">
      <c r="A83">
        <v>82</v>
      </c>
      <c r="B83" t="s">
        <v>28</v>
      </c>
      <c r="C83">
        <v>34</v>
      </c>
      <c r="D83" t="s">
        <v>37</v>
      </c>
      <c r="E83">
        <v>5.8</v>
      </c>
      <c r="F83">
        <v>4</v>
      </c>
      <c r="G83">
        <v>32</v>
      </c>
      <c r="H83">
        <v>8</v>
      </c>
      <c r="I83" t="s">
        <v>15</v>
      </c>
      <c r="J83" t="s">
        <v>39</v>
      </c>
      <c r="K83">
        <v>81</v>
      </c>
      <c r="L83">
        <v>5200</v>
      </c>
      <c r="M83" t="s">
        <v>24</v>
      </c>
      <c r="N83" t="str">
        <f>IF(sleep[[#This Row],[Age]]&lt;30, "20-29", IF(sleep[[#This Row],[Age]]&lt;40, "30-39", IF(sleep[[#This Row],[Age]]&lt;50, "40-49", IF(sleep[[#This Row],[Age]]&lt;60, "50-59", "60+"))))</f>
        <v>30-39</v>
      </c>
      <c r="O83" t="str">
        <f>IF(sleep[[#This Row],[Sleep Duration]]&lt;=5, "Poor", IF(sleep[[#This Row],[Sleep Duration]]&lt;=7, "Fair", IF(sleep[[#This Row],[Sleep Duration]]&lt;=9, "Good", "Excellent")))</f>
        <v>Fair</v>
      </c>
      <c r="P83" t="str">
        <f>IF(sleep[[#This Row],[Physical Activity Level]]&lt;=30, "Low", IF(sleep[[#This Row],[Physical Activity Level]]&lt;=60, "Moderate", "High"))</f>
        <v>Moderate</v>
      </c>
      <c r="Q83" t="str">
        <f>IF(sleep[[#This Row],[Stress Level]]&lt;=3, "Low", IF(sleep[[#This Row],[Stress Level]]&lt;=6, "Moderate", "High"))</f>
        <v>High</v>
      </c>
    </row>
    <row r="84" spans="1:17" x14ac:dyDescent="0.3">
      <c r="A84">
        <v>83</v>
      </c>
      <c r="B84" t="s">
        <v>13</v>
      </c>
      <c r="C84">
        <v>35</v>
      </c>
      <c r="D84" t="s">
        <v>26</v>
      </c>
      <c r="E84">
        <v>6.7</v>
      </c>
      <c r="F84">
        <v>7</v>
      </c>
      <c r="G84">
        <v>40</v>
      </c>
      <c r="H84">
        <v>5</v>
      </c>
      <c r="I84" t="s">
        <v>15</v>
      </c>
      <c r="J84" t="s">
        <v>40</v>
      </c>
      <c r="K84">
        <v>70</v>
      </c>
      <c r="L84">
        <v>5600</v>
      </c>
      <c r="M84" t="s">
        <v>17</v>
      </c>
      <c r="N84" t="str">
        <f>IF(sleep[[#This Row],[Age]]&lt;30, "20-29", IF(sleep[[#This Row],[Age]]&lt;40, "30-39", IF(sleep[[#This Row],[Age]]&lt;50, "40-49", IF(sleep[[#This Row],[Age]]&lt;60, "50-59", "60+"))))</f>
        <v>30-39</v>
      </c>
      <c r="O84" t="str">
        <f>IF(sleep[[#This Row],[Sleep Duration]]&lt;=5, "Poor", IF(sleep[[#This Row],[Sleep Duration]]&lt;=7, "Fair", IF(sleep[[#This Row],[Sleep Duration]]&lt;=9, "Good", "Excellent")))</f>
        <v>Fair</v>
      </c>
      <c r="P84" t="str">
        <f>IF(sleep[[#This Row],[Physical Activity Level]]&lt;=30, "Low", IF(sleep[[#This Row],[Physical Activity Level]]&lt;=60, "Moderate", "High"))</f>
        <v>Moderate</v>
      </c>
      <c r="Q84" t="str">
        <f>IF(sleep[[#This Row],[Stress Level]]&lt;=3, "Low", IF(sleep[[#This Row],[Stress Level]]&lt;=6, "Moderate", "High"))</f>
        <v>Moderate</v>
      </c>
    </row>
    <row r="85" spans="1:17" x14ac:dyDescent="0.3">
      <c r="A85">
        <v>84</v>
      </c>
      <c r="B85" t="s">
        <v>13</v>
      </c>
      <c r="C85">
        <v>35</v>
      </c>
      <c r="D85" t="s">
        <v>26</v>
      </c>
      <c r="E85">
        <v>6.7</v>
      </c>
      <c r="F85">
        <v>7</v>
      </c>
      <c r="G85">
        <v>40</v>
      </c>
      <c r="H85">
        <v>5</v>
      </c>
      <c r="I85" t="s">
        <v>15</v>
      </c>
      <c r="J85" t="s">
        <v>40</v>
      </c>
      <c r="K85">
        <v>70</v>
      </c>
      <c r="L85">
        <v>5600</v>
      </c>
      <c r="M85" t="s">
        <v>17</v>
      </c>
      <c r="N85" t="str">
        <f>IF(sleep[[#This Row],[Age]]&lt;30, "20-29", IF(sleep[[#This Row],[Age]]&lt;40, "30-39", IF(sleep[[#This Row],[Age]]&lt;50, "40-49", IF(sleep[[#This Row],[Age]]&lt;60, "50-59", "60+"))))</f>
        <v>30-39</v>
      </c>
      <c r="O85" t="str">
        <f>IF(sleep[[#This Row],[Sleep Duration]]&lt;=5, "Poor", IF(sleep[[#This Row],[Sleep Duration]]&lt;=7, "Fair", IF(sleep[[#This Row],[Sleep Duration]]&lt;=9, "Good", "Excellent")))</f>
        <v>Fair</v>
      </c>
      <c r="P85" t="str">
        <f>IF(sleep[[#This Row],[Physical Activity Level]]&lt;=30, "Low", IF(sleep[[#This Row],[Physical Activity Level]]&lt;=60, "Moderate", "High"))</f>
        <v>Moderate</v>
      </c>
      <c r="Q85" t="str">
        <f>IF(sleep[[#This Row],[Stress Level]]&lt;=3, "Low", IF(sleep[[#This Row],[Stress Level]]&lt;=6, "Moderate", "High"))</f>
        <v>Moderate</v>
      </c>
    </row>
    <row r="86" spans="1:17" x14ac:dyDescent="0.3">
      <c r="A86">
        <v>85</v>
      </c>
      <c r="B86" t="s">
        <v>13</v>
      </c>
      <c r="C86">
        <v>35</v>
      </c>
      <c r="D86" t="s">
        <v>14</v>
      </c>
      <c r="E86">
        <v>7.5</v>
      </c>
      <c r="F86">
        <v>8</v>
      </c>
      <c r="G86">
        <v>60</v>
      </c>
      <c r="H86">
        <v>5</v>
      </c>
      <c r="I86" t="s">
        <v>30</v>
      </c>
      <c r="J86" t="s">
        <v>27</v>
      </c>
      <c r="K86">
        <v>70</v>
      </c>
      <c r="L86">
        <v>8000</v>
      </c>
      <c r="M86" t="s">
        <v>17</v>
      </c>
      <c r="N86" t="str">
        <f>IF(sleep[[#This Row],[Age]]&lt;30, "20-29", IF(sleep[[#This Row],[Age]]&lt;40, "30-39", IF(sleep[[#This Row],[Age]]&lt;50, "40-49", IF(sleep[[#This Row],[Age]]&lt;60, "50-59", "60+"))))</f>
        <v>30-39</v>
      </c>
      <c r="O86" t="str">
        <f>IF(sleep[[#This Row],[Sleep Duration]]&lt;=5, "Poor", IF(sleep[[#This Row],[Sleep Duration]]&lt;=7, "Fair", IF(sleep[[#This Row],[Sleep Duration]]&lt;=9, "Good", "Excellent")))</f>
        <v>Good</v>
      </c>
      <c r="P86" t="str">
        <f>IF(sleep[[#This Row],[Physical Activity Level]]&lt;=30, "Low", IF(sleep[[#This Row],[Physical Activity Level]]&lt;=60, "Moderate", "High"))</f>
        <v>Moderate</v>
      </c>
      <c r="Q86" t="str">
        <f>IF(sleep[[#This Row],[Stress Level]]&lt;=3, "Low", IF(sleep[[#This Row],[Stress Level]]&lt;=6, "Moderate", "High"))</f>
        <v>Moderate</v>
      </c>
    </row>
    <row r="87" spans="1:17" x14ac:dyDescent="0.3">
      <c r="A87">
        <v>86</v>
      </c>
      <c r="B87" t="s">
        <v>28</v>
      </c>
      <c r="C87">
        <v>35</v>
      </c>
      <c r="D87" t="s">
        <v>35</v>
      </c>
      <c r="E87">
        <v>7.2</v>
      </c>
      <c r="F87">
        <v>8</v>
      </c>
      <c r="G87">
        <v>60</v>
      </c>
      <c r="H87">
        <v>4</v>
      </c>
      <c r="I87" t="s">
        <v>19</v>
      </c>
      <c r="J87" t="s">
        <v>41</v>
      </c>
      <c r="K87">
        <v>68</v>
      </c>
      <c r="L87">
        <v>7000</v>
      </c>
      <c r="M87" t="s">
        <v>17</v>
      </c>
      <c r="N87" t="str">
        <f>IF(sleep[[#This Row],[Age]]&lt;30, "20-29", IF(sleep[[#This Row],[Age]]&lt;40, "30-39", IF(sleep[[#This Row],[Age]]&lt;50, "40-49", IF(sleep[[#This Row],[Age]]&lt;60, "50-59", "60+"))))</f>
        <v>30-39</v>
      </c>
      <c r="O87" t="str">
        <f>IF(sleep[[#This Row],[Sleep Duration]]&lt;=5, "Poor", IF(sleep[[#This Row],[Sleep Duration]]&lt;=7, "Fair", IF(sleep[[#This Row],[Sleep Duration]]&lt;=9, "Good", "Excellent")))</f>
        <v>Good</v>
      </c>
      <c r="P87" t="str">
        <f>IF(sleep[[#This Row],[Physical Activity Level]]&lt;=30, "Low", IF(sleep[[#This Row],[Physical Activity Level]]&lt;=60, "Moderate", "High"))</f>
        <v>Moderate</v>
      </c>
      <c r="Q87" t="str">
        <f>IF(sleep[[#This Row],[Stress Level]]&lt;=3, "Low", IF(sleep[[#This Row],[Stress Level]]&lt;=6, "Moderate", "High"))</f>
        <v>Moderate</v>
      </c>
    </row>
    <row r="88" spans="1:17" x14ac:dyDescent="0.3">
      <c r="A88">
        <v>87</v>
      </c>
      <c r="B88" t="s">
        <v>13</v>
      </c>
      <c r="C88">
        <v>35</v>
      </c>
      <c r="D88" t="s">
        <v>34</v>
      </c>
      <c r="E88">
        <v>7.2</v>
      </c>
      <c r="F88">
        <v>8</v>
      </c>
      <c r="G88">
        <v>60</v>
      </c>
      <c r="H88">
        <v>4</v>
      </c>
      <c r="I88" t="s">
        <v>19</v>
      </c>
      <c r="J88" t="s">
        <v>20</v>
      </c>
      <c r="K88">
        <v>65</v>
      </c>
      <c r="L88">
        <v>5000</v>
      </c>
      <c r="M88" t="s">
        <v>17</v>
      </c>
      <c r="N88" t="str">
        <f>IF(sleep[[#This Row],[Age]]&lt;30, "20-29", IF(sleep[[#This Row],[Age]]&lt;40, "30-39", IF(sleep[[#This Row],[Age]]&lt;50, "40-49", IF(sleep[[#This Row],[Age]]&lt;60, "50-59", "60+"))))</f>
        <v>30-39</v>
      </c>
      <c r="O88" t="str">
        <f>IF(sleep[[#This Row],[Sleep Duration]]&lt;=5, "Poor", IF(sleep[[#This Row],[Sleep Duration]]&lt;=7, "Fair", IF(sleep[[#This Row],[Sleep Duration]]&lt;=9, "Good", "Excellent")))</f>
        <v>Good</v>
      </c>
      <c r="P88" t="str">
        <f>IF(sleep[[#This Row],[Physical Activity Level]]&lt;=30, "Low", IF(sleep[[#This Row],[Physical Activity Level]]&lt;=60, "Moderate", "High"))</f>
        <v>Moderate</v>
      </c>
      <c r="Q88" t="str">
        <f>IF(sleep[[#This Row],[Stress Level]]&lt;=3, "Low", IF(sleep[[#This Row],[Stress Level]]&lt;=6, "Moderate", "High"))</f>
        <v>Moderate</v>
      </c>
    </row>
    <row r="89" spans="1:17" x14ac:dyDescent="0.3">
      <c r="A89">
        <v>88</v>
      </c>
      <c r="B89" t="s">
        <v>13</v>
      </c>
      <c r="C89">
        <v>35</v>
      </c>
      <c r="D89" t="s">
        <v>34</v>
      </c>
      <c r="E89">
        <v>7.2</v>
      </c>
      <c r="F89">
        <v>8</v>
      </c>
      <c r="G89">
        <v>60</v>
      </c>
      <c r="H89">
        <v>4</v>
      </c>
      <c r="I89" t="s">
        <v>19</v>
      </c>
      <c r="J89" t="s">
        <v>20</v>
      </c>
      <c r="K89">
        <v>65</v>
      </c>
      <c r="L89">
        <v>5000</v>
      </c>
      <c r="M89" t="s">
        <v>17</v>
      </c>
      <c r="N89" t="str">
        <f>IF(sleep[[#This Row],[Age]]&lt;30, "20-29", IF(sleep[[#This Row],[Age]]&lt;40, "30-39", IF(sleep[[#This Row],[Age]]&lt;50, "40-49", IF(sleep[[#This Row],[Age]]&lt;60, "50-59", "60+"))))</f>
        <v>30-39</v>
      </c>
      <c r="O89" t="str">
        <f>IF(sleep[[#This Row],[Sleep Duration]]&lt;=5, "Poor", IF(sleep[[#This Row],[Sleep Duration]]&lt;=7, "Fair", IF(sleep[[#This Row],[Sleep Duration]]&lt;=9, "Good", "Excellent")))</f>
        <v>Good</v>
      </c>
      <c r="P89" t="str">
        <f>IF(sleep[[#This Row],[Physical Activity Level]]&lt;=30, "Low", IF(sleep[[#This Row],[Physical Activity Level]]&lt;=60, "Moderate", "High"))</f>
        <v>Moderate</v>
      </c>
      <c r="Q89" t="str">
        <f>IF(sleep[[#This Row],[Stress Level]]&lt;=3, "Low", IF(sleep[[#This Row],[Stress Level]]&lt;=6, "Moderate", "High"))</f>
        <v>Moderate</v>
      </c>
    </row>
    <row r="90" spans="1:17" x14ac:dyDescent="0.3">
      <c r="A90">
        <v>89</v>
      </c>
      <c r="B90" t="s">
        <v>13</v>
      </c>
      <c r="C90">
        <v>35</v>
      </c>
      <c r="D90" t="s">
        <v>34</v>
      </c>
      <c r="E90">
        <v>7.3</v>
      </c>
      <c r="F90">
        <v>8</v>
      </c>
      <c r="G90">
        <v>60</v>
      </c>
      <c r="H90">
        <v>4</v>
      </c>
      <c r="I90" t="s">
        <v>19</v>
      </c>
      <c r="J90" t="s">
        <v>20</v>
      </c>
      <c r="K90">
        <v>65</v>
      </c>
      <c r="L90">
        <v>5000</v>
      </c>
      <c r="M90" t="s">
        <v>17</v>
      </c>
      <c r="N90" t="str">
        <f>IF(sleep[[#This Row],[Age]]&lt;30, "20-29", IF(sleep[[#This Row],[Age]]&lt;40, "30-39", IF(sleep[[#This Row],[Age]]&lt;50, "40-49", IF(sleep[[#This Row],[Age]]&lt;60, "50-59", "60+"))))</f>
        <v>30-39</v>
      </c>
      <c r="O90" t="str">
        <f>IF(sleep[[#This Row],[Sleep Duration]]&lt;=5, "Poor", IF(sleep[[#This Row],[Sleep Duration]]&lt;=7, "Fair", IF(sleep[[#This Row],[Sleep Duration]]&lt;=9, "Good", "Excellent")))</f>
        <v>Good</v>
      </c>
      <c r="P90" t="str">
        <f>IF(sleep[[#This Row],[Physical Activity Level]]&lt;=30, "Low", IF(sleep[[#This Row],[Physical Activity Level]]&lt;=60, "Moderate", "High"))</f>
        <v>Moderate</v>
      </c>
      <c r="Q90" t="str">
        <f>IF(sleep[[#This Row],[Stress Level]]&lt;=3, "Low", IF(sleep[[#This Row],[Stress Level]]&lt;=6, "Moderate", "High"))</f>
        <v>Moderate</v>
      </c>
    </row>
    <row r="91" spans="1:17" x14ac:dyDescent="0.3">
      <c r="A91">
        <v>90</v>
      </c>
      <c r="B91" t="s">
        <v>13</v>
      </c>
      <c r="C91">
        <v>35</v>
      </c>
      <c r="D91" t="s">
        <v>34</v>
      </c>
      <c r="E91">
        <v>7.3</v>
      </c>
      <c r="F91">
        <v>8</v>
      </c>
      <c r="G91">
        <v>60</v>
      </c>
      <c r="H91">
        <v>4</v>
      </c>
      <c r="I91" t="s">
        <v>19</v>
      </c>
      <c r="J91" t="s">
        <v>20</v>
      </c>
      <c r="K91">
        <v>65</v>
      </c>
      <c r="L91">
        <v>5000</v>
      </c>
      <c r="M91" t="s">
        <v>17</v>
      </c>
      <c r="N91" t="str">
        <f>IF(sleep[[#This Row],[Age]]&lt;30, "20-29", IF(sleep[[#This Row],[Age]]&lt;40, "30-39", IF(sleep[[#This Row],[Age]]&lt;50, "40-49", IF(sleep[[#This Row],[Age]]&lt;60, "50-59", "60+"))))</f>
        <v>30-39</v>
      </c>
      <c r="O91" t="str">
        <f>IF(sleep[[#This Row],[Sleep Duration]]&lt;=5, "Poor", IF(sleep[[#This Row],[Sleep Duration]]&lt;=7, "Fair", IF(sleep[[#This Row],[Sleep Duration]]&lt;=9, "Good", "Excellent")))</f>
        <v>Good</v>
      </c>
      <c r="P91" t="str">
        <f>IF(sleep[[#This Row],[Physical Activity Level]]&lt;=30, "Low", IF(sleep[[#This Row],[Physical Activity Level]]&lt;=60, "Moderate", "High"))</f>
        <v>Moderate</v>
      </c>
      <c r="Q91" t="str">
        <f>IF(sleep[[#This Row],[Stress Level]]&lt;=3, "Low", IF(sleep[[#This Row],[Stress Level]]&lt;=6, "Moderate", "High"))</f>
        <v>Moderate</v>
      </c>
    </row>
    <row r="92" spans="1:17" x14ac:dyDescent="0.3">
      <c r="A92">
        <v>91</v>
      </c>
      <c r="B92" t="s">
        <v>13</v>
      </c>
      <c r="C92">
        <v>35</v>
      </c>
      <c r="D92" t="s">
        <v>34</v>
      </c>
      <c r="E92">
        <v>7.3</v>
      </c>
      <c r="F92">
        <v>8</v>
      </c>
      <c r="G92">
        <v>60</v>
      </c>
      <c r="H92">
        <v>4</v>
      </c>
      <c r="I92" t="s">
        <v>19</v>
      </c>
      <c r="J92" t="s">
        <v>20</v>
      </c>
      <c r="K92">
        <v>65</v>
      </c>
      <c r="L92">
        <v>5000</v>
      </c>
      <c r="M92" t="s">
        <v>17</v>
      </c>
      <c r="N92" t="str">
        <f>IF(sleep[[#This Row],[Age]]&lt;30, "20-29", IF(sleep[[#This Row],[Age]]&lt;40, "30-39", IF(sleep[[#This Row],[Age]]&lt;50, "40-49", IF(sleep[[#This Row],[Age]]&lt;60, "50-59", "60+"))))</f>
        <v>30-39</v>
      </c>
      <c r="O92" t="str">
        <f>IF(sleep[[#This Row],[Sleep Duration]]&lt;=5, "Poor", IF(sleep[[#This Row],[Sleep Duration]]&lt;=7, "Fair", IF(sleep[[#This Row],[Sleep Duration]]&lt;=9, "Good", "Excellent")))</f>
        <v>Good</v>
      </c>
      <c r="P92" t="str">
        <f>IF(sleep[[#This Row],[Physical Activity Level]]&lt;=30, "Low", IF(sleep[[#This Row],[Physical Activity Level]]&lt;=60, "Moderate", "High"))</f>
        <v>Moderate</v>
      </c>
      <c r="Q92" t="str">
        <f>IF(sleep[[#This Row],[Stress Level]]&lt;=3, "Low", IF(sleep[[#This Row],[Stress Level]]&lt;=6, "Moderate", "High"))</f>
        <v>Moderate</v>
      </c>
    </row>
    <row r="93" spans="1:17" x14ac:dyDescent="0.3">
      <c r="A93">
        <v>92</v>
      </c>
      <c r="B93" t="s">
        <v>13</v>
      </c>
      <c r="C93">
        <v>35</v>
      </c>
      <c r="D93" t="s">
        <v>34</v>
      </c>
      <c r="E93">
        <v>7.3</v>
      </c>
      <c r="F93">
        <v>8</v>
      </c>
      <c r="G93">
        <v>60</v>
      </c>
      <c r="H93">
        <v>4</v>
      </c>
      <c r="I93" t="s">
        <v>19</v>
      </c>
      <c r="J93" t="s">
        <v>20</v>
      </c>
      <c r="K93">
        <v>65</v>
      </c>
      <c r="L93">
        <v>5000</v>
      </c>
      <c r="M93" t="s">
        <v>17</v>
      </c>
      <c r="N93" t="str">
        <f>IF(sleep[[#This Row],[Age]]&lt;30, "20-29", IF(sleep[[#This Row],[Age]]&lt;40, "30-39", IF(sleep[[#This Row],[Age]]&lt;50, "40-49", IF(sleep[[#This Row],[Age]]&lt;60, "50-59", "60+"))))</f>
        <v>30-39</v>
      </c>
      <c r="O93" t="str">
        <f>IF(sleep[[#This Row],[Sleep Duration]]&lt;=5, "Poor", IF(sleep[[#This Row],[Sleep Duration]]&lt;=7, "Fair", IF(sleep[[#This Row],[Sleep Duration]]&lt;=9, "Good", "Excellent")))</f>
        <v>Good</v>
      </c>
      <c r="P93" t="str">
        <f>IF(sleep[[#This Row],[Physical Activity Level]]&lt;=30, "Low", IF(sleep[[#This Row],[Physical Activity Level]]&lt;=60, "Moderate", "High"))</f>
        <v>Moderate</v>
      </c>
      <c r="Q93" t="str">
        <f>IF(sleep[[#This Row],[Stress Level]]&lt;=3, "Low", IF(sleep[[#This Row],[Stress Level]]&lt;=6, "Moderate", "High"))</f>
        <v>Moderate</v>
      </c>
    </row>
    <row r="94" spans="1:17" x14ac:dyDescent="0.3">
      <c r="A94">
        <v>93</v>
      </c>
      <c r="B94" t="s">
        <v>13</v>
      </c>
      <c r="C94">
        <v>35</v>
      </c>
      <c r="D94" t="s">
        <v>14</v>
      </c>
      <c r="E94">
        <v>7.5</v>
      </c>
      <c r="F94">
        <v>8</v>
      </c>
      <c r="G94">
        <v>60</v>
      </c>
      <c r="H94">
        <v>5</v>
      </c>
      <c r="I94" t="s">
        <v>30</v>
      </c>
      <c r="J94" t="s">
        <v>27</v>
      </c>
      <c r="K94">
        <v>70</v>
      </c>
      <c r="L94">
        <v>8000</v>
      </c>
      <c r="M94" t="s">
        <v>17</v>
      </c>
      <c r="N94" t="str">
        <f>IF(sleep[[#This Row],[Age]]&lt;30, "20-29", IF(sleep[[#This Row],[Age]]&lt;40, "30-39", IF(sleep[[#This Row],[Age]]&lt;50, "40-49", IF(sleep[[#This Row],[Age]]&lt;60, "50-59", "60+"))))</f>
        <v>30-39</v>
      </c>
      <c r="O94" t="str">
        <f>IF(sleep[[#This Row],[Sleep Duration]]&lt;=5, "Poor", IF(sleep[[#This Row],[Sleep Duration]]&lt;=7, "Fair", IF(sleep[[#This Row],[Sleep Duration]]&lt;=9, "Good", "Excellent")))</f>
        <v>Good</v>
      </c>
      <c r="P94" t="str">
        <f>IF(sleep[[#This Row],[Physical Activity Level]]&lt;=30, "Low", IF(sleep[[#This Row],[Physical Activity Level]]&lt;=60, "Moderate", "High"))</f>
        <v>Moderate</v>
      </c>
      <c r="Q94" t="str">
        <f>IF(sleep[[#This Row],[Stress Level]]&lt;=3, "Low", IF(sleep[[#This Row],[Stress Level]]&lt;=6, "Moderate", "High"))</f>
        <v>Moderate</v>
      </c>
    </row>
    <row r="95" spans="1:17" x14ac:dyDescent="0.3">
      <c r="A95">
        <v>94</v>
      </c>
      <c r="B95" t="s">
        <v>13</v>
      </c>
      <c r="C95">
        <v>35</v>
      </c>
      <c r="D95" t="s">
        <v>42</v>
      </c>
      <c r="E95">
        <v>7.4</v>
      </c>
      <c r="F95">
        <v>7</v>
      </c>
      <c r="G95">
        <v>60</v>
      </c>
      <c r="H95">
        <v>5</v>
      </c>
      <c r="I95" t="s">
        <v>22</v>
      </c>
      <c r="J95" t="s">
        <v>43</v>
      </c>
      <c r="K95">
        <v>84</v>
      </c>
      <c r="L95">
        <v>3300</v>
      </c>
      <c r="M95" t="s">
        <v>24</v>
      </c>
      <c r="N95" t="str">
        <f>IF(sleep[[#This Row],[Age]]&lt;30, "20-29", IF(sleep[[#This Row],[Age]]&lt;40, "30-39", IF(sleep[[#This Row],[Age]]&lt;50, "40-49", IF(sleep[[#This Row],[Age]]&lt;60, "50-59", "60+"))))</f>
        <v>30-39</v>
      </c>
      <c r="O95" t="str">
        <f>IF(sleep[[#This Row],[Sleep Duration]]&lt;=5, "Poor", IF(sleep[[#This Row],[Sleep Duration]]&lt;=7, "Fair", IF(sleep[[#This Row],[Sleep Duration]]&lt;=9, "Good", "Excellent")))</f>
        <v>Good</v>
      </c>
      <c r="P95" t="str">
        <f>IF(sleep[[#This Row],[Physical Activity Level]]&lt;=30, "Low", IF(sleep[[#This Row],[Physical Activity Level]]&lt;=60, "Moderate", "High"))</f>
        <v>Moderate</v>
      </c>
      <c r="Q95" t="str">
        <f>IF(sleep[[#This Row],[Stress Level]]&lt;=3, "Low", IF(sleep[[#This Row],[Stress Level]]&lt;=6, "Moderate", "High"))</f>
        <v>Moderate</v>
      </c>
    </row>
    <row r="96" spans="1:17" x14ac:dyDescent="0.3">
      <c r="A96">
        <v>95</v>
      </c>
      <c r="B96" t="s">
        <v>28</v>
      </c>
      <c r="C96">
        <v>36</v>
      </c>
      <c r="D96" t="s">
        <v>35</v>
      </c>
      <c r="E96">
        <v>7.2</v>
      </c>
      <c r="F96">
        <v>8</v>
      </c>
      <c r="G96">
        <v>60</v>
      </c>
      <c r="H96">
        <v>4</v>
      </c>
      <c r="I96" t="s">
        <v>19</v>
      </c>
      <c r="J96" t="s">
        <v>41</v>
      </c>
      <c r="K96">
        <v>68</v>
      </c>
      <c r="L96">
        <v>7000</v>
      </c>
      <c r="M96" t="s">
        <v>25</v>
      </c>
      <c r="N96" t="str">
        <f>IF(sleep[[#This Row],[Age]]&lt;30, "20-29", IF(sleep[[#This Row],[Age]]&lt;40, "30-39", IF(sleep[[#This Row],[Age]]&lt;50, "40-49", IF(sleep[[#This Row],[Age]]&lt;60, "50-59", "60+"))))</f>
        <v>30-39</v>
      </c>
      <c r="O96" t="str">
        <f>IF(sleep[[#This Row],[Sleep Duration]]&lt;=5, "Poor", IF(sleep[[#This Row],[Sleep Duration]]&lt;=7, "Fair", IF(sleep[[#This Row],[Sleep Duration]]&lt;=9, "Good", "Excellent")))</f>
        <v>Good</v>
      </c>
      <c r="P96" t="str">
        <f>IF(sleep[[#This Row],[Physical Activity Level]]&lt;=30, "Low", IF(sleep[[#This Row],[Physical Activity Level]]&lt;=60, "Moderate", "High"))</f>
        <v>Moderate</v>
      </c>
      <c r="Q96" t="str">
        <f>IF(sleep[[#This Row],[Stress Level]]&lt;=3, "Low", IF(sleep[[#This Row],[Stress Level]]&lt;=6, "Moderate", "High"))</f>
        <v>Moderate</v>
      </c>
    </row>
    <row r="97" spans="1:17" x14ac:dyDescent="0.3">
      <c r="A97">
        <v>96</v>
      </c>
      <c r="B97" t="s">
        <v>28</v>
      </c>
      <c r="C97">
        <v>36</v>
      </c>
      <c r="D97" t="s">
        <v>35</v>
      </c>
      <c r="E97">
        <v>7.1</v>
      </c>
      <c r="F97">
        <v>8</v>
      </c>
      <c r="G97">
        <v>60</v>
      </c>
      <c r="H97">
        <v>4</v>
      </c>
      <c r="I97" t="s">
        <v>19</v>
      </c>
      <c r="J97" t="s">
        <v>41</v>
      </c>
      <c r="K97">
        <v>68</v>
      </c>
      <c r="L97">
        <v>7000</v>
      </c>
      <c r="M97" t="s">
        <v>17</v>
      </c>
      <c r="N97" t="str">
        <f>IF(sleep[[#This Row],[Age]]&lt;30, "20-29", IF(sleep[[#This Row],[Age]]&lt;40, "30-39", IF(sleep[[#This Row],[Age]]&lt;50, "40-49", IF(sleep[[#This Row],[Age]]&lt;60, "50-59", "60+"))))</f>
        <v>30-39</v>
      </c>
      <c r="O97" t="str">
        <f>IF(sleep[[#This Row],[Sleep Duration]]&lt;=5, "Poor", IF(sleep[[#This Row],[Sleep Duration]]&lt;=7, "Fair", IF(sleep[[#This Row],[Sleep Duration]]&lt;=9, "Good", "Excellent")))</f>
        <v>Good</v>
      </c>
      <c r="P97" t="str">
        <f>IF(sleep[[#This Row],[Physical Activity Level]]&lt;=30, "Low", IF(sleep[[#This Row],[Physical Activity Level]]&lt;=60, "Moderate", "High"))</f>
        <v>Moderate</v>
      </c>
      <c r="Q97" t="str">
        <f>IF(sleep[[#This Row],[Stress Level]]&lt;=3, "Low", IF(sleep[[#This Row],[Stress Level]]&lt;=6, "Moderate", "High"))</f>
        <v>Moderate</v>
      </c>
    </row>
    <row r="98" spans="1:17" x14ac:dyDescent="0.3">
      <c r="A98">
        <v>97</v>
      </c>
      <c r="B98" t="s">
        <v>28</v>
      </c>
      <c r="C98">
        <v>36</v>
      </c>
      <c r="D98" t="s">
        <v>35</v>
      </c>
      <c r="E98">
        <v>7.2</v>
      </c>
      <c r="F98">
        <v>8</v>
      </c>
      <c r="G98">
        <v>60</v>
      </c>
      <c r="H98">
        <v>4</v>
      </c>
      <c r="I98" t="s">
        <v>19</v>
      </c>
      <c r="J98" t="s">
        <v>41</v>
      </c>
      <c r="K98">
        <v>68</v>
      </c>
      <c r="L98">
        <v>7000</v>
      </c>
      <c r="M98" t="s">
        <v>17</v>
      </c>
      <c r="N98" t="str">
        <f>IF(sleep[[#This Row],[Age]]&lt;30, "20-29", IF(sleep[[#This Row],[Age]]&lt;40, "30-39", IF(sleep[[#This Row],[Age]]&lt;50, "40-49", IF(sleep[[#This Row],[Age]]&lt;60, "50-59", "60+"))))</f>
        <v>30-39</v>
      </c>
      <c r="O98" t="str">
        <f>IF(sleep[[#This Row],[Sleep Duration]]&lt;=5, "Poor", IF(sleep[[#This Row],[Sleep Duration]]&lt;=7, "Fair", IF(sleep[[#This Row],[Sleep Duration]]&lt;=9, "Good", "Excellent")))</f>
        <v>Good</v>
      </c>
      <c r="P98" t="str">
        <f>IF(sleep[[#This Row],[Physical Activity Level]]&lt;=30, "Low", IF(sleep[[#This Row],[Physical Activity Level]]&lt;=60, "Moderate", "High"))</f>
        <v>Moderate</v>
      </c>
      <c r="Q98" t="str">
        <f>IF(sleep[[#This Row],[Stress Level]]&lt;=3, "Low", IF(sleep[[#This Row],[Stress Level]]&lt;=6, "Moderate", "High"))</f>
        <v>Moderate</v>
      </c>
    </row>
    <row r="99" spans="1:17" x14ac:dyDescent="0.3">
      <c r="A99">
        <v>98</v>
      </c>
      <c r="B99" t="s">
        <v>28</v>
      </c>
      <c r="C99">
        <v>36</v>
      </c>
      <c r="D99" t="s">
        <v>35</v>
      </c>
      <c r="E99">
        <v>7.1</v>
      </c>
      <c r="F99">
        <v>8</v>
      </c>
      <c r="G99">
        <v>60</v>
      </c>
      <c r="H99">
        <v>4</v>
      </c>
      <c r="I99" t="s">
        <v>19</v>
      </c>
      <c r="J99" t="s">
        <v>41</v>
      </c>
      <c r="K99">
        <v>68</v>
      </c>
      <c r="L99">
        <v>7000</v>
      </c>
      <c r="M99" t="s">
        <v>17</v>
      </c>
      <c r="N99" t="str">
        <f>IF(sleep[[#This Row],[Age]]&lt;30, "20-29", IF(sleep[[#This Row],[Age]]&lt;40, "30-39", IF(sleep[[#This Row],[Age]]&lt;50, "40-49", IF(sleep[[#This Row],[Age]]&lt;60, "50-59", "60+"))))</f>
        <v>30-39</v>
      </c>
      <c r="O99" t="str">
        <f>IF(sleep[[#This Row],[Sleep Duration]]&lt;=5, "Poor", IF(sleep[[#This Row],[Sleep Duration]]&lt;=7, "Fair", IF(sleep[[#This Row],[Sleep Duration]]&lt;=9, "Good", "Excellent")))</f>
        <v>Good</v>
      </c>
      <c r="P99" t="str">
        <f>IF(sleep[[#This Row],[Physical Activity Level]]&lt;=30, "Low", IF(sleep[[#This Row],[Physical Activity Level]]&lt;=60, "Moderate", "High"))</f>
        <v>Moderate</v>
      </c>
      <c r="Q99" t="str">
        <f>IF(sleep[[#This Row],[Stress Level]]&lt;=3, "Low", IF(sleep[[#This Row],[Stress Level]]&lt;=6, "Moderate", "High"))</f>
        <v>Moderate</v>
      </c>
    </row>
    <row r="100" spans="1:17" x14ac:dyDescent="0.3">
      <c r="A100">
        <v>99</v>
      </c>
      <c r="B100" t="s">
        <v>28</v>
      </c>
      <c r="C100">
        <v>36</v>
      </c>
      <c r="D100" t="s">
        <v>26</v>
      </c>
      <c r="E100">
        <v>7.1</v>
      </c>
      <c r="F100">
        <v>8</v>
      </c>
      <c r="G100">
        <v>60</v>
      </c>
      <c r="H100">
        <v>4</v>
      </c>
      <c r="I100" t="s">
        <v>19</v>
      </c>
      <c r="J100" t="s">
        <v>41</v>
      </c>
      <c r="K100">
        <v>68</v>
      </c>
      <c r="L100">
        <v>7000</v>
      </c>
      <c r="M100" t="s">
        <v>17</v>
      </c>
      <c r="N100" t="str">
        <f>IF(sleep[[#This Row],[Age]]&lt;30, "20-29", IF(sleep[[#This Row],[Age]]&lt;40, "30-39", IF(sleep[[#This Row],[Age]]&lt;50, "40-49", IF(sleep[[#This Row],[Age]]&lt;60, "50-59", "60+"))))</f>
        <v>30-39</v>
      </c>
      <c r="O100" t="str">
        <f>IF(sleep[[#This Row],[Sleep Duration]]&lt;=5, "Poor", IF(sleep[[#This Row],[Sleep Duration]]&lt;=7, "Fair", IF(sleep[[#This Row],[Sleep Duration]]&lt;=9, "Good", "Excellent")))</f>
        <v>Good</v>
      </c>
      <c r="P100" t="str">
        <f>IF(sleep[[#This Row],[Physical Activity Level]]&lt;=30, "Low", IF(sleep[[#This Row],[Physical Activity Level]]&lt;=60, "Moderate", "High"))</f>
        <v>Moderate</v>
      </c>
      <c r="Q100" t="str">
        <f>IF(sleep[[#This Row],[Stress Level]]&lt;=3, "Low", IF(sleep[[#This Row],[Stress Level]]&lt;=6, "Moderate", "High"))</f>
        <v>Moderate</v>
      </c>
    </row>
    <row r="101" spans="1:17" x14ac:dyDescent="0.3">
      <c r="A101">
        <v>100</v>
      </c>
      <c r="B101" t="s">
        <v>28</v>
      </c>
      <c r="C101">
        <v>36</v>
      </c>
      <c r="D101" t="s">
        <v>26</v>
      </c>
      <c r="E101">
        <v>7.1</v>
      </c>
      <c r="F101">
        <v>8</v>
      </c>
      <c r="G101">
        <v>60</v>
      </c>
      <c r="H101">
        <v>4</v>
      </c>
      <c r="I101" t="s">
        <v>19</v>
      </c>
      <c r="J101" t="s">
        <v>41</v>
      </c>
      <c r="K101">
        <v>68</v>
      </c>
      <c r="L101">
        <v>7000</v>
      </c>
      <c r="M101" t="s">
        <v>17</v>
      </c>
      <c r="N101" t="str">
        <f>IF(sleep[[#This Row],[Age]]&lt;30, "20-29", IF(sleep[[#This Row],[Age]]&lt;40, "30-39", IF(sleep[[#This Row],[Age]]&lt;50, "40-49", IF(sleep[[#This Row],[Age]]&lt;60, "50-59", "60+"))))</f>
        <v>30-39</v>
      </c>
      <c r="O101" t="str">
        <f>IF(sleep[[#This Row],[Sleep Duration]]&lt;=5, "Poor", IF(sleep[[#This Row],[Sleep Duration]]&lt;=7, "Fair", IF(sleep[[#This Row],[Sleep Duration]]&lt;=9, "Good", "Excellent")))</f>
        <v>Good</v>
      </c>
      <c r="P101" t="str">
        <f>IF(sleep[[#This Row],[Physical Activity Level]]&lt;=30, "Low", IF(sleep[[#This Row],[Physical Activity Level]]&lt;=60, "Moderate", "High"))</f>
        <v>Moderate</v>
      </c>
      <c r="Q101" t="str">
        <f>IF(sleep[[#This Row],[Stress Level]]&lt;=3, "Low", IF(sleep[[#This Row],[Stress Level]]&lt;=6, "Moderate", "High"))</f>
        <v>Moderate</v>
      </c>
    </row>
    <row r="102" spans="1:17" x14ac:dyDescent="0.3">
      <c r="A102">
        <v>101</v>
      </c>
      <c r="B102" t="s">
        <v>28</v>
      </c>
      <c r="C102">
        <v>36</v>
      </c>
      <c r="D102" t="s">
        <v>26</v>
      </c>
      <c r="E102">
        <v>7.2</v>
      </c>
      <c r="F102">
        <v>8</v>
      </c>
      <c r="G102">
        <v>60</v>
      </c>
      <c r="H102">
        <v>4</v>
      </c>
      <c r="I102" t="s">
        <v>19</v>
      </c>
      <c r="J102" t="s">
        <v>41</v>
      </c>
      <c r="K102">
        <v>68</v>
      </c>
      <c r="L102">
        <v>7000</v>
      </c>
      <c r="M102" t="s">
        <v>17</v>
      </c>
      <c r="N102" t="str">
        <f>IF(sleep[[#This Row],[Age]]&lt;30, "20-29", IF(sleep[[#This Row],[Age]]&lt;40, "30-39", IF(sleep[[#This Row],[Age]]&lt;50, "40-49", IF(sleep[[#This Row],[Age]]&lt;60, "50-59", "60+"))))</f>
        <v>30-39</v>
      </c>
      <c r="O102" t="str">
        <f>IF(sleep[[#This Row],[Sleep Duration]]&lt;=5, "Poor", IF(sleep[[#This Row],[Sleep Duration]]&lt;=7, "Fair", IF(sleep[[#This Row],[Sleep Duration]]&lt;=9, "Good", "Excellent")))</f>
        <v>Good</v>
      </c>
      <c r="P102" t="str">
        <f>IF(sleep[[#This Row],[Physical Activity Level]]&lt;=30, "Low", IF(sleep[[#This Row],[Physical Activity Level]]&lt;=60, "Moderate", "High"))</f>
        <v>Moderate</v>
      </c>
      <c r="Q102" t="str">
        <f>IF(sleep[[#This Row],[Stress Level]]&lt;=3, "Low", IF(sleep[[#This Row],[Stress Level]]&lt;=6, "Moderate", "High"))</f>
        <v>Moderate</v>
      </c>
    </row>
    <row r="103" spans="1:17" x14ac:dyDescent="0.3">
      <c r="A103">
        <v>102</v>
      </c>
      <c r="B103" t="s">
        <v>28</v>
      </c>
      <c r="C103">
        <v>36</v>
      </c>
      <c r="D103" t="s">
        <v>26</v>
      </c>
      <c r="E103">
        <v>7.2</v>
      </c>
      <c r="F103">
        <v>8</v>
      </c>
      <c r="G103">
        <v>60</v>
      </c>
      <c r="H103">
        <v>4</v>
      </c>
      <c r="I103" t="s">
        <v>19</v>
      </c>
      <c r="J103" t="s">
        <v>41</v>
      </c>
      <c r="K103">
        <v>68</v>
      </c>
      <c r="L103">
        <v>7000</v>
      </c>
      <c r="M103" t="s">
        <v>17</v>
      </c>
      <c r="N103" t="str">
        <f>IF(sleep[[#This Row],[Age]]&lt;30, "20-29", IF(sleep[[#This Row],[Age]]&lt;40, "30-39", IF(sleep[[#This Row],[Age]]&lt;50, "40-49", IF(sleep[[#This Row],[Age]]&lt;60, "50-59", "60+"))))</f>
        <v>30-39</v>
      </c>
      <c r="O103" t="str">
        <f>IF(sleep[[#This Row],[Sleep Duration]]&lt;=5, "Poor", IF(sleep[[#This Row],[Sleep Duration]]&lt;=7, "Fair", IF(sleep[[#This Row],[Sleep Duration]]&lt;=9, "Good", "Excellent")))</f>
        <v>Good</v>
      </c>
      <c r="P103" t="str">
        <f>IF(sleep[[#This Row],[Physical Activity Level]]&lt;=30, "Low", IF(sleep[[#This Row],[Physical Activity Level]]&lt;=60, "Moderate", "High"))</f>
        <v>Moderate</v>
      </c>
      <c r="Q103" t="str">
        <f>IF(sleep[[#This Row],[Stress Level]]&lt;=3, "Low", IF(sleep[[#This Row],[Stress Level]]&lt;=6, "Moderate", "High"))</f>
        <v>Moderate</v>
      </c>
    </row>
    <row r="104" spans="1:17" x14ac:dyDescent="0.3">
      <c r="A104">
        <v>103</v>
      </c>
      <c r="B104" t="s">
        <v>28</v>
      </c>
      <c r="C104">
        <v>36</v>
      </c>
      <c r="D104" t="s">
        <v>26</v>
      </c>
      <c r="E104">
        <v>7.2</v>
      </c>
      <c r="F104">
        <v>8</v>
      </c>
      <c r="G104">
        <v>60</v>
      </c>
      <c r="H104">
        <v>4</v>
      </c>
      <c r="I104" t="s">
        <v>19</v>
      </c>
      <c r="J104" t="s">
        <v>41</v>
      </c>
      <c r="K104">
        <v>68</v>
      </c>
      <c r="L104">
        <v>7000</v>
      </c>
      <c r="M104" t="s">
        <v>17</v>
      </c>
      <c r="N104" t="str">
        <f>IF(sleep[[#This Row],[Age]]&lt;30, "20-29", IF(sleep[[#This Row],[Age]]&lt;40, "30-39", IF(sleep[[#This Row],[Age]]&lt;50, "40-49", IF(sleep[[#This Row],[Age]]&lt;60, "50-59", "60+"))))</f>
        <v>30-39</v>
      </c>
      <c r="O104" t="str">
        <f>IF(sleep[[#This Row],[Sleep Duration]]&lt;=5, "Poor", IF(sleep[[#This Row],[Sleep Duration]]&lt;=7, "Fair", IF(sleep[[#This Row],[Sleep Duration]]&lt;=9, "Good", "Excellent")))</f>
        <v>Good</v>
      </c>
      <c r="P104" t="str">
        <f>IF(sleep[[#This Row],[Physical Activity Level]]&lt;=30, "Low", IF(sleep[[#This Row],[Physical Activity Level]]&lt;=60, "Moderate", "High"))</f>
        <v>Moderate</v>
      </c>
      <c r="Q104" t="str">
        <f>IF(sleep[[#This Row],[Stress Level]]&lt;=3, "Low", IF(sleep[[#This Row],[Stress Level]]&lt;=6, "Moderate", "High"))</f>
        <v>Moderate</v>
      </c>
    </row>
    <row r="105" spans="1:17" x14ac:dyDescent="0.3">
      <c r="A105">
        <v>104</v>
      </c>
      <c r="B105" t="s">
        <v>13</v>
      </c>
      <c r="C105">
        <v>36</v>
      </c>
      <c r="D105" t="s">
        <v>26</v>
      </c>
      <c r="E105">
        <v>6.6</v>
      </c>
      <c r="F105">
        <v>5</v>
      </c>
      <c r="G105">
        <v>35</v>
      </c>
      <c r="H105">
        <v>7</v>
      </c>
      <c r="I105" t="s">
        <v>15</v>
      </c>
      <c r="J105" t="s">
        <v>44</v>
      </c>
      <c r="K105">
        <v>74</v>
      </c>
      <c r="L105">
        <v>4800</v>
      </c>
      <c r="M105" t="s">
        <v>24</v>
      </c>
      <c r="N105" t="str">
        <f>IF(sleep[[#This Row],[Age]]&lt;30, "20-29", IF(sleep[[#This Row],[Age]]&lt;40, "30-39", IF(sleep[[#This Row],[Age]]&lt;50, "40-49", IF(sleep[[#This Row],[Age]]&lt;60, "50-59", "60+"))))</f>
        <v>30-39</v>
      </c>
      <c r="O105" t="str">
        <f>IF(sleep[[#This Row],[Sleep Duration]]&lt;=5, "Poor", IF(sleep[[#This Row],[Sleep Duration]]&lt;=7, "Fair", IF(sleep[[#This Row],[Sleep Duration]]&lt;=9, "Good", "Excellent")))</f>
        <v>Fair</v>
      </c>
      <c r="P105" t="str">
        <f>IF(sleep[[#This Row],[Physical Activity Level]]&lt;=30, "Low", IF(sleep[[#This Row],[Physical Activity Level]]&lt;=60, "Moderate", "High"))</f>
        <v>Moderate</v>
      </c>
      <c r="Q105" t="str">
        <f>IF(sleep[[#This Row],[Stress Level]]&lt;=3, "Low", IF(sleep[[#This Row],[Stress Level]]&lt;=6, "Moderate", "High"))</f>
        <v>High</v>
      </c>
    </row>
    <row r="106" spans="1:17" x14ac:dyDescent="0.3">
      <c r="A106">
        <v>105</v>
      </c>
      <c r="B106" t="s">
        <v>28</v>
      </c>
      <c r="C106">
        <v>36</v>
      </c>
      <c r="D106" t="s">
        <v>26</v>
      </c>
      <c r="E106">
        <v>7.2</v>
      </c>
      <c r="F106">
        <v>8</v>
      </c>
      <c r="G106">
        <v>60</v>
      </c>
      <c r="H106">
        <v>4</v>
      </c>
      <c r="I106" t="s">
        <v>19</v>
      </c>
      <c r="J106" t="s">
        <v>41</v>
      </c>
      <c r="K106">
        <v>68</v>
      </c>
      <c r="L106">
        <v>7000</v>
      </c>
      <c r="M106" t="s">
        <v>24</v>
      </c>
      <c r="N106" t="str">
        <f>IF(sleep[[#This Row],[Age]]&lt;30, "20-29", IF(sleep[[#This Row],[Age]]&lt;40, "30-39", IF(sleep[[#This Row],[Age]]&lt;50, "40-49", IF(sleep[[#This Row],[Age]]&lt;60, "50-59", "60+"))))</f>
        <v>30-39</v>
      </c>
      <c r="O106" t="str">
        <f>IF(sleep[[#This Row],[Sleep Duration]]&lt;=5, "Poor", IF(sleep[[#This Row],[Sleep Duration]]&lt;=7, "Fair", IF(sleep[[#This Row],[Sleep Duration]]&lt;=9, "Good", "Excellent")))</f>
        <v>Good</v>
      </c>
      <c r="P106" t="str">
        <f>IF(sleep[[#This Row],[Physical Activity Level]]&lt;=30, "Low", IF(sleep[[#This Row],[Physical Activity Level]]&lt;=60, "Moderate", "High"))</f>
        <v>Moderate</v>
      </c>
      <c r="Q106" t="str">
        <f>IF(sleep[[#This Row],[Stress Level]]&lt;=3, "Low", IF(sleep[[#This Row],[Stress Level]]&lt;=6, "Moderate", "High"))</f>
        <v>Moderate</v>
      </c>
    </row>
    <row r="107" spans="1:17" x14ac:dyDescent="0.3">
      <c r="A107">
        <v>106</v>
      </c>
      <c r="B107" t="s">
        <v>13</v>
      </c>
      <c r="C107">
        <v>36</v>
      </c>
      <c r="D107" t="s">
        <v>26</v>
      </c>
      <c r="E107">
        <v>6.6</v>
      </c>
      <c r="F107">
        <v>5</v>
      </c>
      <c r="G107">
        <v>35</v>
      </c>
      <c r="H107">
        <v>7</v>
      </c>
      <c r="I107" t="s">
        <v>15</v>
      </c>
      <c r="J107" t="s">
        <v>44</v>
      </c>
      <c r="K107">
        <v>74</v>
      </c>
      <c r="L107">
        <v>4800</v>
      </c>
      <c r="M107" t="s">
        <v>25</v>
      </c>
      <c r="N107" t="str">
        <f>IF(sleep[[#This Row],[Age]]&lt;30, "20-29", IF(sleep[[#This Row],[Age]]&lt;40, "30-39", IF(sleep[[#This Row],[Age]]&lt;50, "40-49", IF(sleep[[#This Row],[Age]]&lt;60, "50-59", "60+"))))</f>
        <v>30-39</v>
      </c>
      <c r="O107" t="str">
        <f>IF(sleep[[#This Row],[Sleep Duration]]&lt;=5, "Poor", IF(sleep[[#This Row],[Sleep Duration]]&lt;=7, "Fair", IF(sleep[[#This Row],[Sleep Duration]]&lt;=9, "Good", "Excellent")))</f>
        <v>Fair</v>
      </c>
      <c r="P107" t="str">
        <f>IF(sleep[[#This Row],[Physical Activity Level]]&lt;=30, "Low", IF(sleep[[#This Row],[Physical Activity Level]]&lt;=60, "Moderate", "High"))</f>
        <v>Moderate</v>
      </c>
      <c r="Q107" t="str">
        <f>IF(sleep[[#This Row],[Stress Level]]&lt;=3, "Low", IF(sleep[[#This Row],[Stress Level]]&lt;=6, "Moderate", "High"))</f>
        <v>High</v>
      </c>
    </row>
    <row r="108" spans="1:17" x14ac:dyDescent="0.3">
      <c r="A108">
        <v>107</v>
      </c>
      <c r="B108" t="s">
        <v>28</v>
      </c>
      <c r="C108">
        <v>37</v>
      </c>
      <c r="D108" t="s">
        <v>29</v>
      </c>
      <c r="E108">
        <v>6.1</v>
      </c>
      <c r="F108">
        <v>6</v>
      </c>
      <c r="G108">
        <v>42</v>
      </c>
      <c r="H108">
        <v>6</v>
      </c>
      <c r="I108" t="s">
        <v>15</v>
      </c>
      <c r="J108" t="s">
        <v>16</v>
      </c>
      <c r="K108">
        <v>77</v>
      </c>
      <c r="L108">
        <v>4200</v>
      </c>
      <c r="M108" t="s">
        <v>17</v>
      </c>
      <c r="N108" t="str">
        <f>IF(sleep[[#This Row],[Age]]&lt;30, "20-29", IF(sleep[[#This Row],[Age]]&lt;40, "30-39", IF(sleep[[#This Row],[Age]]&lt;50, "40-49", IF(sleep[[#This Row],[Age]]&lt;60, "50-59", "60+"))))</f>
        <v>30-39</v>
      </c>
      <c r="O108" t="str">
        <f>IF(sleep[[#This Row],[Sleep Duration]]&lt;=5, "Poor", IF(sleep[[#This Row],[Sleep Duration]]&lt;=7, "Fair", IF(sleep[[#This Row],[Sleep Duration]]&lt;=9, "Good", "Excellent")))</f>
        <v>Fair</v>
      </c>
      <c r="P108" t="str">
        <f>IF(sleep[[#This Row],[Physical Activity Level]]&lt;=30, "Low", IF(sleep[[#This Row],[Physical Activity Level]]&lt;=60, "Moderate", "High"))</f>
        <v>Moderate</v>
      </c>
      <c r="Q108" t="str">
        <f>IF(sleep[[#This Row],[Stress Level]]&lt;=3, "Low", IF(sleep[[#This Row],[Stress Level]]&lt;=6, "Moderate", "High"))</f>
        <v>Moderate</v>
      </c>
    </row>
    <row r="109" spans="1:17" x14ac:dyDescent="0.3">
      <c r="A109">
        <v>108</v>
      </c>
      <c r="B109" t="s">
        <v>13</v>
      </c>
      <c r="C109">
        <v>37</v>
      </c>
      <c r="D109" t="s">
        <v>34</v>
      </c>
      <c r="E109">
        <v>7.8</v>
      </c>
      <c r="F109">
        <v>8</v>
      </c>
      <c r="G109">
        <v>70</v>
      </c>
      <c r="H109">
        <v>4</v>
      </c>
      <c r="I109" t="s">
        <v>30</v>
      </c>
      <c r="J109" t="s">
        <v>27</v>
      </c>
      <c r="K109">
        <v>68</v>
      </c>
      <c r="L109">
        <v>7000</v>
      </c>
      <c r="M109" t="s">
        <v>17</v>
      </c>
      <c r="N109" t="str">
        <f>IF(sleep[[#This Row],[Age]]&lt;30, "20-29", IF(sleep[[#This Row],[Age]]&lt;40, "30-39", IF(sleep[[#This Row],[Age]]&lt;50, "40-49", IF(sleep[[#This Row],[Age]]&lt;60, "50-59", "60+"))))</f>
        <v>30-39</v>
      </c>
      <c r="O109" t="str">
        <f>IF(sleep[[#This Row],[Sleep Duration]]&lt;=5, "Poor", IF(sleep[[#This Row],[Sleep Duration]]&lt;=7, "Fair", IF(sleep[[#This Row],[Sleep Duration]]&lt;=9, "Good", "Excellent")))</f>
        <v>Good</v>
      </c>
      <c r="P109" t="str">
        <f>IF(sleep[[#This Row],[Physical Activity Level]]&lt;=30, "Low", IF(sleep[[#This Row],[Physical Activity Level]]&lt;=60, "Moderate", "High"))</f>
        <v>High</v>
      </c>
      <c r="Q109" t="str">
        <f>IF(sleep[[#This Row],[Stress Level]]&lt;=3, "Low", IF(sleep[[#This Row],[Stress Level]]&lt;=6, "Moderate", "High"))</f>
        <v>Moderate</v>
      </c>
    </row>
    <row r="110" spans="1:17" x14ac:dyDescent="0.3">
      <c r="A110">
        <v>109</v>
      </c>
      <c r="B110" t="s">
        <v>13</v>
      </c>
      <c r="C110">
        <v>37</v>
      </c>
      <c r="D110" t="s">
        <v>34</v>
      </c>
      <c r="E110">
        <v>7.8</v>
      </c>
      <c r="F110">
        <v>8</v>
      </c>
      <c r="G110">
        <v>70</v>
      </c>
      <c r="H110">
        <v>4</v>
      </c>
      <c r="I110" t="s">
        <v>30</v>
      </c>
      <c r="J110" t="s">
        <v>27</v>
      </c>
      <c r="K110">
        <v>68</v>
      </c>
      <c r="L110">
        <v>7000</v>
      </c>
      <c r="M110" t="s">
        <v>17</v>
      </c>
      <c r="N110" t="str">
        <f>IF(sleep[[#This Row],[Age]]&lt;30, "20-29", IF(sleep[[#This Row],[Age]]&lt;40, "30-39", IF(sleep[[#This Row],[Age]]&lt;50, "40-49", IF(sleep[[#This Row],[Age]]&lt;60, "50-59", "60+"))))</f>
        <v>30-39</v>
      </c>
      <c r="O110" t="str">
        <f>IF(sleep[[#This Row],[Sleep Duration]]&lt;=5, "Poor", IF(sleep[[#This Row],[Sleep Duration]]&lt;=7, "Fair", IF(sleep[[#This Row],[Sleep Duration]]&lt;=9, "Good", "Excellent")))</f>
        <v>Good</v>
      </c>
      <c r="P110" t="str">
        <f>IF(sleep[[#This Row],[Physical Activity Level]]&lt;=30, "Low", IF(sleep[[#This Row],[Physical Activity Level]]&lt;=60, "Moderate", "High"))</f>
        <v>High</v>
      </c>
      <c r="Q110" t="str">
        <f>IF(sleep[[#This Row],[Stress Level]]&lt;=3, "Low", IF(sleep[[#This Row],[Stress Level]]&lt;=6, "Moderate", "High"))</f>
        <v>Moderate</v>
      </c>
    </row>
    <row r="111" spans="1:17" x14ac:dyDescent="0.3">
      <c r="A111">
        <v>110</v>
      </c>
      <c r="B111" t="s">
        <v>13</v>
      </c>
      <c r="C111">
        <v>37</v>
      </c>
      <c r="D111" t="s">
        <v>42</v>
      </c>
      <c r="E111">
        <v>7.4</v>
      </c>
      <c r="F111">
        <v>8</v>
      </c>
      <c r="G111">
        <v>60</v>
      </c>
      <c r="H111">
        <v>5</v>
      </c>
      <c r="I111" t="s">
        <v>19</v>
      </c>
      <c r="J111" t="s">
        <v>45</v>
      </c>
      <c r="K111">
        <v>68</v>
      </c>
      <c r="L111">
        <v>8000</v>
      </c>
      <c r="M111" t="s">
        <v>17</v>
      </c>
      <c r="N111" t="str">
        <f>IF(sleep[[#This Row],[Age]]&lt;30, "20-29", IF(sleep[[#This Row],[Age]]&lt;40, "30-39", IF(sleep[[#This Row],[Age]]&lt;50, "40-49", IF(sleep[[#This Row],[Age]]&lt;60, "50-59", "60+"))))</f>
        <v>30-39</v>
      </c>
      <c r="O111" t="str">
        <f>IF(sleep[[#This Row],[Sleep Duration]]&lt;=5, "Poor", IF(sleep[[#This Row],[Sleep Duration]]&lt;=7, "Fair", IF(sleep[[#This Row],[Sleep Duration]]&lt;=9, "Good", "Excellent")))</f>
        <v>Good</v>
      </c>
      <c r="P111" t="str">
        <f>IF(sleep[[#This Row],[Physical Activity Level]]&lt;=30, "Low", IF(sleep[[#This Row],[Physical Activity Level]]&lt;=60, "Moderate", "High"))</f>
        <v>Moderate</v>
      </c>
      <c r="Q111" t="str">
        <f>IF(sleep[[#This Row],[Stress Level]]&lt;=3, "Low", IF(sleep[[#This Row],[Stress Level]]&lt;=6, "Moderate", "High"))</f>
        <v>Moderate</v>
      </c>
    </row>
    <row r="112" spans="1:17" x14ac:dyDescent="0.3">
      <c r="A112">
        <v>111</v>
      </c>
      <c r="B112" t="s">
        <v>28</v>
      </c>
      <c r="C112">
        <v>37</v>
      </c>
      <c r="D112" t="s">
        <v>35</v>
      </c>
      <c r="E112">
        <v>7.2</v>
      </c>
      <c r="F112">
        <v>8</v>
      </c>
      <c r="G112">
        <v>60</v>
      </c>
      <c r="H112">
        <v>4</v>
      </c>
      <c r="I112" t="s">
        <v>19</v>
      </c>
      <c r="J112" t="s">
        <v>41</v>
      </c>
      <c r="K112">
        <v>68</v>
      </c>
      <c r="L112">
        <v>7000</v>
      </c>
      <c r="M112" t="s">
        <v>17</v>
      </c>
      <c r="N112" t="str">
        <f>IF(sleep[[#This Row],[Age]]&lt;30, "20-29", IF(sleep[[#This Row],[Age]]&lt;40, "30-39", IF(sleep[[#This Row],[Age]]&lt;50, "40-49", IF(sleep[[#This Row],[Age]]&lt;60, "50-59", "60+"))))</f>
        <v>30-39</v>
      </c>
      <c r="O112" t="str">
        <f>IF(sleep[[#This Row],[Sleep Duration]]&lt;=5, "Poor", IF(sleep[[#This Row],[Sleep Duration]]&lt;=7, "Fair", IF(sleep[[#This Row],[Sleep Duration]]&lt;=9, "Good", "Excellent")))</f>
        <v>Good</v>
      </c>
      <c r="P112" t="str">
        <f>IF(sleep[[#This Row],[Physical Activity Level]]&lt;=30, "Low", IF(sleep[[#This Row],[Physical Activity Level]]&lt;=60, "Moderate", "High"))</f>
        <v>Moderate</v>
      </c>
      <c r="Q112" t="str">
        <f>IF(sleep[[#This Row],[Stress Level]]&lt;=3, "Low", IF(sleep[[#This Row],[Stress Level]]&lt;=6, "Moderate", "High"))</f>
        <v>Moderate</v>
      </c>
    </row>
    <row r="113" spans="1:17" x14ac:dyDescent="0.3">
      <c r="A113">
        <v>112</v>
      </c>
      <c r="B113" t="s">
        <v>13</v>
      </c>
      <c r="C113">
        <v>37</v>
      </c>
      <c r="D113" t="s">
        <v>42</v>
      </c>
      <c r="E113">
        <v>7.4</v>
      </c>
      <c r="F113">
        <v>8</v>
      </c>
      <c r="G113">
        <v>60</v>
      </c>
      <c r="H113">
        <v>5</v>
      </c>
      <c r="I113" t="s">
        <v>19</v>
      </c>
      <c r="J113" t="s">
        <v>45</v>
      </c>
      <c r="K113">
        <v>68</v>
      </c>
      <c r="L113">
        <v>8000</v>
      </c>
      <c r="M113" t="s">
        <v>17</v>
      </c>
      <c r="N113" t="str">
        <f>IF(sleep[[#This Row],[Age]]&lt;30, "20-29", IF(sleep[[#This Row],[Age]]&lt;40, "30-39", IF(sleep[[#This Row],[Age]]&lt;50, "40-49", IF(sleep[[#This Row],[Age]]&lt;60, "50-59", "60+"))))</f>
        <v>30-39</v>
      </c>
      <c r="O113" t="str">
        <f>IF(sleep[[#This Row],[Sleep Duration]]&lt;=5, "Poor", IF(sleep[[#This Row],[Sleep Duration]]&lt;=7, "Fair", IF(sleep[[#This Row],[Sleep Duration]]&lt;=9, "Good", "Excellent")))</f>
        <v>Good</v>
      </c>
      <c r="P113" t="str">
        <f>IF(sleep[[#This Row],[Physical Activity Level]]&lt;=30, "Low", IF(sleep[[#This Row],[Physical Activity Level]]&lt;=60, "Moderate", "High"))</f>
        <v>Moderate</v>
      </c>
      <c r="Q113" t="str">
        <f>IF(sleep[[#This Row],[Stress Level]]&lt;=3, "Low", IF(sleep[[#This Row],[Stress Level]]&lt;=6, "Moderate", "High"))</f>
        <v>Moderate</v>
      </c>
    </row>
    <row r="114" spans="1:17" x14ac:dyDescent="0.3">
      <c r="A114">
        <v>113</v>
      </c>
      <c r="B114" t="s">
        <v>28</v>
      </c>
      <c r="C114">
        <v>37</v>
      </c>
      <c r="D114" t="s">
        <v>35</v>
      </c>
      <c r="E114">
        <v>7.2</v>
      </c>
      <c r="F114">
        <v>8</v>
      </c>
      <c r="G114">
        <v>60</v>
      </c>
      <c r="H114">
        <v>4</v>
      </c>
      <c r="I114" t="s">
        <v>19</v>
      </c>
      <c r="J114" t="s">
        <v>41</v>
      </c>
      <c r="K114">
        <v>68</v>
      </c>
      <c r="L114">
        <v>7000</v>
      </c>
      <c r="M114" t="s">
        <v>17</v>
      </c>
      <c r="N114" t="str">
        <f>IF(sleep[[#This Row],[Age]]&lt;30, "20-29", IF(sleep[[#This Row],[Age]]&lt;40, "30-39", IF(sleep[[#This Row],[Age]]&lt;50, "40-49", IF(sleep[[#This Row],[Age]]&lt;60, "50-59", "60+"))))</f>
        <v>30-39</v>
      </c>
      <c r="O114" t="str">
        <f>IF(sleep[[#This Row],[Sleep Duration]]&lt;=5, "Poor", IF(sleep[[#This Row],[Sleep Duration]]&lt;=7, "Fair", IF(sleep[[#This Row],[Sleep Duration]]&lt;=9, "Good", "Excellent")))</f>
        <v>Good</v>
      </c>
      <c r="P114" t="str">
        <f>IF(sleep[[#This Row],[Physical Activity Level]]&lt;=30, "Low", IF(sleep[[#This Row],[Physical Activity Level]]&lt;=60, "Moderate", "High"))</f>
        <v>Moderate</v>
      </c>
      <c r="Q114" t="str">
        <f>IF(sleep[[#This Row],[Stress Level]]&lt;=3, "Low", IF(sleep[[#This Row],[Stress Level]]&lt;=6, "Moderate", "High"))</f>
        <v>Moderate</v>
      </c>
    </row>
    <row r="115" spans="1:17" x14ac:dyDescent="0.3">
      <c r="A115">
        <v>114</v>
      </c>
      <c r="B115" t="s">
        <v>13</v>
      </c>
      <c r="C115">
        <v>37</v>
      </c>
      <c r="D115" t="s">
        <v>42</v>
      </c>
      <c r="E115">
        <v>7.4</v>
      </c>
      <c r="F115">
        <v>8</v>
      </c>
      <c r="G115">
        <v>60</v>
      </c>
      <c r="H115">
        <v>5</v>
      </c>
      <c r="I115" t="s">
        <v>19</v>
      </c>
      <c r="J115" t="s">
        <v>45</v>
      </c>
      <c r="K115">
        <v>68</v>
      </c>
      <c r="L115">
        <v>8000</v>
      </c>
      <c r="M115" t="s">
        <v>17</v>
      </c>
      <c r="N115" t="str">
        <f>IF(sleep[[#This Row],[Age]]&lt;30, "20-29", IF(sleep[[#This Row],[Age]]&lt;40, "30-39", IF(sleep[[#This Row],[Age]]&lt;50, "40-49", IF(sleep[[#This Row],[Age]]&lt;60, "50-59", "60+"))))</f>
        <v>30-39</v>
      </c>
      <c r="O115" t="str">
        <f>IF(sleep[[#This Row],[Sleep Duration]]&lt;=5, "Poor", IF(sleep[[#This Row],[Sleep Duration]]&lt;=7, "Fair", IF(sleep[[#This Row],[Sleep Duration]]&lt;=9, "Good", "Excellent")))</f>
        <v>Good</v>
      </c>
      <c r="P115" t="str">
        <f>IF(sleep[[#This Row],[Physical Activity Level]]&lt;=30, "Low", IF(sleep[[#This Row],[Physical Activity Level]]&lt;=60, "Moderate", "High"))</f>
        <v>Moderate</v>
      </c>
      <c r="Q115" t="str">
        <f>IF(sleep[[#This Row],[Stress Level]]&lt;=3, "Low", IF(sleep[[#This Row],[Stress Level]]&lt;=6, "Moderate", "High"))</f>
        <v>Moderate</v>
      </c>
    </row>
    <row r="116" spans="1:17" x14ac:dyDescent="0.3">
      <c r="A116">
        <v>115</v>
      </c>
      <c r="B116" t="s">
        <v>28</v>
      </c>
      <c r="C116">
        <v>37</v>
      </c>
      <c r="D116" t="s">
        <v>35</v>
      </c>
      <c r="E116">
        <v>7.2</v>
      </c>
      <c r="F116">
        <v>8</v>
      </c>
      <c r="G116">
        <v>60</v>
      </c>
      <c r="H116">
        <v>4</v>
      </c>
      <c r="I116" t="s">
        <v>19</v>
      </c>
      <c r="J116" t="s">
        <v>41</v>
      </c>
      <c r="K116">
        <v>68</v>
      </c>
      <c r="L116">
        <v>7000</v>
      </c>
      <c r="M116" t="s">
        <v>17</v>
      </c>
      <c r="N116" t="str">
        <f>IF(sleep[[#This Row],[Age]]&lt;30, "20-29", IF(sleep[[#This Row],[Age]]&lt;40, "30-39", IF(sleep[[#This Row],[Age]]&lt;50, "40-49", IF(sleep[[#This Row],[Age]]&lt;60, "50-59", "60+"))))</f>
        <v>30-39</v>
      </c>
      <c r="O116" t="str">
        <f>IF(sleep[[#This Row],[Sleep Duration]]&lt;=5, "Poor", IF(sleep[[#This Row],[Sleep Duration]]&lt;=7, "Fair", IF(sleep[[#This Row],[Sleep Duration]]&lt;=9, "Good", "Excellent")))</f>
        <v>Good</v>
      </c>
      <c r="P116" t="str">
        <f>IF(sleep[[#This Row],[Physical Activity Level]]&lt;=30, "Low", IF(sleep[[#This Row],[Physical Activity Level]]&lt;=60, "Moderate", "High"))</f>
        <v>Moderate</v>
      </c>
      <c r="Q116" t="str">
        <f>IF(sleep[[#This Row],[Stress Level]]&lt;=3, "Low", IF(sleep[[#This Row],[Stress Level]]&lt;=6, "Moderate", "High"))</f>
        <v>Moderate</v>
      </c>
    </row>
    <row r="117" spans="1:17" x14ac:dyDescent="0.3">
      <c r="A117">
        <v>116</v>
      </c>
      <c r="B117" t="s">
        <v>28</v>
      </c>
      <c r="C117">
        <v>37</v>
      </c>
      <c r="D117" t="s">
        <v>35</v>
      </c>
      <c r="E117">
        <v>7.2</v>
      </c>
      <c r="F117">
        <v>8</v>
      </c>
      <c r="G117">
        <v>60</v>
      </c>
      <c r="H117">
        <v>4</v>
      </c>
      <c r="I117" t="s">
        <v>19</v>
      </c>
      <c r="J117" t="s">
        <v>41</v>
      </c>
      <c r="K117">
        <v>68</v>
      </c>
      <c r="L117">
        <v>7000</v>
      </c>
      <c r="M117" t="s">
        <v>17</v>
      </c>
      <c r="N117" t="str">
        <f>IF(sleep[[#This Row],[Age]]&lt;30, "20-29", IF(sleep[[#This Row],[Age]]&lt;40, "30-39", IF(sleep[[#This Row],[Age]]&lt;50, "40-49", IF(sleep[[#This Row],[Age]]&lt;60, "50-59", "60+"))))</f>
        <v>30-39</v>
      </c>
      <c r="O117" t="str">
        <f>IF(sleep[[#This Row],[Sleep Duration]]&lt;=5, "Poor", IF(sleep[[#This Row],[Sleep Duration]]&lt;=7, "Fair", IF(sleep[[#This Row],[Sleep Duration]]&lt;=9, "Good", "Excellent")))</f>
        <v>Good</v>
      </c>
      <c r="P117" t="str">
        <f>IF(sleep[[#This Row],[Physical Activity Level]]&lt;=30, "Low", IF(sleep[[#This Row],[Physical Activity Level]]&lt;=60, "Moderate", "High"))</f>
        <v>Moderate</v>
      </c>
      <c r="Q117" t="str">
        <f>IF(sleep[[#This Row],[Stress Level]]&lt;=3, "Low", IF(sleep[[#This Row],[Stress Level]]&lt;=6, "Moderate", "High"))</f>
        <v>Moderate</v>
      </c>
    </row>
    <row r="118" spans="1:17" x14ac:dyDescent="0.3">
      <c r="A118">
        <v>117</v>
      </c>
      <c r="B118" t="s">
        <v>28</v>
      </c>
      <c r="C118">
        <v>37</v>
      </c>
      <c r="D118" t="s">
        <v>35</v>
      </c>
      <c r="E118">
        <v>7.2</v>
      </c>
      <c r="F118">
        <v>8</v>
      </c>
      <c r="G118">
        <v>60</v>
      </c>
      <c r="H118">
        <v>4</v>
      </c>
      <c r="I118" t="s">
        <v>19</v>
      </c>
      <c r="J118" t="s">
        <v>41</v>
      </c>
      <c r="K118">
        <v>68</v>
      </c>
      <c r="L118">
        <v>7000</v>
      </c>
      <c r="M118" t="s">
        <v>17</v>
      </c>
      <c r="N118" t="str">
        <f>IF(sleep[[#This Row],[Age]]&lt;30, "20-29", IF(sleep[[#This Row],[Age]]&lt;40, "30-39", IF(sleep[[#This Row],[Age]]&lt;50, "40-49", IF(sleep[[#This Row],[Age]]&lt;60, "50-59", "60+"))))</f>
        <v>30-39</v>
      </c>
      <c r="O118" t="str">
        <f>IF(sleep[[#This Row],[Sleep Duration]]&lt;=5, "Poor", IF(sleep[[#This Row],[Sleep Duration]]&lt;=7, "Fair", IF(sleep[[#This Row],[Sleep Duration]]&lt;=9, "Good", "Excellent")))</f>
        <v>Good</v>
      </c>
      <c r="P118" t="str">
        <f>IF(sleep[[#This Row],[Physical Activity Level]]&lt;=30, "Low", IF(sleep[[#This Row],[Physical Activity Level]]&lt;=60, "Moderate", "High"))</f>
        <v>Moderate</v>
      </c>
      <c r="Q118" t="str">
        <f>IF(sleep[[#This Row],[Stress Level]]&lt;=3, "Low", IF(sleep[[#This Row],[Stress Level]]&lt;=6, "Moderate", "High"))</f>
        <v>Moderate</v>
      </c>
    </row>
    <row r="119" spans="1:17" x14ac:dyDescent="0.3">
      <c r="A119">
        <v>118</v>
      </c>
      <c r="B119" t="s">
        <v>28</v>
      </c>
      <c r="C119">
        <v>37</v>
      </c>
      <c r="D119" t="s">
        <v>35</v>
      </c>
      <c r="E119">
        <v>7.2</v>
      </c>
      <c r="F119">
        <v>8</v>
      </c>
      <c r="G119">
        <v>60</v>
      </c>
      <c r="H119">
        <v>4</v>
      </c>
      <c r="I119" t="s">
        <v>19</v>
      </c>
      <c r="J119" t="s">
        <v>41</v>
      </c>
      <c r="K119">
        <v>68</v>
      </c>
      <c r="L119">
        <v>7000</v>
      </c>
      <c r="M119" t="s">
        <v>17</v>
      </c>
      <c r="N119" t="str">
        <f>IF(sleep[[#This Row],[Age]]&lt;30, "20-29", IF(sleep[[#This Row],[Age]]&lt;40, "30-39", IF(sleep[[#This Row],[Age]]&lt;50, "40-49", IF(sleep[[#This Row],[Age]]&lt;60, "50-59", "60+"))))</f>
        <v>30-39</v>
      </c>
      <c r="O119" t="str">
        <f>IF(sleep[[#This Row],[Sleep Duration]]&lt;=5, "Poor", IF(sleep[[#This Row],[Sleep Duration]]&lt;=7, "Fair", IF(sleep[[#This Row],[Sleep Duration]]&lt;=9, "Good", "Excellent")))</f>
        <v>Good</v>
      </c>
      <c r="P119" t="str">
        <f>IF(sleep[[#This Row],[Physical Activity Level]]&lt;=30, "Low", IF(sleep[[#This Row],[Physical Activity Level]]&lt;=60, "Moderate", "High"))</f>
        <v>Moderate</v>
      </c>
      <c r="Q119" t="str">
        <f>IF(sleep[[#This Row],[Stress Level]]&lt;=3, "Low", IF(sleep[[#This Row],[Stress Level]]&lt;=6, "Moderate", "High"))</f>
        <v>Moderate</v>
      </c>
    </row>
    <row r="120" spans="1:17" x14ac:dyDescent="0.3">
      <c r="A120">
        <v>119</v>
      </c>
      <c r="B120" t="s">
        <v>28</v>
      </c>
      <c r="C120">
        <v>37</v>
      </c>
      <c r="D120" t="s">
        <v>35</v>
      </c>
      <c r="E120">
        <v>7.2</v>
      </c>
      <c r="F120">
        <v>8</v>
      </c>
      <c r="G120">
        <v>60</v>
      </c>
      <c r="H120">
        <v>4</v>
      </c>
      <c r="I120" t="s">
        <v>19</v>
      </c>
      <c r="J120" t="s">
        <v>41</v>
      </c>
      <c r="K120">
        <v>68</v>
      </c>
      <c r="L120">
        <v>7000</v>
      </c>
      <c r="M120" t="s">
        <v>17</v>
      </c>
      <c r="N120" t="str">
        <f>IF(sleep[[#This Row],[Age]]&lt;30, "20-29", IF(sleep[[#This Row],[Age]]&lt;40, "30-39", IF(sleep[[#This Row],[Age]]&lt;50, "40-49", IF(sleep[[#This Row],[Age]]&lt;60, "50-59", "60+"))))</f>
        <v>30-39</v>
      </c>
      <c r="O120" t="str">
        <f>IF(sleep[[#This Row],[Sleep Duration]]&lt;=5, "Poor", IF(sleep[[#This Row],[Sleep Duration]]&lt;=7, "Fair", IF(sleep[[#This Row],[Sleep Duration]]&lt;=9, "Good", "Excellent")))</f>
        <v>Good</v>
      </c>
      <c r="P120" t="str">
        <f>IF(sleep[[#This Row],[Physical Activity Level]]&lt;=30, "Low", IF(sleep[[#This Row],[Physical Activity Level]]&lt;=60, "Moderate", "High"))</f>
        <v>Moderate</v>
      </c>
      <c r="Q120" t="str">
        <f>IF(sleep[[#This Row],[Stress Level]]&lt;=3, "Low", IF(sleep[[#This Row],[Stress Level]]&lt;=6, "Moderate", "High"))</f>
        <v>Moderate</v>
      </c>
    </row>
    <row r="121" spans="1:17" x14ac:dyDescent="0.3">
      <c r="A121">
        <v>120</v>
      </c>
      <c r="B121" t="s">
        <v>28</v>
      </c>
      <c r="C121">
        <v>37</v>
      </c>
      <c r="D121" t="s">
        <v>35</v>
      </c>
      <c r="E121">
        <v>7.2</v>
      </c>
      <c r="F121">
        <v>8</v>
      </c>
      <c r="G121">
        <v>60</v>
      </c>
      <c r="H121">
        <v>4</v>
      </c>
      <c r="I121" t="s">
        <v>19</v>
      </c>
      <c r="J121" t="s">
        <v>41</v>
      </c>
      <c r="K121">
        <v>68</v>
      </c>
      <c r="L121">
        <v>7000</v>
      </c>
      <c r="M121" t="s">
        <v>17</v>
      </c>
      <c r="N121" t="str">
        <f>IF(sleep[[#This Row],[Age]]&lt;30, "20-29", IF(sleep[[#This Row],[Age]]&lt;40, "30-39", IF(sleep[[#This Row],[Age]]&lt;50, "40-49", IF(sleep[[#This Row],[Age]]&lt;60, "50-59", "60+"))))</f>
        <v>30-39</v>
      </c>
      <c r="O121" t="str">
        <f>IF(sleep[[#This Row],[Sleep Duration]]&lt;=5, "Poor", IF(sleep[[#This Row],[Sleep Duration]]&lt;=7, "Fair", IF(sleep[[#This Row],[Sleep Duration]]&lt;=9, "Good", "Excellent")))</f>
        <v>Good</v>
      </c>
      <c r="P121" t="str">
        <f>IF(sleep[[#This Row],[Physical Activity Level]]&lt;=30, "Low", IF(sleep[[#This Row],[Physical Activity Level]]&lt;=60, "Moderate", "High"))</f>
        <v>Moderate</v>
      </c>
      <c r="Q121" t="str">
        <f>IF(sleep[[#This Row],[Stress Level]]&lt;=3, "Low", IF(sleep[[#This Row],[Stress Level]]&lt;=6, "Moderate", "High"))</f>
        <v>Moderate</v>
      </c>
    </row>
    <row r="122" spans="1:17" x14ac:dyDescent="0.3">
      <c r="A122">
        <v>121</v>
      </c>
      <c r="B122" t="s">
        <v>28</v>
      </c>
      <c r="C122">
        <v>37</v>
      </c>
      <c r="D122" t="s">
        <v>35</v>
      </c>
      <c r="E122">
        <v>7.2</v>
      </c>
      <c r="F122">
        <v>8</v>
      </c>
      <c r="G122">
        <v>60</v>
      </c>
      <c r="H122">
        <v>4</v>
      </c>
      <c r="I122" t="s">
        <v>19</v>
      </c>
      <c r="J122" t="s">
        <v>41</v>
      </c>
      <c r="K122">
        <v>68</v>
      </c>
      <c r="L122">
        <v>7000</v>
      </c>
      <c r="M122" t="s">
        <v>17</v>
      </c>
      <c r="N122" t="str">
        <f>IF(sleep[[#This Row],[Age]]&lt;30, "20-29", IF(sleep[[#This Row],[Age]]&lt;40, "30-39", IF(sleep[[#This Row],[Age]]&lt;50, "40-49", IF(sleep[[#This Row],[Age]]&lt;60, "50-59", "60+"))))</f>
        <v>30-39</v>
      </c>
      <c r="O122" t="str">
        <f>IF(sleep[[#This Row],[Sleep Duration]]&lt;=5, "Poor", IF(sleep[[#This Row],[Sleep Duration]]&lt;=7, "Fair", IF(sleep[[#This Row],[Sleep Duration]]&lt;=9, "Good", "Excellent")))</f>
        <v>Good</v>
      </c>
      <c r="P122" t="str">
        <f>IF(sleep[[#This Row],[Physical Activity Level]]&lt;=30, "Low", IF(sleep[[#This Row],[Physical Activity Level]]&lt;=60, "Moderate", "High"))</f>
        <v>Moderate</v>
      </c>
      <c r="Q122" t="str">
        <f>IF(sleep[[#This Row],[Stress Level]]&lt;=3, "Low", IF(sleep[[#This Row],[Stress Level]]&lt;=6, "Moderate", "High"))</f>
        <v>Moderate</v>
      </c>
    </row>
    <row r="123" spans="1:17" x14ac:dyDescent="0.3">
      <c r="A123">
        <v>122</v>
      </c>
      <c r="B123" t="s">
        <v>28</v>
      </c>
      <c r="C123">
        <v>37</v>
      </c>
      <c r="D123" t="s">
        <v>35</v>
      </c>
      <c r="E123">
        <v>7.2</v>
      </c>
      <c r="F123">
        <v>8</v>
      </c>
      <c r="G123">
        <v>60</v>
      </c>
      <c r="H123">
        <v>4</v>
      </c>
      <c r="I123" t="s">
        <v>19</v>
      </c>
      <c r="J123" t="s">
        <v>41</v>
      </c>
      <c r="K123">
        <v>68</v>
      </c>
      <c r="L123">
        <v>7000</v>
      </c>
      <c r="M123" t="s">
        <v>17</v>
      </c>
      <c r="N123" t="str">
        <f>IF(sleep[[#This Row],[Age]]&lt;30, "20-29", IF(sleep[[#This Row],[Age]]&lt;40, "30-39", IF(sleep[[#This Row],[Age]]&lt;50, "40-49", IF(sleep[[#This Row],[Age]]&lt;60, "50-59", "60+"))))</f>
        <v>30-39</v>
      </c>
      <c r="O123" t="str">
        <f>IF(sleep[[#This Row],[Sleep Duration]]&lt;=5, "Poor", IF(sleep[[#This Row],[Sleep Duration]]&lt;=7, "Fair", IF(sleep[[#This Row],[Sleep Duration]]&lt;=9, "Good", "Excellent")))</f>
        <v>Good</v>
      </c>
      <c r="P123" t="str">
        <f>IF(sleep[[#This Row],[Physical Activity Level]]&lt;=30, "Low", IF(sleep[[#This Row],[Physical Activity Level]]&lt;=60, "Moderate", "High"))</f>
        <v>Moderate</v>
      </c>
      <c r="Q123" t="str">
        <f>IF(sleep[[#This Row],[Stress Level]]&lt;=3, "Low", IF(sleep[[#This Row],[Stress Level]]&lt;=6, "Moderate", "High"))</f>
        <v>Moderate</v>
      </c>
    </row>
    <row r="124" spans="1:17" x14ac:dyDescent="0.3">
      <c r="A124">
        <v>123</v>
      </c>
      <c r="B124" t="s">
        <v>28</v>
      </c>
      <c r="C124">
        <v>37</v>
      </c>
      <c r="D124" t="s">
        <v>35</v>
      </c>
      <c r="E124">
        <v>7.2</v>
      </c>
      <c r="F124">
        <v>8</v>
      </c>
      <c r="G124">
        <v>60</v>
      </c>
      <c r="H124">
        <v>4</v>
      </c>
      <c r="I124" t="s">
        <v>19</v>
      </c>
      <c r="J124" t="s">
        <v>41</v>
      </c>
      <c r="K124">
        <v>68</v>
      </c>
      <c r="L124">
        <v>7000</v>
      </c>
      <c r="M124" t="s">
        <v>17</v>
      </c>
      <c r="N124" t="str">
        <f>IF(sleep[[#This Row],[Age]]&lt;30, "20-29", IF(sleep[[#This Row],[Age]]&lt;40, "30-39", IF(sleep[[#This Row],[Age]]&lt;50, "40-49", IF(sleep[[#This Row],[Age]]&lt;60, "50-59", "60+"))))</f>
        <v>30-39</v>
      </c>
      <c r="O124" t="str">
        <f>IF(sleep[[#This Row],[Sleep Duration]]&lt;=5, "Poor", IF(sleep[[#This Row],[Sleep Duration]]&lt;=7, "Fair", IF(sleep[[#This Row],[Sleep Duration]]&lt;=9, "Good", "Excellent")))</f>
        <v>Good</v>
      </c>
      <c r="P124" t="str">
        <f>IF(sleep[[#This Row],[Physical Activity Level]]&lt;=30, "Low", IF(sleep[[#This Row],[Physical Activity Level]]&lt;=60, "Moderate", "High"))</f>
        <v>Moderate</v>
      </c>
      <c r="Q124" t="str">
        <f>IF(sleep[[#This Row],[Stress Level]]&lt;=3, "Low", IF(sleep[[#This Row],[Stress Level]]&lt;=6, "Moderate", "High"))</f>
        <v>Moderate</v>
      </c>
    </row>
    <row r="125" spans="1:17" x14ac:dyDescent="0.3">
      <c r="A125">
        <v>124</v>
      </c>
      <c r="B125" t="s">
        <v>28</v>
      </c>
      <c r="C125">
        <v>37</v>
      </c>
      <c r="D125" t="s">
        <v>35</v>
      </c>
      <c r="E125">
        <v>7.2</v>
      </c>
      <c r="F125">
        <v>8</v>
      </c>
      <c r="G125">
        <v>60</v>
      </c>
      <c r="H125">
        <v>4</v>
      </c>
      <c r="I125" t="s">
        <v>19</v>
      </c>
      <c r="J125" t="s">
        <v>41</v>
      </c>
      <c r="K125">
        <v>68</v>
      </c>
      <c r="L125">
        <v>7000</v>
      </c>
      <c r="M125" t="s">
        <v>17</v>
      </c>
      <c r="N125" t="str">
        <f>IF(sleep[[#This Row],[Age]]&lt;30, "20-29", IF(sleep[[#This Row],[Age]]&lt;40, "30-39", IF(sleep[[#This Row],[Age]]&lt;50, "40-49", IF(sleep[[#This Row],[Age]]&lt;60, "50-59", "60+"))))</f>
        <v>30-39</v>
      </c>
      <c r="O125" t="str">
        <f>IF(sleep[[#This Row],[Sleep Duration]]&lt;=5, "Poor", IF(sleep[[#This Row],[Sleep Duration]]&lt;=7, "Fair", IF(sleep[[#This Row],[Sleep Duration]]&lt;=9, "Good", "Excellent")))</f>
        <v>Good</v>
      </c>
      <c r="P125" t="str">
        <f>IF(sleep[[#This Row],[Physical Activity Level]]&lt;=30, "Low", IF(sleep[[#This Row],[Physical Activity Level]]&lt;=60, "Moderate", "High"))</f>
        <v>Moderate</v>
      </c>
      <c r="Q125" t="str">
        <f>IF(sleep[[#This Row],[Stress Level]]&lt;=3, "Low", IF(sleep[[#This Row],[Stress Level]]&lt;=6, "Moderate", "High"))</f>
        <v>Moderate</v>
      </c>
    </row>
    <row r="126" spans="1:17" x14ac:dyDescent="0.3">
      <c r="A126">
        <v>125</v>
      </c>
      <c r="B126" t="s">
        <v>28</v>
      </c>
      <c r="C126">
        <v>37</v>
      </c>
      <c r="D126" t="s">
        <v>35</v>
      </c>
      <c r="E126">
        <v>7.2</v>
      </c>
      <c r="F126">
        <v>8</v>
      </c>
      <c r="G126">
        <v>60</v>
      </c>
      <c r="H126">
        <v>4</v>
      </c>
      <c r="I126" t="s">
        <v>19</v>
      </c>
      <c r="J126" t="s">
        <v>41</v>
      </c>
      <c r="K126">
        <v>68</v>
      </c>
      <c r="L126">
        <v>7000</v>
      </c>
      <c r="M126" t="s">
        <v>17</v>
      </c>
      <c r="N126" t="str">
        <f>IF(sleep[[#This Row],[Age]]&lt;30, "20-29", IF(sleep[[#This Row],[Age]]&lt;40, "30-39", IF(sleep[[#This Row],[Age]]&lt;50, "40-49", IF(sleep[[#This Row],[Age]]&lt;60, "50-59", "60+"))))</f>
        <v>30-39</v>
      </c>
      <c r="O126" t="str">
        <f>IF(sleep[[#This Row],[Sleep Duration]]&lt;=5, "Poor", IF(sleep[[#This Row],[Sleep Duration]]&lt;=7, "Fair", IF(sleep[[#This Row],[Sleep Duration]]&lt;=9, "Good", "Excellent")))</f>
        <v>Good</v>
      </c>
      <c r="P126" t="str">
        <f>IF(sleep[[#This Row],[Physical Activity Level]]&lt;=30, "Low", IF(sleep[[#This Row],[Physical Activity Level]]&lt;=60, "Moderate", "High"))</f>
        <v>Moderate</v>
      </c>
      <c r="Q126" t="str">
        <f>IF(sleep[[#This Row],[Stress Level]]&lt;=3, "Low", IF(sleep[[#This Row],[Stress Level]]&lt;=6, "Moderate", "High"))</f>
        <v>Moderate</v>
      </c>
    </row>
    <row r="127" spans="1:17" x14ac:dyDescent="0.3">
      <c r="A127">
        <v>126</v>
      </c>
      <c r="B127" t="s">
        <v>28</v>
      </c>
      <c r="C127">
        <v>37</v>
      </c>
      <c r="D127" t="s">
        <v>29</v>
      </c>
      <c r="E127">
        <v>7.5</v>
      </c>
      <c r="F127">
        <v>8</v>
      </c>
      <c r="G127">
        <v>60</v>
      </c>
      <c r="H127">
        <v>4</v>
      </c>
      <c r="I127" t="s">
        <v>30</v>
      </c>
      <c r="J127" t="s">
        <v>27</v>
      </c>
      <c r="K127">
        <v>70</v>
      </c>
      <c r="L127">
        <v>8000</v>
      </c>
      <c r="M127" t="s">
        <v>17</v>
      </c>
      <c r="N127" t="str">
        <f>IF(sleep[[#This Row],[Age]]&lt;30, "20-29", IF(sleep[[#This Row],[Age]]&lt;40, "30-39", IF(sleep[[#This Row],[Age]]&lt;50, "40-49", IF(sleep[[#This Row],[Age]]&lt;60, "50-59", "60+"))))</f>
        <v>30-39</v>
      </c>
      <c r="O127" t="str">
        <f>IF(sleep[[#This Row],[Sleep Duration]]&lt;=5, "Poor", IF(sleep[[#This Row],[Sleep Duration]]&lt;=7, "Fair", IF(sleep[[#This Row],[Sleep Duration]]&lt;=9, "Good", "Excellent")))</f>
        <v>Good</v>
      </c>
      <c r="P127" t="str">
        <f>IF(sleep[[#This Row],[Physical Activity Level]]&lt;=30, "Low", IF(sleep[[#This Row],[Physical Activity Level]]&lt;=60, "Moderate", "High"))</f>
        <v>Moderate</v>
      </c>
      <c r="Q127" t="str">
        <f>IF(sleep[[#This Row],[Stress Level]]&lt;=3, "Low", IF(sleep[[#This Row],[Stress Level]]&lt;=6, "Moderate", "High"))</f>
        <v>Moderate</v>
      </c>
    </row>
    <row r="128" spans="1:17" x14ac:dyDescent="0.3">
      <c r="A128">
        <v>127</v>
      </c>
      <c r="B128" t="s">
        <v>13</v>
      </c>
      <c r="C128">
        <v>38</v>
      </c>
      <c r="D128" t="s">
        <v>42</v>
      </c>
      <c r="E128">
        <v>7.3</v>
      </c>
      <c r="F128">
        <v>8</v>
      </c>
      <c r="G128">
        <v>60</v>
      </c>
      <c r="H128">
        <v>5</v>
      </c>
      <c r="I128" t="s">
        <v>19</v>
      </c>
      <c r="J128" t="s">
        <v>45</v>
      </c>
      <c r="K128">
        <v>68</v>
      </c>
      <c r="L128">
        <v>8000</v>
      </c>
      <c r="M128" t="s">
        <v>17</v>
      </c>
      <c r="N128" t="str">
        <f>IF(sleep[[#This Row],[Age]]&lt;30, "20-29", IF(sleep[[#This Row],[Age]]&lt;40, "30-39", IF(sleep[[#This Row],[Age]]&lt;50, "40-49", IF(sleep[[#This Row],[Age]]&lt;60, "50-59", "60+"))))</f>
        <v>30-39</v>
      </c>
      <c r="O128" t="str">
        <f>IF(sleep[[#This Row],[Sleep Duration]]&lt;=5, "Poor", IF(sleep[[#This Row],[Sleep Duration]]&lt;=7, "Fair", IF(sleep[[#This Row],[Sleep Duration]]&lt;=9, "Good", "Excellent")))</f>
        <v>Good</v>
      </c>
      <c r="P128" t="str">
        <f>IF(sleep[[#This Row],[Physical Activity Level]]&lt;=30, "Low", IF(sleep[[#This Row],[Physical Activity Level]]&lt;=60, "Moderate", "High"))</f>
        <v>Moderate</v>
      </c>
      <c r="Q128" t="str">
        <f>IF(sleep[[#This Row],[Stress Level]]&lt;=3, "Low", IF(sleep[[#This Row],[Stress Level]]&lt;=6, "Moderate", "High"))</f>
        <v>Moderate</v>
      </c>
    </row>
    <row r="129" spans="1:17" x14ac:dyDescent="0.3">
      <c r="A129">
        <v>128</v>
      </c>
      <c r="B129" t="s">
        <v>28</v>
      </c>
      <c r="C129">
        <v>38</v>
      </c>
      <c r="D129" t="s">
        <v>35</v>
      </c>
      <c r="E129">
        <v>7.1</v>
      </c>
      <c r="F129">
        <v>8</v>
      </c>
      <c r="G129">
        <v>60</v>
      </c>
      <c r="H129">
        <v>4</v>
      </c>
      <c r="I129" t="s">
        <v>19</v>
      </c>
      <c r="J129" t="s">
        <v>41</v>
      </c>
      <c r="K129">
        <v>68</v>
      </c>
      <c r="L129">
        <v>7000</v>
      </c>
      <c r="M129" t="s">
        <v>17</v>
      </c>
      <c r="N129" t="str">
        <f>IF(sleep[[#This Row],[Age]]&lt;30, "20-29", IF(sleep[[#This Row],[Age]]&lt;40, "30-39", IF(sleep[[#This Row],[Age]]&lt;50, "40-49", IF(sleep[[#This Row],[Age]]&lt;60, "50-59", "60+"))))</f>
        <v>30-39</v>
      </c>
      <c r="O129" t="str">
        <f>IF(sleep[[#This Row],[Sleep Duration]]&lt;=5, "Poor", IF(sleep[[#This Row],[Sleep Duration]]&lt;=7, "Fair", IF(sleep[[#This Row],[Sleep Duration]]&lt;=9, "Good", "Excellent")))</f>
        <v>Good</v>
      </c>
      <c r="P129" t="str">
        <f>IF(sleep[[#This Row],[Physical Activity Level]]&lt;=30, "Low", IF(sleep[[#This Row],[Physical Activity Level]]&lt;=60, "Moderate", "High"))</f>
        <v>Moderate</v>
      </c>
      <c r="Q129" t="str">
        <f>IF(sleep[[#This Row],[Stress Level]]&lt;=3, "Low", IF(sleep[[#This Row],[Stress Level]]&lt;=6, "Moderate", "High"))</f>
        <v>Moderate</v>
      </c>
    </row>
    <row r="130" spans="1:17" x14ac:dyDescent="0.3">
      <c r="A130">
        <v>129</v>
      </c>
      <c r="B130" t="s">
        <v>13</v>
      </c>
      <c r="C130">
        <v>38</v>
      </c>
      <c r="D130" t="s">
        <v>42</v>
      </c>
      <c r="E130">
        <v>7.3</v>
      </c>
      <c r="F130">
        <v>8</v>
      </c>
      <c r="G130">
        <v>60</v>
      </c>
      <c r="H130">
        <v>5</v>
      </c>
      <c r="I130" t="s">
        <v>19</v>
      </c>
      <c r="J130" t="s">
        <v>45</v>
      </c>
      <c r="K130">
        <v>68</v>
      </c>
      <c r="L130">
        <v>8000</v>
      </c>
      <c r="M130" t="s">
        <v>17</v>
      </c>
      <c r="N130" t="str">
        <f>IF(sleep[[#This Row],[Age]]&lt;30, "20-29", IF(sleep[[#This Row],[Age]]&lt;40, "30-39", IF(sleep[[#This Row],[Age]]&lt;50, "40-49", IF(sleep[[#This Row],[Age]]&lt;60, "50-59", "60+"))))</f>
        <v>30-39</v>
      </c>
      <c r="O130" t="str">
        <f>IF(sleep[[#This Row],[Sleep Duration]]&lt;=5, "Poor", IF(sleep[[#This Row],[Sleep Duration]]&lt;=7, "Fair", IF(sleep[[#This Row],[Sleep Duration]]&lt;=9, "Good", "Excellent")))</f>
        <v>Good</v>
      </c>
      <c r="P130" t="str">
        <f>IF(sleep[[#This Row],[Physical Activity Level]]&lt;=30, "Low", IF(sleep[[#This Row],[Physical Activity Level]]&lt;=60, "Moderate", "High"))</f>
        <v>Moderate</v>
      </c>
      <c r="Q130" t="str">
        <f>IF(sleep[[#This Row],[Stress Level]]&lt;=3, "Low", IF(sleep[[#This Row],[Stress Level]]&lt;=6, "Moderate", "High"))</f>
        <v>Moderate</v>
      </c>
    </row>
    <row r="131" spans="1:17" x14ac:dyDescent="0.3">
      <c r="A131">
        <v>130</v>
      </c>
      <c r="B131" t="s">
        <v>13</v>
      </c>
      <c r="C131">
        <v>38</v>
      </c>
      <c r="D131" t="s">
        <v>42</v>
      </c>
      <c r="E131">
        <v>7.3</v>
      </c>
      <c r="F131">
        <v>8</v>
      </c>
      <c r="G131">
        <v>60</v>
      </c>
      <c r="H131">
        <v>5</v>
      </c>
      <c r="I131" t="s">
        <v>19</v>
      </c>
      <c r="J131" t="s">
        <v>45</v>
      </c>
      <c r="K131">
        <v>68</v>
      </c>
      <c r="L131">
        <v>8000</v>
      </c>
      <c r="M131" t="s">
        <v>17</v>
      </c>
      <c r="N131" t="str">
        <f>IF(sleep[[#This Row],[Age]]&lt;30, "20-29", IF(sleep[[#This Row],[Age]]&lt;40, "30-39", IF(sleep[[#This Row],[Age]]&lt;50, "40-49", IF(sleep[[#This Row],[Age]]&lt;60, "50-59", "60+"))))</f>
        <v>30-39</v>
      </c>
      <c r="O131" t="str">
        <f>IF(sleep[[#This Row],[Sleep Duration]]&lt;=5, "Poor", IF(sleep[[#This Row],[Sleep Duration]]&lt;=7, "Fair", IF(sleep[[#This Row],[Sleep Duration]]&lt;=9, "Good", "Excellent")))</f>
        <v>Good</v>
      </c>
      <c r="P131" t="str">
        <f>IF(sleep[[#This Row],[Physical Activity Level]]&lt;=30, "Low", IF(sleep[[#This Row],[Physical Activity Level]]&lt;=60, "Moderate", "High"))</f>
        <v>Moderate</v>
      </c>
      <c r="Q131" t="str">
        <f>IF(sleep[[#This Row],[Stress Level]]&lt;=3, "Low", IF(sleep[[#This Row],[Stress Level]]&lt;=6, "Moderate", "High"))</f>
        <v>Moderate</v>
      </c>
    </row>
    <row r="132" spans="1:17" x14ac:dyDescent="0.3">
      <c r="A132">
        <v>131</v>
      </c>
      <c r="B132" t="s">
        <v>28</v>
      </c>
      <c r="C132">
        <v>38</v>
      </c>
      <c r="D132" t="s">
        <v>35</v>
      </c>
      <c r="E132">
        <v>7.1</v>
      </c>
      <c r="F132">
        <v>8</v>
      </c>
      <c r="G132">
        <v>60</v>
      </c>
      <c r="H132">
        <v>4</v>
      </c>
      <c r="I132" t="s">
        <v>19</v>
      </c>
      <c r="J132" t="s">
        <v>41</v>
      </c>
      <c r="K132">
        <v>68</v>
      </c>
      <c r="L132">
        <v>7000</v>
      </c>
      <c r="M132" t="s">
        <v>17</v>
      </c>
      <c r="N132" t="str">
        <f>IF(sleep[[#This Row],[Age]]&lt;30, "20-29", IF(sleep[[#This Row],[Age]]&lt;40, "30-39", IF(sleep[[#This Row],[Age]]&lt;50, "40-49", IF(sleep[[#This Row],[Age]]&lt;60, "50-59", "60+"))))</f>
        <v>30-39</v>
      </c>
      <c r="O132" t="str">
        <f>IF(sleep[[#This Row],[Sleep Duration]]&lt;=5, "Poor", IF(sleep[[#This Row],[Sleep Duration]]&lt;=7, "Fair", IF(sleep[[#This Row],[Sleep Duration]]&lt;=9, "Good", "Excellent")))</f>
        <v>Good</v>
      </c>
      <c r="P132" t="str">
        <f>IF(sleep[[#This Row],[Physical Activity Level]]&lt;=30, "Low", IF(sleep[[#This Row],[Physical Activity Level]]&lt;=60, "Moderate", "High"))</f>
        <v>Moderate</v>
      </c>
      <c r="Q132" t="str">
        <f>IF(sleep[[#This Row],[Stress Level]]&lt;=3, "Low", IF(sleep[[#This Row],[Stress Level]]&lt;=6, "Moderate", "High"))</f>
        <v>Moderate</v>
      </c>
    </row>
    <row r="133" spans="1:17" x14ac:dyDescent="0.3">
      <c r="A133">
        <v>132</v>
      </c>
      <c r="B133" t="s">
        <v>13</v>
      </c>
      <c r="C133">
        <v>38</v>
      </c>
      <c r="D133" t="s">
        <v>42</v>
      </c>
      <c r="E133">
        <v>7.3</v>
      </c>
      <c r="F133">
        <v>8</v>
      </c>
      <c r="G133">
        <v>60</v>
      </c>
      <c r="H133">
        <v>5</v>
      </c>
      <c r="I133" t="s">
        <v>19</v>
      </c>
      <c r="J133" t="s">
        <v>45</v>
      </c>
      <c r="K133">
        <v>68</v>
      </c>
      <c r="L133">
        <v>8000</v>
      </c>
      <c r="M133" t="s">
        <v>17</v>
      </c>
      <c r="N133" t="str">
        <f>IF(sleep[[#This Row],[Age]]&lt;30, "20-29", IF(sleep[[#This Row],[Age]]&lt;40, "30-39", IF(sleep[[#This Row],[Age]]&lt;50, "40-49", IF(sleep[[#This Row],[Age]]&lt;60, "50-59", "60+"))))</f>
        <v>30-39</v>
      </c>
      <c r="O133" t="str">
        <f>IF(sleep[[#This Row],[Sleep Duration]]&lt;=5, "Poor", IF(sleep[[#This Row],[Sleep Duration]]&lt;=7, "Fair", IF(sleep[[#This Row],[Sleep Duration]]&lt;=9, "Good", "Excellent")))</f>
        <v>Good</v>
      </c>
      <c r="P133" t="str">
        <f>IF(sleep[[#This Row],[Physical Activity Level]]&lt;=30, "Low", IF(sleep[[#This Row],[Physical Activity Level]]&lt;=60, "Moderate", "High"))</f>
        <v>Moderate</v>
      </c>
      <c r="Q133" t="str">
        <f>IF(sleep[[#This Row],[Stress Level]]&lt;=3, "Low", IF(sleep[[#This Row],[Stress Level]]&lt;=6, "Moderate", "High"))</f>
        <v>Moderate</v>
      </c>
    </row>
    <row r="134" spans="1:17" x14ac:dyDescent="0.3">
      <c r="A134">
        <v>133</v>
      </c>
      <c r="B134" t="s">
        <v>13</v>
      </c>
      <c r="C134">
        <v>38</v>
      </c>
      <c r="D134" t="s">
        <v>42</v>
      </c>
      <c r="E134">
        <v>7.3</v>
      </c>
      <c r="F134">
        <v>8</v>
      </c>
      <c r="G134">
        <v>60</v>
      </c>
      <c r="H134">
        <v>5</v>
      </c>
      <c r="I134" t="s">
        <v>19</v>
      </c>
      <c r="J134" t="s">
        <v>45</v>
      </c>
      <c r="K134">
        <v>68</v>
      </c>
      <c r="L134">
        <v>8000</v>
      </c>
      <c r="M134" t="s">
        <v>17</v>
      </c>
      <c r="N134" t="str">
        <f>IF(sleep[[#This Row],[Age]]&lt;30, "20-29", IF(sleep[[#This Row],[Age]]&lt;40, "30-39", IF(sleep[[#This Row],[Age]]&lt;50, "40-49", IF(sleep[[#This Row],[Age]]&lt;60, "50-59", "60+"))))</f>
        <v>30-39</v>
      </c>
      <c r="O134" t="str">
        <f>IF(sleep[[#This Row],[Sleep Duration]]&lt;=5, "Poor", IF(sleep[[#This Row],[Sleep Duration]]&lt;=7, "Fair", IF(sleep[[#This Row],[Sleep Duration]]&lt;=9, "Good", "Excellent")))</f>
        <v>Good</v>
      </c>
      <c r="P134" t="str">
        <f>IF(sleep[[#This Row],[Physical Activity Level]]&lt;=30, "Low", IF(sleep[[#This Row],[Physical Activity Level]]&lt;=60, "Moderate", "High"))</f>
        <v>Moderate</v>
      </c>
      <c r="Q134" t="str">
        <f>IF(sleep[[#This Row],[Stress Level]]&lt;=3, "Low", IF(sleep[[#This Row],[Stress Level]]&lt;=6, "Moderate", "High"))</f>
        <v>Moderate</v>
      </c>
    </row>
    <row r="135" spans="1:17" x14ac:dyDescent="0.3">
      <c r="A135">
        <v>134</v>
      </c>
      <c r="B135" t="s">
        <v>28</v>
      </c>
      <c r="C135">
        <v>38</v>
      </c>
      <c r="D135" t="s">
        <v>35</v>
      </c>
      <c r="E135">
        <v>7.1</v>
      </c>
      <c r="F135">
        <v>8</v>
      </c>
      <c r="G135">
        <v>60</v>
      </c>
      <c r="H135">
        <v>4</v>
      </c>
      <c r="I135" t="s">
        <v>19</v>
      </c>
      <c r="J135" t="s">
        <v>41</v>
      </c>
      <c r="K135">
        <v>68</v>
      </c>
      <c r="L135">
        <v>7000</v>
      </c>
      <c r="M135" t="s">
        <v>17</v>
      </c>
      <c r="N135" t="str">
        <f>IF(sleep[[#This Row],[Age]]&lt;30, "20-29", IF(sleep[[#This Row],[Age]]&lt;40, "30-39", IF(sleep[[#This Row],[Age]]&lt;50, "40-49", IF(sleep[[#This Row],[Age]]&lt;60, "50-59", "60+"))))</f>
        <v>30-39</v>
      </c>
      <c r="O135" t="str">
        <f>IF(sleep[[#This Row],[Sleep Duration]]&lt;=5, "Poor", IF(sleep[[#This Row],[Sleep Duration]]&lt;=7, "Fair", IF(sleep[[#This Row],[Sleep Duration]]&lt;=9, "Good", "Excellent")))</f>
        <v>Good</v>
      </c>
      <c r="P135" t="str">
        <f>IF(sleep[[#This Row],[Physical Activity Level]]&lt;=30, "Low", IF(sleep[[#This Row],[Physical Activity Level]]&lt;=60, "Moderate", "High"))</f>
        <v>Moderate</v>
      </c>
      <c r="Q135" t="str">
        <f>IF(sleep[[#This Row],[Stress Level]]&lt;=3, "Low", IF(sleep[[#This Row],[Stress Level]]&lt;=6, "Moderate", "High"))</f>
        <v>Moderate</v>
      </c>
    </row>
    <row r="136" spans="1:17" x14ac:dyDescent="0.3">
      <c r="A136">
        <v>135</v>
      </c>
      <c r="B136" t="s">
        <v>13</v>
      </c>
      <c r="C136">
        <v>38</v>
      </c>
      <c r="D136" t="s">
        <v>42</v>
      </c>
      <c r="E136">
        <v>7.3</v>
      </c>
      <c r="F136">
        <v>8</v>
      </c>
      <c r="G136">
        <v>60</v>
      </c>
      <c r="H136">
        <v>5</v>
      </c>
      <c r="I136" t="s">
        <v>19</v>
      </c>
      <c r="J136" t="s">
        <v>45</v>
      </c>
      <c r="K136">
        <v>68</v>
      </c>
      <c r="L136">
        <v>8000</v>
      </c>
      <c r="M136" t="s">
        <v>17</v>
      </c>
      <c r="N136" t="str">
        <f>IF(sleep[[#This Row],[Age]]&lt;30, "20-29", IF(sleep[[#This Row],[Age]]&lt;40, "30-39", IF(sleep[[#This Row],[Age]]&lt;50, "40-49", IF(sleep[[#This Row],[Age]]&lt;60, "50-59", "60+"))))</f>
        <v>30-39</v>
      </c>
      <c r="O136" t="str">
        <f>IF(sleep[[#This Row],[Sleep Duration]]&lt;=5, "Poor", IF(sleep[[#This Row],[Sleep Duration]]&lt;=7, "Fair", IF(sleep[[#This Row],[Sleep Duration]]&lt;=9, "Good", "Excellent")))</f>
        <v>Good</v>
      </c>
      <c r="P136" t="str">
        <f>IF(sleep[[#This Row],[Physical Activity Level]]&lt;=30, "Low", IF(sleep[[#This Row],[Physical Activity Level]]&lt;=60, "Moderate", "High"))</f>
        <v>Moderate</v>
      </c>
      <c r="Q136" t="str">
        <f>IF(sleep[[#This Row],[Stress Level]]&lt;=3, "Low", IF(sleep[[#This Row],[Stress Level]]&lt;=6, "Moderate", "High"))</f>
        <v>Moderate</v>
      </c>
    </row>
    <row r="137" spans="1:17" x14ac:dyDescent="0.3">
      <c r="A137">
        <v>136</v>
      </c>
      <c r="B137" t="s">
        <v>13</v>
      </c>
      <c r="C137">
        <v>38</v>
      </c>
      <c r="D137" t="s">
        <v>42</v>
      </c>
      <c r="E137">
        <v>7.3</v>
      </c>
      <c r="F137">
        <v>8</v>
      </c>
      <c r="G137">
        <v>60</v>
      </c>
      <c r="H137">
        <v>5</v>
      </c>
      <c r="I137" t="s">
        <v>19</v>
      </c>
      <c r="J137" t="s">
        <v>45</v>
      </c>
      <c r="K137">
        <v>68</v>
      </c>
      <c r="L137">
        <v>8000</v>
      </c>
      <c r="M137" t="s">
        <v>17</v>
      </c>
      <c r="N137" t="str">
        <f>IF(sleep[[#This Row],[Age]]&lt;30, "20-29", IF(sleep[[#This Row],[Age]]&lt;40, "30-39", IF(sleep[[#This Row],[Age]]&lt;50, "40-49", IF(sleep[[#This Row],[Age]]&lt;60, "50-59", "60+"))))</f>
        <v>30-39</v>
      </c>
      <c r="O137" t="str">
        <f>IF(sleep[[#This Row],[Sleep Duration]]&lt;=5, "Poor", IF(sleep[[#This Row],[Sleep Duration]]&lt;=7, "Fair", IF(sleep[[#This Row],[Sleep Duration]]&lt;=9, "Good", "Excellent")))</f>
        <v>Good</v>
      </c>
      <c r="P137" t="str">
        <f>IF(sleep[[#This Row],[Physical Activity Level]]&lt;=30, "Low", IF(sleep[[#This Row],[Physical Activity Level]]&lt;=60, "Moderate", "High"))</f>
        <v>Moderate</v>
      </c>
      <c r="Q137" t="str">
        <f>IF(sleep[[#This Row],[Stress Level]]&lt;=3, "Low", IF(sleep[[#This Row],[Stress Level]]&lt;=6, "Moderate", "High"))</f>
        <v>Moderate</v>
      </c>
    </row>
    <row r="138" spans="1:17" x14ac:dyDescent="0.3">
      <c r="A138">
        <v>137</v>
      </c>
      <c r="B138" t="s">
        <v>28</v>
      </c>
      <c r="C138">
        <v>38</v>
      </c>
      <c r="D138" t="s">
        <v>35</v>
      </c>
      <c r="E138">
        <v>7.1</v>
      </c>
      <c r="F138">
        <v>8</v>
      </c>
      <c r="G138">
        <v>60</v>
      </c>
      <c r="H138">
        <v>4</v>
      </c>
      <c r="I138" t="s">
        <v>19</v>
      </c>
      <c r="J138" t="s">
        <v>41</v>
      </c>
      <c r="K138">
        <v>68</v>
      </c>
      <c r="L138">
        <v>7000</v>
      </c>
      <c r="M138" t="s">
        <v>17</v>
      </c>
      <c r="N138" t="str">
        <f>IF(sleep[[#This Row],[Age]]&lt;30, "20-29", IF(sleep[[#This Row],[Age]]&lt;40, "30-39", IF(sleep[[#This Row],[Age]]&lt;50, "40-49", IF(sleep[[#This Row],[Age]]&lt;60, "50-59", "60+"))))</f>
        <v>30-39</v>
      </c>
      <c r="O138" t="str">
        <f>IF(sleep[[#This Row],[Sleep Duration]]&lt;=5, "Poor", IF(sleep[[#This Row],[Sleep Duration]]&lt;=7, "Fair", IF(sleep[[#This Row],[Sleep Duration]]&lt;=9, "Good", "Excellent")))</f>
        <v>Good</v>
      </c>
      <c r="P138" t="str">
        <f>IF(sleep[[#This Row],[Physical Activity Level]]&lt;=30, "Low", IF(sleep[[#This Row],[Physical Activity Level]]&lt;=60, "Moderate", "High"))</f>
        <v>Moderate</v>
      </c>
      <c r="Q138" t="str">
        <f>IF(sleep[[#This Row],[Stress Level]]&lt;=3, "Low", IF(sleep[[#This Row],[Stress Level]]&lt;=6, "Moderate", "High"))</f>
        <v>Moderate</v>
      </c>
    </row>
    <row r="139" spans="1:17" x14ac:dyDescent="0.3">
      <c r="A139">
        <v>138</v>
      </c>
      <c r="B139" t="s">
        <v>13</v>
      </c>
      <c r="C139">
        <v>38</v>
      </c>
      <c r="D139" t="s">
        <v>42</v>
      </c>
      <c r="E139">
        <v>7.1</v>
      </c>
      <c r="F139">
        <v>8</v>
      </c>
      <c r="G139">
        <v>60</v>
      </c>
      <c r="H139">
        <v>5</v>
      </c>
      <c r="I139" t="s">
        <v>19</v>
      </c>
      <c r="J139" t="s">
        <v>45</v>
      </c>
      <c r="K139">
        <v>68</v>
      </c>
      <c r="L139">
        <v>8000</v>
      </c>
      <c r="M139" t="s">
        <v>17</v>
      </c>
      <c r="N139" t="str">
        <f>IF(sleep[[#This Row],[Age]]&lt;30, "20-29", IF(sleep[[#This Row],[Age]]&lt;40, "30-39", IF(sleep[[#This Row],[Age]]&lt;50, "40-49", IF(sleep[[#This Row],[Age]]&lt;60, "50-59", "60+"))))</f>
        <v>30-39</v>
      </c>
      <c r="O139" t="str">
        <f>IF(sleep[[#This Row],[Sleep Duration]]&lt;=5, "Poor", IF(sleep[[#This Row],[Sleep Duration]]&lt;=7, "Fair", IF(sleep[[#This Row],[Sleep Duration]]&lt;=9, "Good", "Excellent")))</f>
        <v>Good</v>
      </c>
      <c r="P139" t="str">
        <f>IF(sleep[[#This Row],[Physical Activity Level]]&lt;=30, "Low", IF(sleep[[#This Row],[Physical Activity Level]]&lt;=60, "Moderate", "High"))</f>
        <v>Moderate</v>
      </c>
      <c r="Q139" t="str">
        <f>IF(sleep[[#This Row],[Stress Level]]&lt;=3, "Low", IF(sleep[[#This Row],[Stress Level]]&lt;=6, "Moderate", "High"))</f>
        <v>Moderate</v>
      </c>
    </row>
    <row r="140" spans="1:17" x14ac:dyDescent="0.3">
      <c r="A140">
        <v>139</v>
      </c>
      <c r="B140" t="s">
        <v>28</v>
      </c>
      <c r="C140">
        <v>38</v>
      </c>
      <c r="D140" t="s">
        <v>35</v>
      </c>
      <c r="E140">
        <v>7.1</v>
      </c>
      <c r="F140">
        <v>8</v>
      </c>
      <c r="G140">
        <v>60</v>
      </c>
      <c r="H140">
        <v>4</v>
      </c>
      <c r="I140" t="s">
        <v>19</v>
      </c>
      <c r="J140" t="s">
        <v>41</v>
      </c>
      <c r="K140">
        <v>68</v>
      </c>
      <c r="L140">
        <v>7000</v>
      </c>
      <c r="M140" t="s">
        <v>17</v>
      </c>
      <c r="N140" t="str">
        <f>IF(sleep[[#This Row],[Age]]&lt;30, "20-29", IF(sleep[[#This Row],[Age]]&lt;40, "30-39", IF(sleep[[#This Row],[Age]]&lt;50, "40-49", IF(sleep[[#This Row],[Age]]&lt;60, "50-59", "60+"))))</f>
        <v>30-39</v>
      </c>
      <c r="O140" t="str">
        <f>IF(sleep[[#This Row],[Sleep Duration]]&lt;=5, "Poor", IF(sleep[[#This Row],[Sleep Duration]]&lt;=7, "Fair", IF(sleep[[#This Row],[Sleep Duration]]&lt;=9, "Good", "Excellent")))</f>
        <v>Good</v>
      </c>
      <c r="P140" t="str">
        <f>IF(sleep[[#This Row],[Physical Activity Level]]&lt;=30, "Low", IF(sleep[[#This Row],[Physical Activity Level]]&lt;=60, "Moderate", "High"))</f>
        <v>Moderate</v>
      </c>
      <c r="Q140" t="str">
        <f>IF(sleep[[#This Row],[Stress Level]]&lt;=3, "Low", IF(sleep[[#This Row],[Stress Level]]&lt;=6, "Moderate", "High"))</f>
        <v>Moderate</v>
      </c>
    </row>
    <row r="141" spans="1:17" x14ac:dyDescent="0.3">
      <c r="A141">
        <v>140</v>
      </c>
      <c r="B141" t="s">
        <v>13</v>
      </c>
      <c r="C141">
        <v>38</v>
      </c>
      <c r="D141" t="s">
        <v>42</v>
      </c>
      <c r="E141">
        <v>7.1</v>
      </c>
      <c r="F141">
        <v>8</v>
      </c>
      <c r="G141">
        <v>60</v>
      </c>
      <c r="H141">
        <v>5</v>
      </c>
      <c r="I141" t="s">
        <v>19</v>
      </c>
      <c r="J141" t="s">
        <v>45</v>
      </c>
      <c r="K141">
        <v>68</v>
      </c>
      <c r="L141">
        <v>8000</v>
      </c>
      <c r="M141" t="s">
        <v>17</v>
      </c>
      <c r="N141" t="str">
        <f>IF(sleep[[#This Row],[Age]]&lt;30, "20-29", IF(sleep[[#This Row],[Age]]&lt;40, "30-39", IF(sleep[[#This Row],[Age]]&lt;50, "40-49", IF(sleep[[#This Row],[Age]]&lt;60, "50-59", "60+"))))</f>
        <v>30-39</v>
      </c>
      <c r="O141" t="str">
        <f>IF(sleep[[#This Row],[Sleep Duration]]&lt;=5, "Poor", IF(sleep[[#This Row],[Sleep Duration]]&lt;=7, "Fair", IF(sleep[[#This Row],[Sleep Duration]]&lt;=9, "Good", "Excellent")))</f>
        <v>Good</v>
      </c>
      <c r="P141" t="str">
        <f>IF(sleep[[#This Row],[Physical Activity Level]]&lt;=30, "Low", IF(sleep[[#This Row],[Physical Activity Level]]&lt;=60, "Moderate", "High"))</f>
        <v>Moderate</v>
      </c>
      <c r="Q141" t="str">
        <f>IF(sleep[[#This Row],[Stress Level]]&lt;=3, "Low", IF(sleep[[#This Row],[Stress Level]]&lt;=6, "Moderate", "High"))</f>
        <v>Moderate</v>
      </c>
    </row>
    <row r="142" spans="1:17" x14ac:dyDescent="0.3">
      <c r="A142">
        <v>141</v>
      </c>
      <c r="B142" t="s">
        <v>28</v>
      </c>
      <c r="C142">
        <v>38</v>
      </c>
      <c r="D142" t="s">
        <v>35</v>
      </c>
      <c r="E142">
        <v>7.1</v>
      </c>
      <c r="F142">
        <v>8</v>
      </c>
      <c r="G142">
        <v>60</v>
      </c>
      <c r="H142">
        <v>4</v>
      </c>
      <c r="I142" t="s">
        <v>19</v>
      </c>
      <c r="J142" t="s">
        <v>41</v>
      </c>
      <c r="K142">
        <v>68</v>
      </c>
      <c r="L142">
        <v>7000</v>
      </c>
      <c r="M142" t="s">
        <v>17</v>
      </c>
      <c r="N142" t="str">
        <f>IF(sleep[[#This Row],[Age]]&lt;30, "20-29", IF(sleep[[#This Row],[Age]]&lt;40, "30-39", IF(sleep[[#This Row],[Age]]&lt;50, "40-49", IF(sleep[[#This Row],[Age]]&lt;60, "50-59", "60+"))))</f>
        <v>30-39</v>
      </c>
      <c r="O142" t="str">
        <f>IF(sleep[[#This Row],[Sleep Duration]]&lt;=5, "Poor", IF(sleep[[#This Row],[Sleep Duration]]&lt;=7, "Fair", IF(sleep[[#This Row],[Sleep Duration]]&lt;=9, "Good", "Excellent")))</f>
        <v>Good</v>
      </c>
      <c r="P142" t="str">
        <f>IF(sleep[[#This Row],[Physical Activity Level]]&lt;=30, "Low", IF(sleep[[#This Row],[Physical Activity Level]]&lt;=60, "Moderate", "High"))</f>
        <v>Moderate</v>
      </c>
      <c r="Q142" t="str">
        <f>IF(sleep[[#This Row],[Stress Level]]&lt;=3, "Low", IF(sleep[[#This Row],[Stress Level]]&lt;=6, "Moderate", "High"))</f>
        <v>Moderate</v>
      </c>
    </row>
    <row r="143" spans="1:17" x14ac:dyDescent="0.3">
      <c r="A143">
        <v>142</v>
      </c>
      <c r="B143" t="s">
        <v>13</v>
      </c>
      <c r="C143">
        <v>38</v>
      </c>
      <c r="D143" t="s">
        <v>42</v>
      </c>
      <c r="E143">
        <v>7.1</v>
      </c>
      <c r="F143">
        <v>8</v>
      </c>
      <c r="G143">
        <v>60</v>
      </c>
      <c r="H143">
        <v>5</v>
      </c>
      <c r="I143" t="s">
        <v>19</v>
      </c>
      <c r="J143" t="s">
        <v>45</v>
      </c>
      <c r="K143">
        <v>68</v>
      </c>
      <c r="L143">
        <v>8000</v>
      </c>
      <c r="M143" t="s">
        <v>17</v>
      </c>
      <c r="N143" t="str">
        <f>IF(sleep[[#This Row],[Age]]&lt;30, "20-29", IF(sleep[[#This Row],[Age]]&lt;40, "30-39", IF(sleep[[#This Row],[Age]]&lt;50, "40-49", IF(sleep[[#This Row],[Age]]&lt;60, "50-59", "60+"))))</f>
        <v>30-39</v>
      </c>
      <c r="O143" t="str">
        <f>IF(sleep[[#This Row],[Sleep Duration]]&lt;=5, "Poor", IF(sleep[[#This Row],[Sleep Duration]]&lt;=7, "Fair", IF(sleep[[#This Row],[Sleep Duration]]&lt;=9, "Good", "Excellent")))</f>
        <v>Good</v>
      </c>
      <c r="P143" t="str">
        <f>IF(sleep[[#This Row],[Physical Activity Level]]&lt;=30, "Low", IF(sleep[[#This Row],[Physical Activity Level]]&lt;=60, "Moderate", "High"))</f>
        <v>Moderate</v>
      </c>
      <c r="Q143" t="str">
        <f>IF(sleep[[#This Row],[Stress Level]]&lt;=3, "Low", IF(sleep[[#This Row],[Stress Level]]&lt;=6, "Moderate", "High"))</f>
        <v>Moderate</v>
      </c>
    </row>
    <row r="144" spans="1:17" x14ac:dyDescent="0.3">
      <c r="A144">
        <v>143</v>
      </c>
      <c r="B144" t="s">
        <v>28</v>
      </c>
      <c r="C144">
        <v>38</v>
      </c>
      <c r="D144" t="s">
        <v>35</v>
      </c>
      <c r="E144">
        <v>7.1</v>
      </c>
      <c r="F144">
        <v>8</v>
      </c>
      <c r="G144">
        <v>60</v>
      </c>
      <c r="H144">
        <v>4</v>
      </c>
      <c r="I144" t="s">
        <v>19</v>
      </c>
      <c r="J144" t="s">
        <v>41</v>
      </c>
      <c r="K144">
        <v>68</v>
      </c>
      <c r="L144">
        <v>7000</v>
      </c>
      <c r="M144" t="s">
        <v>17</v>
      </c>
      <c r="N144" t="str">
        <f>IF(sleep[[#This Row],[Age]]&lt;30, "20-29", IF(sleep[[#This Row],[Age]]&lt;40, "30-39", IF(sleep[[#This Row],[Age]]&lt;50, "40-49", IF(sleep[[#This Row],[Age]]&lt;60, "50-59", "60+"))))</f>
        <v>30-39</v>
      </c>
      <c r="O144" t="str">
        <f>IF(sleep[[#This Row],[Sleep Duration]]&lt;=5, "Poor", IF(sleep[[#This Row],[Sleep Duration]]&lt;=7, "Fair", IF(sleep[[#This Row],[Sleep Duration]]&lt;=9, "Good", "Excellent")))</f>
        <v>Good</v>
      </c>
      <c r="P144" t="str">
        <f>IF(sleep[[#This Row],[Physical Activity Level]]&lt;=30, "Low", IF(sleep[[#This Row],[Physical Activity Level]]&lt;=60, "Moderate", "High"))</f>
        <v>Moderate</v>
      </c>
      <c r="Q144" t="str">
        <f>IF(sleep[[#This Row],[Stress Level]]&lt;=3, "Low", IF(sleep[[#This Row],[Stress Level]]&lt;=6, "Moderate", "High"))</f>
        <v>Moderate</v>
      </c>
    </row>
    <row r="145" spans="1:17" x14ac:dyDescent="0.3">
      <c r="A145">
        <v>144</v>
      </c>
      <c r="B145" t="s">
        <v>28</v>
      </c>
      <c r="C145">
        <v>38</v>
      </c>
      <c r="D145" t="s">
        <v>35</v>
      </c>
      <c r="E145">
        <v>7.1</v>
      </c>
      <c r="F145">
        <v>8</v>
      </c>
      <c r="G145">
        <v>60</v>
      </c>
      <c r="H145">
        <v>4</v>
      </c>
      <c r="I145" t="s">
        <v>19</v>
      </c>
      <c r="J145" t="s">
        <v>41</v>
      </c>
      <c r="K145">
        <v>68</v>
      </c>
      <c r="L145">
        <v>7000</v>
      </c>
      <c r="M145" t="s">
        <v>17</v>
      </c>
      <c r="N145" t="str">
        <f>IF(sleep[[#This Row],[Age]]&lt;30, "20-29", IF(sleep[[#This Row],[Age]]&lt;40, "30-39", IF(sleep[[#This Row],[Age]]&lt;50, "40-49", IF(sleep[[#This Row],[Age]]&lt;60, "50-59", "60+"))))</f>
        <v>30-39</v>
      </c>
      <c r="O145" t="str">
        <f>IF(sleep[[#This Row],[Sleep Duration]]&lt;=5, "Poor", IF(sleep[[#This Row],[Sleep Duration]]&lt;=7, "Fair", IF(sleep[[#This Row],[Sleep Duration]]&lt;=9, "Good", "Excellent")))</f>
        <v>Good</v>
      </c>
      <c r="P145" t="str">
        <f>IF(sleep[[#This Row],[Physical Activity Level]]&lt;=30, "Low", IF(sleep[[#This Row],[Physical Activity Level]]&lt;=60, "Moderate", "High"))</f>
        <v>Moderate</v>
      </c>
      <c r="Q145" t="str">
        <f>IF(sleep[[#This Row],[Stress Level]]&lt;=3, "Low", IF(sleep[[#This Row],[Stress Level]]&lt;=6, "Moderate", "High"))</f>
        <v>Moderate</v>
      </c>
    </row>
    <row r="146" spans="1:17" x14ac:dyDescent="0.3">
      <c r="A146">
        <v>145</v>
      </c>
      <c r="B146" t="s">
        <v>13</v>
      </c>
      <c r="C146">
        <v>38</v>
      </c>
      <c r="D146" t="s">
        <v>42</v>
      </c>
      <c r="E146">
        <v>7.1</v>
      </c>
      <c r="F146">
        <v>8</v>
      </c>
      <c r="G146">
        <v>60</v>
      </c>
      <c r="H146">
        <v>5</v>
      </c>
      <c r="I146" t="s">
        <v>19</v>
      </c>
      <c r="J146" t="s">
        <v>45</v>
      </c>
      <c r="K146">
        <v>68</v>
      </c>
      <c r="L146">
        <v>8000</v>
      </c>
      <c r="M146" t="s">
        <v>24</v>
      </c>
      <c r="N146" t="str">
        <f>IF(sleep[[#This Row],[Age]]&lt;30, "20-29", IF(sleep[[#This Row],[Age]]&lt;40, "30-39", IF(sleep[[#This Row],[Age]]&lt;50, "40-49", IF(sleep[[#This Row],[Age]]&lt;60, "50-59", "60+"))))</f>
        <v>30-39</v>
      </c>
      <c r="O146" t="str">
        <f>IF(sleep[[#This Row],[Sleep Duration]]&lt;=5, "Poor", IF(sleep[[#This Row],[Sleep Duration]]&lt;=7, "Fair", IF(sleep[[#This Row],[Sleep Duration]]&lt;=9, "Good", "Excellent")))</f>
        <v>Good</v>
      </c>
      <c r="P146" t="str">
        <f>IF(sleep[[#This Row],[Physical Activity Level]]&lt;=30, "Low", IF(sleep[[#This Row],[Physical Activity Level]]&lt;=60, "Moderate", "High"))</f>
        <v>Moderate</v>
      </c>
      <c r="Q146" t="str">
        <f>IF(sleep[[#This Row],[Stress Level]]&lt;=3, "Low", IF(sleep[[#This Row],[Stress Level]]&lt;=6, "Moderate", "High"))</f>
        <v>Moderate</v>
      </c>
    </row>
    <row r="147" spans="1:17" x14ac:dyDescent="0.3">
      <c r="A147">
        <v>146</v>
      </c>
      <c r="B147" t="s">
        <v>28</v>
      </c>
      <c r="C147">
        <v>38</v>
      </c>
      <c r="D147" t="s">
        <v>42</v>
      </c>
      <c r="E147">
        <v>7.4</v>
      </c>
      <c r="F147">
        <v>7</v>
      </c>
      <c r="G147">
        <v>60</v>
      </c>
      <c r="H147">
        <v>5</v>
      </c>
      <c r="I147" t="s">
        <v>22</v>
      </c>
      <c r="J147" t="s">
        <v>43</v>
      </c>
      <c r="K147">
        <v>84</v>
      </c>
      <c r="L147">
        <v>3300</v>
      </c>
      <c r="M147" t="s">
        <v>24</v>
      </c>
      <c r="N147" t="str">
        <f>IF(sleep[[#This Row],[Age]]&lt;30, "20-29", IF(sleep[[#This Row],[Age]]&lt;40, "30-39", IF(sleep[[#This Row],[Age]]&lt;50, "40-49", IF(sleep[[#This Row],[Age]]&lt;60, "50-59", "60+"))))</f>
        <v>30-39</v>
      </c>
      <c r="O147" t="str">
        <f>IF(sleep[[#This Row],[Sleep Duration]]&lt;=5, "Poor", IF(sleep[[#This Row],[Sleep Duration]]&lt;=7, "Fair", IF(sleep[[#This Row],[Sleep Duration]]&lt;=9, "Good", "Excellent")))</f>
        <v>Good</v>
      </c>
      <c r="P147" t="str">
        <f>IF(sleep[[#This Row],[Physical Activity Level]]&lt;=30, "Low", IF(sleep[[#This Row],[Physical Activity Level]]&lt;=60, "Moderate", "High"))</f>
        <v>Moderate</v>
      </c>
      <c r="Q147" t="str">
        <f>IF(sleep[[#This Row],[Stress Level]]&lt;=3, "Low", IF(sleep[[#This Row],[Stress Level]]&lt;=6, "Moderate", "High"))</f>
        <v>Moderate</v>
      </c>
    </row>
    <row r="148" spans="1:17" x14ac:dyDescent="0.3">
      <c r="A148">
        <v>147</v>
      </c>
      <c r="B148" t="s">
        <v>13</v>
      </c>
      <c r="C148">
        <v>39</v>
      </c>
      <c r="D148" t="s">
        <v>42</v>
      </c>
      <c r="E148">
        <v>7.2</v>
      </c>
      <c r="F148">
        <v>8</v>
      </c>
      <c r="G148">
        <v>60</v>
      </c>
      <c r="H148">
        <v>5</v>
      </c>
      <c r="I148" t="s">
        <v>19</v>
      </c>
      <c r="J148" t="s">
        <v>45</v>
      </c>
      <c r="K148">
        <v>68</v>
      </c>
      <c r="L148">
        <v>8000</v>
      </c>
      <c r="M148" t="s">
        <v>25</v>
      </c>
      <c r="N148" t="str">
        <f>IF(sleep[[#This Row],[Age]]&lt;30, "20-29", IF(sleep[[#This Row],[Age]]&lt;40, "30-39", IF(sleep[[#This Row],[Age]]&lt;50, "40-49", IF(sleep[[#This Row],[Age]]&lt;60, "50-59", "60+"))))</f>
        <v>30-39</v>
      </c>
      <c r="O148" t="str">
        <f>IF(sleep[[#This Row],[Sleep Duration]]&lt;=5, "Poor", IF(sleep[[#This Row],[Sleep Duration]]&lt;=7, "Fair", IF(sleep[[#This Row],[Sleep Duration]]&lt;=9, "Good", "Excellent")))</f>
        <v>Good</v>
      </c>
      <c r="P148" t="str">
        <f>IF(sleep[[#This Row],[Physical Activity Level]]&lt;=30, "Low", IF(sleep[[#This Row],[Physical Activity Level]]&lt;=60, "Moderate", "High"))</f>
        <v>Moderate</v>
      </c>
      <c r="Q148" t="str">
        <f>IF(sleep[[#This Row],[Stress Level]]&lt;=3, "Low", IF(sleep[[#This Row],[Stress Level]]&lt;=6, "Moderate", "High"))</f>
        <v>Moderate</v>
      </c>
    </row>
    <row r="149" spans="1:17" x14ac:dyDescent="0.3">
      <c r="A149">
        <v>148</v>
      </c>
      <c r="B149" t="s">
        <v>13</v>
      </c>
      <c r="C149">
        <v>39</v>
      </c>
      <c r="D149" t="s">
        <v>34</v>
      </c>
      <c r="E149">
        <v>6.5</v>
      </c>
      <c r="F149">
        <v>5</v>
      </c>
      <c r="G149">
        <v>40</v>
      </c>
      <c r="H149">
        <v>7</v>
      </c>
      <c r="I149" t="s">
        <v>15</v>
      </c>
      <c r="J149" t="s">
        <v>31</v>
      </c>
      <c r="K149">
        <v>80</v>
      </c>
      <c r="L149">
        <v>4000</v>
      </c>
      <c r="M149" t="s">
        <v>25</v>
      </c>
      <c r="N149" t="str">
        <f>IF(sleep[[#This Row],[Age]]&lt;30, "20-29", IF(sleep[[#This Row],[Age]]&lt;40, "30-39", IF(sleep[[#This Row],[Age]]&lt;50, "40-49", IF(sleep[[#This Row],[Age]]&lt;60, "50-59", "60+"))))</f>
        <v>30-39</v>
      </c>
      <c r="O149" t="str">
        <f>IF(sleep[[#This Row],[Sleep Duration]]&lt;=5, "Poor", IF(sleep[[#This Row],[Sleep Duration]]&lt;=7, "Fair", IF(sleep[[#This Row],[Sleep Duration]]&lt;=9, "Good", "Excellent")))</f>
        <v>Fair</v>
      </c>
      <c r="P149" t="str">
        <f>IF(sleep[[#This Row],[Physical Activity Level]]&lt;=30, "Low", IF(sleep[[#This Row],[Physical Activity Level]]&lt;=60, "Moderate", "High"))</f>
        <v>Moderate</v>
      </c>
      <c r="Q149" t="str">
        <f>IF(sleep[[#This Row],[Stress Level]]&lt;=3, "Low", IF(sleep[[#This Row],[Stress Level]]&lt;=6, "Moderate", "High"))</f>
        <v>High</v>
      </c>
    </row>
    <row r="150" spans="1:17" x14ac:dyDescent="0.3">
      <c r="A150">
        <v>149</v>
      </c>
      <c r="B150" t="s">
        <v>28</v>
      </c>
      <c r="C150">
        <v>39</v>
      </c>
      <c r="D150" t="s">
        <v>42</v>
      </c>
      <c r="E150">
        <v>6.9</v>
      </c>
      <c r="F150">
        <v>7</v>
      </c>
      <c r="G150">
        <v>50</v>
      </c>
      <c r="H150">
        <v>6</v>
      </c>
      <c r="I150" t="s">
        <v>30</v>
      </c>
      <c r="J150" t="s">
        <v>38</v>
      </c>
      <c r="K150">
        <v>75</v>
      </c>
      <c r="L150">
        <v>5500</v>
      </c>
      <c r="M150" t="s">
        <v>17</v>
      </c>
      <c r="N150" t="str">
        <f>IF(sleep[[#This Row],[Age]]&lt;30, "20-29", IF(sleep[[#This Row],[Age]]&lt;40, "30-39", IF(sleep[[#This Row],[Age]]&lt;50, "40-49", IF(sleep[[#This Row],[Age]]&lt;60, "50-59", "60+"))))</f>
        <v>30-39</v>
      </c>
      <c r="O150" t="str">
        <f>IF(sleep[[#This Row],[Sleep Duration]]&lt;=5, "Poor", IF(sleep[[#This Row],[Sleep Duration]]&lt;=7, "Fair", IF(sleep[[#This Row],[Sleep Duration]]&lt;=9, "Good", "Excellent")))</f>
        <v>Fair</v>
      </c>
      <c r="P150" t="str">
        <f>IF(sleep[[#This Row],[Physical Activity Level]]&lt;=30, "Low", IF(sleep[[#This Row],[Physical Activity Level]]&lt;=60, "Moderate", "High"))</f>
        <v>Moderate</v>
      </c>
      <c r="Q150" t="str">
        <f>IF(sleep[[#This Row],[Stress Level]]&lt;=3, "Low", IF(sleep[[#This Row],[Stress Level]]&lt;=6, "Moderate", "High"))</f>
        <v>Moderate</v>
      </c>
    </row>
    <row r="151" spans="1:17" x14ac:dyDescent="0.3">
      <c r="A151">
        <v>150</v>
      </c>
      <c r="B151" t="s">
        <v>28</v>
      </c>
      <c r="C151">
        <v>39</v>
      </c>
      <c r="D151" t="s">
        <v>35</v>
      </c>
      <c r="E151">
        <v>8</v>
      </c>
      <c r="F151">
        <v>9</v>
      </c>
      <c r="G151">
        <v>80</v>
      </c>
      <c r="H151">
        <v>3</v>
      </c>
      <c r="I151" t="s">
        <v>30</v>
      </c>
      <c r="J151" t="s">
        <v>46</v>
      </c>
      <c r="K151">
        <v>67</v>
      </c>
      <c r="L151">
        <v>7500</v>
      </c>
      <c r="M151" t="s">
        <v>17</v>
      </c>
      <c r="N151" t="str">
        <f>IF(sleep[[#This Row],[Age]]&lt;30, "20-29", IF(sleep[[#This Row],[Age]]&lt;40, "30-39", IF(sleep[[#This Row],[Age]]&lt;50, "40-49", IF(sleep[[#This Row],[Age]]&lt;60, "50-59", "60+"))))</f>
        <v>30-39</v>
      </c>
      <c r="O151" t="str">
        <f>IF(sleep[[#This Row],[Sleep Duration]]&lt;=5, "Poor", IF(sleep[[#This Row],[Sleep Duration]]&lt;=7, "Fair", IF(sleep[[#This Row],[Sleep Duration]]&lt;=9, "Good", "Excellent")))</f>
        <v>Good</v>
      </c>
      <c r="P151" t="str">
        <f>IF(sleep[[#This Row],[Physical Activity Level]]&lt;=30, "Low", IF(sleep[[#This Row],[Physical Activity Level]]&lt;=60, "Moderate", "High"))</f>
        <v>High</v>
      </c>
      <c r="Q151" t="str">
        <f>IF(sleep[[#This Row],[Stress Level]]&lt;=3, "Low", IF(sleep[[#This Row],[Stress Level]]&lt;=6, "Moderate", "High"))</f>
        <v>Low</v>
      </c>
    </row>
    <row r="152" spans="1:17" x14ac:dyDescent="0.3">
      <c r="A152">
        <v>151</v>
      </c>
      <c r="B152" t="s">
        <v>28</v>
      </c>
      <c r="C152">
        <v>39</v>
      </c>
      <c r="D152" t="s">
        <v>35</v>
      </c>
      <c r="E152">
        <v>8</v>
      </c>
      <c r="F152">
        <v>9</v>
      </c>
      <c r="G152">
        <v>80</v>
      </c>
      <c r="H152">
        <v>3</v>
      </c>
      <c r="I152" t="s">
        <v>30</v>
      </c>
      <c r="J152" t="s">
        <v>46</v>
      </c>
      <c r="K152">
        <v>67</v>
      </c>
      <c r="L152">
        <v>7500</v>
      </c>
      <c r="M152" t="s">
        <v>17</v>
      </c>
      <c r="N152" t="str">
        <f>IF(sleep[[#This Row],[Age]]&lt;30, "20-29", IF(sleep[[#This Row],[Age]]&lt;40, "30-39", IF(sleep[[#This Row],[Age]]&lt;50, "40-49", IF(sleep[[#This Row],[Age]]&lt;60, "50-59", "60+"))))</f>
        <v>30-39</v>
      </c>
      <c r="O152" t="str">
        <f>IF(sleep[[#This Row],[Sleep Duration]]&lt;=5, "Poor", IF(sleep[[#This Row],[Sleep Duration]]&lt;=7, "Fair", IF(sleep[[#This Row],[Sleep Duration]]&lt;=9, "Good", "Excellent")))</f>
        <v>Good</v>
      </c>
      <c r="P152" t="str">
        <f>IF(sleep[[#This Row],[Physical Activity Level]]&lt;=30, "Low", IF(sleep[[#This Row],[Physical Activity Level]]&lt;=60, "Moderate", "High"))</f>
        <v>High</v>
      </c>
      <c r="Q152" t="str">
        <f>IF(sleep[[#This Row],[Stress Level]]&lt;=3, "Low", IF(sleep[[#This Row],[Stress Level]]&lt;=6, "Moderate", "High"))</f>
        <v>Low</v>
      </c>
    </row>
    <row r="153" spans="1:17" x14ac:dyDescent="0.3">
      <c r="A153">
        <v>152</v>
      </c>
      <c r="B153" t="s">
        <v>13</v>
      </c>
      <c r="C153">
        <v>39</v>
      </c>
      <c r="D153" t="s">
        <v>42</v>
      </c>
      <c r="E153">
        <v>7.2</v>
      </c>
      <c r="F153">
        <v>8</v>
      </c>
      <c r="G153">
        <v>60</v>
      </c>
      <c r="H153">
        <v>5</v>
      </c>
      <c r="I153" t="s">
        <v>19</v>
      </c>
      <c r="J153" t="s">
        <v>45</v>
      </c>
      <c r="K153">
        <v>68</v>
      </c>
      <c r="L153">
        <v>8000</v>
      </c>
      <c r="M153" t="s">
        <v>17</v>
      </c>
      <c r="N153" t="str">
        <f>IF(sleep[[#This Row],[Age]]&lt;30, "20-29", IF(sleep[[#This Row],[Age]]&lt;40, "30-39", IF(sleep[[#This Row],[Age]]&lt;50, "40-49", IF(sleep[[#This Row],[Age]]&lt;60, "50-59", "60+"))))</f>
        <v>30-39</v>
      </c>
      <c r="O153" t="str">
        <f>IF(sleep[[#This Row],[Sleep Duration]]&lt;=5, "Poor", IF(sleep[[#This Row],[Sleep Duration]]&lt;=7, "Fair", IF(sleep[[#This Row],[Sleep Duration]]&lt;=9, "Good", "Excellent")))</f>
        <v>Good</v>
      </c>
      <c r="P153" t="str">
        <f>IF(sleep[[#This Row],[Physical Activity Level]]&lt;=30, "Low", IF(sleep[[#This Row],[Physical Activity Level]]&lt;=60, "Moderate", "High"))</f>
        <v>Moderate</v>
      </c>
      <c r="Q153" t="str">
        <f>IF(sleep[[#This Row],[Stress Level]]&lt;=3, "Low", IF(sleep[[#This Row],[Stress Level]]&lt;=6, "Moderate", "High"))</f>
        <v>Moderate</v>
      </c>
    </row>
    <row r="154" spans="1:17" x14ac:dyDescent="0.3">
      <c r="A154">
        <v>153</v>
      </c>
      <c r="B154" t="s">
        <v>13</v>
      </c>
      <c r="C154">
        <v>39</v>
      </c>
      <c r="D154" t="s">
        <v>42</v>
      </c>
      <c r="E154">
        <v>7.2</v>
      </c>
      <c r="F154">
        <v>8</v>
      </c>
      <c r="G154">
        <v>60</v>
      </c>
      <c r="H154">
        <v>5</v>
      </c>
      <c r="I154" t="s">
        <v>19</v>
      </c>
      <c r="J154" t="s">
        <v>45</v>
      </c>
      <c r="K154">
        <v>68</v>
      </c>
      <c r="L154">
        <v>8000</v>
      </c>
      <c r="M154" t="s">
        <v>17</v>
      </c>
      <c r="N154" t="str">
        <f>IF(sleep[[#This Row],[Age]]&lt;30, "20-29", IF(sleep[[#This Row],[Age]]&lt;40, "30-39", IF(sleep[[#This Row],[Age]]&lt;50, "40-49", IF(sleep[[#This Row],[Age]]&lt;60, "50-59", "60+"))))</f>
        <v>30-39</v>
      </c>
      <c r="O154" t="str">
        <f>IF(sleep[[#This Row],[Sleep Duration]]&lt;=5, "Poor", IF(sleep[[#This Row],[Sleep Duration]]&lt;=7, "Fair", IF(sleep[[#This Row],[Sleep Duration]]&lt;=9, "Good", "Excellent")))</f>
        <v>Good</v>
      </c>
      <c r="P154" t="str">
        <f>IF(sleep[[#This Row],[Physical Activity Level]]&lt;=30, "Low", IF(sleep[[#This Row],[Physical Activity Level]]&lt;=60, "Moderate", "High"))</f>
        <v>Moderate</v>
      </c>
      <c r="Q154" t="str">
        <f>IF(sleep[[#This Row],[Stress Level]]&lt;=3, "Low", IF(sleep[[#This Row],[Stress Level]]&lt;=6, "Moderate", "High"))</f>
        <v>Moderate</v>
      </c>
    </row>
    <row r="155" spans="1:17" x14ac:dyDescent="0.3">
      <c r="A155">
        <v>154</v>
      </c>
      <c r="B155" t="s">
        <v>13</v>
      </c>
      <c r="C155">
        <v>39</v>
      </c>
      <c r="D155" t="s">
        <v>42</v>
      </c>
      <c r="E155">
        <v>7.2</v>
      </c>
      <c r="F155">
        <v>8</v>
      </c>
      <c r="G155">
        <v>60</v>
      </c>
      <c r="H155">
        <v>5</v>
      </c>
      <c r="I155" t="s">
        <v>19</v>
      </c>
      <c r="J155" t="s">
        <v>45</v>
      </c>
      <c r="K155">
        <v>68</v>
      </c>
      <c r="L155">
        <v>8000</v>
      </c>
      <c r="M155" t="s">
        <v>17</v>
      </c>
      <c r="N155" t="str">
        <f>IF(sleep[[#This Row],[Age]]&lt;30, "20-29", IF(sleep[[#This Row],[Age]]&lt;40, "30-39", IF(sleep[[#This Row],[Age]]&lt;50, "40-49", IF(sleep[[#This Row],[Age]]&lt;60, "50-59", "60+"))))</f>
        <v>30-39</v>
      </c>
      <c r="O155" t="str">
        <f>IF(sleep[[#This Row],[Sleep Duration]]&lt;=5, "Poor", IF(sleep[[#This Row],[Sleep Duration]]&lt;=7, "Fair", IF(sleep[[#This Row],[Sleep Duration]]&lt;=9, "Good", "Excellent")))</f>
        <v>Good</v>
      </c>
      <c r="P155" t="str">
        <f>IF(sleep[[#This Row],[Physical Activity Level]]&lt;=30, "Low", IF(sleep[[#This Row],[Physical Activity Level]]&lt;=60, "Moderate", "High"))</f>
        <v>Moderate</v>
      </c>
      <c r="Q155" t="str">
        <f>IF(sleep[[#This Row],[Stress Level]]&lt;=3, "Low", IF(sleep[[#This Row],[Stress Level]]&lt;=6, "Moderate", "High"))</f>
        <v>Moderate</v>
      </c>
    </row>
    <row r="156" spans="1:17" x14ac:dyDescent="0.3">
      <c r="A156">
        <v>155</v>
      </c>
      <c r="B156" t="s">
        <v>13</v>
      </c>
      <c r="C156">
        <v>39</v>
      </c>
      <c r="D156" t="s">
        <v>42</v>
      </c>
      <c r="E156">
        <v>7.2</v>
      </c>
      <c r="F156">
        <v>8</v>
      </c>
      <c r="G156">
        <v>60</v>
      </c>
      <c r="H156">
        <v>5</v>
      </c>
      <c r="I156" t="s">
        <v>19</v>
      </c>
      <c r="J156" t="s">
        <v>45</v>
      </c>
      <c r="K156">
        <v>68</v>
      </c>
      <c r="L156">
        <v>8000</v>
      </c>
      <c r="M156" t="s">
        <v>17</v>
      </c>
      <c r="N156" t="str">
        <f>IF(sleep[[#This Row],[Age]]&lt;30, "20-29", IF(sleep[[#This Row],[Age]]&lt;40, "30-39", IF(sleep[[#This Row],[Age]]&lt;50, "40-49", IF(sleep[[#This Row],[Age]]&lt;60, "50-59", "60+"))))</f>
        <v>30-39</v>
      </c>
      <c r="O156" t="str">
        <f>IF(sleep[[#This Row],[Sleep Duration]]&lt;=5, "Poor", IF(sleep[[#This Row],[Sleep Duration]]&lt;=7, "Fair", IF(sleep[[#This Row],[Sleep Duration]]&lt;=9, "Good", "Excellent")))</f>
        <v>Good</v>
      </c>
      <c r="P156" t="str">
        <f>IF(sleep[[#This Row],[Physical Activity Level]]&lt;=30, "Low", IF(sleep[[#This Row],[Physical Activity Level]]&lt;=60, "Moderate", "High"))</f>
        <v>Moderate</v>
      </c>
      <c r="Q156" t="str">
        <f>IF(sleep[[#This Row],[Stress Level]]&lt;=3, "Low", IF(sleep[[#This Row],[Stress Level]]&lt;=6, "Moderate", "High"))</f>
        <v>Moderate</v>
      </c>
    </row>
    <row r="157" spans="1:17" x14ac:dyDescent="0.3">
      <c r="A157">
        <v>156</v>
      </c>
      <c r="B157" t="s">
        <v>13</v>
      </c>
      <c r="C157">
        <v>39</v>
      </c>
      <c r="D157" t="s">
        <v>42</v>
      </c>
      <c r="E157">
        <v>7.2</v>
      </c>
      <c r="F157">
        <v>8</v>
      </c>
      <c r="G157">
        <v>60</v>
      </c>
      <c r="H157">
        <v>5</v>
      </c>
      <c r="I157" t="s">
        <v>19</v>
      </c>
      <c r="J157" t="s">
        <v>45</v>
      </c>
      <c r="K157">
        <v>68</v>
      </c>
      <c r="L157">
        <v>8000</v>
      </c>
      <c r="M157" t="s">
        <v>17</v>
      </c>
      <c r="N157" t="str">
        <f>IF(sleep[[#This Row],[Age]]&lt;30, "20-29", IF(sleep[[#This Row],[Age]]&lt;40, "30-39", IF(sleep[[#This Row],[Age]]&lt;50, "40-49", IF(sleep[[#This Row],[Age]]&lt;60, "50-59", "60+"))))</f>
        <v>30-39</v>
      </c>
      <c r="O157" t="str">
        <f>IF(sleep[[#This Row],[Sleep Duration]]&lt;=5, "Poor", IF(sleep[[#This Row],[Sleep Duration]]&lt;=7, "Fair", IF(sleep[[#This Row],[Sleep Duration]]&lt;=9, "Good", "Excellent")))</f>
        <v>Good</v>
      </c>
      <c r="P157" t="str">
        <f>IF(sleep[[#This Row],[Physical Activity Level]]&lt;=30, "Low", IF(sleep[[#This Row],[Physical Activity Level]]&lt;=60, "Moderate", "High"))</f>
        <v>Moderate</v>
      </c>
      <c r="Q157" t="str">
        <f>IF(sleep[[#This Row],[Stress Level]]&lt;=3, "Low", IF(sleep[[#This Row],[Stress Level]]&lt;=6, "Moderate", "High"))</f>
        <v>Moderate</v>
      </c>
    </row>
    <row r="158" spans="1:17" x14ac:dyDescent="0.3">
      <c r="A158">
        <v>157</v>
      </c>
      <c r="B158" t="s">
        <v>13</v>
      </c>
      <c r="C158">
        <v>39</v>
      </c>
      <c r="D158" t="s">
        <v>42</v>
      </c>
      <c r="E158">
        <v>7.2</v>
      </c>
      <c r="F158">
        <v>8</v>
      </c>
      <c r="G158">
        <v>60</v>
      </c>
      <c r="H158">
        <v>5</v>
      </c>
      <c r="I158" t="s">
        <v>19</v>
      </c>
      <c r="J158" t="s">
        <v>45</v>
      </c>
      <c r="K158">
        <v>68</v>
      </c>
      <c r="L158">
        <v>8000</v>
      </c>
      <c r="M158" t="s">
        <v>17</v>
      </c>
      <c r="N158" t="str">
        <f>IF(sleep[[#This Row],[Age]]&lt;30, "20-29", IF(sleep[[#This Row],[Age]]&lt;40, "30-39", IF(sleep[[#This Row],[Age]]&lt;50, "40-49", IF(sleep[[#This Row],[Age]]&lt;60, "50-59", "60+"))))</f>
        <v>30-39</v>
      </c>
      <c r="O158" t="str">
        <f>IF(sleep[[#This Row],[Sleep Duration]]&lt;=5, "Poor", IF(sleep[[#This Row],[Sleep Duration]]&lt;=7, "Fair", IF(sleep[[#This Row],[Sleep Duration]]&lt;=9, "Good", "Excellent")))</f>
        <v>Good</v>
      </c>
      <c r="P158" t="str">
        <f>IF(sleep[[#This Row],[Physical Activity Level]]&lt;=30, "Low", IF(sleep[[#This Row],[Physical Activity Level]]&lt;=60, "Moderate", "High"))</f>
        <v>Moderate</v>
      </c>
      <c r="Q158" t="str">
        <f>IF(sleep[[#This Row],[Stress Level]]&lt;=3, "Low", IF(sleep[[#This Row],[Stress Level]]&lt;=6, "Moderate", "High"))</f>
        <v>Moderate</v>
      </c>
    </row>
    <row r="159" spans="1:17" x14ac:dyDescent="0.3">
      <c r="A159">
        <v>158</v>
      </c>
      <c r="B159" t="s">
        <v>13</v>
      </c>
      <c r="C159">
        <v>39</v>
      </c>
      <c r="D159" t="s">
        <v>42</v>
      </c>
      <c r="E159">
        <v>7.2</v>
      </c>
      <c r="F159">
        <v>8</v>
      </c>
      <c r="G159">
        <v>60</v>
      </c>
      <c r="H159">
        <v>5</v>
      </c>
      <c r="I159" t="s">
        <v>19</v>
      </c>
      <c r="J159" t="s">
        <v>45</v>
      </c>
      <c r="K159">
        <v>68</v>
      </c>
      <c r="L159">
        <v>8000</v>
      </c>
      <c r="M159" t="s">
        <v>17</v>
      </c>
      <c r="N159" t="str">
        <f>IF(sleep[[#This Row],[Age]]&lt;30, "20-29", IF(sleep[[#This Row],[Age]]&lt;40, "30-39", IF(sleep[[#This Row],[Age]]&lt;50, "40-49", IF(sleep[[#This Row],[Age]]&lt;60, "50-59", "60+"))))</f>
        <v>30-39</v>
      </c>
      <c r="O159" t="str">
        <f>IF(sleep[[#This Row],[Sleep Duration]]&lt;=5, "Poor", IF(sleep[[#This Row],[Sleep Duration]]&lt;=7, "Fair", IF(sleep[[#This Row],[Sleep Duration]]&lt;=9, "Good", "Excellent")))</f>
        <v>Good</v>
      </c>
      <c r="P159" t="str">
        <f>IF(sleep[[#This Row],[Physical Activity Level]]&lt;=30, "Low", IF(sleep[[#This Row],[Physical Activity Level]]&lt;=60, "Moderate", "High"))</f>
        <v>Moderate</v>
      </c>
      <c r="Q159" t="str">
        <f>IF(sleep[[#This Row],[Stress Level]]&lt;=3, "Low", IF(sleep[[#This Row],[Stress Level]]&lt;=6, "Moderate", "High"))</f>
        <v>Moderate</v>
      </c>
    </row>
    <row r="160" spans="1:17" x14ac:dyDescent="0.3">
      <c r="A160">
        <v>159</v>
      </c>
      <c r="B160" t="s">
        <v>13</v>
      </c>
      <c r="C160">
        <v>39</v>
      </c>
      <c r="D160" t="s">
        <v>42</v>
      </c>
      <c r="E160">
        <v>7.2</v>
      </c>
      <c r="F160">
        <v>8</v>
      </c>
      <c r="G160">
        <v>60</v>
      </c>
      <c r="H160">
        <v>5</v>
      </c>
      <c r="I160" t="s">
        <v>19</v>
      </c>
      <c r="J160" t="s">
        <v>45</v>
      </c>
      <c r="K160">
        <v>68</v>
      </c>
      <c r="L160">
        <v>8000</v>
      </c>
      <c r="M160" t="s">
        <v>17</v>
      </c>
      <c r="N160" t="str">
        <f>IF(sleep[[#This Row],[Age]]&lt;30, "20-29", IF(sleep[[#This Row],[Age]]&lt;40, "30-39", IF(sleep[[#This Row],[Age]]&lt;50, "40-49", IF(sleep[[#This Row],[Age]]&lt;60, "50-59", "60+"))))</f>
        <v>30-39</v>
      </c>
      <c r="O160" t="str">
        <f>IF(sleep[[#This Row],[Sleep Duration]]&lt;=5, "Poor", IF(sleep[[#This Row],[Sleep Duration]]&lt;=7, "Fair", IF(sleep[[#This Row],[Sleep Duration]]&lt;=9, "Good", "Excellent")))</f>
        <v>Good</v>
      </c>
      <c r="P160" t="str">
        <f>IF(sleep[[#This Row],[Physical Activity Level]]&lt;=30, "Low", IF(sleep[[#This Row],[Physical Activity Level]]&lt;=60, "Moderate", "High"))</f>
        <v>Moderate</v>
      </c>
      <c r="Q160" t="str">
        <f>IF(sleep[[#This Row],[Stress Level]]&lt;=3, "Low", IF(sleep[[#This Row],[Stress Level]]&lt;=6, "Moderate", "High"))</f>
        <v>Moderate</v>
      </c>
    </row>
    <row r="161" spans="1:17" x14ac:dyDescent="0.3">
      <c r="A161">
        <v>160</v>
      </c>
      <c r="B161" t="s">
        <v>13</v>
      </c>
      <c r="C161">
        <v>39</v>
      </c>
      <c r="D161" t="s">
        <v>42</v>
      </c>
      <c r="E161">
        <v>7.2</v>
      </c>
      <c r="F161">
        <v>8</v>
      </c>
      <c r="G161">
        <v>60</v>
      </c>
      <c r="H161">
        <v>5</v>
      </c>
      <c r="I161" t="s">
        <v>19</v>
      </c>
      <c r="J161" t="s">
        <v>45</v>
      </c>
      <c r="K161">
        <v>68</v>
      </c>
      <c r="L161">
        <v>8000</v>
      </c>
      <c r="M161" t="s">
        <v>17</v>
      </c>
      <c r="N161" t="str">
        <f>IF(sleep[[#This Row],[Age]]&lt;30, "20-29", IF(sleep[[#This Row],[Age]]&lt;40, "30-39", IF(sleep[[#This Row],[Age]]&lt;50, "40-49", IF(sleep[[#This Row],[Age]]&lt;60, "50-59", "60+"))))</f>
        <v>30-39</v>
      </c>
      <c r="O161" t="str">
        <f>IF(sleep[[#This Row],[Sleep Duration]]&lt;=5, "Poor", IF(sleep[[#This Row],[Sleep Duration]]&lt;=7, "Fair", IF(sleep[[#This Row],[Sleep Duration]]&lt;=9, "Good", "Excellent")))</f>
        <v>Good</v>
      </c>
      <c r="P161" t="str">
        <f>IF(sleep[[#This Row],[Physical Activity Level]]&lt;=30, "Low", IF(sleep[[#This Row],[Physical Activity Level]]&lt;=60, "Moderate", "High"))</f>
        <v>Moderate</v>
      </c>
      <c r="Q161" t="str">
        <f>IF(sleep[[#This Row],[Stress Level]]&lt;=3, "Low", IF(sleep[[#This Row],[Stress Level]]&lt;=6, "Moderate", "High"))</f>
        <v>Moderate</v>
      </c>
    </row>
    <row r="162" spans="1:17" x14ac:dyDescent="0.3">
      <c r="A162">
        <v>161</v>
      </c>
      <c r="B162" t="s">
        <v>13</v>
      </c>
      <c r="C162">
        <v>39</v>
      </c>
      <c r="D162" t="s">
        <v>42</v>
      </c>
      <c r="E162">
        <v>7.2</v>
      </c>
      <c r="F162">
        <v>8</v>
      </c>
      <c r="G162">
        <v>60</v>
      </c>
      <c r="H162">
        <v>5</v>
      </c>
      <c r="I162" t="s">
        <v>19</v>
      </c>
      <c r="J162" t="s">
        <v>45</v>
      </c>
      <c r="K162">
        <v>68</v>
      </c>
      <c r="L162">
        <v>8000</v>
      </c>
      <c r="M162" t="s">
        <v>17</v>
      </c>
      <c r="N162" t="str">
        <f>IF(sleep[[#This Row],[Age]]&lt;30, "20-29", IF(sleep[[#This Row],[Age]]&lt;40, "30-39", IF(sleep[[#This Row],[Age]]&lt;50, "40-49", IF(sleep[[#This Row],[Age]]&lt;60, "50-59", "60+"))))</f>
        <v>30-39</v>
      </c>
      <c r="O162" t="str">
        <f>IF(sleep[[#This Row],[Sleep Duration]]&lt;=5, "Poor", IF(sleep[[#This Row],[Sleep Duration]]&lt;=7, "Fair", IF(sleep[[#This Row],[Sleep Duration]]&lt;=9, "Good", "Excellent")))</f>
        <v>Good</v>
      </c>
      <c r="P162" t="str">
        <f>IF(sleep[[#This Row],[Physical Activity Level]]&lt;=30, "Low", IF(sleep[[#This Row],[Physical Activity Level]]&lt;=60, "Moderate", "High"))</f>
        <v>Moderate</v>
      </c>
      <c r="Q162" t="str">
        <f>IF(sleep[[#This Row],[Stress Level]]&lt;=3, "Low", IF(sleep[[#This Row],[Stress Level]]&lt;=6, "Moderate", "High"))</f>
        <v>Moderate</v>
      </c>
    </row>
    <row r="163" spans="1:17" x14ac:dyDescent="0.3">
      <c r="A163">
        <v>162</v>
      </c>
      <c r="B163" t="s">
        <v>28</v>
      </c>
      <c r="C163">
        <v>40</v>
      </c>
      <c r="D163" t="s">
        <v>35</v>
      </c>
      <c r="E163">
        <v>7.2</v>
      </c>
      <c r="F163">
        <v>8</v>
      </c>
      <c r="G163">
        <v>55</v>
      </c>
      <c r="H163">
        <v>6</v>
      </c>
      <c r="I163" t="s">
        <v>30</v>
      </c>
      <c r="J163" t="s">
        <v>47</v>
      </c>
      <c r="K163">
        <v>73</v>
      </c>
      <c r="L163">
        <v>7300</v>
      </c>
      <c r="M163" t="s">
        <v>17</v>
      </c>
      <c r="N163" t="str">
        <f>IF(sleep[[#This Row],[Age]]&lt;30, "20-29", IF(sleep[[#This Row],[Age]]&lt;40, "30-39", IF(sleep[[#This Row],[Age]]&lt;50, "40-49", IF(sleep[[#This Row],[Age]]&lt;60, "50-59", "60+"))))</f>
        <v>40-49</v>
      </c>
      <c r="O163" t="str">
        <f>IF(sleep[[#This Row],[Sleep Duration]]&lt;=5, "Poor", IF(sleep[[#This Row],[Sleep Duration]]&lt;=7, "Fair", IF(sleep[[#This Row],[Sleep Duration]]&lt;=9, "Good", "Excellent")))</f>
        <v>Good</v>
      </c>
      <c r="P163" t="str">
        <f>IF(sleep[[#This Row],[Physical Activity Level]]&lt;=30, "Low", IF(sleep[[#This Row],[Physical Activity Level]]&lt;=60, "Moderate", "High"))</f>
        <v>Moderate</v>
      </c>
      <c r="Q163" t="str">
        <f>IF(sleep[[#This Row],[Stress Level]]&lt;=3, "Low", IF(sleep[[#This Row],[Stress Level]]&lt;=6, "Moderate", "High"))</f>
        <v>Moderate</v>
      </c>
    </row>
    <row r="164" spans="1:17" x14ac:dyDescent="0.3">
      <c r="A164">
        <v>163</v>
      </c>
      <c r="B164" t="s">
        <v>28</v>
      </c>
      <c r="C164">
        <v>40</v>
      </c>
      <c r="D164" t="s">
        <v>35</v>
      </c>
      <c r="E164">
        <v>7.2</v>
      </c>
      <c r="F164">
        <v>8</v>
      </c>
      <c r="G164">
        <v>55</v>
      </c>
      <c r="H164">
        <v>6</v>
      </c>
      <c r="I164" t="s">
        <v>30</v>
      </c>
      <c r="J164" t="s">
        <v>47</v>
      </c>
      <c r="K164">
        <v>73</v>
      </c>
      <c r="L164">
        <v>7300</v>
      </c>
      <c r="M164" t="s">
        <v>17</v>
      </c>
      <c r="N164" t="str">
        <f>IF(sleep[[#This Row],[Age]]&lt;30, "20-29", IF(sleep[[#This Row],[Age]]&lt;40, "30-39", IF(sleep[[#This Row],[Age]]&lt;50, "40-49", IF(sleep[[#This Row],[Age]]&lt;60, "50-59", "60+"))))</f>
        <v>40-49</v>
      </c>
      <c r="O164" t="str">
        <f>IF(sleep[[#This Row],[Sleep Duration]]&lt;=5, "Poor", IF(sleep[[#This Row],[Sleep Duration]]&lt;=7, "Fair", IF(sleep[[#This Row],[Sleep Duration]]&lt;=9, "Good", "Excellent")))</f>
        <v>Good</v>
      </c>
      <c r="P164" t="str">
        <f>IF(sleep[[#This Row],[Physical Activity Level]]&lt;=30, "Low", IF(sleep[[#This Row],[Physical Activity Level]]&lt;=60, "Moderate", "High"))</f>
        <v>Moderate</v>
      </c>
      <c r="Q164" t="str">
        <f>IF(sleep[[#This Row],[Stress Level]]&lt;=3, "Low", IF(sleep[[#This Row],[Stress Level]]&lt;=6, "Moderate", "High"))</f>
        <v>Moderate</v>
      </c>
    </row>
    <row r="165" spans="1:17" x14ac:dyDescent="0.3">
      <c r="A165">
        <v>164</v>
      </c>
      <c r="B165" t="s">
        <v>13</v>
      </c>
      <c r="C165">
        <v>40</v>
      </c>
      <c r="D165" t="s">
        <v>42</v>
      </c>
      <c r="E165">
        <v>7.9</v>
      </c>
      <c r="F165">
        <v>8</v>
      </c>
      <c r="G165">
        <v>90</v>
      </c>
      <c r="H165">
        <v>5</v>
      </c>
      <c r="I165" t="s">
        <v>19</v>
      </c>
      <c r="J165" t="s">
        <v>45</v>
      </c>
      <c r="K165">
        <v>68</v>
      </c>
      <c r="L165">
        <v>8000</v>
      </c>
      <c r="M165" t="s">
        <v>17</v>
      </c>
      <c r="N165" t="str">
        <f>IF(sleep[[#This Row],[Age]]&lt;30, "20-29", IF(sleep[[#This Row],[Age]]&lt;40, "30-39", IF(sleep[[#This Row],[Age]]&lt;50, "40-49", IF(sleep[[#This Row],[Age]]&lt;60, "50-59", "60+"))))</f>
        <v>40-49</v>
      </c>
      <c r="O165" t="str">
        <f>IF(sleep[[#This Row],[Sleep Duration]]&lt;=5, "Poor", IF(sleep[[#This Row],[Sleep Duration]]&lt;=7, "Fair", IF(sleep[[#This Row],[Sleep Duration]]&lt;=9, "Good", "Excellent")))</f>
        <v>Good</v>
      </c>
      <c r="P165" t="str">
        <f>IF(sleep[[#This Row],[Physical Activity Level]]&lt;=30, "Low", IF(sleep[[#This Row],[Physical Activity Level]]&lt;=60, "Moderate", "High"))</f>
        <v>High</v>
      </c>
      <c r="Q165" t="str">
        <f>IF(sleep[[#This Row],[Stress Level]]&lt;=3, "Low", IF(sleep[[#This Row],[Stress Level]]&lt;=6, "Moderate", "High"))</f>
        <v>Moderate</v>
      </c>
    </row>
    <row r="166" spans="1:17" x14ac:dyDescent="0.3">
      <c r="A166">
        <v>165</v>
      </c>
      <c r="B166" t="s">
        <v>13</v>
      </c>
      <c r="C166">
        <v>40</v>
      </c>
      <c r="D166" t="s">
        <v>42</v>
      </c>
      <c r="E166">
        <v>7.9</v>
      </c>
      <c r="F166">
        <v>8</v>
      </c>
      <c r="G166">
        <v>90</v>
      </c>
      <c r="H166">
        <v>5</v>
      </c>
      <c r="I166" t="s">
        <v>19</v>
      </c>
      <c r="J166" t="s">
        <v>45</v>
      </c>
      <c r="K166">
        <v>68</v>
      </c>
      <c r="L166">
        <v>8000</v>
      </c>
      <c r="M166" t="s">
        <v>17</v>
      </c>
      <c r="N166" t="str">
        <f>IF(sleep[[#This Row],[Age]]&lt;30, "20-29", IF(sleep[[#This Row],[Age]]&lt;40, "30-39", IF(sleep[[#This Row],[Age]]&lt;50, "40-49", IF(sleep[[#This Row],[Age]]&lt;60, "50-59", "60+"))))</f>
        <v>40-49</v>
      </c>
      <c r="O166" t="str">
        <f>IF(sleep[[#This Row],[Sleep Duration]]&lt;=5, "Poor", IF(sleep[[#This Row],[Sleep Duration]]&lt;=7, "Fair", IF(sleep[[#This Row],[Sleep Duration]]&lt;=9, "Good", "Excellent")))</f>
        <v>Good</v>
      </c>
      <c r="P166" t="str">
        <f>IF(sleep[[#This Row],[Physical Activity Level]]&lt;=30, "Low", IF(sleep[[#This Row],[Physical Activity Level]]&lt;=60, "Moderate", "High"))</f>
        <v>High</v>
      </c>
      <c r="Q166" t="str">
        <f>IF(sleep[[#This Row],[Stress Level]]&lt;=3, "Low", IF(sleep[[#This Row],[Stress Level]]&lt;=6, "Moderate", "High"))</f>
        <v>Moderate</v>
      </c>
    </row>
    <row r="167" spans="1:17" x14ac:dyDescent="0.3">
      <c r="A167">
        <v>166</v>
      </c>
      <c r="B167" t="s">
        <v>13</v>
      </c>
      <c r="C167">
        <v>41</v>
      </c>
      <c r="D167" t="s">
        <v>42</v>
      </c>
      <c r="E167">
        <v>7.6</v>
      </c>
      <c r="F167">
        <v>8</v>
      </c>
      <c r="G167">
        <v>90</v>
      </c>
      <c r="H167">
        <v>5</v>
      </c>
      <c r="I167" t="s">
        <v>19</v>
      </c>
      <c r="J167" t="s">
        <v>45</v>
      </c>
      <c r="K167">
        <v>70</v>
      </c>
      <c r="L167">
        <v>8000</v>
      </c>
      <c r="M167" t="s">
        <v>25</v>
      </c>
      <c r="N167" t="str">
        <f>IF(sleep[[#This Row],[Age]]&lt;30, "20-29", IF(sleep[[#This Row],[Age]]&lt;40, "30-39", IF(sleep[[#This Row],[Age]]&lt;50, "40-49", IF(sleep[[#This Row],[Age]]&lt;60, "50-59", "60+"))))</f>
        <v>40-49</v>
      </c>
      <c r="O167" t="str">
        <f>IF(sleep[[#This Row],[Sleep Duration]]&lt;=5, "Poor", IF(sleep[[#This Row],[Sleep Duration]]&lt;=7, "Fair", IF(sleep[[#This Row],[Sleep Duration]]&lt;=9, "Good", "Excellent")))</f>
        <v>Good</v>
      </c>
      <c r="P167" t="str">
        <f>IF(sleep[[#This Row],[Physical Activity Level]]&lt;=30, "Low", IF(sleep[[#This Row],[Physical Activity Level]]&lt;=60, "Moderate", "High"))</f>
        <v>High</v>
      </c>
      <c r="Q167" t="str">
        <f>IF(sleep[[#This Row],[Stress Level]]&lt;=3, "Low", IF(sleep[[#This Row],[Stress Level]]&lt;=6, "Moderate", "High"))</f>
        <v>Moderate</v>
      </c>
    </row>
    <row r="168" spans="1:17" x14ac:dyDescent="0.3">
      <c r="A168">
        <v>167</v>
      </c>
      <c r="B168" t="s">
        <v>13</v>
      </c>
      <c r="C168">
        <v>41</v>
      </c>
      <c r="D168" t="s">
        <v>34</v>
      </c>
      <c r="E168">
        <v>7.3</v>
      </c>
      <c r="F168">
        <v>8</v>
      </c>
      <c r="G168">
        <v>70</v>
      </c>
      <c r="H168">
        <v>6</v>
      </c>
      <c r="I168" t="s">
        <v>30</v>
      </c>
      <c r="J168" t="s">
        <v>48</v>
      </c>
      <c r="K168">
        <v>72</v>
      </c>
      <c r="L168">
        <v>6200</v>
      </c>
      <c r="M168" t="s">
        <v>17</v>
      </c>
      <c r="N168" t="str">
        <f>IF(sleep[[#This Row],[Age]]&lt;30, "20-29", IF(sleep[[#This Row],[Age]]&lt;40, "30-39", IF(sleep[[#This Row],[Age]]&lt;50, "40-49", IF(sleep[[#This Row],[Age]]&lt;60, "50-59", "60+"))))</f>
        <v>40-49</v>
      </c>
      <c r="O168" t="str">
        <f>IF(sleep[[#This Row],[Sleep Duration]]&lt;=5, "Poor", IF(sleep[[#This Row],[Sleep Duration]]&lt;=7, "Fair", IF(sleep[[#This Row],[Sleep Duration]]&lt;=9, "Good", "Excellent")))</f>
        <v>Good</v>
      </c>
      <c r="P168" t="str">
        <f>IF(sleep[[#This Row],[Physical Activity Level]]&lt;=30, "Low", IF(sleep[[#This Row],[Physical Activity Level]]&lt;=60, "Moderate", "High"))</f>
        <v>High</v>
      </c>
      <c r="Q168" t="str">
        <f>IF(sleep[[#This Row],[Stress Level]]&lt;=3, "Low", IF(sleep[[#This Row],[Stress Level]]&lt;=6, "Moderate", "High"))</f>
        <v>Moderate</v>
      </c>
    </row>
    <row r="169" spans="1:17" x14ac:dyDescent="0.3">
      <c r="A169">
        <v>168</v>
      </c>
      <c r="B169" t="s">
        <v>13</v>
      </c>
      <c r="C169">
        <v>41</v>
      </c>
      <c r="D169" t="s">
        <v>42</v>
      </c>
      <c r="E169">
        <v>7.1</v>
      </c>
      <c r="F169">
        <v>7</v>
      </c>
      <c r="G169">
        <v>55</v>
      </c>
      <c r="H169">
        <v>6</v>
      </c>
      <c r="I169" t="s">
        <v>15</v>
      </c>
      <c r="J169" t="s">
        <v>49</v>
      </c>
      <c r="K169">
        <v>72</v>
      </c>
      <c r="L169">
        <v>6000</v>
      </c>
      <c r="M169" t="s">
        <v>17</v>
      </c>
      <c r="N169" t="str">
        <f>IF(sleep[[#This Row],[Age]]&lt;30, "20-29", IF(sleep[[#This Row],[Age]]&lt;40, "30-39", IF(sleep[[#This Row],[Age]]&lt;50, "40-49", IF(sleep[[#This Row],[Age]]&lt;60, "50-59", "60+"))))</f>
        <v>40-49</v>
      </c>
      <c r="O169" t="str">
        <f>IF(sleep[[#This Row],[Sleep Duration]]&lt;=5, "Poor", IF(sleep[[#This Row],[Sleep Duration]]&lt;=7, "Fair", IF(sleep[[#This Row],[Sleep Duration]]&lt;=9, "Good", "Excellent")))</f>
        <v>Good</v>
      </c>
      <c r="P169" t="str">
        <f>IF(sleep[[#This Row],[Physical Activity Level]]&lt;=30, "Low", IF(sleep[[#This Row],[Physical Activity Level]]&lt;=60, "Moderate", "High"))</f>
        <v>Moderate</v>
      </c>
      <c r="Q169" t="str">
        <f>IF(sleep[[#This Row],[Stress Level]]&lt;=3, "Low", IF(sleep[[#This Row],[Stress Level]]&lt;=6, "Moderate", "High"))</f>
        <v>Moderate</v>
      </c>
    </row>
    <row r="170" spans="1:17" x14ac:dyDescent="0.3">
      <c r="A170">
        <v>169</v>
      </c>
      <c r="B170" t="s">
        <v>13</v>
      </c>
      <c r="C170">
        <v>41</v>
      </c>
      <c r="D170" t="s">
        <v>42</v>
      </c>
      <c r="E170">
        <v>7.1</v>
      </c>
      <c r="F170">
        <v>7</v>
      </c>
      <c r="G170">
        <v>55</v>
      </c>
      <c r="H170">
        <v>6</v>
      </c>
      <c r="I170" t="s">
        <v>15</v>
      </c>
      <c r="J170" t="s">
        <v>49</v>
      </c>
      <c r="K170">
        <v>72</v>
      </c>
      <c r="L170">
        <v>6000</v>
      </c>
      <c r="M170" t="s">
        <v>17</v>
      </c>
      <c r="N170" t="str">
        <f>IF(sleep[[#This Row],[Age]]&lt;30, "20-29", IF(sleep[[#This Row],[Age]]&lt;40, "30-39", IF(sleep[[#This Row],[Age]]&lt;50, "40-49", IF(sleep[[#This Row],[Age]]&lt;60, "50-59", "60+"))))</f>
        <v>40-49</v>
      </c>
      <c r="O170" t="str">
        <f>IF(sleep[[#This Row],[Sleep Duration]]&lt;=5, "Poor", IF(sleep[[#This Row],[Sleep Duration]]&lt;=7, "Fair", IF(sleep[[#This Row],[Sleep Duration]]&lt;=9, "Good", "Excellent")))</f>
        <v>Good</v>
      </c>
      <c r="P170" t="str">
        <f>IF(sleep[[#This Row],[Physical Activity Level]]&lt;=30, "Low", IF(sleep[[#This Row],[Physical Activity Level]]&lt;=60, "Moderate", "High"))</f>
        <v>Moderate</v>
      </c>
      <c r="Q170" t="str">
        <f>IF(sleep[[#This Row],[Stress Level]]&lt;=3, "Low", IF(sleep[[#This Row],[Stress Level]]&lt;=6, "Moderate", "High"))</f>
        <v>Moderate</v>
      </c>
    </row>
    <row r="171" spans="1:17" x14ac:dyDescent="0.3">
      <c r="A171">
        <v>170</v>
      </c>
      <c r="B171" t="s">
        <v>13</v>
      </c>
      <c r="C171">
        <v>41</v>
      </c>
      <c r="D171" t="s">
        <v>42</v>
      </c>
      <c r="E171">
        <v>7.7</v>
      </c>
      <c r="F171">
        <v>8</v>
      </c>
      <c r="G171">
        <v>90</v>
      </c>
      <c r="H171">
        <v>5</v>
      </c>
      <c r="I171" t="s">
        <v>19</v>
      </c>
      <c r="J171" t="s">
        <v>45</v>
      </c>
      <c r="K171">
        <v>70</v>
      </c>
      <c r="L171">
        <v>8000</v>
      </c>
      <c r="M171" t="s">
        <v>17</v>
      </c>
      <c r="N171" t="str">
        <f>IF(sleep[[#This Row],[Age]]&lt;30, "20-29", IF(sleep[[#This Row],[Age]]&lt;40, "30-39", IF(sleep[[#This Row],[Age]]&lt;50, "40-49", IF(sleep[[#This Row],[Age]]&lt;60, "50-59", "60+"))))</f>
        <v>40-49</v>
      </c>
      <c r="O171" t="str">
        <f>IF(sleep[[#This Row],[Sleep Duration]]&lt;=5, "Poor", IF(sleep[[#This Row],[Sleep Duration]]&lt;=7, "Fair", IF(sleep[[#This Row],[Sleep Duration]]&lt;=9, "Good", "Excellent")))</f>
        <v>Good</v>
      </c>
      <c r="P171" t="str">
        <f>IF(sleep[[#This Row],[Physical Activity Level]]&lt;=30, "Low", IF(sleep[[#This Row],[Physical Activity Level]]&lt;=60, "Moderate", "High"))</f>
        <v>High</v>
      </c>
      <c r="Q171" t="str">
        <f>IF(sleep[[#This Row],[Stress Level]]&lt;=3, "Low", IF(sleep[[#This Row],[Stress Level]]&lt;=6, "Moderate", "High"))</f>
        <v>Moderate</v>
      </c>
    </row>
    <row r="172" spans="1:17" x14ac:dyDescent="0.3">
      <c r="A172">
        <v>171</v>
      </c>
      <c r="B172" t="s">
        <v>13</v>
      </c>
      <c r="C172">
        <v>41</v>
      </c>
      <c r="D172" t="s">
        <v>42</v>
      </c>
      <c r="E172">
        <v>7.7</v>
      </c>
      <c r="F172">
        <v>8</v>
      </c>
      <c r="G172">
        <v>90</v>
      </c>
      <c r="H172">
        <v>5</v>
      </c>
      <c r="I172" t="s">
        <v>19</v>
      </c>
      <c r="J172" t="s">
        <v>45</v>
      </c>
      <c r="K172">
        <v>70</v>
      </c>
      <c r="L172">
        <v>8000</v>
      </c>
      <c r="M172" t="s">
        <v>17</v>
      </c>
      <c r="N172" t="str">
        <f>IF(sleep[[#This Row],[Age]]&lt;30, "20-29", IF(sleep[[#This Row],[Age]]&lt;40, "30-39", IF(sleep[[#This Row],[Age]]&lt;50, "40-49", IF(sleep[[#This Row],[Age]]&lt;60, "50-59", "60+"))))</f>
        <v>40-49</v>
      </c>
      <c r="O172" t="str">
        <f>IF(sleep[[#This Row],[Sleep Duration]]&lt;=5, "Poor", IF(sleep[[#This Row],[Sleep Duration]]&lt;=7, "Fair", IF(sleep[[#This Row],[Sleep Duration]]&lt;=9, "Good", "Excellent")))</f>
        <v>Good</v>
      </c>
      <c r="P172" t="str">
        <f>IF(sleep[[#This Row],[Physical Activity Level]]&lt;=30, "Low", IF(sleep[[#This Row],[Physical Activity Level]]&lt;=60, "Moderate", "High"))</f>
        <v>High</v>
      </c>
      <c r="Q172" t="str">
        <f>IF(sleep[[#This Row],[Stress Level]]&lt;=3, "Low", IF(sleep[[#This Row],[Stress Level]]&lt;=6, "Moderate", "High"))</f>
        <v>Moderate</v>
      </c>
    </row>
    <row r="173" spans="1:17" x14ac:dyDescent="0.3">
      <c r="A173">
        <v>172</v>
      </c>
      <c r="B173" t="s">
        <v>13</v>
      </c>
      <c r="C173">
        <v>41</v>
      </c>
      <c r="D173" t="s">
        <v>42</v>
      </c>
      <c r="E173">
        <v>7.7</v>
      </c>
      <c r="F173">
        <v>8</v>
      </c>
      <c r="G173">
        <v>90</v>
      </c>
      <c r="H173">
        <v>5</v>
      </c>
      <c r="I173" t="s">
        <v>19</v>
      </c>
      <c r="J173" t="s">
        <v>45</v>
      </c>
      <c r="K173">
        <v>70</v>
      </c>
      <c r="L173">
        <v>8000</v>
      </c>
      <c r="M173" t="s">
        <v>17</v>
      </c>
      <c r="N173" t="str">
        <f>IF(sleep[[#This Row],[Age]]&lt;30, "20-29", IF(sleep[[#This Row],[Age]]&lt;40, "30-39", IF(sleep[[#This Row],[Age]]&lt;50, "40-49", IF(sleep[[#This Row],[Age]]&lt;60, "50-59", "60+"))))</f>
        <v>40-49</v>
      </c>
      <c r="O173" t="str">
        <f>IF(sleep[[#This Row],[Sleep Duration]]&lt;=5, "Poor", IF(sleep[[#This Row],[Sleep Duration]]&lt;=7, "Fair", IF(sleep[[#This Row],[Sleep Duration]]&lt;=9, "Good", "Excellent")))</f>
        <v>Good</v>
      </c>
      <c r="P173" t="str">
        <f>IF(sleep[[#This Row],[Physical Activity Level]]&lt;=30, "Low", IF(sleep[[#This Row],[Physical Activity Level]]&lt;=60, "Moderate", "High"))</f>
        <v>High</v>
      </c>
      <c r="Q173" t="str">
        <f>IF(sleep[[#This Row],[Stress Level]]&lt;=3, "Low", IF(sleep[[#This Row],[Stress Level]]&lt;=6, "Moderate", "High"))</f>
        <v>Moderate</v>
      </c>
    </row>
    <row r="174" spans="1:17" x14ac:dyDescent="0.3">
      <c r="A174">
        <v>173</v>
      </c>
      <c r="B174" t="s">
        <v>13</v>
      </c>
      <c r="C174">
        <v>41</v>
      </c>
      <c r="D174" t="s">
        <v>42</v>
      </c>
      <c r="E174">
        <v>7.7</v>
      </c>
      <c r="F174">
        <v>8</v>
      </c>
      <c r="G174">
        <v>90</v>
      </c>
      <c r="H174">
        <v>5</v>
      </c>
      <c r="I174" t="s">
        <v>19</v>
      </c>
      <c r="J174" t="s">
        <v>45</v>
      </c>
      <c r="K174">
        <v>70</v>
      </c>
      <c r="L174">
        <v>8000</v>
      </c>
      <c r="M174" t="s">
        <v>17</v>
      </c>
      <c r="N174" t="str">
        <f>IF(sleep[[#This Row],[Age]]&lt;30, "20-29", IF(sleep[[#This Row],[Age]]&lt;40, "30-39", IF(sleep[[#This Row],[Age]]&lt;50, "40-49", IF(sleep[[#This Row],[Age]]&lt;60, "50-59", "60+"))))</f>
        <v>40-49</v>
      </c>
      <c r="O174" t="str">
        <f>IF(sleep[[#This Row],[Sleep Duration]]&lt;=5, "Poor", IF(sleep[[#This Row],[Sleep Duration]]&lt;=7, "Fair", IF(sleep[[#This Row],[Sleep Duration]]&lt;=9, "Good", "Excellent")))</f>
        <v>Good</v>
      </c>
      <c r="P174" t="str">
        <f>IF(sleep[[#This Row],[Physical Activity Level]]&lt;=30, "Low", IF(sleep[[#This Row],[Physical Activity Level]]&lt;=60, "Moderate", "High"))</f>
        <v>High</v>
      </c>
      <c r="Q174" t="str">
        <f>IF(sleep[[#This Row],[Stress Level]]&lt;=3, "Low", IF(sleep[[#This Row],[Stress Level]]&lt;=6, "Moderate", "High"))</f>
        <v>Moderate</v>
      </c>
    </row>
    <row r="175" spans="1:17" x14ac:dyDescent="0.3">
      <c r="A175">
        <v>174</v>
      </c>
      <c r="B175" t="s">
        <v>13</v>
      </c>
      <c r="C175">
        <v>41</v>
      </c>
      <c r="D175" t="s">
        <v>42</v>
      </c>
      <c r="E175">
        <v>7.7</v>
      </c>
      <c r="F175">
        <v>8</v>
      </c>
      <c r="G175">
        <v>90</v>
      </c>
      <c r="H175">
        <v>5</v>
      </c>
      <c r="I175" t="s">
        <v>19</v>
      </c>
      <c r="J175" t="s">
        <v>45</v>
      </c>
      <c r="K175">
        <v>70</v>
      </c>
      <c r="L175">
        <v>8000</v>
      </c>
      <c r="M175" t="s">
        <v>17</v>
      </c>
      <c r="N175" t="str">
        <f>IF(sleep[[#This Row],[Age]]&lt;30, "20-29", IF(sleep[[#This Row],[Age]]&lt;40, "30-39", IF(sleep[[#This Row],[Age]]&lt;50, "40-49", IF(sleep[[#This Row],[Age]]&lt;60, "50-59", "60+"))))</f>
        <v>40-49</v>
      </c>
      <c r="O175" t="str">
        <f>IF(sleep[[#This Row],[Sleep Duration]]&lt;=5, "Poor", IF(sleep[[#This Row],[Sleep Duration]]&lt;=7, "Fair", IF(sleep[[#This Row],[Sleep Duration]]&lt;=9, "Good", "Excellent")))</f>
        <v>Good</v>
      </c>
      <c r="P175" t="str">
        <f>IF(sleep[[#This Row],[Physical Activity Level]]&lt;=30, "Low", IF(sleep[[#This Row],[Physical Activity Level]]&lt;=60, "Moderate", "High"))</f>
        <v>High</v>
      </c>
      <c r="Q175" t="str">
        <f>IF(sleep[[#This Row],[Stress Level]]&lt;=3, "Low", IF(sleep[[#This Row],[Stress Level]]&lt;=6, "Moderate", "High"))</f>
        <v>Moderate</v>
      </c>
    </row>
    <row r="176" spans="1:17" x14ac:dyDescent="0.3">
      <c r="A176">
        <v>175</v>
      </c>
      <c r="B176" t="s">
        <v>13</v>
      </c>
      <c r="C176">
        <v>41</v>
      </c>
      <c r="D176" t="s">
        <v>42</v>
      </c>
      <c r="E176">
        <v>7.6</v>
      </c>
      <c r="F176">
        <v>8</v>
      </c>
      <c r="G176">
        <v>90</v>
      </c>
      <c r="H176">
        <v>5</v>
      </c>
      <c r="I176" t="s">
        <v>19</v>
      </c>
      <c r="J176" t="s">
        <v>45</v>
      </c>
      <c r="K176">
        <v>70</v>
      </c>
      <c r="L176">
        <v>8000</v>
      </c>
      <c r="M176" t="s">
        <v>17</v>
      </c>
      <c r="N176" t="str">
        <f>IF(sleep[[#This Row],[Age]]&lt;30, "20-29", IF(sleep[[#This Row],[Age]]&lt;40, "30-39", IF(sleep[[#This Row],[Age]]&lt;50, "40-49", IF(sleep[[#This Row],[Age]]&lt;60, "50-59", "60+"))))</f>
        <v>40-49</v>
      </c>
      <c r="O176" t="str">
        <f>IF(sleep[[#This Row],[Sleep Duration]]&lt;=5, "Poor", IF(sleep[[#This Row],[Sleep Duration]]&lt;=7, "Fair", IF(sleep[[#This Row],[Sleep Duration]]&lt;=9, "Good", "Excellent")))</f>
        <v>Good</v>
      </c>
      <c r="P176" t="str">
        <f>IF(sleep[[#This Row],[Physical Activity Level]]&lt;=30, "Low", IF(sleep[[#This Row],[Physical Activity Level]]&lt;=60, "Moderate", "High"))</f>
        <v>High</v>
      </c>
      <c r="Q176" t="str">
        <f>IF(sleep[[#This Row],[Stress Level]]&lt;=3, "Low", IF(sleep[[#This Row],[Stress Level]]&lt;=6, "Moderate", "High"))</f>
        <v>Moderate</v>
      </c>
    </row>
    <row r="177" spans="1:17" x14ac:dyDescent="0.3">
      <c r="A177">
        <v>176</v>
      </c>
      <c r="B177" t="s">
        <v>13</v>
      </c>
      <c r="C177">
        <v>41</v>
      </c>
      <c r="D177" t="s">
        <v>42</v>
      </c>
      <c r="E177">
        <v>7.6</v>
      </c>
      <c r="F177">
        <v>8</v>
      </c>
      <c r="G177">
        <v>90</v>
      </c>
      <c r="H177">
        <v>5</v>
      </c>
      <c r="I177" t="s">
        <v>19</v>
      </c>
      <c r="J177" t="s">
        <v>45</v>
      </c>
      <c r="K177">
        <v>70</v>
      </c>
      <c r="L177">
        <v>8000</v>
      </c>
      <c r="M177" t="s">
        <v>17</v>
      </c>
      <c r="N177" t="str">
        <f>IF(sleep[[#This Row],[Age]]&lt;30, "20-29", IF(sleep[[#This Row],[Age]]&lt;40, "30-39", IF(sleep[[#This Row],[Age]]&lt;50, "40-49", IF(sleep[[#This Row],[Age]]&lt;60, "50-59", "60+"))))</f>
        <v>40-49</v>
      </c>
      <c r="O177" t="str">
        <f>IF(sleep[[#This Row],[Sleep Duration]]&lt;=5, "Poor", IF(sleep[[#This Row],[Sleep Duration]]&lt;=7, "Fair", IF(sleep[[#This Row],[Sleep Duration]]&lt;=9, "Good", "Excellent")))</f>
        <v>Good</v>
      </c>
      <c r="P177" t="str">
        <f>IF(sleep[[#This Row],[Physical Activity Level]]&lt;=30, "Low", IF(sleep[[#This Row],[Physical Activity Level]]&lt;=60, "Moderate", "High"))</f>
        <v>High</v>
      </c>
      <c r="Q177" t="str">
        <f>IF(sleep[[#This Row],[Stress Level]]&lt;=3, "Low", IF(sleep[[#This Row],[Stress Level]]&lt;=6, "Moderate", "High"))</f>
        <v>Moderate</v>
      </c>
    </row>
    <row r="178" spans="1:17" x14ac:dyDescent="0.3">
      <c r="A178">
        <v>177</v>
      </c>
      <c r="B178" t="s">
        <v>13</v>
      </c>
      <c r="C178">
        <v>41</v>
      </c>
      <c r="D178" t="s">
        <v>42</v>
      </c>
      <c r="E178">
        <v>7.6</v>
      </c>
      <c r="F178">
        <v>8</v>
      </c>
      <c r="G178">
        <v>90</v>
      </c>
      <c r="H178">
        <v>5</v>
      </c>
      <c r="I178" t="s">
        <v>19</v>
      </c>
      <c r="J178" t="s">
        <v>45</v>
      </c>
      <c r="K178">
        <v>70</v>
      </c>
      <c r="L178">
        <v>8000</v>
      </c>
      <c r="M178" t="s">
        <v>17</v>
      </c>
      <c r="N178" t="str">
        <f>IF(sleep[[#This Row],[Age]]&lt;30, "20-29", IF(sleep[[#This Row],[Age]]&lt;40, "30-39", IF(sleep[[#This Row],[Age]]&lt;50, "40-49", IF(sleep[[#This Row],[Age]]&lt;60, "50-59", "60+"))))</f>
        <v>40-49</v>
      </c>
      <c r="O178" t="str">
        <f>IF(sleep[[#This Row],[Sleep Duration]]&lt;=5, "Poor", IF(sleep[[#This Row],[Sleep Duration]]&lt;=7, "Fair", IF(sleep[[#This Row],[Sleep Duration]]&lt;=9, "Good", "Excellent")))</f>
        <v>Good</v>
      </c>
      <c r="P178" t="str">
        <f>IF(sleep[[#This Row],[Physical Activity Level]]&lt;=30, "Low", IF(sleep[[#This Row],[Physical Activity Level]]&lt;=60, "Moderate", "High"))</f>
        <v>High</v>
      </c>
      <c r="Q178" t="str">
        <f>IF(sleep[[#This Row],[Stress Level]]&lt;=3, "Low", IF(sleep[[#This Row],[Stress Level]]&lt;=6, "Moderate", "High"))</f>
        <v>Moderate</v>
      </c>
    </row>
    <row r="179" spans="1:17" x14ac:dyDescent="0.3">
      <c r="A179">
        <v>178</v>
      </c>
      <c r="B179" t="s">
        <v>13</v>
      </c>
      <c r="C179">
        <v>42</v>
      </c>
      <c r="D179" t="s">
        <v>50</v>
      </c>
      <c r="E179">
        <v>6.5</v>
      </c>
      <c r="F179">
        <v>6</v>
      </c>
      <c r="G179">
        <v>45</v>
      </c>
      <c r="H179">
        <v>7</v>
      </c>
      <c r="I179" t="s">
        <v>15</v>
      </c>
      <c r="J179" t="s">
        <v>45</v>
      </c>
      <c r="K179">
        <v>72</v>
      </c>
      <c r="L179">
        <v>6000</v>
      </c>
      <c r="M179" t="s">
        <v>25</v>
      </c>
      <c r="N179" t="str">
        <f>IF(sleep[[#This Row],[Age]]&lt;30, "20-29", IF(sleep[[#This Row],[Age]]&lt;40, "30-39", IF(sleep[[#This Row],[Age]]&lt;50, "40-49", IF(sleep[[#This Row],[Age]]&lt;60, "50-59", "60+"))))</f>
        <v>40-49</v>
      </c>
      <c r="O179" t="str">
        <f>IF(sleep[[#This Row],[Sleep Duration]]&lt;=5, "Poor", IF(sleep[[#This Row],[Sleep Duration]]&lt;=7, "Fair", IF(sleep[[#This Row],[Sleep Duration]]&lt;=9, "Good", "Excellent")))</f>
        <v>Fair</v>
      </c>
      <c r="P179" t="str">
        <f>IF(sleep[[#This Row],[Physical Activity Level]]&lt;=30, "Low", IF(sleep[[#This Row],[Physical Activity Level]]&lt;=60, "Moderate", "High"))</f>
        <v>Moderate</v>
      </c>
      <c r="Q179" t="str">
        <f>IF(sleep[[#This Row],[Stress Level]]&lt;=3, "Low", IF(sleep[[#This Row],[Stress Level]]&lt;=6, "Moderate", "High"))</f>
        <v>High</v>
      </c>
    </row>
    <row r="180" spans="1:17" x14ac:dyDescent="0.3">
      <c r="A180">
        <v>179</v>
      </c>
      <c r="B180" t="s">
        <v>13</v>
      </c>
      <c r="C180">
        <v>42</v>
      </c>
      <c r="D180" t="s">
        <v>42</v>
      </c>
      <c r="E180">
        <v>7.8</v>
      </c>
      <c r="F180">
        <v>8</v>
      </c>
      <c r="G180">
        <v>90</v>
      </c>
      <c r="H180">
        <v>5</v>
      </c>
      <c r="I180" t="s">
        <v>19</v>
      </c>
      <c r="J180" t="s">
        <v>45</v>
      </c>
      <c r="K180">
        <v>70</v>
      </c>
      <c r="L180">
        <v>8000</v>
      </c>
      <c r="M180" t="s">
        <v>17</v>
      </c>
      <c r="N180" t="str">
        <f>IF(sleep[[#This Row],[Age]]&lt;30, "20-29", IF(sleep[[#This Row],[Age]]&lt;40, "30-39", IF(sleep[[#This Row],[Age]]&lt;50, "40-49", IF(sleep[[#This Row],[Age]]&lt;60, "50-59", "60+"))))</f>
        <v>40-49</v>
      </c>
      <c r="O180" t="str">
        <f>IF(sleep[[#This Row],[Sleep Duration]]&lt;=5, "Poor", IF(sleep[[#This Row],[Sleep Duration]]&lt;=7, "Fair", IF(sleep[[#This Row],[Sleep Duration]]&lt;=9, "Good", "Excellent")))</f>
        <v>Good</v>
      </c>
      <c r="P180" t="str">
        <f>IF(sleep[[#This Row],[Physical Activity Level]]&lt;=30, "Low", IF(sleep[[#This Row],[Physical Activity Level]]&lt;=60, "Moderate", "High"))</f>
        <v>High</v>
      </c>
      <c r="Q180" t="str">
        <f>IF(sleep[[#This Row],[Stress Level]]&lt;=3, "Low", IF(sleep[[#This Row],[Stress Level]]&lt;=6, "Moderate", "High"))</f>
        <v>Moderate</v>
      </c>
    </row>
    <row r="181" spans="1:17" x14ac:dyDescent="0.3">
      <c r="A181">
        <v>180</v>
      </c>
      <c r="B181" t="s">
        <v>13</v>
      </c>
      <c r="C181">
        <v>42</v>
      </c>
      <c r="D181" t="s">
        <v>42</v>
      </c>
      <c r="E181">
        <v>7.8</v>
      </c>
      <c r="F181">
        <v>8</v>
      </c>
      <c r="G181">
        <v>90</v>
      </c>
      <c r="H181">
        <v>5</v>
      </c>
      <c r="I181" t="s">
        <v>19</v>
      </c>
      <c r="J181" t="s">
        <v>45</v>
      </c>
      <c r="K181">
        <v>70</v>
      </c>
      <c r="L181">
        <v>8000</v>
      </c>
      <c r="M181" t="s">
        <v>17</v>
      </c>
      <c r="N181" t="str">
        <f>IF(sleep[[#This Row],[Age]]&lt;30, "20-29", IF(sleep[[#This Row],[Age]]&lt;40, "30-39", IF(sleep[[#This Row],[Age]]&lt;50, "40-49", IF(sleep[[#This Row],[Age]]&lt;60, "50-59", "60+"))))</f>
        <v>40-49</v>
      </c>
      <c r="O181" t="str">
        <f>IF(sleep[[#This Row],[Sleep Duration]]&lt;=5, "Poor", IF(sleep[[#This Row],[Sleep Duration]]&lt;=7, "Fair", IF(sleep[[#This Row],[Sleep Duration]]&lt;=9, "Good", "Excellent")))</f>
        <v>Good</v>
      </c>
      <c r="P181" t="str">
        <f>IF(sleep[[#This Row],[Physical Activity Level]]&lt;=30, "Low", IF(sleep[[#This Row],[Physical Activity Level]]&lt;=60, "Moderate", "High"))</f>
        <v>High</v>
      </c>
      <c r="Q181" t="str">
        <f>IF(sleep[[#This Row],[Stress Level]]&lt;=3, "Low", IF(sleep[[#This Row],[Stress Level]]&lt;=6, "Moderate", "High"))</f>
        <v>Moderate</v>
      </c>
    </row>
    <row r="182" spans="1:17" x14ac:dyDescent="0.3">
      <c r="A182">
        <v>181</v>
      </c>
      <c r="B182" t="s">
        <v>13</v>
      </c>
      <c r="C182">
        <v>42</v>
      </c>
      <c r="D182" t="s">
        <v>42</v>
      </c>
      <c r="E182">
        <v>7.8</v>
      </c>
      <c r="F182">
        <v>8</v>
      </c>
      <c r="G182">
        <v>90</v>
      </c>
      <c r="H182">
        <v>5</v>
      </c>
      <c r="I182" t="s">
        <v>19</v>
      </c>
      <c r="J182" t="s">
        <v>45</v>
      </c>
      <c r="K182">
        <v>70</v>
      </c>
      <c r="L182">
        <v>8000</v>
      </c>
      <c r="M182" t="s">
        <v>17</v>
      </c>
      <c r="N182" t="str">
        <f>IF(sleep[[#This Row],[Age]]&lt;30, "20-29", IF(sleep[[#This Row],[Age]]&lt;40, "30-39", IF(sleep[[#This Row],[Age]]&lt;50, "40-49", IF(sleep[[#This Row],[Age]]&lt;60, "50-59", "60+"))))</f>
        <v>40-49</v>
      </c>
      <c r="O182" t="str">
        <f>IF(sleep[[#This Row],[Sleep Duration]]&lt;=5, "Poor", IF(sleep[[#This Row],[Sleep Duration]]&lt;=7, "Fair", IF(sleep[[#This Row],[Sleep Duration]]&lt;=9, "Good", "Excellent")))</f>
        <v>Good</v>
      </c>
      <c r="P182" t="str">
        <f>IF(sleep[[#This Row],[Physical Activity Level]]&lt;=30, "Low", IF(sleep[[#This Row],[Physical Activity Level]]&lt;=60, "Moderate", "High"))</f>
        <v>High</v>
      </c>
      <c r="Q182" t="str">
        <f>IF(sleep[[#This Row],[Stress Level]]&lt;=3, "Low", IF(sleep[[#This Row],[Stress Level]]&lt;=6, "Moderate", "High"))</f>
        <v>Moderate</v>
      </c>
    </row>
    <row r="183" spans="1:17" x14ac:dyDescent="0.3">
      <c r="A183">
        <v>182</v>
      </c>
      <c r="B183" t="s">
        <v>13</v>
      </c>
      <c r="C183">
        <v>42</v>
      </c>
      <c r="D183" t="s">
        <v>42</v>
      </c>
      <c r="E183">
        <v>7.8</v>
      </c>
      <c r="F183">
        <v>8</v>
      </c>
      <c r="G183">
        <v>90</v>
      </c>
      <c r="H183">
        <v>5</v>
      </c>
      <c r="I183" t="s">
        <v>19</v>
      </c>
      <c r="J183" t="s">
        <v>45</v>
      </c>
      <c r="K183">
        <v>70</v>
      </c>
      <c r="L183">
        <v>8000</v>
      </c>
      <c r="M183" t="s">
        <v>17</v>
      </c>
      <c r="N183" t="str">
        <f>IF(sleep[[#This Row],[Age]]&lt;30, "20-29", IF(sleep[[#This Row],[Age]]&lt;40, "30-39", IF(sleep[[#This Row],[Age]]&lt;50, "40-49", IF(sleep[[#This Row],[Age]]&lt;60, "50-59", "60+"))))</f>
        <v>40-49</v>
      </c>
      <c r="O183" t="str">
        <f>IF(sleep[[#This Row],[Sleep Duration]]&lt;=5, "Poor", IF(sleep[[#This Row],[Sleep Duration]]&lt;=7, "Fair", IF(sleep[[#This Row],[Sleep Duration]]&lt;=9, "Good", "Excellent")))</f>
        <v>Good</v>
      </c>
      <c r="P183" t="str">
        <f>IF(sleep[[#This Row],[Physical Activity Level]]&lt;=30, "Low", IF(sleep[[#This Row],[Physical Activity Level]]&lt;=60, "Moderate", "High"))</f>
        <v>High</v>
      </c>
      <c r="Q183" t="str">
        <f>IF(sleep[[#This Row],[Stress Level]]&lt;=3, "Low", IF(sleep[[#This Row],[Stress Level]]&lt;=6, "Moderate", "High"))</f>
        <v>Moderate</v>
      </c>
    </row>
    <row r="184" spans="1:17" x14ac:dyDescent="0.3">
      <c r="A184">
        <v>183</v>
      </c>
      <c r="B184" t="s">
        <v>13</v>
      </c>
      <c r="C184">
        <v>42</v>
      </c>
      <c r="D184" t="s">
        <v>42</v>
      </c>
      <c r="E184">
        <v>7.8</v>
      </c>
      <c r="F184">
        <v>8</v>
      </c>
      <c r="G184">
        <v>90</v>
      </c>
      <c r="H184">
        <v>5</v>
      </c>
      <c r="I184" t="s">
        <v>19</v>
      </c>
      <c r="J184" t="s">
        <v>45</v>
      </c>
      <c r="K184">
        <v>70</v>
      </c>
      <c r="L184">
        <v>8000</v>
      </c>
      <c r="M184" t="s">
        <v>17</v>
      </c>
      <c r="N184" t="str">
        <f>IF(sleep[[#This Row],[Age]]&lt;30, "20-29", IF(sleep[[#This Row],[Age]]&lt;40, "30-39", IF(sleep[[#This Row],[Age]]&lt;50, "40-49", IF(sleep[[#This Row],[Age]]&lt;60, "50-59", "60+"))))</f>
        <v>40-49</v>
      </c>
      <c r="O184" t="str">
        <f>IF(sleep[[#This Row],[Sleep Duration]]&lt;=5, "Poor", IF(sleep[[#This Row],[Sleep Duration]]&lt;=7, "Fair", IF(sleep[[#This Row],[Sleep Duration]]&lt;=9, "Good", "Excellent")))</f>
        <v>Good</v>
      </c>
      <c r="P184" t="str">
        <f>IF(sleep[[#This Row],[Physical Activity Level]]&lt;=30, "Low", IF(sleep[[#This Row],[Physical Activity Level]]&lt;=60, "Moderate", "High"))</f>
        <v>High</v>
      </c>
      <c r="Q184" t="str">
        <f>IF(sleep[[#This Row],[Stress Level]]&lt;=3, "Low", IF(sleep[[#This Row],[Stress Level]]&lt;=6, "Moderate", "High"))</f>
        <v>Moderate</v>
      </c>
    </row>
    <row r="185" spans="1:17" x14ac:dyDescent="0.3">
      <c r="A185">
        <v>184</v>
      </c>
      <c r="B185" t="s">
        <v>13</v>
      </c>
      <c r="C185">
        <v>42</v>
      </c>
      <c r="D185" t="s">
        <v>42</v>
      </c>
      <c r="E185">
        <v>7.8</v>
      </c>
      <c r="F185">
        <v>8</v>
      </c>
      <c r="G185">
        <v>90</v>
      </c>
      <c r="H185">
        <v>5</v>
      </c>
      <c r="I185" t="s">
        <v>19</v>
      </c>
      <c r="J185" t="s">
        <v>45</v>
      </c>
      <c r="K185">
        <v>70</v>
      </c>
      <c r="L185">
        <v>8000</v>
      </c>
      <c r="M185" t="s">
        <v>17</v>
      </c>
      <c r="N185" t="str">
        <f>IF(sleep[[#This Row],[Age]]&lt;30, "20-29", IF(sleep[[#This Row],[Age]]&lt;40, "30-39", IF(sleep[[#This Row],[Age]]&lt;50, "40-49", IF(sleep[[#This Row],[Age]]&lt;60, "50-59", "60+"))))</f>
        <v>40-49</v>
      </c>
      <c r="O185" t="str">
        <f>IF(sleep[[#This Row],[Sleep Duration]]&lt;=5, "Poor", IF(sleep[[#This Row],[Sleep Duration]]&lt;=7, "Fair", IF(sleep[[#This Row],[Sleep Duration]]&lt;=9, "Good", "Excellent")))</f>
        <v>Good</v>
      </c>
      <c r="P185" t="str">
        <f>IF(sleep[[#This Row],[Physical Activity Level]]&lt;=30, "Low", IF(sleep[[#This Row],[Physical Activity Level]]&lt;=60, "Moderate", "High"))</f>
        <v>High</v>
      </c>
      <c r="Q185" t="str">
        <f>IF(sleep[[#This Row],[Stress Level]]&lt;=3, "Low", IF(sleep[[#This Row],[Stress Level]]&lt;=6, "Moderate", "High"))</f>
        <v>Moderate</v>
      </c>
    </row>
    <row r="186" spans="1:17" x14ac:dyDescent="0.3">
      <c r="A186">
        <v>185</v>
      </c>
      <c r="B186" t="s">
        <v>28</v>
      </c>
      <c r="C186">
        <v>42</v>
      </c>
      <c r="D186" t="s">
        <v>26</v>
      </c>
      <c r="E186">
        <v>6.8</v>
      </c>
      <c r="F186">
        <v>6</v>
      </c>
      <c r="G186">
        <v>45</v>
      </c>
      <c r="H186">
        <v>7</v>
      </c>
      <c r="I186" t="s">
        <v>15</v>
      </c>
      <c r="J186" t="s">
        <v>45</v>
      </c>
      <c r="K186">
        <v>78</v>
      </c>
      <c r="L186">
        <v>5000</v>
      </c>
      <c r="M186" t="s">
        <v>24</v>
      </c>
      <c r="N186" t="str">
        <f>IF(sleep[[#This Row],[Age]]&lt;30, "20-29", IF(sleep[[#This Row],[Age]]&lt;40, "30-39", IF(sleep[[#This Row],[Age]]&lt;50, "40-49", IF(sleep[[#This Row],[Age]]&lt;60, "50-59", "60+"))))</f>
        <v>40-49</v>
      </c>
      <c r="O186" t="str">
        <f>IF(sleep[[#This Row],[Sleep Duration]]&lt;=5, "Poor", IF(sleep[[#This Row],[Sleep Duration]]&lt;=7, "Fair", IF(sleep[[#This Row],[Sleep Duration]]&lt;=9, "Good", "Excellent")))</f>
        <v>Fair</v>
      </c>
      <c r="P186" t="str">
        <f>IF(sleep[[#This Row],[Physical Activity Level]]&lt;=30, "Low", IF(sleep[[#This Row],[Physical Activity Level]]&lt;=60, "Moderate", "High"))</f>
        <v>Moderate</v>
      </c>
      <c r="Q186" t="str">
        <f>IF(sleep[[#This Row],[Stress Level]]&lt;=3, "Low", IF(sleep[[#This Row],[Stress Level]]&lt;=6, "Moderate", "High"))</f>
        <v>High</v>
      </c>
    </row>
    <row r="187" spans="1:17" x14ac:dyDescent="0.3">
      <c r="A187">
        <v>186</v>
      </c>
      <c r="B187" t="s">
        <v>28</v>
      </c>
      <c r="C187">
        <v>42</v>
      </c>
      <c r="D187" t="s">
        <v>26</v>
      </c>
      <c r="E187">
        <v>6.8</v>
      </c>
      <c r="F187">
        <v>6</v>
      </c>
      <c r="G187">
        <v>45</v>
      </c>
      <c r="H187">
        <v>7</v>
      </c>
      <c r="I187" t="s">
        <v>15</v>
      </c>
      <c r="J187" t="s">
        <v>45</v>
      </c>
      <c r="K187">
        <v>78</v>
      </c>
      <c r="L187">
        <v>5000</v>
      </c>
      <c r="M187" t="s">
        <v>24</v>
      </c>
      <c r="N187" t="str">
        <f>IF(sleep[[#This Row],[Age]]&lt;30, "20-29", IF(sleep[[#This Row],[Age]]&lt;40, "30-39", IF(sleep[[#This Row],[Age]]&lt;50, "40-49", IF(sleep[[#This Row],[Age]]&lt;60, "50-59", "60+"))))</f>
        <v>40-49</v>
      </c>
      <c r="O187" t="str">
        <f>IF(sleep[[#This Row],[Sleep Duration]]&lt;=5, "Poor", IF(sleep[[#This Row],[Sleep Duration]]&lt;=7, "Fair", IF(sleep[[#This Row],[Sleep Duration]]&lt;=9, "Good", "Excellent")))</f>
        <v>Fair</v>
      </c>
      <c r="P187" t="str">
        <f>IF(sleep[[#This Row],[Physical Activity Level]]&lt;=30, "Low", IF(sleep[[#This Row],[Physical Activity Level]]&lt;=60, "Moderate", "High"))</f>
        <v>Moderate</v>
      </c>
      <c r="Q187" t="str">
        <f>IF(sleep[[#This Row],[Stress Level]]&lt;=3, "Low", IF(sleep[[#This Row],[Stress Level]]&lt;=6, "Moderate", "High"))</f>
        <v>High</v>
      </c>
    </row>
    <row r="188" spans="1:17" x14ac:dyDescent="0.3">
      <c r="A188">
        <v>187</v>
      </c>
      <c r="B188" t="s">
        <v>28</v>
      </c>
      <c r="C188">
        <v>43</v>
      </c>
      <c r="D188" t="s">
        <v>26</v>
      </c>
      <c r="E188">
        <v>6.7</v>
      </c>
      <c r="F188">
        <v>7</v>
      </c>
      <c r="G188">
        <v>45</v>
      </c>
      <c r="H188">
        <v>4</v>
      </c>
      <c r="I188" t="s">
        <v>15</v>
      </c>
      <c r="J188" t="s">
        <v>51</v>
      </c>
      <c r="K188">
        <v>65</v>
      </c>
      <c r="L188">
        <v>6000</v>
      </c>
      <c r="M188" t="s">
        <v>25</v>
      </c>
      <c r="N188" t="str">
        <f>IF(sleep[[#This Row],[Age]]&lt;30, "20-29", IF(sleep[[#This Row],[Age]]&lt;40, "30-39", IF(sleep[[#This Row],[Age]]&lt;50, "40-49", IF(sleep[[#This Row],[Age]]&lt;60, "50-59", "60+"))))</f>
        <v>40-49</v>
      </c>
      <c r="O188" t="str">
        <f>IF(sleep[[#This Row],[Sleep Duration]]&lt;=5, "Poor", IF(sleep[[#This Row],[Sleep Duration]]&lt;=7, "Fair", IF(sleep[[#This Row],[Sleep Duration]]&lt;=9, "Good", "Excellent")))</f>
        <v>Fair</v>
      </c>
      <c r="P188" t="str">
        <f>IF(sleep[[#This Row],[Physical Activity Level]]&lt;=30, "Low", IF(sleep[[#This Row],[Physical Activity Level]]&lt;=60, "Moderate", "High"))</f>
        <v>Moderate</v>
      </c>
      <c r="Q188" t="str">
        <f>IF(sleep[[#This Row],[Stress Level]]&lt;=3, "Low", IF(sleep[[#This Row],[Stress Level]]&lt;=6, "Moderate", "High"))</f>
        <v>Moderate</v>
      </c>
    </row>
    <row r="189" spans="1:17" x14ac:dyDescent="0.3">
      <c r="A189">
        <v>188</v>
      </c>
      <c r="B189" t="s">
        <v>13</v>
      </c>
      <c r="C189">
        <v>43</v>
      </c>
      <c r="D189" t="s">
        <v>50</v>
      </c>
      <c r="E189">
        <v>6.3</v>
      </c>
      <c r="F189">
        <v>6</v>
      </c>
      <c r="G189">
        <v>45</v>
      </c>
      <c r="H189">
        <v>7</v>
      </c>
      <c r="I189" t="s">
        <v>15</v>
      </c>
      <c r="J189" t="s">
        <v>45</v>
      </c>
      <c r="K189">
        <v>72</v>
      </c>
      <c r="L189">
        <v>6000</v>
      </c>
      <c r="M189" t="s">
        <v>25</v>
      </c>
      <c r="N189" t="str">
        <f>IF(sleep[[#This Row],[Age]]&lt;30, "20-29", IF(sleep[[#This Row],[Age]]&lt;40, "30-39", IF(sleep[[#This Row],[Age]]&lt;50, "40-49", IF(sleep[[#This Row],[Age]]&lt;60, "50-59", "60+"))))</f>
        <v>40-49</v>
      </c>
      <c r="O189" t="str">
        <f>IF(sleep[[#This Row],[Sleep Duration]]&lt;=5, "Poor", IF(sleep[[#This Row],[Sleep Duration]]&lt;=7, "Fair", IF(sleep[[#This Row],[Sleep Duration]]&lt;=9, "Good", "Excellent")))</f>
        <v>Fair</v>
      </c>
      <c r="P189" t="str">
        <f>IF(sleep[[#This Row],[Physical Activity Level]]&lt;=30, "Low", IF(sleep[[#This Row],[Physical Activity Level]]&lt;=60, "Moderate", "High"))</f>
        <v>Moderate</v>
      </c>
      <c r="Q189" t="str">
        <f>IF(sleep[[#This Row],[Stress Level]]&lt;=3, "Low", IF(sleep[[#This Row],[Stress Level]]&lt;=6, "Moderate", "High"))</f>
        <v>High</v>
      </c>
    </row>
    <row r="190" spans="1:17" x14ac:dyDescent="0.3">
      <c r="A190">
        <v>189</v>
      </c>
      <c r="B190" t="s">
        <v>28</v>
      </c>
      <c r="C190">
        <v>43</v>
      </c>
      <c r="D190" t="s">
        <v>26</v>
      </c>
      <c r="E190">
        <v>6.7</v>
      </c>
      <c r="F190">
        <v>7</v>
      </c>
      <c r="G190">
        <v>45</v>
      </c>
      <c r="H190">
        <v>4</v>
      </c>
      <c r="I190" t="s">
        <v>15</v>
      </c>
      <c r="J190" t="s">
        <v>51</v>
      </c>
      <c r="K190">
        <v>65</v>
      </c>
      <c r="L190">
        <v>6000</v>
      </c>
      <c r="M190" t="s">
        <v>25</v>
      </c>
      <c r="N190" t="str">
        <f>IF(sleep[[#This Row],[Age]]&lt;30, "20-29", IF(sleep[[#This Row],[Age]]&lt;40, "30-39", IF(sleep[[#This Row],[Age]]&lt;50, "40-49", IF(sleep[[#This Row],[Age]]&lt;60, "50-59", "60+"))))</f>
        <v>40-49</v>
      </c>
      <c r="O190" t="str">
        <f>IF(sleep[[#This Row],[Sleep Duration]]&lt;=5, "Poor", IF(sleep[[#This Row],[Sleep Duration]]&lt;=7, "Fair", IF(sleep[[#This Row],[Sleep Duration]]&lt;=9, "Good", "Excellent")))</f>
        <v>Fair</v>
      </c>
      <c r="P190" t="str">
        <f>IF(sleep[[#This Row],[Physical Activity Level]]&lt;=30, "Low", IF(sleep[[#This Row],[Physical Activity Level]]&lt;=60, "Moderate", "High"))</f>
        <v>Moderate</v>
      </c>
      <c r="Q190" t="str">
        <f>IF(sleep[[#This Row],[Stress Level]]&lt;=3, "Low", IF(sleep[[#This Row],[Stress Level]]&lt;=6, "Moderate", "High"))</f>
        <v>Moderate</v>
      </c>
    </row>
    <row r="191" spans="1:17" x14ac:dyDescent="0.3">
      <c r="A191">
        <v>190</v>
      </c>
      <c r="B191" t="s">
        <v>13</v>
      </c>
      <c r="C191">
        <v>43</v>
      </c>
      <c r="D191" t="s">
        <v>50</v>
      </c>
      <c r="E191">
        <v>6.5</v>
      </c>
      <c r="F191">
        <v>6</v>
      </c>
      <c r="G191">
        <v>45</v>
      </c>
      <c r="H191">
        <v>7</v>
      </c>
      <c r="I191" t="s">
        <v>15</v>
      </c>
      <c r="J191" t="s">
        <v>45</v>
      </c>
      <c r="K191">
        <v>72</v>
      </c>
      <c r="L191">
        <v>6000</v>
      </c>
      <c r="M191" t="s">
        <v>25</v>
      </c>
      <c r="N191" t="str">
        <f>IF(sleep[[#This Row],[Age]]&lt;30, "20-29", IF(sleep[[#This Row],[Age]]&lt;40, "30-39", IF(sleep[[#This Row],[Age]]&lt;50, "40-49", IF(sleep[[#This Row],[Age]]&lt;60, "50-59", "60+"))))</f>
        <v>40-49</v>
      </c>
      <c r="O191" t="str">
        <f>IF(sleep[[#This Row],[Sleep Duration]]&lt;=5, "Poor", IF(sleep[[#This Row],[Sleep Duration]]&lt;=7, "Fair", IF(sleep[[#This Row],[Sleep Duration]]&lt;=9, "Good", "Excellent")))</f>
        <v>Fair</v>
      </c>
      <c r="P191" t="str">
        <f>IF(sleep[[#This Row],[Physical Activity Level]]&lt;=30, "Low", IF(sleep[[#This Row],[Physical Activity Level]]&lt;=60, "Moderate", "High"))</f>
        <v>Moderate</v>
      </c>
      <c r="Q191" t="str">
        <f>IF(sleep[[#This Row],[Stress Level]]&lt;=3, "Low", IF(sleep[[#This Row],[Stress Level]]&lt;=6, "Moderate", "High"))</f>
        <v>High</v>
      </c>
    </row>
    <row r="192" spans="1:17" x14ac:dyDescent="0.3">
      <c r="A192">
        <v>191</v>
      </c>
      <c r="B192" t="s">
        <v>28</v>
      </c>
      <c r="C192">
        <v>43</v>
      </c>
      <c r="D192" t="s">
        <v>26</v>
      </c>
      <c r="E192">
        <v>6.7</v>
      </c>
      <c r="F192">
        <v>7</v>
      </c>
      <c r="G192">
        <v>45</v>
      </c>
      <c r="H192">
        <v>4</v>
      </c>
      <c r="I192" t="s">
        <v>15</v>
      </c>
      <c r="J192" t="s">
        <v>51</v>
      </c>
      <c r="K192">
        <v>65</v>
      </c>
      <c r="L192">
        <v>6000</v>
      </c>
      <c r="M192" t="s">
        <v>25</v>
      </c>
      <c r="N192" t="str">
        <f>IF(sleep[[#This Row],[Age]]&lt;30, "20-29", IF(sleep[[#This Row],[Age]]&lt;40, "30-39", IF(sleep[[#This Row],[Age]]&lt;50, "40-49", IF(sleep[[#This Row],[Age]]&lt;60, "50-59", "60+"))))</f>
        <v>40-49</v>
      </c>
      <c r="O192" t="str">
        <f>IF(sleep[[#This Row],[Sleep Duration]]&lt;=5, "Poor", IF(sleep[[#This Row],[Sleep Duration]]&lt;=7, "Fair", IF(sleep[[#This Row],[Sleep Duration]]&lt;=9, "Good", "Excellent")))</f>
        <v>Fair</v>
      </c>
      <c r="P192" t="str">
        <f>IF(sleep[[#This Row],[Physical Activity Level]]&lt;=30, "Low", IF(sleep[[#This Row],[Physical Activity Level]]&lt;=60, "Moderate", "High"))</f>
        <v>Moderate</v>
      </c>
      <c r="Q192" t="str">
        <f>IF(sleep[[#This Row],[Stress Level]]&lt;=3, "Low", IF(sleep[[#This Row],[Stress Level]]&lt;=6, "Moderate", "High"))</f>
        <v>Moderate</v>
      </c>
    </row>
    <row r="193" spans="1:17" x14ac:dyDescent="0.3">
      <c r="A193">
        <v>192</v>
      </c>
      <c r="B193" t="s">
        <v>13</v>
      </c>
      <c r="C193">
        <v>43</v>
      </c>
      <c r="D193" t="s">
        <v>50</v>
      </c>
      <c r="E193">
        <v>6.4</v>
      </c>
      <c r="F193">
        <v>6</v>
      </c>
      <c r="G193">
        <v>45</v>
      </c>
      <c r="H193">
        <v>7</v>
      </c>
      <c r="I193" t="s">
        <v>15</v>
      </c>
      <c r="J193" t="s">
        <v>45</v>
      </c>
      <c r="K193">
        <v>72</v>
      </c>
      <c r="L193">
        <v>6000</v>
      </c>
      <c r="M193" t="s">
        <v>25</v>
      </c>
      <c r="N193" t="str">
        <f>IF(sleep[[#This Row],[Age]]&lt;30, "20-29", IF(sleep[[#This Row],[Age]]&lt;40, "30-39", IF(sleep[[#This Row],[Age]]&lt;50, "40-49", IF(sleep[[#This Row],[Age]]&lt;60, "50-59", "60+"))))</f>
        <v>40-49</v>
      </c>
      <c r="O193" t="str">
        <f>IF(sleep[[#This Row],[Sleep Duration]]&lt;=5, "Poor", IF(sleep[[#This Row],[Sleep Duration]]&lt;=7, "Fair", IF(sleep[[#This Row],[Sleep Duration]]&lt;=9, "Good", "Excellent")))</f>
        <v>Fair</v>
      </c>
      <c r="P193" t="str">
        <f>IF(sleep[[#This Row],[Physical Activity Level]]&lt;=30, "Low", IF(sleep[[#This Row],[Physical Activity Level]]&lt;=60, "Moderate", "High"))</f>
        <v>Moderate</v>
      </c>
      <c r="Q193" t="str">
        <f>IF(sleep[[#This Row],[Stress Level]]&lt;=3, "Low", IF(sleep[[#This Row],[Stress Level]]&lt;=6, "Moderate", "High"))</f>
        <v>High</v>
      </c>
    </row>
    <row r="194" spans="1:17" x14ac:dyDescent="0.3">
      <c r="A194">
        <v>193</v>
      </c>
      <c r="B194" t="s">
        <v>13</v>
      </c>
      <c r="C194">
        <v>43</v>
      </c>
      <c r="D194" t="s">
        <v>50</v>
      </c>
      <c r="E194">
        <v>6.5</v>
      </c>
      <c r="F194">
        <v>6</v>
      </c>
      <c r="G194">
        <v>45</v>
      </c>
      <c r="H194">
        <v>7</v>
      </c>
      <c r="I194" t="s">
        <v>15</v>
      </c>
      <c r="J194" t="s">
        <v>45</v>
      </c>
      <c r="K194">
        <v>72</v>
      </c>
      <c r="L194">
        <v>6000</v>
      </c>
      <c r="M194" t="s">
        <v>25</v>
      </c>
      <c r="N194" t="str">
        <f>IF(sleep[[#This Row],[Age]]&lt;30, "20-29", IF(sleep[[#This Row],[Age]]&lt;40, "30-39", IF(sleep[[#This Row],[Age]]&lt;50, "40-49", IF(sleep[[#This Row],[Age]]&lt;60, "50-59", "60+"))))</f>
        <v>40-49</v>
      </c>
      <c r="O194" t="str">
        <f>IF(sleep[[#This Row],[Sleep Duration]]&lt;=5, "Poor", IF(sleep[[#This Row],[Sleep Duration]]&lt;=7, "Fair", IF(sleep[[#This Row],[Sleep Duration]]&lt;=9, "Good", "Excellent")))</f>
        <v>Fair</v>
      </c>
      <c r="P194" t="str">
        <f>IF(sleep[[#This Row],[Physical Activity Level]]&lt;=30, "Low", IF(sleep[[#This Row],[Physical Activity Level]]&lt;=60, "Moderate", "High"))</f>
        <v>Moderate</v>
      </c>
      <c r="Q194" t="str">
        <f>IF(sleep[[#This Row],[Stress Level]]&lt;=3, "Low", IF(sleep[[#This Row],[Stress Level]]&lt;=6, "Moderate", "High"))</f>
        <v>High</v>
      </c>
    </row>
    <row r="195" spans="1:17" x14ac:dyDescent="0.3">
      <c r="A195">
        <v>194</v>
      </c>
      <c r="B195" t="s">
        <v>13</v>
      </c>
      <c r="C195">
        <v>43</v>
      </c>
      <c r="D195" t="s">
        <v>50</v>
      </c>
      <c r="E195">
        <v>6.5</v>
      </c>
      <c r="F195">
        <v>6</v>
      </c>
      <c r="G195">
        <v>45</v>
      </c>
      <c r="H195">
        <v>7</v>
      </c>
      <c r="I195" t="s">
        <v>15</v>
      </c>
      <c r="J195" t="s">
        <v>45</v>
      </c>
      <c r="K195">
        <v>72</v>
      </c>
      <c r="L195">
        <v>6000</v>
      </c>
      <c r="M195" t="s">
        <v>25</v>
      </c>
      <c r="N195" t="str">
        <f>IF(sleep[[#This Row],[Age]]&lt;30, "20-29", IF(sleep[[#This Row],[Age]]&lt;40, "30-39", IF(sleep[[#This Row],[Age]]&lt;50, "40-49", IF(sleep[[#This Row],[Age]]&lt;60, "50-59", "60+"))))</f>
        <v>40-49</v>
      </c>
      <c r="O195" t="str">
        <f>IF(sleep[[#This Row],[Sleep Duration]]&lt;=5, "Poor", IF(sleep[[#This Row],[Sleep Duration]]&lt;=7, "Fair", IF(sleep[[#This Row],[Sleep Duration]]&lt;=9, "Good", "Excellent")))</f>
        <v>Fair</v>
      </c>
      <c r="P195" t="str">
        <f>IF(sleep[[#This Row],[Physical Activity Level]]&lt;=30, "Low", IF(sleep[[#This Row],[Physical Activity Level]]&lt;=60, "Moderate", "High"))</f>
        <v>Moderate</v>
      </c>
      <c r="Q195" t="str">
        <f>IF(sleep[[#This Row],[Stress Level]]&lt;=3, "Low", IF(sleep[[#This Row],[Stress Level]]&lt;=6, "Moderate", "High"))</f>
        <v>High</v>
      </c>
    </row>
    <row r="196" spans="1:17" x14ac:dyDescent="0.3">
      <c r="A196">
        <v>195</v>
      </c>
      <c r="B196" t="s">
        <v>13</v>
      </c>
      <c r="C196">
        <v>43</v>
      </c>
      <c r="D196" t="s">
        <v>50</v>
      </c>
      <c r="E196">
        <v>6.5</v>
      </c>
      <c r="F196">
        <v>6</v>
      </c>
      <c r="G196">
        <v>45</v>
      </c>
      <c r="H196">
        <v>7</v>
      </c>
      <c r="I196" t="s">
        <v>15</v>
      </c>
      <c r="J196" t="s">
        <v>45</v>
      </c>
      <c r="K196">
        <v>72</v>
      </c>
      <c r="L196">
        <v>6000</v>
      </c>
      <c r="M196" t="s">
        <v>25</v>
      </c>
      <c r="N196" t="str">
        <f>IF(sleep[[#This Row],[Age]]&lt;30, "20-29", IF(sleep[[#This Row],[Age]]&lt;40, "30-39", IF(sleep[[#This Row],[Age]]&lt;50, "40-49", IF(sleep[[#This Row],[Age]]&lt;60, "50-59", "60+"))))</f>
        <v>40-49</v>
      </c>
      <c r="O196" t="str">
        <f>IF(sleep[[#This Row],[Sleep Duration]]&lt;=5, "Poor", IF(sleep[[#This Row],[Sleep Duration]]&lt;=7, "Fair", IF(sleep[[#This Row],[Sleep Duration]]&lt;=9, "Good", "Excellent")))</f>
        <v>Fair</v>
      </c>
      <c r="P196" t="str">
        <f>IF(sleep[[#This Row],[Physical Activity Level]]&lt;=30, "Low", IF(sleep[[#This Row],[Physical Activity Level]]&lt;=60, "Moderate", "High"))</f>
        <v>Moderate</v>
      </c>
      <c r="Q196" t="str">
        <f>IF(sleep[[#This Row],[Stress Level]]&lt;=3, "Low", IF(sleep[[#This Row],[Stress Level]]&lt;=6, "Moderate", "High"))</f>
        <v>High</v>
      </c>
    </row>
    <row r="197" spans="1:17" x14ac:dyDescent="0.3">
      <c r="A197">
        <v>196</v>
      </c>
      <c r="B197" t="s">
        <v>13</v>
      </c>
      <c r="C197">
        <v>43</v>
      </c>
      <c r="D197" t="s">
        <v>50</v>
      </c>
      <c r="E197">
        <v>6.5</v>
      </c>
      <c r="F197">
        <v>6</v>
      </c>
      <c r="G197">
        <v>45</v>
      </c>
      <c r="H197">
        <v>7</v>
      </c>
      <c r="I197" t="s">
        <v>15</v>
      </c>
      <c r="J197" t="s">
        <v>45</v>
      </c>
      <c r="K197">
        <v>72</v>
      </c>
      <c r="L197">
        <v>6000</v>
      </c>
      <c r="M197" t="s">
        <v>25</v>
      </c>
      <c r="N197" t="str">
        <f>IF(sleep[[#This Row],[Age]]&lt;30, "20-29", IF(sleep[[#This Row],[Age]]&lt;40, "30-39", IF(sleep[[#This Row],[Age]]&lt;50, "40-49", IF(sleep[[#This Row],[Age]]&lt;60, "50-59", "60+"))))</f>
        <v>40-49</v>
      </c>
      <c r="O197" t="str">
        <f>IF(sleep[[#This Row],[Sleep Duration]]&lt;=5, "Poor", IF(sleep[[#This Row],[Sleep Duration]]&lt;=7, "Fair", IF(sleep[[#This Row],[Sleep Duration]]&lt;=9, "Good", "Excellent")))</f>
        <v>Fair</v>
      </c>
      <c r="P197" t="str">
        <f>IF(sleep[[#This Row],[Physical Activity Level]]&lt;=30, "Low", IF(sleep[[#This Row],[Physical Activity Level]]&lt;=60, "Moderate", "High"))</f>
        <v>Moderate</v>
      </c>
      <c r="Q197" t="str">
        <f>IF(sleep[[#This Row],[Stress Level]]&lt;=3, "Low", IF(sleep[[#This Row],[Stress Level]]&lt;=6, "Moderate", "High"))</f>
        <v>High</v>
      </c>
    </row>
    <row r="198" spans="1:17" x14ac:dyDescent="0.3">
      <c r="A198">
        <v>197</v>
      </c>
      <c r="B198" t="s">
        <v>13</v>
      </c>
      <c r="C198">
        <v>43</v>
      </c>
      <c r="D198" t="s">
        <v>50</v>
      </c>
      <c r="E198">
        <v>6.5</v>
      </c>
      <c r="F198">
        <v>6</v>
      </c>
      <c r="G198">
        <v>45</v>
      </c>
      <c r="H198">
        <v>7</v>
      </c>
      <c r="I198" t="s">
        <v>15</v>
      </c>
      <c r="J198" t="s">
        <v>45</v>
      </c>
      <c r="K198">
        <v>72</v>
      </c>
      <c r="L198">
        <v>6000</v>
      </c>
      <c r="M198" t="s">
        <v>25</v>
      </c>
      <c r="N198" t="str">
        <f>IF(sleep[[#This Row],[Age]]&lt;30, "20-29", IF(sleep[[#This Row],[Age]]&lt;40, "30-39", IF(sleep[[#This Row],[Age]]&lt;50, "40-49", IF(sleep[[#This Row],[Age]]&lt;60, "50-59", "60+"))))</f>
        <v>40-49</v>
      </c>
      <c r="O198" t="str">
        <f>IF(sleep[[#This Row],[Sleep Duration]]&lt;=5, "Poor", IF(sleep[[#This Row],[Sleep Duration]]&lt;=7, "Fair", IF(sleep[[#This Row],[Sleep Duration]]&lt;=9, "Good", "Excellent")))</f>
        <v>Fair</v>
      </c>
      <c r="P198" t="str">
        <f>IF(sleep[[#This Row],[Physical Activity Level]]&lt;=30, "Low", IF(sleep[[#This Row],[Physical Activity Level]]&lt;=60, "Moderate", "High"))</f>
        <v>Moderate</v>
      </c>
      <c r="Q198" t="str">
        <f>IF(sleep[[#This Row],[Stress Level]]&lt;=3, "Low", IF(sleep[[#This Row],[Stress Level]]&lt;=6, "Moderate", "High"))</f>
        <v>High</v>
      </c>
    </row>
    <row r="199" spans="1:17" x14ac:dyDescent="0.3">
      <c r="A199">
        <v>198</v>
      </c>
      <c r="B199" t="s">
        <v>13</v>
      </c>
      <c r="C199">
        <v>43</v>
      </c>
      <c r="D199" t="s">
        <v>50</v>
      </c>
      <c r="E199">
        <v>6.5</v>
      </c>
      <c r="F199">
        <v>6</v>
      </c>
      <c r="G199">
        <v>45</v>
      </c>
      <c r="H199">
        <v>7</v>
      </c>
      <c r="I199" t="s">
        <v>15</v>
      </c>
      <c r="J199" t="s">
        <v>45</v>
      </c>
      <c r="K199">
        <v>72</v>
      </c>
      <c r="L199">
        <v>6000</v>
      </c>
      <c r="M199" t="s">
        <v>25</v>
      </c>
      <c r="N199" t="str">
        <f>IF(sleep[[#This Row],[Age]]&lt;30, "20-29", IF(sleep[[#This Row],[Age]]&lt;40, "30-39", IF(sleep[[#This Row],[Age]]&lt;50, "40-49", IF(sleep[[#This Row],[Age]]&lt;60, "50-59", "60+"))))</f>
        <v>40-49</v>
      </c>
      <c r="O199" t="str">
        <f>IF(sleep[[#This Row],[Sleep Duration]]&lt;=5, "Poor", IF(sleep[[#This Row],[Sleep Duration]]&lt;=7, "Fair", IF(sleep[[#This Row],[Sleep Duration]]&lt;=9, "Good", "Excellent")))</f>
        <v>Fair</v>
      </c>
      <c r="P199" t="str">
        <f>IF(sleep[[#This Row],[Physical Activity Level]]&lt;=30, "Low", IF(sleep[[#This Row],[Physical Activity Level]]&lt;=60, "Moderate", "High"))</f>
        <v>Moderate</v>
      </c>
      <c r="Q199" t="str">
        <f>IF(sleep[[#This Row],[Stress Level]]&lt;=3, "Low", IF(sleep[[#This Row],[Stress Level]]&lt;=6, "Moderate", "High"))</f>
        <v>High</v>
      </c>
    </row>
    <row r="200" spans="1:17" x14ac:dyDescent="0.3">
      <c r="A200">
        <v>199</v>
      </c>
      <c r="B200" t="s">
        <v>13</v>
      </c>
      <c r="C200">
        <v>43</v>
      </c>
      <c r="D200" t="s">
        <v>50</v>
      </c>
      <c r="E200">
        <v>6.5</v>
      </c>
      <c r="F200">
        <v>6</v>
      </c>
      <c r="G200">
        <v>45</v>
      </c>
      <c r="H200">
        <v>7</v>
      </c>
      <c r="I200" t="s">
        <v>15</v>
      </c>
      <c r="J200" t="s">
        <v>45</v>
      </c>
      <c r="K200">
        <v>72</v>
      </c>
      <c r="L200">
        <v>6000</v>
      </c>
      <c r="M200" t="s">
        <v>25</v>
      </c>
      <c r="N200" t="str">
        <f>IF(sleep[[#This Row],[Age]]&lt;30, "20-29", IF(sleep[[#This Row],[Age]]&lt;40, "30-39", IF(sleep[[#This Row],[Age]]&lt;50, "40-49", IF(sleep[[#This Row],[Age]]&lt;60, "50-59", "60+"))))</f>
        <v>40-49</v>
      </c>
      <c r="O200" t="str">
        <f>IF(sleep[[#This Row],[Sleep Duration]]&lt;=5, "Poor", IF(sleep[[#This Row],[Sleep Duration]]&lt;=7, "Fair", IF(sleep[[#This Row],[Sleep Duration]]&lt;=9, "Good", "Excellent")))</f>
        <v>Fair</v>
      </c>
      <c r="P200" t="str">
        <f>IF(sleep[[#This Row],[Physical Activity Level]]&lt;=30, "Low", IF(sleep[[#This Row],[Physical Activity Level]]&lt;=60, "Moderate", "High"))</f>
        <v>Moderate</v>
      </c>
      <c r="Q200" t="str">
        <f>IF(sleep[[#This Row],[Stress Level]]&lt;=3, "Low", IF(sleep[[#This Row],[Stress Level]]&lt;=6, "Moderate", "High"))</f>
        <v>High</v>
      </c>
    </row>
    <row r="201" spans="1:17" x14ac:dyDescent="0.3">
      <c r="A201">
        <v>200</v>
      </c>
      <c r="B201" t="s">
        <v>13</v>
      </c>
      <c r="C201">
        <v>43</v>
      </c>
      <c r="D201" t="s">
        <v>50</v>
      </c>
      <c r="E201">
        <v>6.5</v>
      </c>
      <c r="F201">
        <v>6</v>
      </c>
      <c r="G201">
        <v>45</v>
      </c>
      <c r="H201">
        <v>7</v>
      </c>
      <c r="I201" t="s">
        <v>15</v>
      </c>
      <c r="J201" t="s">
        <v>45</v>
      </c>
      <c r="K201">
        <v>72</v>
      </c>
      <c r="L201">
        <v>6000</v>
      </c>
      <c r="M201" t="s">
        <v>25</v>
      </c>
      <c r="N201" t="str">
        <f>IF(sleep[[#This Row],[Age]]&lt;30, "20-29", IF(sleep[[#This Row],[Age]]&lt;40, "30-39", IF(sleep[[#This Row],[Age]]&lt;50, "40-49", IF(sleep[[#This Row],[Age]]&lt;60, "50-59", "60+"))))</f>
        <v>40-49</v>
      </c>
      <c r="O201" t="str">
        <f>IF(sleep[[#This Row],[Sleep Duration]]&lt;=5, "Poor", IF(sleep[[#This Row],[Sleep Duration]]&lt;=7, "Fair", IF(sleep[[#This Row],[Sleep Duration]]&lt;=9, "Good", "Excellent")))</f>
        <v>Fair</v>
      </c>
      <c r="P201" t="str">
        <f>IF(sleep[[#This Row],[Physical Activity Level]]&lt;=30, "Low", IF(sleep[[#This Row],[Physical Activity Level]]&lt;=60, "Moderate", "High"))</f>
        <v>Moderate</v>
      </c>
      <c r="Q201" t="str">
        <f>IF(sleep[[#This Row],[Stress Level]]&lt;=3, "Low", IF(sleep[[#This Row],[Stress Level]]&lt;=6, "Moderate", "High"))</f>
        <v>High</v>
      </c>
    </row>
    <row r="202" spans="1:17" x14ac:dyDescent="0.3">
      <c r="A202">
        <v>201</v>
      </c>
      <c r="B202" t="s">
        <v>13</v>
      </c>
      <c r="C202">
        <v>43</v>
      </c>
      <c r="D202" t="s">
        <v>50</v>
      </c>
      <c r="E202">
        <v>6.5</v>
      </c>
      <c r="F202">
        <v>6</v>
      </c>
      <c r="G202">
        <v>45</v>
      </c>
      <c r="H202">
        <v>7</v>
      </c>
      <c r="I202" t="s">
        <v>15</v>
      </c>
      <c r="J202" t="s">
        <v>45</v>
      </c>
      <c r="K202">
        <v>72</v>
      </c>
      <c r="L202">
        <v>6000</v>
      </c>
      <c r="M202" t="s">
        <v>25</v>
      </c>
      <c r="N202" t="str">
        <f>IF(sleep[[#This Row],[Age]]&lt;30, "20-29", IF(sleep[[#This Row],[Age]]&lt;40, "30-39", IF(sleep[[#This Row],[Age]]&lt;50, "40-49", IF(sleep[[#This Row],[Age]]&lt;60, "50-59", "60+"))))</f>
        <v>40-49</v>
      </c>
      <c r="O202" t="str">
        <f>IF(sleep[[#This Row],[Sleep Duration]]&lt;=5, "Poor", IF(sleep[[#This Row],[Sleep Duration]]&lt;=7, "Fair", IF(sleep[[#This Row],[Sleep Duration]]&lt;=9, "Good", "Excellent")))</f>
        <v>Fair</v>
      </c>
      <c r="P202" t="str">
        <f>IF(sleep[[#This Row],[Physical Activity Level]]&lt;=30, "Low", IF(sleep[[#This Row],[Physical Activity Level]]&lt;=60, "Moderate", "High"))</f>
        <v>Moderate</v>
      </c>
      <c r="Q202" t="str">
        <f>IF(sleep[[#This Row],[Stress Level]]&lt;=3, "Low", IF(sleep[[#This Row],[Stress Level]]&lt;=6, "Moderate", "High"))</f>
        <v>High</v>
      </c>
    </row>
    <row r="203" spans="1:17" x14ac:dyDescent="0.3">
      <c r="A203">
        <v>202</v>
      </c>
      <c r="B203" t="s">
        <v>13</v>
      </c>
      <c r="C203">
        <v>43</v>
      </c>
      <c r="D203" t="s">
        <v>34</v>
      </c>
      <c r="E203">
        <v>7.8</v>
      </c>
      <c r="F203">
        <v>8</v>
      </c>
      <c r="G203">
        <v>90</v>
      </c>
      <c r="H203">
        <v>5</v>
      </c>
      <c r="I203" t="s">
        <v>19</v>
      </c>
      <c r="J203" t="s">
        <v>45</v>
      </c>
      <c r="K203">
        <v>70</v>
      </c>
      <c r="L203">
        <v>8000</v>
      </c>
      <c r="M203" t="s">
        <v>25</v>
      </c>
      <c r="N203" t="str">
        <f>IF(sleep[[#This Row],[Age]]&lt;30, "20-29", IF(sleep[[#This Row],[Age]]&lt;40, "30-39", IF(sleep[[#This Row],[Age]]&lt;50, "40-49", IF(sleep[[#This Row],[Age]]&lt;60, "50-59", "60+"))))</f>
        <v>40-49</v>
      </c>
      <c r="O203" t="str">
        <f>IF(sleep[[#This Row],[Sleep Duration]]&lt;=5, "Poor", IF(sleep[[#This Row],[Sleep Duration]]&lt;=7, "Fair", IF(sleep[[#This Row],[Sleep Duration]]&lt;=9, "Good", "Excellent")))</f>
        <v>Good</v>
      </c>
      <c r="P203" t="str">
        <f>IF(sleep[[#This Row],[Physical Activity Level]]&lt;=30, "Low", IF(sleep[[#This Row],[Physical Activity Level]]&lt;=60, "Moderate", "High"))</f>
        <v>High</v>
      </c>
      <c r="Q203" t="str">
        <f>IF(sleep[[#This Row],[Stress Level]]&lt;=3, "Low", IF(sleep[[#This Row],[Stress Level]]&lt;=6, "Moderate", "High"))</f>
        <v>Moderate</v>
      </c>
    </row>
    <row r="204" spans="1:17" x14ac:dyDescent="0.3">
      <c r="A204">
        <v>203</v>
      </c>
      <c r="B204" t="s">
        <v>13</v>
      </c>
      <c r="C204">
        <v>43</v>
      </c>
      <c r="D204" t="s">
        <v>34</v>
      </c>
      <c r="E204">
        <v>7.8</v>
      </c>
      <c r="F204">
        <v>8</v>
      </c>
      <c r="G204">
        <v>90</v>
      </c>
      <c r="H204">
        <v>5</v>
      </c>
      <c r="I204" t="s">
        <v>19</v>
      </c>
      <c r="J204" t="s">
        <v>45</v>
      </c>
      <c r="K204">
        <v>70</v>
      </c>
      <c r="L204">
        <v>8000</v>
      </c>
      <c r="M204" t="s">
        <v>25</v>
      </c>
      <c r="N204" t="str">
        <f>IF(sleep[[#This Row],[Age]]&lt;30, "20-29", IF(sleep[[#This Row],[Age]]&lt;40, "30-39", IF(sleep[[#This Row],[Age]]&lt;50, "40-49", IF(sleep[[#This Row],[Age]]&lt;60, "50-59", "60+"))))</f>
        <v>40-49</v>
      </c>
      <c r="O204" t="str">
        <f>IF(sleep[[#This Row],[Sleep Duration]]&lt;=5, "Poor", IF(sleep[[#This Row],[Sleep Duration]]&lt;=7, "Fair", IF(sleep[[#This Row],[Sleep Duration]]&lt;=9, "Good", "Excellent")))</f>
        <v>Good</v>
      </c>
      <c r="P204" t="str">
        <f>IF(sleep[[#This Row],[Physical Activity Level]]&lt;=30, "Low", IF(sleep[[#This Row],[Physical Activity Level]]&lt;=60, "Moderate", "High"))</f>
        <v>High</v>
      </c>
      <c r="Q204" t="str">
        <f>IF(sleep[[#This Row],[Stress Level]]&lt;=3, "Low", IF(sleep[[#This Row],[Stress Level]]&lt;=6, "Moderate", "High"))</f>
        <v>Moderate</v>
      </c>
    </row>
    <row r="205" spans="1:17" x14ac:dyDescent="0.3">
      <c r="A205">
        <v>204</v>
      </c>
      <c r="B205" t="s">
        <v>13</v>
      </c>
      <c r="C205">
        <v>43</v>
      </c>
      <c r="D205" t="s">
        <v>34</v>
      </c>
      <c r="E205">
        <v>6.9</v>
      </c>
      <c r="F205">
        <v>6</v>
      </c>
      <c r="G205">
        <v>47</v>
      </c>
      <c r="H205">
        <v>7</v>
      </c>
      <c r="I205" t="s">
        <v>30</v>
      </c>
      <c r="J205" t="s">
        <v>33</v>
      </c>
      <c r="K205">
        <v>69</v>
      </c>
      <c r="L205">
        <v>6800</v>
      </c>
      <c r="M205" t="s">
        <v>17</v>
      </c>
      <c r="N205" t="str">
        <f>IF(sleep[[#This Row],[Age]]&lt;30, "20-29", IF(sleep[[#This Row],[Age]]&lt;40, "30-39", IF(sleep[[#This Row],[Age]]&lt;50, "40-49", IF(sleep[[#This Row],[Age]]&lt;60, "50-59", "60+"))))</f>
        <v>40-49</v>
      </c>
      <c r="O205" t="str">
        <f>IF(sleep[[#This Row],[Sleep Duration]]&lt;=5, "Poor", IF(sleep[[#This Row],[Sleep Duration]]&lt;=7, "Fair", IF(sleep[[#This Row],[Sleep Duration]]&lt;=9, "Good", "Excellent")))</f>
        <v>Fair</v>
      </c>
      <c r="P205" t="str">
        <f>IF(sleep[[#This Row],[Physical Activity Level]]&lt;=30, "Low", IF(sleep[[#This Row],[Physical Activity Level]]&lt;=60, "Moderate", "High"))</f>
        <v>Moderate</v>
      </c>
      <c r="Q205" t="str">
        <f>IF(sleep[[#This Row],[Stress Level]]&lt;=3, "Low", IF(sleep[[#This Row],[Stress Level]]&lt;=6, "Moderate", "High"))</f>
        <v>High</v>
      </c>
    </row>
    <row r="206" spans="1:17" x14ac:dyDescent="0.3">
      <c r="A206">
        <v>205</v>
      </c>
      <c r="B206" t="s">
        <v>13</v>
      </c>
      <c r="C206">
        <v>43</v>
      </c>
      <c r="D206" t="s">
        <v>34</v>
      </c>
      <c r="E206">
        <v>7.6</v>
      </c>
      <c r="F206">
        <v>8</v>
      </c>
      <c r="G206">
        <v>75</v>
      </c>
      <c r="H206">
        <v>4</v>
      </c>
      <c r="I206" t="s">
        <v>15</v>
      </c>
      <c r="J206" t="s">
        <v>52</v>
      </c>
      <c r="K206">
        <v>68</v>
      </c>
      <c r="L206">
        <v>6800</v>
      </c>
      <c r="M206" t="s">
        <v>17</v>
      </c>
      <c r="N206" t="str">
        <f>IF(sleep[[#This Row],[Age]]&lt;30, "20-29", IF(sleep[[#This Row],[Age]]&lt;40, "30-39", IF(sleep[[#This Row],[Age]]&lt;50, "40-49", IF(sleep[[#This Row],[Age]]&lt;60, "50-59", "60+"))))</f>
        <v>40-49</v>
      </c>
      <c r="O206" t="str">
        <f>IF(sleep[[#This Row],[Sleep Duration]]&lt;=5, "Poor", IF(sleep[[#This Row],[Sleep Duration]]&lt;=7, "Fair", IF(sleep[[#This Row],[Sleep Duration]]&lt;=9, "Good", "Excellent")))</f>
        <v>Good</v>
      </c>
      <c r="P206" t="str">
        <f>IF(sleep[[#This Row],[Physical Activity Level]]&lt;=30, "Low", IF(sleep[[#This Row],[Physical Activity Level]]&lt;=60, "Moderate", "High"))</f>
        <v>High</v>
      </c>
      <c r="Q206" t="str">
        <f>IF(sleep[[#This Row],[Stress Level]]&lt;=3, "Low", IF(sleep[[#This Row],[Stress Level]]&lt;=6, "Moderate", "High"))</f>
        <v>Moderate</v>
      </c>
    </row>
    <row r="207" spans="1:17" x14ac:dyDescent="0.3">
      <c r="A207">
        <v>206</v>
      </c>
      <c r="B207" t="s">
        <v>13</v>
      </c>
      <c r="C207">
        <v>43</v>
      </c>
      <c r="D207" t="s">
        <v>34</v>
      </c>
      <c r="E207">
        <v>7.7</v>
      </c>
      <c r="F207">
        <v>8</v>
      </c>
      <c r="G207">
        <v>90</v>
      </c>
      <c r="H207">
        <v>5</v>
      </c>
      <c r="I207" t="s">
        <v>19</v>
      </c>
      <c r="J207" t="s">
        <v>45</v>
      </c>
      <c r="K207">
        <v>70</v>
      </c>
      <c r="L207">
        <v>8000</v>
      </c>
      <c r="M207" t="s">
        <v>17</v>
      </c>
      <c r="N207" t="str">
        <f>IF(sleep[[#This Row],[Age]]&lt;30, "20-29", IF(sleep[[#This Row],[Age]]&lt;40, "30-39", IF(sleep[[#This Row],[Age]]&lt;50, "40-49", IF(sleep[[#This Row],[Age]]&lt;60, "50-59", "60+"))))</f>
        <v>40-49</v>
      </c>
      <c r="O207" t="str">
        <f>IF(sleep[[#This Row],[Sleep Duration]]&lt;=5, "Poor", IF(sleep[[#This Row],[Sleep Duration]]&lt;=7, "Fair", IF(sleep[[#This Row],[Sleep Duration]]&lt;=9, "Good", "Excellent")))</f>
        <v>Good</v>
      </c>
      <c r="P207" t="str">
        <f>IF(sleep[[#This Row],[Physical Activity Level]]&lt;=30, "Low", IF(sleep[[#This Row],[Physical Activity Level]]&lt;=60, "Moderate", "High"))</f>
        <v>High</v>
      </c>
      <c r="Q207" t="str">
        <f>IF(sleep[[#This Row],[Stress Level]]&lt;=3, "Low", IF(sleep[[#This Row],[Stress Level]]&lt;=6, "Moderate", "High"))</f>
        <v>Moderate</v>
      </c>
    </row>
    <row r="208" spans="1:17" x14ac:dyDescent="0.3">
      <c r="A208">
        <v>207</v>
      </c>
      <c r="B208" t="s">
        <v>13</v>
      </c>
      <c r="C208">
        <v>43</v>
      </c>
      <c r="D208" t="s">
        <v>34</v>
      </c>
      <c r="E208">
        <v>7.7</v>
      </c>
      <c r="F208">
        <v>8</v>
      </c>
      <c r="G208">
        <v>90</v>
      </c>
      <c r="H208">
        <v>5</v>
      </c>
      <c r="I208" t="s">
        <v>19</v>
      </c>
      <c r="J208" t="s">
        <v>45</v>
      </c>
      <c r="K208">
        <v>70</v>
      </c>
      <c r="L208">
        <v>8000</v>
      </c>
      <c r="M208" t="s">
        <v>17</v>
      </c>
      <c r="N208" t="str">
        <f>IF(sleep[[#This Row],[Age]]&lt;30, "20-29", IF(sleep[[#This Row],[Age]]&lt;40, "30-39", IF(sleep[[#This Row],[Age]]&lt;50, "40-49", IF(sleep[[#This Row],[Age]]&lt;60, "50-59", "60+"))))</f>
        <v>40-49</v>
      </c>
      <c r="O208" t="str">
        <f>IF(sleep[[#This Row],[Sleep Duration]]&lt;=5, "Poor", IF(sleep[[#This Row],[Sleep Duration]]&lt;=7, "Fair", IF(sleep[[#This Row],[Sleep Duration]]&lt;=9, "Good", "Excellent")))</f>
        <v>Good</v>
      </c>
      <c r="P208" t="str">
        <f>IF(sleep[[#This Row],[Physical Activity Level]]&lt;=30, "Low", IF(sleep[[#This Row],[Physical Activity Level]]&lt;=60, "Moderate", "High"))</f>
        <v>High</v>
      </c>
      <c r="Q208" t="str">
        <f>IF(sleep[[#This Row],[Stress Level]]&lt;=3, "Low", IF(sleep[[#This Row],[Stress Level]]&lt;=6, "Moderate", "High"))</f>
        <v>Moderate</v>
      </c>
    </row>
    <row r="209" spans="1:17" x14ac:dyDescent="0.3">
      <c r="A209">
        <v>208</v>
      </c>
      <c r="B209" t="s">
        <v>13</v>
      </c>
      <c r="C209">
        <v>43</v>
      </c>
      <c r="D209" t="s">
        <v>34</v>
      </c>
      <c r="E209">
        <v>7.7</v>
      </c>
      <c r="F209">
        <v>8</v>
      </c>
      <c r="G209">
        <v>90</v>
      </c>
      <c r="H209">
        <v>5</v>
      </c>
      <c r="I209" t="s">
        <v>19</v>
      </c>
      <c r="J209" t="s">
        <v>45</v>
      </c>
      <c r="K209">
        <v>70</v>
      </c>
      <c r="L209">
        <v>8000</v>
      </c>
      <c r="M209" t="s">
        <v>17</v>
      </c>
      <c r="N209" t="str">
        <f>IF(sleep[[#This Row],[Age]]&lt;30, "20-29", IF(sleep[[#This Row],[Age]]&lt;40, "30-39", IF(sleep[[#This Row],[Age]]&lt;50, "40-49", IF(sleep[[#This Row],[Age]]&lt;60, "50-59", "60+"))))</f>
        <v>40-49</v>
      </c>
      <c r="O209" t="str">
        <f>IF(sleep[[#This Row],[Sleep Duration]]&lt;=5, "Poor", IF(sleep[[#This Row],[Sleep Duration]]&lt;=7, "Fair", IF(sleep[[#This Row],[Sleep Duration]]&lt;=9, "Good", "Excellent")))</f>
        <v>Good</v>
      </c>
      <c r="P209" t="str">
        <f>IF(sleep[[#This Row],[Physical Activity Level]]&lt;=30, "Low", IF(sleep[[#This Row],[Physical Activity Level]]&lt;=60, "Moderate", "High"))</f>
        <v>High</v>
      </c>
      <c r="Q209" t="str">
        <f>IF(sleep[[#This Row],[Stress Level]]&lt;=3, "Low", IF(sleep[[#This Row],[Stress Level]]&lt;=6, "Moderate", "High"))</f>
        <v>Moderate</v>
      </c>
    </row>
    <row r="210" spans="1:17" x14ac:dyDescent="0.3">
      <c r="A210">
        <v>209</v>
      </c>
      <c r="B210" t="s">
        <v>13</v>
      </c>
      <c r="C210">
        <v>43</v>
      </c>
      <c r="D210" t="s">
        <v>34</v>
      </c>
      <c r="E210">
        <v>7.7</v>
      </c>
      <c r="F210">
        <v>8</v>
      </c>
      <c r="G210">
        <v>90</v>
      </c>
      <c r="H210">
        <v>5</v>
      </c>
      <c r="I210" t="s">
        <v>19</v>
      </c>
      <c r="J210" t="s">
        <v>45</v>
      </c>
      <c r="K210">
        <v>70</v>
      </c>
      <c r="L210">
        <v>8000</v>
      </c>
      <c r="M210" t="s">
        <v>17</v>
      </c>
      <c r="N210" t="str">
        <f>IF(sleep[[#This Row],[Age]]&lt;30, "20-29", IF(sleep[[#This Row],[Age]]&lt;40, "30-39", IF(sleep[[#This Row],[Age]]&lt;50, "40-49", IF(sleep[[#This Row],[Age]]&lt;60, "50-59", "60+"))))</f>
        <v>40-49</v>
      </c>
      <c r="O210" t="str">
        <f>IF(sleep[[#This Row],[Sleep Duration]]&lt;=5, "Poor", IF(sleep[[#This Row],[Sleep Duration]]&lt;=7, "Fair", IF(sleep[[#This Row],[Sleep Duration]]&lt;=9, "Good", "Excellent")))</f>
        <v>Good</v>
      </c>
      <c r="P210" t="str">
        <f>IF(sleep[[#This Row],[Physical Activity Level]]&lt;=30, "Low", IF(sleep[[#This Row],[Physical Activity Level]]&lt;=60, "Moderate", "High"))</f>
        <v>High</v>
      </c>
      <c r="Q210" t="str">
        <f>IF(sleep[[#This Row],[Stress Level]]&lt;=3, "Low", IF(sleep[[#This Row],[Stress Level]]&lt;=6, "Moderate", "High"))</f>
        <v>Moderate</v>
      </c>
    </row>
    <row r="211" spans="1:17" x14ac:dyDescent="0.3">
      <c r="A211">
        <v>210</v>
      </c>
      <c r="B211" t="s">
        <v>13</v>
      </c>
      <c r="C211">
        <v>43</v>
      </c>
      <c r="D211" t="s">
        <v>34</v>
      </c>
      <c r="E211">
        <v>7.8</v>
      </c>
      <c r="F211">
        <v>8</v>
      </c>
      <c r="G211">
        <v>90</v>
      </c>
      <c r="H211">
        <v>5</v>
      </c>
      <c r="I211" t="s">
        <v>19</v>
      </c>
      <c r="J211" t="s">
        <v>45</v>
      </c>
      <c r="K211">
        <v>70</v>
      </c>
      <c r="L211">
        <v>8000</v>
      </c>
      <c r="M211" t="s">
        <v>17</v>
      </c>
      <c r="N211" t="str">
        <f>IF(sleep[[#This Row],[Age]]&lt;30, "20-29", IF(sleep[[#This Row],[Age]]&lt;40, "30-39", IF(sleep[[#This Row],[Age]]&lt;50, "40-49", IF(sleep[[#This Row],[Age]]&lt;60, "50-59", "60+"))))</f>
        <v>40-49</v>
      </c>
      <c r="O211" t="str">
        <f>IF(sleep[[#This Row],[Sleep Duration]]&lt;=5, "Poor", IF(sleep[[#This Row],[Sleep Duration]]&lt;=7, "Fair", IF(sleep[[#This Row],[Sleep Duration]]&lt;=9, "Good", "Excellent")))</f>
        <v>Good</v>
      </c>
      <c r="P211" t="str">
        <f>IF(sleep[[#This Row],[Physical Activity Level]]&lt;=30, "Low", IF(sleep[[#This Row],[Physical Activity Level]]&lt;=60, "Moderate", "High"))</f>
        <v>High</v>
      </c>
      <c r="Q211" t="str">
        <f>IF(sleep[[#This Row],[Stress Level]]&lt;=3, "Low", IF(sleep[[#This Row],[Stress Level]]&lt;=6, "Moderate", "High"))</f>
        <v>Moderate</v>
      </c>
    </row>
    <row r="212" spans="1:17" x14ac:dyDescent="0.3">
      <c r="A212">
        <v>211</v>
      </c>
      <c r="B212" t="s">
        <v>13</v>
      </c>
      <c r="C212">
        <v>43</v>
      </c>
      <c r="D212" t="s">
        <v>34</v>
      </c>
      <c r="E212">
        <v>7.7</v>
      </c>
      <c r="F212">
        <v>8</v>
      </c>
      <c r="G212">
        <v>90</v>
      </c>
      <c r="H212">
        <v>5</v>
      </c>
      <c r="I212" t="s">
        <v>19</v>
      </c>
      <c r="J212" t="s">
        <v>45</v>
      </c>
      <c r="K212">
        <v>70</v>
      </c>
      <c r="L212">
        <v>8000</v>
      </c>
      <c r="M212" t="s">
        <v>17</v>
      </c>
      <c r="N212" t="str">
        <f>IF(sleep[[#This Row],[Age]]&lt;30, "20-29", IF(sleep[[#This Row],[Age]]&lt;40, "30-39", IF(sleep[[#This Row],[Age]]&lt;50, "40-49", IF(sleep[[#This Row],[Age]]&lt;60, "50-59", "60+"))))</f>
        <v>40-49</v>
      </c>
      <c r="O212" t="str">
        <f>IF(sleep[[#This Row],[Sleep Duration]]&lt;=5, "Poor", IF(sleep[[#This Row],[Sleep Duration]]&lt;=7, "Fair", IF(sleep[[#This Row],[Sleep Duration]]&lt;=9, "Good", "Excellent")))</f>
        <v>Good</v>
      </c>
      <c r="P212" t="str">
        <f>IF(sleep[[#This Row],[Physical Activity Level]]&lt;=30, "Low", IF(sleep[[#This Row],[Physical Activity Level]]&lt;=60, "Moderate", "High"))</f>
        <v>High</v>
      </c>
      <c r="Q212" t="str">
        <f>IF(sleep[[#This Row],[Stress Level]]&lt;=3, "Low", IF(sleep[[#This Row],[Stress Level]]&lt;=6, "Moderate", "High"))</f>
        <v>Moderate</v>
      </c>
    </row>
    <row r="213" spans="1:17" x14ac:dyDescent="0.3">
      <c r="A213">
        <v>212</v>
      </c>
      <c r="B213" t="s">
        <v>13</v>
      </c>
      <c r="C213">
        <v>43</v>
      </c>
      <c r="D213" t="s">
        <v>34</v>
      </c>
      <c r="E213">
        <v>7.8</v>
      </c>
      <c r="F213">
        <v>8</v>
      </c>
      <c r="G213">
        <v>90</v>
      </c>
      <c r="H213">
        <v>5</v>
      </c>
      <c r="I213" t="s">
        <v>19</v>
      </c>
      <c r="J213" t="s">
        <v>45</v>
      </c>
      <c r="K213">
        <v>70</v>
      </c>
      <c r="L213">
        <v>8000</v>
      </c>
      <c r="M213" t="s">
        <v>17</v>
      </c>
      <c r="N213" t="str">
        <f>IF(sleep[[#This Row],[Age]]&lt;30, "20-29", IF(sleep[[#This Row],[Age]]&lt;40, "30-39", IF(sleep[[#This Row],[Age]]&lt;50, "40-49", IF(sleep[[#This Row],[Age]]&lt;60, "50-59", "60+"))))</f>
        <v>40-49</v>
      </c>
      <c r="O213" t="str">
        <f>IF(sleep[[#This Row],[Sleep Duration]]&lt;=5, "Poor", IF(sleep[[#This Row],[Sleep Duration]]&lt;=7, "Fair", IF(sleep[[#This Row],[Sleep Duration]]&lt;=9, "Good", "Excellent")))</f>
        <v>Good</v>
      </c>
      <c r="P213" t="str">
        <f>IF(sleep[[#This Row],[Physical Activity Level]]&lt;=30, "Low", IF(sleep[[#This Row],[Physical Activity Level]]&lt;=60, "Moderate", "High"))</f>
        <v>High</v>
      </c>
      <c r="Q213" t="str">
        <f>IF(sleep[[#This Row],[Stress Level]]&lt;=3, "Low", IF(sleep[[#This Row],[Stress Level]]&lt;=6, "Moderate", "High"))</f>
        <v>Moderate</v>
      </c>
    </row>
    <row r="214" spans="1:17" x14ac:dyDescent="0.3">
      <c r="A214">
        <v>213</v>
      </c>
      <c r="B214" t="s">
        <v>13</v>
      </c>
      <c r="C214">
        <v>43</v>
      </c>
      <c r="D214" t="s">
        <v>34</v>
      </c>
      <c r="E214">
        <v>7.8</v>
      </c>
      <c r="F214">
        <v>8</v>
      </c>
      <c r="G214">
        <v>90</v>
      </c>
      <c r="H214">
        <v>5</v>
      </c>
      <c r="I214" t="s">
        <v>19</v>
      </c>
      <c r="J214" t="s">
        <v>45</v>
      </c>
      <c r="K214">
        <v>70</v>
      </c>
      <c r="L214">
        <v>8000</v>
      </c>
      <c r="M214" t="s">
        <v>17</v>
      </c>
      <c r="N214" t="str">
        <f>IF(sleep[[#This Row],[Age]]&lt;30, "20-29", IF(sleep[[#This Row],[Age]]&lt;40, "30-39", IF(sleep[[#This Row],[Age]]&lt;50, "40-49", IF(sleep[[#This Row],[Age]]&lt;60, "50-59", "60+"))))</f>
        <v>40-49</v>
      </c>
      <c r="O214" t="str">
        <f>IF(sleep[[#This Row],[Sleep Duration]]&lt;=5, "Poor", IF(sleep[[#This Row],[Sleep Duration]]&lt;=7, "Fair", IF(sleep[[#This Row],[Sleep Duration]]&lt;=9, "Good", "Excellent")))</f>
        <v>Good</v>
      </c>
      <c r="P214" t="str">
        <f>IF(sleep[[#This Row],[Physical Activity Level]]&lt;=30, "Low", IF(sleep[[#This Row],[Physical Activity Level]]&lt;=60, "Moderate", "High"))</f>
        <v>High</v>
      </c>
      <c r="Q214" t="str">
        <f>IF(sleep[[#This Row],[Stress Level]]&lt;=3, "Low", IF(sleep[[#This Row],[Stress Level]]&lt;=6, "Moderate", "High"))</f>
        <v>Moderate</v>
      </c>
    </row>
    <row r="215" spans="1:17" x14ac:dyDescent="0.3">
      <c r="A215">
        <v>214</v>
      </c>
      <c r="B215" t="s">
        <v>13</v>
      </c>
      <c r="C215">
        <v>43</v>
      </c>
      <c r="D215" t="s">
        <v>34</v>
      </c>
      <c r="E215">
        <v>7.8</v>
      </c>
      <c r="F215">
        <v>8</v>
      </c>
      <c r="G215">
        <v>90</v>
      </c>
      <c r="H215">
        <v>5</v>
      </c>
      <c r="I215" t="s">
        <v>19</v>
      </c>
      <c r="J215" t="s">
        <v>45</v>
      </c>
      <c r="K215">
        <v>70</v>
      </c>
      <c r="L215">
        <v>8000</v>
      </c>
      <c r="M215" t="s">
        <v>17</v>
      </c>
      <c r="N215" t="str">
        <f>IF(sleep[[#This Row],[Age]]&lt;30, "20-29", IF(sleep[[#This Row],[Age]]&lt;40, "30-39", IF(sleep[[#This Row],[Age]]&lt;50, "40-49", IF(sleep[[#This Row],[Age]]&lt;60, "50-59", "60+"))))</f>
        <v>40-49</v>
      </c>
      <c r="O215" t="str">
        <f>IF(sleep[[#This Row],[Sleep Duration]]&lt;=5, "Poor", IF(sleep[[#This Row],[Sleep Duration]]&lt;=7, "Fair", IF(sleep[[#This Row],[Sleep Duration]]&lt;=9, "Good", "Excellent")))</f>
        <v>Good</v>
      </c>
      <c r="P215" t="str">
        <f>IF(sleep[[#This Row],[Physical Activity Level]]&lt;=30, "Low", IF(sleep[[#This Row],[Physical Activity Level]]&lt;=60, "Moderate", "High"))</f>
        <v>High</v>
      </c>
      <c r="Q215" t="str">
        <f>IF(sleep[[#This Row],[Stress Level]]&lt;=3, "Low", IF(sleep[[#This Row],[Stress Level]]&lt;=6, "Moderate", "High"))</f>
        <v>Moderate</v>
      </c>
    </row>
    <row r="216" spans="1:17" x14ac:dyDescent="0.3">
      <c r="A216">
        <v>215</v>
      </c>
      <c r="B216" t="s">
        <v>13</v>
      </c>
      <c r="C216">
        <v>43</v>
      </c>
      <c r="D216" t="s">
        <v>34</v>
      </c>
      <c r="E216">
        <v>7.8</v>
      </c>
      <c r="F216">
        <v>8</v>
      </c>
      <c r="G216">
        <v>90</v>
      </c>
      <c r="H216">
        <v>5</v>
      </c>
      <c r="I216" t="s">
        <v>19</v>
      </c>
      <c r="J216" t="s">
        <v>45</v>
      </c>
      <c r="K216">
        <v>70</v>
      </c>
      <c r="L216">
        <v>8000</v>
      </c>
      <c r="M216" t="s">
        <v>17</v>
      </c>
      <c r="N216" t="str">
        <f>IF(sleep[[#This Row],[Age]]&lt;30, "20-29", IF(sleep[[#This Row],[Age]]&lt;40, "30-39", IF(sleep[[#This Row],[Age]]&lt;50, "40-49", IF(sleep[[#This Row],[Age]]&lt;60, "50-59", "60+"))))</f>
        <v>40-49</v>
      </c>
      <c r="O216" t="str">
        <f>IF(sleep[[#This Row],[Sleep Duration]]&lt;=5, "Poor", IF(sleep[[#This Row],[Sleep Duration]]&lt;=7, "Fair", IF(sleep[[#This Row],[Sleep Duration]]&lt;=9, "Good", "Excellent")))</f>
        <v>Good</v>
      </c>
      <c r="P216" t="str">
        <f>IF(sleep[[#This Row],[Physical Activity Level]]&lt;=30, "Low", IF(sleep[[#This Row],[Physical Activity Level]]&lt;=60, "Moderate", "High"))</f>
        <v>High</v>
      </c>
      <c r="Q216" t="str">
        <f>IF(sleep[[#This Row],[Stress Level]]&lt;=3, "Low", IF(sleep[[#This Row],[Stress Level]]&lt;=6, "Moderate", "High"))</f>
        <v>Moderate</v>
      </c>
    </row>
    <row r="217" spans="1:17" x14ac:dyDescent="0.3">
      <c r="A217">
        <v>216</v>
      </c>
      <c r="B217" t="s">
        <v>13</v>
      </c>
      <c r="C217">
        <v>43</v>
      </c>
      <c r="D217" t="s">
        <v>34</v>
      </c>
      <c r="E217">
        <v>7.8</v>
      </c>
      <c r="F217">
        <v>8</v>
      </c>
      <c r="G217">
        <v>90</v>
      </c>
      <c r="H217">
        <v>5</v>
      </c>
      <c r="I217" t="s">
        <v>19</v>
      </c>
      <c r="J217" t="s">
        <v>45</v>
      </c>
      <c r="K217">
        <v>70</v>
      </c>
      <c r="L217">
        <v>8000</v>
      </c>
      <c r="M217" t="s">
        <v>17</v>
      </c>
      <c r="N217" t="str">
        <f>IF(sleep[[#This Row],[Age]]&lt;30, "20-29", IF(sleep[[#This Row],[Age]]&lt;40, "30-39", IF(sleep[[#This Row],[Age]]&lt;50, "40-49", IF(sleep[[#This Row],[Age]]&lt;60, "50-59", "60+"))))</f>
        <v>40-49</v>
      </c>
      <c r="O217" t="str">
        <f>IF(sleep[[#This Row],[Sleep Duration]]&lt;=5, "Poor", IF(sleep[[#This Row],[Sleep Duration]]&lt;=7, "Fair", IF(sleep[[#This Row],[Sleep Duration]]&lt;=9, "Good", "Excellent")))</f>
        <v>Good</v>
      </c>
      <c r="P217" t="str">
        <f>IF(sleep[[#This Row],[Physical Activity Level]]&lt;=30, "Low", IF(sleep[[#This Row],[Physical Activity Level]]&lt;=60, "Moderate", "High"))</f>
        <v>High</v>
      </c>
      <c r="Q217" t="str">
        <f>IF(sleep[[#This Row],[Stress Level]]&lt;=3, "Low", IF(sleep[[#This Row],[Stress Level]]&lt;=6, "Moderate", "High"))</f>
        <v>Moderate</v>
      </c>
    </row>
    <row r="218" spans="1:17" x14ac:dyDescent="0.3">
      <c r="A218">
        <v>217</v>
      </c>
      <c r="B218" t="s">
        <v>13</v>
      </c>
      <c r="C218">
        <v>43</v>
      </c>
      <c r="D218" t="s">
        <v>34</v>
      </c>
      <c r="E218">
        <v>7.8</v>
      </c>
      <c r="F218">
        <v>8</v>
      </c>
      <c r="G218">
        <v>90</v>
      </c>
      <c r="H218">
        <v>5</v>
      </c>
      <c r="I218" t="s">
        <v>19</v>
      </c>
      <c r="J218" t="s">
        <v>45</v>
      </c>
      <c r="K218">
        <v>70</v>
      </c>
      <c r="L218">
        <v>8000</v>
      </c>
      <c r="M218" t="s">
        <v>17</v>
      </c>
      <c r="N218" t="str">
        <f>IF(sleep[[#This Row],[Age]]&lt;30, "20-29", IF(sleep[[#This Row],[Age]]&lt;40, "30-39", IF(sleep[[#This Row],[Age]]&lt;50, "40-49", IF(sleep[[#This Row],[Age]]&lt;60, "50-59", "60+"))))</f>
        <v>40-49</v>
      </c>
      <c r="O218" t="str">
        <f>IF(sleep[[#This Row],[Sleep Duration]]&lt;=5, "Poor", IF(sleep[[#This Row],[Sleep Duration]]&lt;=7, "Fair", IF(sleep[[#This Row],[Sleep Duration]]&lt;=9, "Good", "Excellent")))</f>
        <v>Good</v>
      </c>
      <c r="P218" t="str">
        <f>IF(sleep[[#This Row],[Physical Activity Level]]&lt;=30, "Low", IF(sleep[[#This Row],[Physical Activity Level]]&lt;=60, "Moderate", "High"))</f>
        <v>High</v>
      </c>
      <c r="Q218" t="str">
        <f>IF(sleep[[#This Row],[Stress Level]]&lt;=3, "Low", IF(sleep[[#This Row],[Stress Level]]&lt;=6, "Moderate", "High"))</f>
        <v>Moderate</v>
      </c>
    </row>
    <row r="219" spans="1:17" x14ac:dyDescent="0.3">
      <c r="A219">
        <v>218</v>
      </c>
      <c r="B219" t="s">
        <v>13</v>
      </c>
      <c r="C219">
        <v>43</v>
      </c>
      <c r="D219" t="s">
        <v>34</v>
      </c>
      <c r="E219">
        <v>7.8</v>
      </c>
      <c r="F219">
        <v>8</v>
      </c>
      <c r="G219">
        <v>90</v>
      </c>
      <c r="H219">
        <v>5</v>
      </c>
      <c r="I219" t="s">
        <v>19</v>
      </c>
      <c r="J219" t="s">
        <v>45</v>
      </c>
      <c r="K219">
        <v>70</v>
      </c>
      <c r="L219">
        <v>8000</v>
      </c>
      <c r="M219" t="s">
        <v>17</v>
      </c>
      <c r="N219" t="str">
        <f>IF(sleep[[#This Row],[Age]]&lt;30, "20-29", IF(sleep[[#This Row],[Age]]&lt;40, "30-39", IF(sleep[[#This Row],[Age]]&lt;50, "40-49", IF(sleep[[#This Row],[Age]]&lt;60, "50-59", "60+"))))</f>
        <v>40-49</v>
      </c>
      <c r="O219" t="str">
        <f>IF(sleep[[#This Row],[Sleep Duration]]&lt;=5, "Poor", IF(sleep[[#This Row],[Sleep Duration]]&lt;=7, "Fair", IF(sleep[[#This Row],[Sleep Duration]]&lt;=9, "Good", "Excellent")))</f>
        <v>Good</v>
      </c>
      <c r="P219" t="str">
        <f>IF(sleep[[#This Row],[Physical Activity Level]]&lt;=30, "Low", IF(sleep[[#This Row],[Physical Activity Level]]&lt;=60, "Moderate", "High"))</f>
        <v>High</v>
      </c>
      <c r="Q219" t="str">
        <f>IF(sleep[[#This Row],[Stress Level]]&lt;=3, "Low", IF(sleep[[#This Row],[Stress Level]]&lt;=6, "Moderate", "High"))</f>
        <v>Moderate</v>
      </c>
    </row>
    <row r="220" spans="1:17" x14ac:dyDescent="0.3">
      <c r="A220">
        <v>219</v>
      </c>
      <c r="B220" t="s">
        <v>13</v>
      </c>
      <c r="C220">
        <v>43</v>
      </c>
      <c r="D220" t="s">
        <v>34</v>
      </c>
      <c r="E220">
        <v>7.8</v>
      </c>
      <c r="F220">
        <v>8</v>
      </c>
      <c r="G220">
        <v>90</v>
      </c>
      <c r="H220">
        <v>5</v>
      </c>
      <c r="I220" t="s">
        <v>19</v>
      </c>
      <c r="J220" t="s">
        <v>45</v>
      </c>
      <c r="K220">
        <v>70</v>
      </c>
      <c r="L220">
        <v>8000</v>
      </c>
      <c r="M220" t="s">
        <v>24</v>
      </c>
      <c r="N220" t="str">
        <f>IF(sleep[[#This Row],[Age]]&lt;30, "20-29", IF(sleep[[#This Row],[Age]]&lt;40, "30-39", IF(sleep[[#This Row],[Age]]&lt;50, "40-49", IF(sleep[[#This Row],[Age]]&lt;60, "50-59", "60+"))))</f>
        <v>40-49</v>
      </c>
      <c r="O220" t="str">
        <f>IF(sleep[[#This Row],[Sleep Duration]]&lt;=5, "Poor", IF(sleep[[#This Row],[Sleep Duration]]&lt;=7, "Fair", IF(sleep[[#This Row],[Sleep Duration]]&lt;=9, "Good", "Excellent")))</f>
        <v>Good</v>
      </c>
      <c r="P220" t="str">
        <f>IF(sleep[[#This Row],[Physical Activity Level]]&lt;=30, "Low", IF(sleep[[#This Row],[Physical Activity Level]]&lt;=60, "Moderate", "High"))</f>
        <v>High</v>
      </c>
      <c r="Q220" t="str">
        <f>IF(sleep[[#This Row],[Stress Level]]&lt;=3, "Low", IF(sleep[[#This Row],[Stress Level]]&lt;=6, "Moderate", "High"))</f>
        <v>Moderate</v>
      </c>
    </row>
    <row r="221" spans="1:17" x14ac:dyDescent="0.3">
      <c r="A221">
        <v>220</v>
      </c>
      <c r="B221" t="s">
        <v>13</v>
      </c>
      <c r="C221">
        <v>43</v>
      </c>
      <c r="D221" t="s">
        <v>50</v>
      </c>
      <c r="E221">
        <v>6.5</v>
      </c>
      <c r="F221">
        <v>6</v>
      </c>
      <c r="G221">
        <v>45</v>
      </c>
      <c r="H221">
        <v>7</v>
      </c>
      <c r="I221" t="s">
        <v>15</v>
      </c>
      <c r="J221" t="s">
        <v>45</v>
      </c>
      <c r="K221">
        <v>72</v>
      </c>
      <c r="L221">
        <v>6000</v>
      </c>
      <c r="M221" t="s">
        <v>24</v>
      </c>
      <c r="N221" t="str">
        <f>IF(sleep[[#This Row],[Age]]&lt;30, "20-29", IF(sleep[[#This Row],[Age]]&lt;40, "30-39", IF(sleep[[#This Row],[Age]]&lt;50, "40-49", IF(sleep[[#This Row],[Age]]&lt;60, "50-59", "60+"))))</f>
        <v>40-49</v>
      </c>
      <c r="O221" t="str">
        <f>IF(sleep[[#This Row],[Sleep Duration]]&lt;=5, "Poor", IF(sleep[[#This Row],[Sleep Duration]]&lt;=7, "Fair", IF(sleep[[#This Row],[Sleep Duration]]&lt;=9, "Good", "Excellent")))</f>
        <v>Fair</v>
      </c>
      <c r="P221" t="str">
        <f>IF(sleep[[#This Row],[Physical Activity Level]]&lt;=30, "Low", IF(sleep[[#This Row],[Physical Activity Level]]&lt;=60, "Moderate", "High"))</f>
        <v>Moderate</v>
      </c>
      <c r="Q221" t="str">
        <f>IF(sleep[[#This Row],[Stress Level]]&lt;=3, "Low", IF(sleep[[#This Row],[Stress Level]]&lt;=6, "Moderate", "High"))</f>
        <v>High</v>
      </c>
    </row>
    <row r="222" spans="1:17" x14ac:dyDescent="0.3">
      <c r="A222">
        <v>221</v>
      </c>
      <c r="B222" t="s">
        <v>28</v>
      </c>
      <c r="C222">
        <v>44</v>
      </c>
      <c r="D222" t="s">
        <v>26</v>
      </c>
      <c r="E222">
        <v>6.6</v>
      </c>
      <c r="F222">
        <v>7</v>
      </c>
      <c r="G222">
        <v>45</v>
      </c>
      <c r="H222">
        <v>4</v>
      </c>
      <c r="I222" t="s">
        <v>15</v>
      </c>
      <c r="J222" t="s">
        <v>51</v>
      </c>
      <c r="K222">
        <v>65</v>
      </c>
      <c r="L222">
        <v>6000</v>
      </c>
      <c r="M222" t="s">
        <v>25</v>
      </c>
      <c r="N222" t="str">
        <f>IF(sleep[[#This Row],[Age]]&lt;30, "20-29", IF(sleep[[#This Row],[Age]]&lt;40, "30-39", IF(sleep[[#This Row],[Age]]&lt;50, "40-49", IF(sleep[[#This Row],[Age]]&lt;60, "50-59", "60+"))))</f>
        <v>40-49</v>
      </c>
      <c r="O222" t="str">
        <f>IF(sleep[[#This Row],[Sleep Duration]]&lt;=5, "Poor", IF(sleep[[#This Row],[Sleep Duration]]&lt;=7, "Fair", IF(sleep[[#This Row],[Sleep Duration]]&lt;=9, "Good", "Excellent")))</f>
        <v>Fair</v>
      </c>
      <c r="P222" t="str">
        <f>IF(sleep[[#This Row],[Physical Activity Level]]&lt;=30, "Low", IF(sleep[[#This Row],[Physical Activity Level]]&lt;=60, "Moderate", "High"))</f>
        <v>Moderate</v>
      </c>
      <c r="Q222" t="str">
        <f>IF(sleep[[#This Row],[Stress Level]]&lt;=3, "Low", IF(sleep[[#This Row],[Stress Level]]&lt;=6, "Moderate", "High"))</f>
        <v>Moderate</v>
      </c>
    </row>
    <row r="223" spans="1:17" x14ac:dyDescent="0.3">
      <c r="A223">
        <v>222</v>
      </c>
      <c r="B223" t="s">
        <v>13</v>
      </c>
      <c r="C223">
        <v>44</v>
      </c>
      <c r="D223" t="s">
        <v>50</v>
      </c>
      <c r="E223">
        <v>6.4</v>
      </c>
      <c r="F223">
        <v>6</v>
      </c>
      <c r="G223">
        <v>45</v>
      </c>
      <c r="H223">
        <v>7</v>
      </c>
      <c r="I223" t="s">
        <v>15</v>
      </c>
      <c r="J223" t="s">
        <v>45</v>
      </c>
      <c r="K223">
        <v>72</v>
      </c>
      <c r="L223">
        <v>6000</v>
      </c>
      <c r="M223" t="s">
        <v>25</v>
      </c>
      <c r="N223" t="str">
        <f>IF(sleep[[#This Row],[Age]]&lt;30, "20-29", IF(sleep[[#This Row],[Age]]&lt;40, "30-39", IF(sleep[[#This Row],[Age]]&lt;50, "40-49", IF(sleep[[#This Row],[Age]]&lt;60, "50-59", "60+"))))</f>
        <v>40-49</v>
      </c>
      <c r="O223" t="str">
        <f>IF(sleep[[#This Row],[Sleep Duration]]&lt;=5, "Poor", IF(sleep[[#This Row],[Sleep Duration]]&lt;=7, "Fair", IF(sleep[[#This Row],[Sleep Duration]]&lt;=9, "Good", "Excellent")))</f>
        <v>Fair</v>
      </c>
      <c r="P223" t="str">
        <f>IF(sleep[[#This Row],[Physical Activity Level]]&lt;=30, "Low", IF(sleep[[#This Row],[Physical Activity Level]]&lt;=60, "Moderate", "High"))</f>
        <v>Moderate</v>
      </c>
      <c r="Q223" t="str">
        <f>IF(sleep[[#This Row],[Stress Level]]&lt;=3, "Low", IF(sleep[[#This Row],[Stress Level]]&lt;=6, "Moderate", "High"))</f>
        <v>High</v>
      </c>
    </row>
    <row r="224" spans="1:17" x14ac:dyDescent="0.3">
      <c r="A224">
        <v>223</v>
      </c>
      <c r="B224" t="s">
        <v>13</v>
      </c>
      <c r="C224">
        <v>44</v>
      </c>
      <c r="D224" t="s">
        <v>50</v>
      </c>
      <c r="E224">
        <v>6.3</v>
      </c>
      <c r="F224">
        <v>6</v>
      </c>
      <c r="G224">
        <v>45</v>
      </c>
      <c r="H224">
        <v>7</v>
      </c>
      <c r="I224" t="s">
        <v>15</v>
      </c>
      <c r="J224" t="s">
        <v>45</v>
      </c>
      <c r="K224">
        <v>72</v>
      </c>
      <c r="L224">
        <v>6000</v>
      </c>
      <c r="M224" t="s">
        <v>25</v>
      </c>
      <c r="N224" t="str">
        <f>IF(sleep[[#This Row],[Age]]&lt;30, "20-29", IF(sleep[[#This Row],[Age]]&lt;40, "30-39", IF(sleep[[#This Row],[Age]]&lt;50, "40-49", IF(sleep[[#This Row],[Age]]&lt;60, "50-59", "60+"))))</f>
        <v>40-49</v>
      </c>
      <c r="O224" t="str">
        <f>IF(sleep[[#This Row],[Sleep Duration]]&lt;=5, "Poor", IF(sleep[[#This Row],[Sleep Duration]]&lt;=7, "Fair", IF(sleep[[#This Row],[Sleep Duration]]&lt;=9, "Good", "Excellent")))</f>
        <v>Fair</v>
      </c>
      <c r="P224" t="str">
        <f>IF(sleep[[#This Row],[Physical Activity Level]]&lt;=30, "Low", IF(sleep[[#This Row],[Physical Activity Level]]&lt;=60, "Moderate", "High"))</f>
        <v>Moderate</v>
      </c>
      <c r="Q224" t="str">
        <f>IF(sleep[[#This Row],[Stress Level]]&lt;=3, "Low", IF(sleep[[#This Row],[Stress Level]]&lt;=6, "Moderate", "High"))</f>
        <v>High</v>
      </c>
    </row>
    <row r="225" spans="1:17" x14ac:dyDescent="0.3">
      <c r="A225">
        <v>224</v>
      </c>
      <c r="B225" t="s">
        <v>13</v>
      </c>
      <c r="C225">
        <v>44</v>
      </c>
      <c r="D225" t="s">
        <v>50</v>
      </c>
      <c r="E225">
        <v>6.4</v>
      </c>
      <c r="F225">
        <v>6</v>
      </c>
      <c r="G225">
        <v>45</v>
      </c>
      <c r="H225">
        <v>7</v>
      </c>
      <c r="I225" t="s">
        <v>15</v>
      </c>
      <c r="J225" t="s">
        <v>45</v>
      </c>
      <c r="K225">
        <v>72</v>
      </c>
      <c r="L225">
        <v>6000</v>
      </c>
      <c r="M225" t="s">
        <v>25</v>
      </c>
      <c r="N225" t="str">
        <f>IF(sleep[[#This Row],[Age]]&lt;30, "20-29", IF(sleep[[#This Row],[Age]]&lt;40, "30-39", IF(sleep[[#This Row],[Age]]&lt;50, "40-49", IF(sleep[[#This Row],[Age]]&lt;60, "50-59", "60+"))))</f>
        <v>40-49</v>
      </c>
      <c r="O225" t="str">
        <f>IF(sleep[[#This Row],[Sleep Duration]]&lt;=5, "Poor", IF(sleep[[#This Row],[Sleep Duration]]&lt;=7, "Fair", IF(sleep[[#This Row],[Sleep Duration]]&lt;=9, "Good", "Excellent")))</f>
        <v>Fair</v>
      </c>
      <c r="P225" t="str">
        <f>IF(sleep[[#This Row],[Physical Activity Level]]&lt;=30, "Low", IF(sleep[[#This Row],[Physical Activity Level]]&lt;=60, "Moderate", "High"))</f>
        <v>Moderate</v>
      </c>
      <c r="Q225" t="str">
        <f>IF(sleep[[#This Row],[Stress Level]]&lt;=3, "Low", IF(sleep[[#This Row],[Stress Level]]&lt;=6, "Moderate", "High"))</f>
        <v>High</v>
      </c>
    </row>
    <row r="226" spans="1:17" x14ac:dyDescent="0.3">
      <c r="A226">
        <v>225</v>
      </c>
      <c r="B226" t="s">
        <v>28</v>
      </c>
      <c r="C226">
        <v>44</v>
      </c>
      <c r="D226" t="s">
        <v>26</v>
      </c>
      <c r="E226">
        <v>6.6</v>
      </c>
      <c r="F226">
        <v>7</v>
      </c>
      <c r="G226">
        <v>45</v>
      </c>
      <c r="H226">
        <v>4</v>
      </c>
      <c r="I226" t="s">
        <v>15</v>
      </c>
      <c r="J226" t="s">
        <v>51</v>
      </c>
      <c r="K226">
        <v>65</v>
      </c>
      <c r="L226">
        <v>6000</v>
      </c>
      <c r="M226" t="s">
        <v>25</v>
      </c>
      <c r="N226" t="str">
        <f>IF(sleep[[#This Row],[Age]]&lt;30, "20-29", IF(sleep[[#This Row],[Age]]&lt;40, "30-39", IF(sleep[[#This Row],[Age]]&lt;50, "40-49", IF(sleep[[#This Row],[Age]]&lt;60, "50-59", "60+"))))</f>
        <v>40-49</v>
      </c>
      <c r="O226" t="str">
        <f>IF(sleep[[#This Row],[Sleep Duration]]&lt;=5, "Poor", IF(sleep[[#This Row],[Sleep Duration]]&lt;=7, "Fair", IF(sleep[[#This Row],[Sleep Duration]]&lt;=9, "Good", "Excellent")))</f>
        <v>Fair</v>
      </c>
      <c r="P226" t="str">
        <f>IF(sleep[[#This Row],[Physical Activity Level]]&lt;=30, "Low", IF(sleep[[#This Row],[Physical Activity Level]]&lt;=60, "Moderate", "High"))</f>
        <v>Moderate</v>
      </c>
      <c r="Q226" t="str">
        <f>IF(sleep[[#This Row],[Stress Level]]&lt;=3, "Low", IF(sleep[[#This Row],[Stress Level]]&lt;=6, "Moderate", "High"))</f>
        <v>Moderate</v>
      </c>
    </row>
    <row r="227" spans="1:17" x14ac:dyDescent="0.3">
      <c r="A227">
        <v>226</v>
      </c>
      <c r="B227" t="s">
        <v>13</v>
      </c>
      <c r="C227">
        <v>44</v>
      </c>
      <c r="D227" t="s">
        <v>50</v>
      </c>
      <c r="E227">
        <v>6.3</v>
      </c>
      <c r="F227">
        <v>6</v>
      </c>
      <c r="G227">
        <v>45</v>
      </c>
      <c r="H227">
        <v>7</v>
      </c>
      <c r="I227" t="s">
        <v>15</v>
      </c>
      <c r="J227" t="s">
        <v>45</v>
      </c>
      <c r="K227">
        <v>72</v>
      </c>
      <c r="L227">
        <v>6000</v>
      </c>
      <c r="M227" t="s">
        <v>25</v>
      </c>
      <c r="N227" t="str">
        <f>IF(sleep[[#This Row],[Age]]&lt;30, "20-29", IF(sleep[[#This Row],[Age]]&lt;40, "30-39", IF(sleep[[#This Row],[Age]]&lt;50, "40-49", IF(sleep[[#This Row],[Age]]&lt;60, "50-59", "60+"))))</f>
        <v>40-49</v>
      </c>
      <c r="O227" t="str">
        <f>IF(sleep[[#This Row],[Sleep Duration]]&lt;=5, "Poor", IF(sleep[[#This Row],[Sleep Duration]]&lt;=7, "Fair", IF(sleep[[#This Row],[Sleep Duration]]&lt;=9, "Good", "Excellent")))</f>
        <v>Fair</v>
      </c>
      <c r="P227" t="str">
        <f>IF(sleep[[#This Row],[Physical Activity Level]]&lt;=30, "Low", IF(sleep[[#This Row],[Physical Activity Level]]&lt;=60, "Moderate", "High"))</f>
        <v>Moderate</v>
      </c>
      <c r="Q227" t="str">
        <f>IF(sleep[[#This Row],[Stress Level]]&lt;=3, "Low", IF(sleep[[#This Row],[Stress Level]]&lt;=6, "Moderate", "High"))</f>
        <v>High</v>
      </c>
    </row>
    <row r="228" spans="1:17" x14ac:dyDescent="0.3">
      <c r="A228">
        <v>227</v>
      </c>
      <c r="B228" t="s">
        <v>28</v>
      </c>
      <c r="C228">
        <v>44</v>
      </c>
      <c r="D228" t="s">
        <v>26</v>
      </c>
      <c r="E228">
        <v>6.6</v>
      </c>
      <c r="F228">
        <v>7</v>
      </c>
      <c r="G228">
        <v>45</v>
      </c>
      <c r="H228">
        <v>4</v>
      </c>
      <c r="I228" t="s">
        <v>15</v>
      </c>
      <c r="J228" t="s">
        <v>51</v>
      </c>
      <c r="K228">
        <v>65</v>
      </c>
      <c r="L228">
        <v>6000</v>
      </c>
      <c r="M228" t="s">
        <v>25</v>
      </c>
      <c r="N228" t="str">
        <f>IF(sleep[[#This Row],[Age]]&lt;30, "20-29", IF(sleep[[#This Row],[Age]]&lt;40, "30-39", IF(sleep[[#This Row],[Age]]&lt;50, "40-49", IF(sleep[[#This Row],[Age]]&lt;60, "50-59", "60+"))))</f>
        <v>40-49</v>
      </c>
      <c r="O228" t="str">
        <f>IF(sleep[[#This Row],[Sleep Duration]]&lt;=5, "Poor", IF(sleep[[#This Row],[Sleep Duration]]&lt;=7, "Fair", IF(sleep[[#This Row],[Sleep Duration]]&lt;=9, "Good", "Excellent")))</f>
        <v>Fair</v>
      </c>
      <c r="P228" t="str">
        <f>IF(sleep[[#This Row],[Physical Activity Level]]&lt;=30, "Low", IF(sleep[[#This Row],[Physical Activity Level]]&lt;=60, "Moderate", "High"))</f>
        <v>Moderate</v>
      </c>
      <c r="Q228" t="str">
        <f>IF(sleep[[#This Row],[Stress Level]]&lt;=3, "Low", IF(sleep[[#This Row],[Stress Level]]&lt;=6, "Moderate", "High"))</f>
        <v>Moderate</v>
      </c>
    </row>
    <row r="229" spans="1:17" x14ac:dyDescent="0.3">
      <c r="A229">
        <v>228</v>
      </c>
      <c r="B229" t="s">
        <v>13</v>
      </c>
      <c r="C229">
        <v>44</v>
      </c>
      <c r="D229" t="s">
        <v>50</v>
      </c>
      <c r="E229">
        <v>6.3</v>
      </c>
      <c r="F229">
        <v>6</v>
      </c>
      <c r="G229">
        <v>45</v>
      </c>
      <c r="H229">
        <v>7</v>
      </c>
      <c r="I229" t="s">
        <v>15</v>
      </c>
      <c r="J229" t="s">
        <v>45</v>
      </c>
      <c r="K229">
        <v>72</v>
      </c>
      <c r="L229">
        <v>6000</v>
      </c>
      <c r="M229" t="s">
        <v>25</v>
      </c>
      <c r="N229" t="str">
        <f>IF(sleep[[#This Row],[Age]]&lt;30, "20-29", IF(sleep[[#This Row],[Age]]&lt;40, "30-39", IF(sleep[[#This Row],[Age]]&lt;50, "40-49", IF(sleep[[#This Row],[Age]]&lt;60, "50-59", "60+"))))</f>
        <v>40-49</v>
      </c>
      <c r="O229" t="str">
        <f>IF(sleep[[#This Row],[Sleep Duration]]&lt;=5, "Poor", IF(sleep[[#This Row],[Sleep Duration]]&lt;=7, "Fair", IF(sleep[[#This Row],[Sleep Duration]]&lt;=9, "Good", "Excellent")))</f>
        <v>Fair</v>
      </c>
      <c r="P229" t="str">
        <f>IF(sleep[[#This Row],[Physical Activity Level]]&lt;=30, "Low", IF(sleep[[#This Row],[Physical Activity Level]]&lt;=60, "Moderate", "High"))</f>
        <v>Moderate</v>
      </c>
      <c r="Q229" t="str">
        <f>IF(sleep[[#This Row],[Stress Level]]&lt;=3, "Low", IF(sleep[[#This Row],[Stress Level]]&lt;=6, "Moderate", "High"))</f>
        <v>High</v>
      </c>
    </row>
    <row r="230" spans="1:17" x14ac:dyDescent="0.3">
      <c r="A230">
        <v>229</v>
      </c>
      <c r="B230" t="s">
        <v>28</v>
      </c>
      <c r="C230">
        <v>44</v>
      </c>
      <c r="D230" t="s">
        <v>26</v>
      </c>
      <c r="E230">
        <v>6.6</v>
      </c>
      <c r="F230">
        <v>7</v>
      </c>
      <c r="G230">
        <v>45</v>
      </c>
      <c r="H230">
        <v>4</v>
      </c>
      <c r="I230" t="s">
        <v>15</v>
      </c>
      <c r="J230" t="s">
        <v>51</v>
      </c>
      <c r="K230">
        <v>65</v>
      </c>
      <c r="L230">
        <v>6000</v>
      </c>
      <c r="M230" t="s">
        <v>25</v>
      </c>
      <c r="N230" t="str">
        <f>IF(sleep[[#This Row],[Age]]&lt;30, "20-29", IF(sleep[[#This Row],[Age]]&lt;40, "30-39", IF(sleep[[#This Row],[Age]]&lt;50, "40-49", IF(sleep[[#This Row],[Age]]&lt;60, "50-59", "60+"))))</f>
        <v>40-49</v>
      </c>
      <c r="O230" t="str">
        <f>IF(sleep[[#This Row],[Sleep Duration]]&lt;=5, "Poor", IF(sleep[[#This Row],[Sleep Duration]]&lt;=7, "Fair", IF(sleep[[#This Row],[Sleep Duration]]&lt;=9, "Good", "Excellent")))</f>
        <v>Fair</v>
      </c>
      <c r="P230" t="str">
        <f>IF(sleep[[#This Row],[Physical Activity Level]]&lt;=30, "Low", IF(sleep[[#This Row],[Physical Activity Level]]&lt;=60, "Moderate", "High"))</f>
        <v>Moderate</v>
      </c>
      <c r="Q230" t="str">
        <f>IF(sleep[[#This Row],[Stress Level]]&lt;=3, "Low", IF(sleep[[#This Row],[Stress Level]]&lt;=6, "Moderate", "High"))</f>
        <v>Moderate</v>
      </c>
    </row>
    <row r="231" spans="1:17" x14ac:dyDescent="0.3">
      <c r="A231">
        <v>230</v>
      </c>
      <c r="B231" t="s">
        <v>13</v>
      </c>
      <c r="C231">
        <v>44</v>
      </c>
      <c r="D231" t="s">
        <v>50</v>
      </c>
      <c r="E231">
        <v>6.3</v>
      </c>
      <c r="F231">
        <v>6</v>
      </c>
      <c r="G231">
        <v>45</v>
      </c>
      <c r="H231">
        <v>7</v>
      </c>
      <c r="I231" t="s">
        <v>15</v>
      </c>
      <c r="J231" t="s">
        <v>45</v>
      </c>
      <c r="K231">
        <v>72</v>
      </c>
      <c r="L231">
        <v>6000</v>
      </c>
      <c r="M231" t="s">
        <v>25</v>
      </c>
      <c r="N231" t="str">
        <f>IF(sleep[[#This Row],[Age]]&lt;30, "20-29", IF(sleep[[#This Row],[Age]]&lt;40, "30-39", IF(sleep[[#This Row],[Age]]&lt;50, "40-49", IF(sleep[[#This Row],[Age]]&lt;60, "50-59", "60+"))))</f>
        <v>40-49</v>
      </c>
      <c r="O231" t="str">
        <f>IF(sleep[[#This Row],[Sleep Duration]]&lt;=5, "Poor", IF(sleep[[#This Row],[Sleep Duration]]&lt;=7, "Fair", IF(sleep[[#This Row],[Sleep Duration]]&lt;=9, "Good", "Excellent")))</f>
        <v>Fair</v>
      </c>
      <c r="P231" t="str">
        <f>IF(sleep[[#This Row],[Physical Activity Level]]&lt;=30, "Low", IF(sleep[[#This Row],[Physical Activity Level]]&lt;=60, "Moderate", "High"))</f>
        <v>Moderate</v>
      </c>
      <c r="Q231" t="str">
        <f>IF(sleep[[#This Row],[Stress Level]]&lt;=3, "Low", IF(sleep[[#This Row],[Stress Level]]&lt;=6, "Moderate", "High"))</f>
        <v>High</v>
      </c>
    </row>
    <row r="232" spans="1:17" x14ac:dyDescent="0.3">
      <c r="A232">
        <v>231</v>
      </c>
      <c r="B232" t="s">
        <v>28</v>
      </c>
      <c r="C232">
        <v>44</v>
      </c>
      <c r="D232" t="s">
        <v>26</v>
      </c>
      <c r="E232">
        <v>6.6</v>
      </c>
      <c r="F232">
        <v>7</v>
      </c>
      <c r="G232">
        <v>45</v>
      </c>
      <c r="H232">
        <v>4</v>
      </c>
      <c r="I232" t="s">
        <v>15</v>
      </c>
      <c r="J232" t="s">
        <v>51</v>
      </c>
      <c r="K232">
        <v>65</v>
      </c>
      <c r="L232">
        <v>6000</v>
      </c>
      <c r="M232" t="s">
        <v>25</v>
      </c>
      <c r="N232" t="str">
        <f>IF(sleep[[#This Row],[Age]]&lt;30, "20-29", IF(sleep[[#This Row],[Age]]&lt;40, "30-39", IF(sleep[[#This Row],[Age]]&lt;50, "40-49", IF(sleep[[#This Row],[Age]]&lt;60, "50-59", "60+"))))</f>
        <v>40-49</v>
      </c>
      <c r="O232" t="str">
        <f>IF(sleep[[#This Row],[Sleep Duration]]&lt;=5, "Poor", IF(sleep[[#This Row],[Sleep Duration]]&lt;=7, "Fair", IF(sleep[[#This Row],[Sleep Duration]]&lt;=9, "Good", "Excellent")))</f>
        <v>Fair</v>
      </c>
      <c r="P232" t="str">
        <f>IF(sleep[[#This Row],[Physical Activity Level]]&lt;=30, "Low", IF(sleep[[#This Row],[Physical Activity Level]]&lt;=60, "Moderate", "High"))</f>
        <v>Moderate</v>
      </c>
      <c r="Q232" t="str">
        <f>IF(sleep[[#This Row],[Stress Level]]&lt;=3, "Low", IF(sleep[[#This Row],[Stress Level]]&lt;=6, "Moderate", "High"))</f>
        <v>Moderate</v>
      </c>
    </row>
    <row r="233" spans="1:17" x14ac:dyDescent="0.3">
      <c r="A233">
        <v>232</v>
      </c>
      <c r="B233" t="s">
        <v>13</v>
      </c>
      <c r="C233">
        <v>44</v>
      </c>
      <c r="D233" t="s">
        <v>50</v>
      </c>
      <c r="E233">
        <v>6.3</v>
      </c>
      <c r="F233">
        <v>6</v>
      </c>
      <c r="G233">
        <v>45</v>
      </c>
      <c r="H233">
        <v>7</v>
      </c>
      <c r="I233" t="s">
        <v>15</v>
      </c>
      <c r="J233" t="s">
        <v>45</v>
      </c>
      <c r="K233">
        <v>72</v>
      </c>
      <c r="L233">
        <v>6000</v>
      </c>
      <c r="M233" t="s">
        <v>25</v>
      </c>
      <c r="N233" t="str">
        <f>IF(sleep[[#This Row],[Age]]&lt;30, "20-29", IF(sleep[[#This Row],[Age]]&lt;40, "30-39", IF(sleep[[#This Row],[Age]]&lt;50, "40-49", IF(sleep[[#This Row],[Age]]&lt;60, "50-59", "60+"))))</f>
        <v>40-49</v>
      </c>
      <c r="O233" t="str">
        <f>IF(sleep[[#This Row],[Sleep Duration]]&lt;=5, "Poor", IF(sleep[[#This Row],[Sleep Duration]]&lt;=7, "Fair", IF(sleep[[#This Row],[Sleep Duration]]&lt;=9, "Good", "Excellent")))</f>
        <v>Fair</v>
      </c>
      <c r="P233" t="str">
        <f>IF(sleep[[#This Row],[Physical Activity Level]]&lt;=30, "Low", IF(sleep[[#This Row],[Physical Activity Level]]&lt;=60, "Moderate", "High"))</f>
        <v>Moderate</v>
      </c>
      <c r="Q233" t="str">
        <f>IF(sleep[[#This Row],[Stress Level]]&lt;=3, "Low", IF(sleep[[#This Row],[Stress Level]]&lt;=6, "Moderate", "High"))</f>
        <v>High</v>
      </c>
    </row>
    <row r="234" spans="1:17" x14ac:dyDescent="0.3">
      <c r="A234">
        <v>233</v>
      </c>
      <c r="B234" t="s">
        <v>28</v>
      </c>
      <c r="C234">
        <v>44</v>
      </c>
      <c r="D234" t="s">
        <v>26</v>
      </c>
      <c r="E234">
        <v>6.6</v>
      </c>
      <c r="F234">
        <v>7</v>
      </c>
      <c r="G234">
        <v>45</v>
      </c>
      <c r="H234">
        <v>4</v>
      </c>
      <c r="I234" t="s">
        <v>15</v>
      </c>
      <c r="J234" t="s">
        <v>51</v>
      </c>
      <c r="K234">
        <v>65</v>
      </c>
      <c r="L234">
        <v>6000</v>
      </c>
      <c r="M234" t="s">
        <v>25</v>
      </c>
      <c r="N234" t="str">
        <f>IF(sleep[[#This Row],[Age]]&lt;30, "20-29", IF(sleep[[#This Row],[Age]]&lt;40, "30-39", IF(sleep[[#This Row],[Age]]&lt;50, "40-49", IF(sleep[[#This Row],[Age]]&lt;60, "50-59", "60+"))))</f>
        <v>40-49</v>
      </c>
      <c r="O234" t="str">
        <f>IF(sleep[[#This Row],[Sleep Duration]]&lt;=5, "Poor", IF(sleep[[#This Row],[Sleep Duration]]&lt;=7, "Fair", IF(sleep[[#This Row],[Sleep Duration]]&lt;=9, "Good", "Excellent")))</f>
        <v>Fair</v>
      </c>
      <c r="P234" t="str">
        <f>IF(sleep[[#This Row],[Physical Activity Level]]&lt;=30, "Low", IF(sleep[[#This Row],[Physical Activity Level]]&lt;=60, "Moderate", "High"))</f>
        <v>Moderate</v>
      </c>
      <c r="Q234" t="str">
        <f>IF(sleep[[#This Row],[Stress Level]]&lt;=3, "Low", IF(sleep[[#This Row],[Stress Level]]&lt;=6, "Moderate", "High"))</f>
        <v>Moderate</v>
      </c>
    </row>
    <row r="235" spans="1:17" x14ac:dyDescent="0.3">
      <c r="A235">
        <v>234</v>
      </c>
      <c r="B235" t="s">
        <v>13</v>
      </c>
      <c r="C235">
        <v>44</v>
      </c>
      <c r="D235" t="s">
        <v>50</v>
      </c>
      <c r="E235">
        <v>6.3</v>
      </c>
      <c r="F235">
        <v>6</v>
      </c>
      <c r="G235">
        <v>45</v>
      </c>
      <c r="H235">
        <v>7</v>
      </c>
      <c r="I235" t="s">
        <v>15</v>
      </c>
      <c r="J235" t="s">
        <v>45</v>
      </c>
      <c r="K235">
        <v>72</v>
      </c>
      <c r="L235">
        <v>6000</v>
      </c>
      <c r="M235" t="s">
        <v>25</v>
      </c>
      <c r="N235" t="str">
        <f>IF(sleep[[#This Row],[Age]]&lt;30, "20-29", IF(sleep[[#This Row],[Age]]&lt;40, "30-39", IF(sleep[[#This Row],[Age]]&lt;50, "40-49", IF(sleep[[#This Row],[Age]]&lt;60, "50-59", "60+"))))</f>
        <v>40-49</v>
      </c>
      <c r="O235" t="str">
        <f>IF(sleep[[#This Row],[Sleep Duration]]&lt;=5, "Poor", IF(sleep[[#This Row],[Sleep Duration]]&lt;=7, "Fair", IF(sleep[[#This Row],[Sleep Duration]]&lt;=9, "Good", "Excellent")))</f>
        <v>Fair</v>
      </c>
      <c r="P235" t="str">
        <f>IF(sleep[[#This Row],[Physical Activity Level]]&lt;=30, "Low", IF(sleep[[#This Row],[Physical Activity Level]]&lt;=60, "Moderate", "High"))</f>
        <v>Moderate</v>
      </c>
      <c r="Q235" t="str">
        <f>IF(sleep[[#This Row],[Stress Level]]&lt;=3, "Low", IF(sleep[[#This Row],[Stress Level]]&lt;=6, "Moderate", "High"))</f>
        <v>High</v>
      </c>
    </row>
    <row r="236" spans="1:17" x14ac:dyDescent="0.3">
      <c r="A236">
        <v>235</v>
      </c>
      <c r="B236" t="s">
        <v>28</v>
      </c>
      <c r="C236">
        <v>44</v>
      </c>
      <c r="D236" t="s">
        <v>26</v>
      </c>
      <c r="E236">
        <v>6.6</v>
      </c>
      <c r="F236">
        <v>7</v>
      </c>
      <c r="G236">
        <v>45</v>
      </c>
      <c r="H236">
        <v>4</v>
      </c>
      <c r="I236" t="s">
        <v>15</v>
      </c>
      <c r="J236" t="s">
        <v>51</v>
      </c>
      <c r="K236">
        <v>65</v>
      </c>
      <c r="L236">
        <v>6000</v>
      </c>
      <c r="M236" t="s">
        <v>25</v>
      </c>
      <c r="N236" t="str">
        <f>IF(sleep[[#This Row],[Age]]&lt;30, "20-29", IF(sleep[[#This Row],[Age]]&lt;40, "30-39", IF(sleep[[#This Row],[Age]]&lt;50, "40-49", IF(sleep[[#This Row],[Age]]&lt;60, "50-59", "60+"))))</f>
        <v>40-49</v>
      </c>
      <c r="O236" t="str">
        <f>IF(sleep[[#This Row],[Sleep Duration]]&lt;=5, "Poor", IF(sleep[[#This Row],[Sleep Duration]]&lt;=7, "Fair", IF(sleep[[#This Row],[Sleep Duration]]&lt;=9, "Good", "Excellent")))</f>
        <v>Fair</v>
      </c>
      <c r="P236" t="str">
        <f>IF(sleep[[#This Row],[Physical Activity Level]]&lt;=30, "Low", IF(sleep[[#This Row],[Physical Activity Level]]&lt;=60, "Moderate", "High"))</f>
        <v>Moderate</v>
      </c>
      <c r="Q236" t="str">
        <f>IF(sleep[[#This Row],[Stress Level]]&lt;=3, "Low", IF(sleep[[#This Row],[Stress Level]]&lt;=6, "Moderate", "High"))</f>
        <v>Moderate</v>
      </c>
    </row>
    <row r="237" spans="1:17" x14ac:dyDescent="0.3">
      <c r="A237">
        <v>236</v>
      </c>
      <c r="B237" t="s">
        <v>13</v>
      </c>
      <c r="C237">
        <v>44</v>
      </c>
      <c r="D237" t="s">
        <v>50</v>
      </c>
      <c r="E237">
        <v>6.3</v>
      </c>
      <c r="F237">
        <v>6</v>
      </c>
      <c r="G237">
        <v>45</v>
      </c>
      <c r="H237">
        <v>7</v>
      </c>
      <c r="I237" t="s">
        <v>15</v>
      </c>
      <c r="J237" t="s">
        <v>45</v>
      </c>
      <c r="K237">
        <v>72</v>
      </c>
      <c r="L237">
        <v>6000</v>
      </c>
      <c r="M237" t="s">
        <v>25</v>
      </c>
      <c r="N237" t="str">
        <f>IF(sleep[[#This Row],[Age]]&lt;30, "20-29", IF(sleep[[#This Row],[Age]]&lt;40, "30-39", IF(sleep[[#This Row],[Age]]&lt;50, "40-49", IF(sleep[[#This Row],[Age]]&lt;60, "50-59", "60+"))))</f>
        <v>40-49</v>
      </c>
      <c r="O237" t="str">
        <f>IF(sleep[[#This Row],[Sleep Duration]]&lt;=5, "Poor", IF(sleep[[#This Row],[Sleep Duration]]&lt;=7, "Fair", IF(sleep[[#This Row],[Sleep Duration]]&lt;=9, "Good", "Excellent")))</f>
        <v>Fair</v>
      </c>
      <c r="P237" t="str">
        <f>IF(sleep[[#This Row],[Physical Activity Level]]&lt;=30, "Low", IF(sleep[[#This Row],[Physical Activity Level]]&lt;=60, "Moderate", "High"))</f>
        <v>Moderate</v>
      </c>
      <c r="Q237" t="str">
        <f>IF(sleep[[#This Row],[Stress Level]]&lt;=3, "Low", IF(sleep[[#This Row],[Stress Level]]&lt;=6, "Moderate", "High"))</f>
        <v>High</v>
      </c>
    </row>
    <row r="238" spans="1:17" x14ac:dyDescent="0.3">
      <c r="A238">
        <v>237</v>
      </c>
      <c r="B238" t="s">
        <v>13</v>
      </c>
      <c r="C238">
        <v>44</v>
      </c>
      <c r="D238" t="s">
        <v>50</v>
      </c>
      <c r="E238">
        <v>6.4</v>
      </c>
      <c r="F238">
        <v>6</v>
      </c>
      <c r="G238">
        <v>45</v>
      </c>
      <c r="H238">
        <v>7</v>
      </c>
      <c r="I238" t="s">
        <v>15</v>
      </c>
      <c r="J238" t="s">
        <v>45</v>
      </c>
      <c r="K238">
        <v>72</v>
      </c>
      <c r="L238">
        <v>6000</v>
      </c>
      <c r="M238" t="s">
        <v>25</v>
      </c>
      <c r="N238" t="str">
        <f>IF(sleep[[#This Row],[Age]]&lt;30, "20-29", IF(sleep[[#This Row],[Age]]&lt;40, "30-39", IF(sleep[[#This Row],[Age]]&lt;50, "40-49", IF(sleep[[#This Row],[Age]]&lt;60, "50-59", "60+"))))</f>
        <v>40-49</v>
      </c>
      <c r="O238" t="str">
        <f>IF(sleep[[#This Row],[Sleep Duration]]&lt;=5, "Poor", IF(sleep[[#This Row],[Sleep Duration]]&lt;=7, "Fair", IF(sleep[[#This Row],[Sleep Duration]]&lt;=9, "Good", "Excellent")))</f>
        <v>Fair</v>
      </c>
      <c r="P238" t="str">
        <f>IF(sleep[[#This Row],[Physical Activity Level]]&lt;=30, "Low", IF(sleep[[#This Row],[Physical Activity Level]]&lt;=60, "Moderate", "High"))</f>
        <v>Moderate</v>
      </c>
      <c r="Q238" t="str">
        <f>IF(sleep[[#This Row],[Stress Level]]&lt;=3, "Low", IF(sleep[[#This Row],[Stress Level]]&lt;=6, "Moderate", "High"))</f>
        <v>High</v>
      </c>
    </row>
    <row r="239" spans="1:17" x14ac:dyDescent="0.3">
      <c r="A239">
        <v>238</v>
      </c>
      <c r="B239" t="s">
        <v>28</v>
      </c>
      <c r="C239">
        <v>44</v>
      </c>
      <c r="D239" t="s">
        <v>26</v>
      </c>
      <c r="E239">
        <v>6.5</v>
      </c>
      <c r="F239">
        <v>7</v>
      </c>
      <c r="G239">
        <v>45</v>
      </c>
      <c r="H239">
        <v>4</v>
      </c>
      <c r="I239" t="s">
        <v>15</v>
      </c>
      <c r="J239" t="s">
        <v>51</v>
      </c>
      <c r="K239">
        <v>65</v>
      </c>
      <c r="L239">
        <v>6000</v>
      </c>
      <c r="M239" t="s">
        <v>25</v>
      </c>
      <c r="N239" t="str">
        <f>IF(sleep[[#This Row],[Age]]&lt;30, "20-29", IF(sleep[[#This Row],[Age]]&lt;40, "30-39", IF(sleep[[#This Row],[Age]]&lt;50, "40-49", IF(sleep[[#This Row],[Age]]&lt;60, "50-59", "60+"))))</f>
        <v>40-49</v>
      </c>
      <c r="O239" t="str">
        <f>IF(sleep[[#This Row],[Sleep Duration]]&lt;=5, "Poor", IF(sleep[[#This Row],[Sleep Duration]]&lt;=7, "Fair", IF(sleep[[#This Row],[Sleep Duration]]&lt;=9, "Good", "Excellent")))</f>
        <v>Fair</v>
      </c>
      <c r="P239" t="str">
        <f>IF(sleep[[#This Row],[Physical Activity Level]]&lt;=30, "Low", IF(sleep[[#This Row],[Physical Activity Level]]&lt;=60, "Moderate", "High"))</f>
        <v>Moderate</v>
      </c>
      <c r="Q239" t="str">
        <f>IF(sleep[[#This Row],[Stress Level]]&lt;=3, "Low", IF(sleep[[#This Row],[Stress Level]]&lt;=6, "Moderate", "High"))</f>
        <v>Moderate</v>
      </c>
    </row>
    <row r="240" spans="1:17" x14ac:dyDescent="0.3">
      <c r="A240">
        <v>239</v>
      </c>
      <c r="B240" t="s">
        <v>13</v>
      </c>
      <c r="C240">
        <v>44</v>
      </c>
      <c r="D240" t="s">
        <v>50</v>
      </c>
      <c r="E240">
        <v>6.3</v>
      </c>
      <c r="F240">
        <v>6</v>
      </c>
      <c r="G240">
        <v>45</v>
      </c>
      <c r="H240">
        <v>7</v>
      </c>
      <c r="I240" t="s">
        <v>15</v>
      </c>
      <c r="J240" t="s">
        <v>45</v>
      </c>
      <c r="K240">
        <v>72</v>
      </c>
      <c r="L240">
        <v>6000</v>
      </c>
      <c r="M240" t="s">
        <v>25</v>
      </c>
      <c r="N240" t="str">
        <f>IF(sleep[[#This Row],[Age]]&lt;30, "20-29", IF(sleep[[#This Row],[Age]]&lt;40, "30-39", IF(sleep[[#This Row],[Age]]&lt;50, "40-49", IF(sleep[[#This Row],[Age]]&lt;60, "50-59", "60+"))))</f>
        <v>40-49</v>
      </c>
      <c r="O240" t="str">
        <f>IF(sleep[[#This Row],[Sleep Duration]]&lt;=5, "Poor", IF(sleep[[#This Row],[Sleep Duration]]&lt;=7, "Fair", IF(sleep[[#This Row],[Sleep Duration]]&lt;=9, "Good", "Excellent")))</f>
        <v>Fair</v>
      </c>
      <c r="P240" t="str">
        <f>IF(sleep[[#This Row],[Physical Activity Level]]&lt;=30, "Low", IF(sleep[[#This Row],[Physical Activity Level]]&lt;=60, "Moderate", "High"))</f>
        <v>Moderate</v>
      </c>
      <c r="Q240" t="str">
        <f>IF(sleep[[#This Row],[Stress Level]]&lt;=3, "Low", IF(sleep[[#This Row],[Stress Level]]&lt;=6, "Moderate", "High"))</f>
        <v>High</v>
      </c>
    </row>
    <row r="241" spans="1:17" x14ac:dyDescent="0.3">
      <c r="A241">
        <v>240</v>
      </c>
      <c r="B241" t="s">
        <v>13</v>
      </c>
      <c r="C241">
        <v>44</v>
      </c>
      <c r="D241" t="s">
        <v>50</v>
      </c>
      <c r="E241">
        <v>6.4</v>
      </c>
      <c r="F241">
        <v>6</v>
      </c>
      <c r="G241">
        <v>45</v>
      </c>
      <c r="H241">
        <v>7</v>
      </c>
      <c r="I241" t="s">
        <v>15</v>
      </c>
      <c r="J241" t="s">
        <v>45</v>
      </c>
      <c r="K241">
        <v>72</v>
      </c>
      <c r="L241">
        <v>6000</v>
      </c>
      <c r="M241" t="s">
        <v>25</v>
      </c>
      <c r="N241" t="str">
        <f>IF(sleep[[#This Row],[Age]]&lt;30, "20-29", IF(sleep[[#This Row],[Age]]&lt;40, "30-39", IF(sleep[[#This Row],[Age]]&lt;50, "40-49", IF(sleep[[#This Row],[Age]]&lt;60, "50-59", "60+"))))</f>
        <v>40-49</v>
      </c>
      <c r="O241" t="str">
        <f>IF(sleep[[#This Row],[Sleep Duration]]&lt;=5, "Poor", IF(sleep[[#This Row],[Sleep Duration]]&lt;=7, "Fair", IF(sleep[[#This Row],[Sleep Duration]]&lt;=9, "Good", "Excellent")))</f>
        <v>Fair</v>
      </c>
      <c r="P241" t="str">
        <f>IF(sleep[[#This Row],[Physical Activity Level]]&lt;=30, "Low", IF(sleep[[#This Row],[Physical Activity Level]]&lt;=60, "Moderate", "High"))</f>
        <v>Moderate</v>
      </c>
      <c r="Q241" t="str">
        <f>IF(sleep[[#This Row],[Stress Level]]&lt;=3, "Low", IF(sleep[[#This Row],[Stress Level]]&lt;=6, "Moderate", "High"))</f>
        <v>High</v>
      </c>
    </row>
    <row r="242" spans="1:17" x14ac:dyDescent="0.3">
      <c r="A242">
        <v>241</v>
      </c>
      <c r="B242" t="s">
        <v>28</v>
      </c>
      <c r="C242">
        <v>44</v>
      </c>
      <c r="D242" t="s">
        <v>26</v>
      </c>
      <c r="E242">
        <v>6.5</v>
      </c>
      <c r="F242">
        <v>7</v>
      </c>
      <c r="G242">
        <v>45</v>
      </c>
      <c r="H242">
        <v>4</v>
      </c>
      <c r="I242" t="s">
        <v>15</v>
      </c>
      <c r="J242" t="s">
        <v>51</v>
      </c>
      <c r="K242">
        <v>65</v>
      </c>
      <c r="L242">
        <v>6000</v>
      </c>
      <c r="M242" t="s">
        <v>25</v>
      </c>
      <c r="N242" t="str">
        <f>IF(sleep[[#This Row],[Age]]&lt;30, "20-29", IF(sleep[[#This Row],[Age]]&lt;40, "30-39", IF(sleep[[#This Row],[Age]]&lt;50, "40-49", IF(sleep[[#This Row],[Age]]&lt;60, "50-59", "60+"))))</f>
        <v>40-49</v>
      </c>
      <c r="O242" t="str">
        <f>IF(sleep[[#This Row],[Sleep Duration]]&lt;=5, "Poor", IF(sleep[[#This Row],[Sleep Duration]]&lt;=7, "Fair", IF(sleep[[#This Row],[Sleep Duration]]&lt;=9, "Good", "Excellent")))</f>
        <v>Fair</v>
      </c>
      <c r="P242" t="str">
        <f>IF(sleep[[#This Row],[Physical Activity Level]]&lt;=30, "Low", IF(sleep[[#This Row],[Physical Activity Level]]&lt;=60, "Moderate", "High"))</f>
        <v>Moderate</v>
      </c>
      <c r="Q242" t="str">
        <f>IF(sleep[[#This Row],[Stress Level]]&lt;=3, "Low", IF(sleep[[#This Row],[Stress Level]]&lt;=6, "Moderate", "High"))</f>
        <v>Moderate</v>
      </c>
    </row>
    <row r="243" spans="1:17" x14ac:dyDescent="0.3">
      <c r="A243">
        <v>242</v>
      </c>
      <c r="B243" t="s">
        <v>13</v>
      </c>
      <c r="C243">
        <v>44</v>
      </c>
      <c r="D243" t="s">
        <v>50</v>
      </c>
      <c r="E243">
        <v>6.3</v>
      </c>
      <c r="F243">
        <v>6</v>
      </c>
      <c r="G243">
        <v>45</v>
      </c>
      <c r="H243">
        <v>7</v>
      </c>
      <c r="I243" t="s">
        <v>15</v>
      </c>
      <c r="J243" t="s">
        <v>45</v>
      </c>
      <c r="K243">
        <v>72</v>
      </c>
      <c r="L243">
        <v>6000</v>
      </c>
      <c r="M243" t="s">
        <v>25</v>
      </c>
      <c r="N243" t="str">
        <f>IF(sleep[[#This Row],[Age]]&lt;30, "20-29", IF(sleep[[#This Row],[Age]]&lt;40, "30-39", IF(sleep[[#This Row],[Age]]&lt;50, "40-49", IF(sleep[[#This Row],[Age]]&lt;60, "50-59", "60+"))))</f>
        <v>40-49</v>
      </c>
      <c r="O243" t="str">
        <f>IF(sleep[[#This Row],[Sleep Duration]]&lt;=5, "Poor", IF(sleep[[#This Row],[Sleep Duration]]&lt;=7, "Fair", IF(sleep[[#This Row],[Sleep Duration]]&lt;=9, "Good", "Excellent")))</f>
        <v>Fair</v>
      </c>
      <c r="P243" t="str">
        <f>IF(sleep[[#This Row],[Physical Activity Level]]&lt;=30, "Low", IF(sleep[[#This Row],[Physical Activity Level]]&lt;=60, "Moderate", "High"))</f>
        <v>Moderate</v>
      </c>
      <c r="Q243" t="str">
        <f>IF(sleep[[#This Row],[Stress Level]]&lt;=3, "Low", IF(sleep[[#This Row],[Stress Level]]&lt;=6, "Moderate", "High"))</f>
        <v>High</v>
      </c>
    </row>
    <row r="244" spans="1:17" x14ac:dyDescent="0.3">
      <c r="A244">
        <v>243</v>
      </c>
      <c r="B244" t="s">
        <v>13</v>
      </c>
      <c r="C244">
        <v>44</v>
      </c>
      <c r="D244" t="s">
        <v>50</v>
      </c>
      <c r="E244">
        <v>6.4</v>
      </c>
      <c r="F244">
        <v>6</v>
      </c>
      <c r="G244">
        <v>45</v>
      </c>
      <c r="H244">
        <v>7</v>
      </c>
      <c r="I244" t="s">
        <v>15</v>
      </c>
      <c r="J244" t="s">
        <v>45</v>
      </c>
      <c r="K244">
        <v>72</v>
      </c>
      <c r="L244">
        <v>6000</v>
      </c>
      <c r="M244" t="s">
        <v>25</v>
      </c>
      <c r="N244" t="str">
        <f>IF(sleep[[#This Row],[Age]]&lt;30, "20-29", IF(sleep[[#This Row],[Age]]&lt;40, "30-39", IF(sleep[[#This Row],[Age]]&lt;50, "40-49", IF(sleep[[#This Row],[Age]]&lt;60, "50-59", "60+"))))</f>
        <v>40-49</v>
      </c>
      <c r="O244" t="str">
        <f>IF(sleep[[#This Row],[Sleep Duration]]&lt;=5, "Poor", IF(sleep[[#This Row],[Sleep Duration]]&lt;=7, "Fair", IF(sleep[[#This Row],[Sleep Duration]]&lt;=9, "Good", "Excellent")))</f>
        <v>Fair</v>
      </c>
      <c r="P244" t="str">
        <f>IF(sleep[[#This Row],[Physical Activity Level]]&lt;=30, "Low", IF(sleep[[#This Row],[Physical Activity Level]]&lt;=60, "Moderate", "High"))</f>
        <v>Moderate</v>
      </c>
      <c r="Q244" t="str">
        <f>IF(sleep[[#This Row],[Stress Level]]&lt;=3, "Low", IF(sleep[[#This Row],[Stress Level]]&lt;=6, "Moderate", "High"))</f>
        <v>High</v>
      </c>
    </row>
    <row r="245" spans="1:17" x14ac:dyDescent="0.3">
      <c r="A245">
        <v>244</v>
      </c>
      <c r="B245" t="s">
        <v>28</v>
      </c>
      <c r="C245">
        <v>44</v>
      </c>
      <c r="D245" t="s">
        <v>26</v>
      </c>
      <c r="E245">
        <v>6.5</v>
      </c>
      <c r="F245">
        <v>7</v>
      </c>
      <c r="G245">
        <v>45</v>
      </c>
      <c r="H245">
        <v>4</v>
      </c>
      <c r="I245" t="s">
        <v>15</v>
      </c>
      <c r="J245" t="s">
        <v>51</v>
      </c>
      <c r="K245">
        <v>65</v>
      </c>
      <c r="L245">
        <v>6000</v>
      </c>
      <c r="M245" t="s">
        <v>25</v>
      </c>
      <c r="N245" t="str">
        <f>IF(sleep[[#This Row],[Age]]&lt;30, "20-29", IF(sleep[[#This Row],[Age]]&lt;40, "30-39", IF(sleep[[#This Row],[Age]]&lt;50, "40-49", IF(sleep[[#This Row],[Age]]&lt;60, "50-59", "60+"))))</f>
        <v>40-49</v>
      </c>
      <c r="O245" t="str">
        <f>IF(sleep[[#This Row],[Sleep Duration]]&lt;=5, "Poor", IF(sleep[[#This Row],[Sleep Duration]]&lt;=7, "Fair", IF(sleep[[#This Row],[Sleep Duration]]&lt;=9, "Good", "Excellent")))</f>
        <v>Fair</v>
      </c>
      <c r="P245" t="str">
        <f>IF(sleep[[#This Row],[Physical Activity Level]]&lt;=30, "Low", IF(sleep[[#This Row],[Physical Activity Level]]&lt;=60, "Moderate", "High"))</f>
        <v>Moderate</v>
      </c>
      <c r="Q245" t="str">
        <f>IF(sleep[[#This Row],[Stress Level]]&lt;=3, "Low", IF(sleep[[#This Row],[Stress Level]]&lt;=6, "Moderate", "High"))</f>
        <v>Moderate</v>
      </c>
    </row>
    <row r="246" spans="1:17" x14ac:dyDescent="0.3">
      <c r="A246">
        <v>245</v>
      </c>
      <c r="B246" t="s">
        <v>13</v>
      </c>
      <c r="C246">
        <v>44</v>
      </c>
      <c r="D246" t="s">
        <v>50</v>
      </c>
      <c r="E246">
        <v>6.3</v>
      </c>
      <c r="F246">
        <v>6</v>
      </c>
      <c r="G246">
        <v>45</v>
      </c>
      <c r="H246">
        <v>7</v>
      </c>
      <c r="I246" t="s">
        <v>15</v>
      </c>
      <c r="J246" t="s">
        <v>45</v>
      </c>
      <c r="K246">
        <v>72</v>
      </c>
      <c r="L246">
        <v>6000</v>
      </c>
      <c r="M246" t="s">
        <v>25</v>
      </c>
      <c r="N246" t="str">
        <f>IF(sleep[[#This Row],[Age]]&lt;30, "20-29", IF(sleep[[#This Row],[Age]]&lt;40, "30-39", IF(sleep[[#This Row],[Age]]&lt;50, "40-49", IF(sleep[[#This Row],[Age]]&lt;60, "50-59", "60+"))))</f>
        <v>40-49</v>
      </c>
      <c r="O246" t="str">
        <f>IF(sleep[[#This Row],[Sleep Duration]]&lt;=5, "Poor", IF(sleep[[#This Row],[Sleep Duration]]&lt;=7, "Fair", IF(sleep[[#This Row],[Sleep Duration]]&lt;=9, "Good", "Excellent")))</f>
        <v>Fair</v>
      </c>
      <c r="P246" t="str">
        <f>IF(sleep[[#This Row],[Physical Activity Level]]&lt;=30, "Low", IF(sleep[[#This Row],[Physical Activity Level]]&lt;=60, "Moderate", "High"))</f>
        <v>Moderate</v>
      </c>
      <c r="Q246" t="str">
        <f>IF(sleep[[#This Row],[Stress Level]]&lt;=3, "Low", IF(sleep[[#This Row],[Stress Level]]&lt;=6, "Moderate", "High"))</f>
        <v>High</v>
      </c>
    </row>
    <row r="247" spans="1:17" x14ac:dyDescent="0.3">
      <c r="A247">
        <v>246</v>
      </c>
      <c r="B247" t="s">
        <v>28</v>
      </c>
      <c r="C247">
        <v>44</v>
      </c>
      <c r="D247" t="s">
        <v>26</v>
      </c>
      <c r="E247">
        <v>6.5</v>
      </c>
      <c r="F247">
        <v>7</v>
      </c>
      <c r="G247">
        <v>45</v>
      </c>
      <c r="H247">
        <v>4</v>
      </c>
      <c r="I247" t="s">
        <v>15</v>
      </c>
      <c r="J247" t="s">
        <v>51</v>
      </c>
      <c r="K247">
        <v>65</v>
      </c>
      <c r="L247">
        <v>6000</v>
      </c>
      <c r="M247" t="s">
        <v>25</v>
      </c>
      <c r="N247" t="str">
        <f>IF(sleep[[#This Row],[Age]]&lt;30, "20-29", IF(sleep[[#This Row],[Age]]&lt;40, "30-39", IF(sleep[[#This Row],[Age]]&lt;50, "40-49", IF(sleep[[#This Row],[Age]]&lt;60, "50-59", "60+"))))</f>
        <v>40-49</v>
      </c>
      <c r="O247" t="str">
        <f>IF(sleep[[#This Row],[Sleep Duration]]&lt;=5, "Poor", IF(sleep[[#This Row],[Sleep Duration]]&lt;=7, "Fair", IF(sleep[[#This Row],[Sleep Duration]]&lt;=9, "Good", "Excellent")))</f>
        <v>Fair</v>
      </c>
      <c r="P247" t="str">
        <f>IF(sleep[[#This Row],[Physical Activity Level]]&lt;=30, "Low", IF(sleep[[#This Row],[Physical Activity Level]]&lt;=60, "Moderate", "High"))</f>
        <v>Moderate</v>
      </c>
      <c r="Q247" t="str">
        <f>IF(sleep[[#This Row],[Stress Level]]&lt;=3, "Low", IF(sleep[[#This Row],[Stress Level]]&lt;=6, "Moderate", "High"))</f>
        <v>Moderate</v>
      </c>
    </row>
    <row r="248" spans="1:17" x14ac:dyDescent="0.3">
      <c r="A248">
        <v>247</v>
      </c>
      <c r="B248" t="s">
        <v>13</v>
      </c>
      <c r="C248">
        <v>44</v>
      </c>
      <c r="D248" t="s">
        <v>50</v>
      </c>
      <c r="E248">
        <v>6.3</v>
      </c>
      <c r="F248">
        <v>6</v>
      </c>
      <c r="G248">
        <v>45</v>
      </c>
      <c r="H248">
        <v>7</v>
      </c>
      <c r="I248" t="s">
        <v>15</v>
      </c>
      <c r="J248" t="s">
        <v>45</v>
      </c>
      <c r="K248">
        <v>72</v>
      </c>
      <c r="L248">
        <v>6000</v>
      </c>
      <c r="M248" t="s">
        <v>25</v>
      </c>
      <c r="N248" t="str">
        <f>IF(sleep[[#This Row],[Age]]&lt;30, "20-29", IF(sleep[[#This Row],[Age]]&lt;40, "30-39", IF(sleep[[#This Row],[Age]]&lt;50, "40-49", IF(sleep[[#This Row],[Age]]&lt;60, "50-59", "60+"))))</f>
        <v>40-49</v>
      </c>
      <c r="O248" t="str">
        <f>IF(sleep[[#This Row],[Sleep Duration]]&lt;=5, "Poor", IF(sleep[[#This Row],[Sleep Duration]]&lt;=7, "Fair", IF(sleep[[#This Row],[Sleep Duration]]&lt;=9, "Good", "Excellent")))</f>
        <v>Fair</v>
      </c>
      <c r="P248" t="str">
        <f>IF(sleep[[#This Row],[Physical Activity Level]]&lt;=30, "Low", IF(sleep[[#This Row],[Physical Activity Level]]&lt;=60, "Moderate", "High"))</f>
        <v>Moderate</v>
      </c>
      <c r="Q248" t="str">
        <f>IF(sleep[[#This Row],[Stress Level]]&lt;=3, "Low", IF(sleep[[#This Row],[Stress Level]]&lt;=6, "Moderate", "High"))</f>
        <v>High</v>
      </c>
    </row>
    <row r="249" spans="1:17" x14ac:dyDescent="0.3">
      <c r="A249">
        <v>248</v>
      </c>
      <c r="B249" t="s">
        <v>13</v>
      </c>
      <c r="C249">
        <v>44</v>
      </c>
      <c r="D249" t="s">
        <v>34</v>
      </c>
      <c r="E249">
        <v>6.8</v>
      </c>
      <c r="F249">
        <v>7</v>
      </c>
      <c r="G249">
        <v>45</v>
      </c>
      <c r="H249">
        <v>7</v>
      </c>
      <c r="I249" t="s">
        <v>15</v>
      </c>
      <c r="J249" t="s">
        <v>45</v>
      </c>
      <c r="K249">
        <v>78</v>
      </c>
      <c r="L249">
        <v>5000</v>
      </c>
      <c r="M249" t="s">
        <v>25</v>
      </c>
      <c r="N249" t="str">
        <f>IF(sleep[[#This Row],[Age]]&lt;30, "20-29", IF(sleep[[#This Row],[Age]]&lt;40, "30-39", IF(sleep[[#This Row],[Age]]&lt;50, "40-49", IF(sleep[[#This Row],[Age]]&lt;60, "50-59", "60+"))))</f>
        <v>40-49</v>
      </c>
      <c r="O249" t="str">
        <f>IF(sleep[[#This Row],[Sleep Duration]]&lt;=5, "Poor", IF(sleep[[#This Row],[Sleep Duration]]&lt;=7, "Fair", IF(sleep[[#This Row],[Sleep Duration]]&lt;=9, "Good", "Excellent")))</f>
        <v>Fair</v>
      </c>
      <c r="P249" t="str">
        <f>IF(sleep[[#This Row],[Physical Activity Level]]&lt;=30, "Low", IF(sleep[[#This Row],[Physical Activity Level]]&lt;=60, "Moderate", "High"))</f>
        <v>Moderate</v>
      </c>
      <c r="Q249" t="str">
        <f>IF(sleep[[#This Row],[Stress Level]]&lt;=3, "Low", IF(sleep[[#This Row],[Stress Level]]&lt;=6, "Moderate", "High"))</f>
        <v>High</v>
      </c>
    </row>
    <row r="250" spans="1:17" x14ac:dyDescent="0.3">
      <c r="A250">
        <v>249</v>
      </c>
      <c r="B250" t="s">
        <v>13</v>
      </c>
      <c r="C250">
        <v>44</v>
      </c>
      <c r="D250" t="s">
        <v>50</v>
      </c>
      <c r="E250">
        <v>6.4</v>
      </c>
      <c r="F250">
        <v>6</v>
      </c>
      <c r="G250">
        <v>45</v>
      </c>
      <c r="H250">
        <v>7</v>
      </c>
      <c r="I250" t="s">
        <v>15</v>
      </c>
      <c r="J250" t="s">
        <v>45</v>
      </c>
      <c r="K250">
        <v>72</v>
      </c>
      <c r="L250">
        <v>6000</v>
      </c>
      <c r="M250" t="s">
        <v>17</v>
      </c>
      <c r="N250" t="str">
        <f>IF(sleep[[#This Row],[Age]]&lt;30, "20-29", IF(sleep[[#This Row],[Age]]&lt;40, "30-39", IF(sleep[[#This Row],[Age]]&lt;50, "40-49", IF(sleep[[#This Row],[Age]]&lt;60, "50-59", "60+"))))</f>
        <v>40-49</v>
      </c>
      <c r="O250" t="str">
        <f>IF(sleep[[#This Row],[Sleep Duration]]&lt;=5, "Poor", IF(sleep[[#This Row],[Sleep Duration]]&lt;=7, "Fair", IF(sleep[[#This Row],[Sleep Duration]]&lt;=9, "Good", "Excellent")))</f>
        <v>Fair</v>
      </c>
      <c r="P250" t="str">
        <f>IF(sleep[[#This Row],[Physical Activity Level]]&lt;=30, "Low", IF(sleep[[#This Row],[Physical Activity Level]]&lt;=60, "Moderate", "High"))</f>
        <v>Moderate</v>
      </c>
      <c r="Q250" t="str">
        <f>IF(sleep[[#This Row],[Stress Level]]&lt;=3, "Low", IF(sleep[[#This Row],[Stress Level]]&lt;=6, "Moderate", "High"))</f>
        <v>High</v>
      </c>
    </row>
    <row r="251" spans="1:17" x14ac:dyDescent="0.3">
      <c r="A251">
        <v>250</v>
      </c>
      <c r="B251" t="s">
        <v>13</v>
      </c>
      <c r="C251">
        <v>44</v>
      </c>
      <c r="D251" t="s">
        <v>50</v>
      </c>
      <c r="E251">
        <v>6.5</v>
      </c>
      <c r="F251">
        <v>6</v>
      </c>
      <c r="G251">
        <v>45</v>
      </c>
      <c r="H251">
        <v>7</v>
      </c>
      <c r="I251" t="s">
        <v>15</v>
      </c>
      <c r="J251" t="s">
        <v>45</v>
      </c>
      <c r="K251">
        <v>72</v>
      </c>
      <c r="L251">
        <v>6000</v>
      </c>
      <c r="M251" t="s">
        <v>17</v>
      </c>
      <c r="N251" t="str">
        <f>IF(sleep[[#This Row],[Age]]&lt;30, "20-29", IF(sleep[[#This Row],[Age]]&lt;40, "30-39", IF(sleep[[#This Row],[Age]]&lt;50, "40-49", IF(sleep[[#This Row],[Age]]&lt;60, "50-59", "60+"))))</f>
        <v>40-49</v>
      </c>
      <c r="O251" t="str">
        <f>IF(sleep[[#This Row],[Sleep Duration]]&lt;=5, "Poor", IF(sleep[[#This Row],[Sleep Duration]]&lt;=7, "Fair", IF(sleep[[#This Row],[Sleep Duration]]&lt;=9, "Good", "Excellent")))</f>
        <v>Fair</v>
      </c>
      <c r="P251" t="str">
        <f>IF(sleep[[#This Row],[Physical Activity Level]]&lt;=30, "Low", IF(sleep[[#This Row],[Physical Activity Level]]&lt;=60, "Moderate", "High"))</f>
        <v>Moderate</v>
      </c>
      <c r="Q251" t="str">
        <f>IF(sleep[[#This Row],[Stress Level]]&lt;=3, "Low", IF(sleep[[#This Row],[Stress Level]]&lt;=6, "Moderate", "High"))</f>
        <v>High</v>
      </c>
    </row>
    <row r="252" spans="1:17" x14ac:dyDescent="0.3">
      <c r="A252">
        <v>251</v>
      </c>
      <c r="B252" t="s">
        <v>28</v>
      </c>
      <c r="C252">
        <v>45</v>
      </c>
      <c r="D252" t="s">
        <v>26</v>
      </c>
      <c r="E252">
        <v>6.8</v>
      </c>
      <c r="F252">
        <v>7</v>
      </c>
      <c r="G252">
        <v>30</v>
      </c>
      <c r="H252">
        <v>6</v>
      </c>
      <c r="I252" t="s">
        <v>15</v>
      </c>
      <c r="J252" t="s">
        <v>51</v>
      </c>
      <c r="K252">
        <v>65</v>
      </c>
      <c r="L252">
        <v>6000</v>
      </c>
      <c r="M252" t="s">
        <v>25</v>
      </c>
      <c r="N252" t="str">
        <f>IF(sleep[[#This Row],[Age]]&lt;30, "20-29", IF(sleep[[#This Row],[Age]]&lt;40, "30-39", IF(sleep[[#This Row],[Age]]&lt;50, "40-49", IF(sleep[[#This Row],[Age]]&lt;60, "50-59", "60+"))))</f>
        <v>40-49</v>
      </c>
      <c r="O252" t="str">
        <f>IF(sleep[[#This Row],[Sleep Duration]]&lt;=5, "Poor", IF(sleep[[#This Row],[Sleep Duration]]&lt;=7, "Fair", IF(sleep[[#This Row],[Sleep Duration]]&lt;=9, "Good", "Excellent")))</f>
        <v>Fair</v>
      </c>
      <c r="P252" t="str">
        <f>IF(sleep[[#This Row],[Physical Activity Level]]&lt;=30, "Low", IF(sleep[[#This Row],[Physical Activity Level]]&lt;=60, "Moderate", "High"))</f>
        <v>Low</v>
      </c>
      <c r="Q252" t="str">
        <f>IF(sleep[[#This Row],[Stress Level]]&lt;=3, "Low", IF(sleep[[#This Row],[Stress Level]]&lt;=6, "Moderate", "High"))</f>
        <v>Moderate</v>
      </c>
    </row>
    <row r="253" spans="1:17" x14ac:dyDescent="0.3">
      <c r="A253">
        <v>252</v>
      </c>
      <c r="B253" t="s">
        <v>28</v>
      </c>
      <c r="C253">
        <v>45</v>
      </c>
      <c r="D253" t="s">
        <v>26</v>
      </c>
      <c r="E253">
        <v>6.8</v>
      </c>
      <c r="F253">
        <v>7</v>
      </c>
      <c r="G253">
        <v>30</v>
      </c>
      <c r="H253">
        <v>6</v>
      </c>
      <c r="I253" t="s">
        <v>15</v>
      </c>
      <c r="J253" t="s">
        <v>51</v>
      </c>
      <c r="K253">
        <v>65</v>
      </c>
      <c r="L253">
        <v>6000</v>
      </c>
      <c r="M253" t="s">
        <v>25</v>
      </c>
      <c r="N253" t="str">
        <f>IF(sleep[[#This Row],[Age]]&lt;30, "20-29", IF(sleep[[#This Row],[Age]]&lt;40, "30-39", IF(sleep[[#This Row],[Age]]&lt;50, "40-49", IF(sleep[[#This Row],[Age]]&lt;60, "50-59", "60+"))))</f>
        <v>40-49</v>
      </c>
      <c r="O253" t="str">
        <f>IF(sleep[[#This Row],[Sleep Duration]]&lt;=5, "Poor", IF(sleep[[#This Row],[Sleep Duration]]&lt;=7, "Fair", IF(sleep[[#This Row],[Sleep Duration]]&lt;=9, "Good", "Excellent")))</f>
        <v>Fair</v>
      </c>
      <c r="P253" t="str">
        <f>IF(sleep[[#This Row],[Physical Activity Level]]&lt;=30, "Low", IF(sleep[[#This Row],[Physical Activity Level]]&lt;=60, "Moderate", "High"))</f>
        <v>Low</v>
      </c>
      <c r="Q253" t="str">
        <f>IF(sleep[[#This Row],[Stress Level]]&lt;=3, "Low", IF(sleep[[#This Row],[Stress Level]]&lt;=6, "Moderate", "High"))</f>
        <v>Moderate</v>
      </c>
    </row>
    <row r="254" spans="1:17" x14ac:dyDescent="0.3">
      <c r="A254">
        <v>253</v>
      </c>
      <c r="B254" t="s">
        <v>28</v>
      </c>
      <c r="C254">
        <v>45</v>
      </c>
      <c r="D254" t="s">
        <v>26</v>
      </c>
      <c r="E254">
        <v>6.5</v>
      </c>
      <c r="F254">
        <v>7</v>
      </c>
      <c r="G254">
        <v>45</v>
      </c>
      <c r="H254">
        <v>4</v>
      </c>
      <c r="I254" t="s">
        <v>15</v>
      </c>
      <c r="J254" t="s">
        <v>51</v>
      </c>
      <c r="K254">
        <v>65</v>
      </c>
      <c r="L254">
        <v>6000</v>
      </c>
      <c r="M254" t="s">
        <v>25</v>
      </c>
      <c r="N254" t="str">
        <f>IF(sleep[[#This Row],[Age]]&lt;30, "20-29", IF(sleep[[#This Row],[Age]]&lt;40, "30-39", IF(sleep[[#This Row],[Age]]&lt;50, "40-49", IF(sleep[[#This Row],[Age]]&lt;60, "50-59", "60+"))))</f>
        <v>40-49</v>
      </c>
      <c r="O254" t="str">
        <f>IF(sleep[[#This Row],[Sleep Duration]]&lt;=5, "Poor", IF(sleep[[#This Row],[Sleep Duration]]&lt;=7, "Fair", IF(sleep[[#This Row],[Sleep Duration]]&lt;=9, "Good", "Excellent")))</f>
        <v>Fair</v>
      </c>
      <c r="P254" t="str">
        <f>IF(sleep[[#This Row],[Physical Activity Level]]&lt;=30, "Low", IF(sleep[[#This Row],[Physical Activity Level]]&lt;=60, "Moderate", "High"))</f>
        <v>Moderate</v>
      </c>
      <c r="Q254" t="str">
        <f>IF(sleep[[#This Row],[Stress Level]]&lt;=3, "Low", IF(sleep[[#This Row],[Stress Level]]&lt;=6, "Moderate", "High"))</f>
        <v>Moderate</v>
      </c>
    </row>
    <row r="255" spans="1:17" x14ac:dyDescent="0.3">
      <c r="A255">
        <v>254</v>
      </c>
      <c r="B255" t="s">
        <v>28</v>
      </c>
      <c r="C255">
        <v>45</v>
      </c>
      <c r="D255" t="s">
        <v>26</v>
      </c>
      <c r="E255">
        <v>6.5</v>
      </c>
      <c r="F255">
        <v>7</v>
      </c>
      <c r="G255">
        <v>45</v>
      </c>
      <c r="H255">
        <v>4</v>
      </c>
      <c r="I255" t="s">
        <v>15</v>
      </c>
      <c r="J255" t="s">
        <v>51</v>
      </c>
      <c r="K255">
        <v>65</v>
      </c>
      <c r="L255">
        <v>6000</v>
      </c>
      <c r="M255" t="s">
        <v>25</v>
      </c>
      <c r="N255" t="str">
        <f>IF(sleep[[#This Row],[Age]]&lt;30, "20-29", IF(sleep[[#This Row],[Age]]&lt;40, "30-39", IF(sleep[[#This Row],[Age]]&lt;50, "40-49", IF(sleep[[#This Row],[Age]]&lt;60, "50-59", "60+"))))</f>
        <v>40-49</v>
      </c>
      <c r="O255" t="str">
        <f>IF(sleep[[#This Row],[Sleep Duration]]&lt;=5, "Poor", IF(sleep[[#This Row],[Sleep Duration]]&lt;=7, "Fair", IF(sleep[[#This Row],[Sleep Duration]]&lt;=9, "Good", "Excellent")))</f>
        <v>Fair</v>
      </c>
      <c r="P255" t="str">
        <f>IF(sleep[[#This Row],[Physical Activity Level]]&lt;=30, "Low", IF(sleep[[#This Row],[Physical Activity Level]]&lt;=60, "Moderate", "High"))</f>
        <v>Moderate</v>
      </c>
      <c r="Q255" t="str">
        <f>IF(sleep[[#This Row],[Stress Level]]&lt;=3, "Low", IF(sleep[[#This Row],[Stress Level]]&lt;=6, "Moderate", "High"))</f>
        <v>Moderate</v>
      </c>
    </row>
    <row r="256" spans="1:17" x14ac:dyDescent="0.3">
      <c r="A256">
        <v>255</v>
      </c>
      <c r="B256" t="s">
        <v>28</v>
      </c>
      <c r="C256">
        <v>45</v>
      </c>
      <c r="D256" t="s">
        <v>26</v>
      </c>
      <c r="E256">
        <v>6.5</v>
      </c>
      <c r="F256">
        <v>7</v>
      </c>
      <c r="G256">
        <v>45</v>
      </c>
      <c r="H256">
        <v>4</v>
      </c>
      <c r="I256" t="s">
        <v>15</v>
      </c>
      <c r="J256" t="s">
        <v>51</v>
      </c>
      <c r="K256">
        <v>65</v>
      </c>
      <c r="L256">
        <v>6000</v>
      </c>
      <c r="M256" t="s">
        <v>25</v>
      </c>
      <c r="N256" t="str">
        <f>IF(sleep[[#This Row],[Age]]&lt;30, "20-29", IF(sleep[[#This Row],[Age]]&lt;40, "30-39", IF(sleep[[#This Row],[Age]]&lt;50, "40-49", IF(sleep[[#This Row],[Age]]&lt;60, "50-59", "60+"))))</f>
        <v>40-49</v>
      </c>
      <c r="O256" t="str">
        <f>IF(sleep[[#This Row],[Sleep Duration]]&lt;=5, "Poor", IF(sleep[[#This Row],[Sleep Duration]]&lt;=7, "Fair", IF(sleep[[#This Row],[Sleep Duration]]&lt;=9, "Good", "Excellent")))</f>
        <v>Fair</v>
      </c>
      <c r="P256" t="str">
        <f>IF(sleep[[#This Row],[Physical Activity Level]]&lt;=30, "Low", IF(sleep[[#This Row],[Physical Activity Level]]&lt;=60, "Moderate", "High"))</f>
        <v>Moderate</v>
      </c>
      <c r="Q256" t="str">
        <f>IF(sleep[[#This Row],[Stress Level]]&lt;=3, "Low", IF(sleep[[#This Row],[Stress Level]]&lt;=6, "Moderate", "High"))</f>
        <v>Moderate</v>
      </c>
    </row>
    <row r="257" spans="1:17" x14ac:dyDescent="0.3">
      <c r="A257">
        <v>256</v>
      </c>
      <c r="B257" t="s">
        <v>28</v>
      </c>
      <c r="C257">
        <v>45</v>
      </c>
      <c r="D257" t="s">
        <v>26</v>
      </c>
      <c r="E257">
        <v>6.5</v>
      </c>
      <c r="F257">
        <v>7</v>
      </c>
      <c r="G257">
        <v>45</v>
      </c>
      <c r="H257">
        <v>4</v>
      </c>
      <c r="I257" t="s">
        <v>15</v>
      </c>
      <c r="J257" t="s">
        <v>51</v>
      </c>
      <c r="K257">
        <v>65</v>
      </c>
      <c r="L257">
        <v>6000</v>
      </c>
      <c r="M257" t="s">
        <v>25</v>
      </c>
      <c r="N257" t="str">
        <f>IF(sleep[[#This Row],[Age]]&lt;30, "20-29", IF(sleep[[#This Row],[Age]]&lt;40, "30-39", IF(sleep[[#This Row],[Age]]&lt;50, "40-49", IF(sleep[[#This Row],[Age]]&lt;60, "50-59", "60+"))))</f>
        <v>40-49</v>
      </c>
      <c r="O257" t="str">
        <f>IF(sleep[[#This Row],[Sleep Duration]]&lt;=5, "Poor", IF(sleep[[#This Row],[Sleep Duration]]&lt;=7, "Fair", IF(sleep[[#This Row],[Sleep Duration]]&lt;=9, "Good", "Excellent")))</f>
        <v>Fair</v>
      </c>
      <c r="P257" t="str">
        <f>IF(sleep[[#This Row],[Physical Activity Level]]&lt;=30, "Low", IF(sleep[[#This Row],[Physical Activity Level]]&lt;=60, "Moderate", "High"))</f>
        <v>Moderate</v>
      </c>
      <c r="Q257" t="str">
        <f>IF(sleep[[#This Row],[Stress Level]]&lt;=3, "Low", IF(sleep[[#This Row],[Stress Level]]&lt;=6, "Moderate", "High"))</f>
        <v>Moderate</v>
      </c>
    </row>
    <row r="258" spans="1:17" x14ac:dyDescent="0.3">
      <c r="A258">
        <v>257</v>
      </c>
      <c r="B258" t="s">
        <v>28</v>
      </c>
      <c r="C258">
        <v>45</v>
      </c>
      <c r="D258" t="s">
        <v>26</v>
      </c>
      <c r="E258">
        <v>6.6</v>
      </c>
      <c r="F258">
        <v>7</v>
      </c>
      <c r="G258">
        <v>45</v>
      </c>
      <c r="H258">
        <v>4</v>
      </c>
      <c r="I258" t="s">
        <v>15</v>
      </c>
      <c r="J258" t="s">
        <v>51</v>
      </c>
      <c r="K258">
        <v>65</v>
      </c>
      <c r="L258">
        <v>6000</v>
      </c>
      <c r="M258" t="s">
        <v>25</v>
      </c>
      <c r="N258" t="str">
        <f>IF(sleep[[#This Row],[Age]]&lt;30, "20-29", IF(sleep[[#This Row],[Age]]&lt;40, "30-39", IF(sleep[[#This Row],[Age]]&lt;50, "40-49", IF(sleep[[#This Row],[Age]]&lt;60, "50-59", "60+"))))</f>
        <v>40-49</v>
      </c>
      <c r="O258" t="str">
        <f>IF(sleep[[#This Row],[Sleep Duration]]&lt;=5, "Poor", IF(sleep[[#This Row],[Sleep Duration]]&lt;=7, "Fair", IF(sleep[[#This Row],[Sleep Duration]]&lt;=9, "Good", "Excellent")))</f>
        <v>Fair</v>
      </c>
      <c r="P258" t="str">
        <f>IF(sleep[[#This Row],[Physical Activity Level]]&lt;=30, "Low", IF(sleep[[#This Row],[Physical Activity Level]]&lt;=60, "Moderate", "High"))</f>
        <v>Moderate</v>
      </c>
      <c r="Q258" t="str">
        <f>IF(sleep[[#This Row],[Stress Level]]&lt;=3, "Low", IF(sleep[[#This Row],[Stress Level]]&lt;=6, "Moderate", "High"))</f>
        <v>Moderate</v>
      </c>
    </row>
    <row r="259" spans="1:17" x14ac:dyDescent="0.3">
      <c r="A259">
        <v>258</v>
      </c>
      <c r="B259" t="s">
        <v>28</v>
      </c>
      <c r="C259">
        <v>45</v>
      </c>
      <c r="D259" t="s">
        <v>26</v>
      </c>
      <c r="E259">
        <v>6.6</v>
      </c>
      <c r="F259">
        <v>7</v>
      </c>
      <c r="G259">
        <v>45</v>
      </c>
      <c r="H259">
        <v>4</v>
      </c>
      <c r="I259" t="s">
        <v>15</v>
      </c>
      <c r="J259" t="s">
        <v>51</v>
      </c>
      <c r="K259">
        <v>65</v>
      </c>
      <c r="L259">
        <v>6000</v>
      </c>
      <c r="M259" t="s">
        <v>25</v>
      </c>
      <c r="N259" t="str">
        <f>IF(sleep[[#This Row],[Age]]&lt;30, "20-29", IF(sleep[[#This Row],[Age]]&lt;40, "30-39", IF(sleep[[#This Row],[Age]]&lt;50, "40-49", IF(sleep[[#This Row],[Age]]&lt;60, "50-59", "60+"))))</f>
        <v>40-49</v>
      </c>
      <c r="O259" t="str">
        <f>IF(sleep[[#This Row],[Sleep Duration]]&lt;=5, "Poor", IF(sleep[[#This Row],[Sleep Duration]]&lt;=7, "Fair", IF(sleep[[#This Row],[Sleep Duration]]&lt;=9, "Good", "Excellent")))</f>
        <v>Fair</v>
      </c>
      <c r="P259" t="str">
        <f>IF(sleep[[#This Row],[Physical Activity Level]]&lt;=30, "Low", IF(sleep[[#This Row],[Physical Activity Level]]&lt;=60, "Moderate", "High"))</f>
        <v>Moderate</v>
      </c>
      <c r="Q259" t="str">
        <f>IF(sleep[[#This Row],[Stress Level]]&lt;=3, "Low", IF(sleep[[#This Row],[Stress Level]]&lt;=6, "Moderate", "High"))</f>
        <v>Moderate</v>
      </c>
    </row>
    <row r="260" spans="1:17" x14ac:dyDescent="0.3">
      <c r="A260">
        <v>259</v>
      </c>
      <c r="B260" t="s">
        <v>28</v>
      </c>
      <c r="C260">
        <v>45</v>
      </c>
      <c r="D260" t="s">
        <v>26</v>
      </c>
      <c r="E260">
        <v>6.6</v>
      </c>
      <c r="F260">
        <v>7</v>
      </c>
      <c r="G260">
        <v>45</v>
      </c>
      <c r="H260">
        <v>4</v>
      </c>
      <c r="I260" t="s">
        <v>15</v>
      </c>
      <c r="J260" t="s">
        <v>51</v>
      </c>
      <c r="K260">
        <v>65</v>
      </c>
      <c r="L260">
        <v>6000</v>
      </c>
      <c r="M260" t="s">
        <v>25</v>
      </c>
      <c r="N260" t="str">
        <f>IF(sleep[[#This Row],[Age]]&lt;30, "20-29", IF(sleep[[#This Row],[Age]]&lt;40, "30-39", IF(sleep[[#This Row],[Age]]&lt;50, "40-49", IF(sleep[[#This Row],[Age]]&lt;60, "50-59", "60+"))))</f>
        <v>40-49</v>
      </c>
      <c r="O260" t="str">
        <f>IF(sleep[[#This Row],[Sleep Duration]]&lt;=5, "Poor", IF(sleep[[#This Row],[Sleep Duration]]&lt;=7, "Fair", IF(sleep[[#This Row],[Sleep Duration]]&lt;=9, "Good", "Excellent")))</f>
        <v>Fair</v>
      </c>
      <c r="P260" t="str">
        <f>IF(sleep[[#This Row],[Physical Activity Level]]&lt;=30, "Low", IF(sleep[[#This Row],[Physical Activity Level]]&lt;=60, "Moderate", "High"))</f>
        <v>Moderate</v>
      </c>
      <c r="Q260" t="str">
        <f>IF(sleep[[#This Row],[Stress Level]]&lt;=3, "Low", IF(sleep[[#This Row],[Stress Level]]&lt;=6, "Moderate", "High"))</f>
        <v>Moderate</v>
      </c>
    </row>
    <row r="261" spans="1:17" x14ac:dyDescent="0.3">
      <c r="A261">
        <v>260</v>
      </c>
      <c r="B261" t="s">
        <v>28</v>
      </c>
      <c r="C261">
        <v>45</v>
      </c>
      <c r="D261" t="s">
        <v>26</v>
      </c>
      <c r="E261">
        <v>6.6</v>
      </c>
      <c r="F261">
        <v>7</v>
      </c>
      <c r="G261">
        <v>45</v>
      </c>
      <c r="H261">
        <v>4</v>
      </c>
      <c r="I261" t="s">
        <v>15</v>
      </c>
      <c r="J261" t="s">
        <v>51</v>
      </c>
      <c r="K261">
        <v>65</v>
      </c>
      <c r="L261">
        <v>6000</v>
      </c>
      <c r="M261" t="s">
        <v>25</v>
      </c>
      <c r="N261" t="str">
        <f>IF(sleep[[#This Row],[Age]]&lt;30, "20-29", IF(sleep[[#This Row],[Age]]&lt;40, "30-39", IF(sleep[[#This Row],[Age]]&lt;50, "40-49", IF(sleep[[#This Row],[Age]]&lt;60, "50-59", "60+"))))</f>
        <v>40-49</v>
      </c>
      <c r="O261" t="str">
        <f>IF(sleep[[#This Row],[Sleep Duration]]&lt;=5, "Poor", IF(sleep[[#This Row],[Sleep Duration]]&lt;=7, "Fair", IF(sleep[[#This Row],[Sleep Duration]]&lt;=9, "Good", "Excellent")))</f>
        <v>Fair</v>
      </c>
      <c r="P261" t="str">
        <f>IF(sleep[[#This Row],[Physical Activity Level]]&lt;=30, "Low", IF(sleep[[#This Row],[Physical Activity Level]]&lt;=60, "Moderate", "High"))</f>
        <v>Moderate</v>
      </c>
      <c r="Q261" t="str">
        <f>IF(sleep[[#This Row],[Stress Level]]&lt;=3, "Low", IF(sleep[[#This Row],[Stress Level]]&lt;=6, "Moderate", "High"))</f>
        <v>Moderate</v>
      </c>
    </row>
    <row r="262" spans="1:17" x14ac:dyDescent="0.3">
      <c r="A262">
        <v>261</v>
      </c>
      <c r="B262" t="s">
        <v>28</v>
      </c>
      <c r="C262">
        <v>45</v>
      </c>
      <c r="D262" t="s">
        <v>26</v>
      </c>
      <c r="E262">
        <v>6.6</v>
      </c>
      <c r="F262">
        <v>7</v>
      </c>
      <c r="G262">
        <v>45</v>
      </c>
      <c r="H262">
        <v>4</v>
      </c>
      <c r="I262" t="s">
        <v>15</v>
      </c>
      <c r="J262" t="s">
        <v>51</v>
      </c>
      <c r="K262">
        <v>65</v>
      </c>
      <c r="L262">
        <v>6000</v>
      </c>
      <c r="M262" t="s">
        <v>25</v>
      </c>
      <c r="N262" t="str">
        <f>IF(sleep[[#This Row],[Age]]&lt;30, "20-29", IF(sleep[[#This Row],[Age]]&lt;40, "30-39", IF(sleep[[#This Row],[Age]]&lt;50, "40-49", IF(sleep[[#This Row],[Age]]&lt;60, "50-59", "60+"))))</f>
        <v>40-49</v>
      </c>
      <c r="O262" t="str">
        <f>IF(sleep[[#This Row],[Sleep Duration]]&lt;=5, "Poor", IF(sleep[[#This Row],[Sleep Duration]]&lt;=7, "Fair", IF(sleep[[#This Row],[Sleep Duration]]&lt;=9, "Good", "Excellent")))</f>
        <v>Fair</v>
      </c>
      <c r="P262" t="str">
        <f>IF(sleep[[#This Row],[Physical Activity Level]]&lt;=30, "Low", IF(sleep[[#This Row],[Physical Activity Level]]&lt;=60, "Moderate", "High"))</f>
        <v>Moderate</v>
      </c>
      <c r="Q262" t="str">
        <f>IF(sleep[[#This Row],[Stress Level]]&lt;=3, "Low", IF(sleep[[#This Row],[Stress Level]]&lt;=6, "Moderate", "High"))</f>
        <v>Moderate</v>
      </c>
    </row>
    <row r="263" spans="1:17" x14ac:dyDescent="0.3">
      <c r="A263">
        <v>262</v>
      </c>
      <c r="B263" t="s">
        <v>28</v>
      </c>
      <c r="C263">
        <v>45</v>
      </c>
      <c r="D263" t="s">
        <v>26</v>
      </c>
      <c r="E263">
        <v>6.6</v>
      </c>
      <c r="F263">
        <v>7</v>
      </c>
      <c r="G263">
        <v>45</v>
      </c>
      <c r="H263">
        <v>4</v>
      </c>
      <c r="I263" t="s">
        <v>15</v>
      </c>
      <c r="J263" t="s">
        <v>51</v>
      </c>
      <c r="K263">
        <v>65</v>
      </c>
      <c r="L263">
        <v>6000</v>
      </c>
      <c r="M263" t="s">
        <v>17</v>
      </c>
      <c r="N263" t="str">
        <f>IF(sleep[[#This Row],[Age]]&lt;30, "20-29", IF(sleep[[#This Row],[Age]]&lt;40, "30-39", IF(sleep[[#This Row],[Age]]&lt;50, "40-49", IF(sleep[[#This Row],[Age]]&lt;60, "50-59", "60+"))))</f>
        <v>40-49</v>
      </c>
      <c r="O263" t="str">
        <f>IF(sleep[[#This Row],[Sleep Duration]]&lt;=5, "Poor", IF(sleep[[#This Row],[Sleep Duration]]&lt;=7, "Fair", IF(sleep[[#This Row],[Sleep Duration]]&lt;=9, "Good", "Excellent")))</f>
        <v>Fair</v>
      </c>
      <c r="P263" t="str">
        <f>IF(sleep[[#This Row],[Physical Activity Level]]&lt;=30, "Low", IF(sleep[[#This Row],[Physical Activity Level]]&lt;=60, "Moderate", "High"))</f>
        <v>Moderate</v>
      </c>
      <c r="Q263" t="str">
        <f>IF(sleep[[#This Row],[Stress Level]]&lt;=3, "Low", IF(sleep[[#This Row],[Stress Level]]&lt;=6, "Moderate", "High"))</f>
        <v>Moderate</v>
      </c>
    </row>
    <row r="264" spans="1:17" x14ac:dyDescent="0.3">
      <c r="A264">
        <v>263</v>
      </c>
      <c r="B264" t="s">
        <v>28</v>
      </c>
      <c r="C264">
        <v>45</v>
      </c>
      <c r="D264" t="s">
        <v>26</v>
      </c>
      <c r="E264">
        <v>6.6</v>
      </c>
      <c r="F264">
        <v>7</v>
      </c>
      <c r="G264">
        <v>45</v>
      </c>
      <c r="H264">
        <v>4</v>
      </c>
      <c r="I264" t="s">
        <v>15</v>
      </c>
      <c r="J264" t="s">
        <v>51</v>
      </c>
      <c r="K264">
        <v>65</v>
      </c>
      <c r="L264">
        <v>6000</v>
      </c>
      <c r="M264" t="s">
        <v>17</v>
      </c>
      <c r="N264" t="str">
        <f>IF(sleep[[#This Row],[Age]]&lt;30, "20-29", IF(sleep[[#This Row],[Age]]&lt;40, "30-39", IF(sleep[[#This Row],[Age]]&lt;50, "40-49", IF(sleep[[#This Row],[Age]]&lt;60, "50-59", "60+"))))</f>
        <v>40-49</v>
      </c>
      <c r="O264" t="str">
        <f>IF(sleep[[#This Row],[Sleep Duration]]&lt;=5, "Poor", IF(sleep[[#This Row],[Sleep Duration]]&lt;=7, "Fair", IF(sleep[[#This Row],[Sleep Duration]]&lt;=9, "Good", "Excellent")))</f>
        <v>Fair</v>
      </c>
      <c r="P264" t="str">
        <f>IF(sleep[[#This Row],[Physical Activity Level]]&lt;=30, "Low", IF(sleep[[#This Row],[Physical Activity Level]]&lt;=60, "Moderate", "High"))</f>
        <v>Moderate</v>
      </c>
      <c r="Q264" t="str">
        <f>IF(sleep[[#This Row],[Stress Level]]&lt;=3, "Low", IF(sleep[[#This Row],[Stress Level]]&lt;=6, "Moderate", "High"))</f>
        <v>Moderate</v>
      </c>
    </row>
    <row r="265" spans="1:17" x14ac:dyDescent="0.3">
      <c r="A265">
        <v>264</v>
      </c>
      <c r="B265" t="s">
        <v>28</v>
      </c>
      <c r="C265">
        <v>45</v>
      </c>
      <c r="D265" t="s">
        <v>53</v>
      </c>
      <c r="E265">
        <v>6.9</v>
      </c>
      <c r="F265">
        <v>7</v>
      </c>
      <c r="G265">
        <v>55</v>
      </c>
      <c r="H265">
        <v>5</v>
      </c>
      <c r="I265" t="s">
        <v>15</v>
      </c>
      <c r="J265" t="s">
        <v>49</v>
      </c>
      <c r="K265">
        <v>75</v>
      </c>
      <c r="L265">
        <v>5500</v>
      </c>
      <c r="M265" t="s">
        <v>17</v>
      </c>
      <c r="N265" t="str">
        <f>IF(sleep[[#This Row],[Age]]&lt;30, "20-29", IF(sleep[[#This Row],[Age]]&lt;40, "30-39", IF(sleep[[#This Row],[Age]]&lt;50, "40-49", IF(sleep[[#This Row],[Age]]&lt;60, "50-59", "60+"))))</f>
        <v>40-49</v>
      </c>
      <c r="O265" t="str">
        <f>IF(sleep[[#This Row],[Sleep Duration]]&lt;=5, "Poor", IF(sleep[[#This Row],[Sleep Duration]]&lt;=7, "Fair", IF(sleep[[#This Row],[Sleep Duration]]&lt;=9, "Good", "Excellent")))</f>
        <v>Fair</v>
      </c>
      <c r="P265" t="str">
        <f>IF(sleep[[#This Row],[Physical Activity Level]]&lt;=30, "Low", IF(sleep[[#This Row],[Physical Activity Level]]&lt;=60, "Moderate", "High"))</f>
        <v>Moderate</v>
      </c>
      <c r="Q265" t="str">
        <f>IF(sleep[[#This Row],[Stress Level]]&lt;=3, "Low", IF(sleep[[#This Row],[Stress Level]]&lt;=6, "Moderate", "High"))</f>
        <v>Moderate</v>
      </c>
    </row>
    <row r="266" spans="1:17" x14ac:dyDescent="0.3">
      <c r="A266">
        <v>265</v>
      </c>
      <c r="B266" t="s">
        <v>13</v>
      </c>
      <c r="C266">
        <v>48</v>
      </c>
      <c r="D266" t="s">
        <v>18</v>
      </c>
      <c r="E266">
        <v>7.3</v>
      </c>
      <c r="F266">
        <v>7</v>
      </c>
      <c r="G266">
        <v>65</v>
      </c>
      <c r="H266">
        <v>5</v>
      </c>
      <c r="I266" t="s">
        <v>22</v>
      </c>
      <c r="J266" t="s">
        <v>54</v>
      </c>
      <c r="K266">
        <v>83</v>
      </c>
      <c r="L266">
        <v>3500</v>
      </c>
      <c r="M266" t="s">
        <v>25</v>
      </c>
      <c r="N266" t="str">
        <f>IF(sleep[[#This Row],[Age]]&lt;30, "20-29", IF(sleep[[#This Row],[Age]]&lt;40, "30-39", IF(sleep[[#This Row],[Age]]&lt;50, "40-49", IF(sleep[[#This Row],[Age]]&lt;60, "50-59", "60+"))))</f>
        <v>40-49</v>
      </c>
      <c r="O266" t="str">
        <f>IF(sleep[[#This Row],[Sleep Duration]]&lt;=5, "Poor", IF(sleep[[#This Row],[Sleep Duration]]&lt;=7, "Fair", IF(sleep[[#This Row],[Sleep Duration]]&lt;=9, "Good", "Excellent")))</f>
        <v>Good</v>
      </c>
      <c r="P266" t="str">
        <f>IF(sleep[[#This Row],[Physical Activity Level]]&lt;=30, "Low", IF(sleep[[#This Row],[Physical Activity Level]]&lt;=60, "Moderate", "High"))</f>
        <v>High</v>
      </c>
      <c r="Q266" t="str">
        <f>IF(sleep[[#This Row],[Stress Level]]&lt;=3, "Low", IF(sleep[[#This Row],[Stress Level]]&lt;=6, "Moderate", "High"))</f>
        <v>Moderate</v>
      </c>
    </row>
    <row r="267" spans="1:17" x14ac:dyDescent="0.3">
      <c r="A267">
        <v>266</v>
      </c>
      <c r="B267" t="s">
        <v>28</v>
      </c>
      <c r="C267">
        <v>48</v>
      </c>
      <c r="D267" t="s">
        <v>29</v>
      </c>
      <c r="E267">
        <v>5.9</v>
      </c>
      <c r="F267">
        <v>6</v>
      </c>
      <c r="G267">
        <v>90</v>
      </c>
      <c r="H267">
        <v>8</v>
      </c>
      <c r="I267" t="s">
        <v>15</v>
      </c>
      <c r="J267" t="s">
        <v>55</v>
      </c>
      <c r="K267">
        <v>75</v>
      </c>
      <c r="L267">
        <v>10000</v>
      </c>
      <c r="M267" t="s">
        <v>24</v>
      </c>
      <c r="N267" t="str">
        <f>IF(sleep[[#This Row],[Age]]&lt;30, "20-29", IF(sleep[[#This Row],[Age]]&lt;40, "30-39", IF(sleep[[#This Row],[Age]]&lt;50, "40-49", IF(sleep[[#This Row],[Age]]&lt;60, "50-59", "60+"))))</f>
        <v>40-49</v>
      </c>
      <c r="O267" t="str">
        <f>IF(sleep[[#This Row],[Sleep Duration]]&lt;=5, "Poor", IF(sleep[[#This Row],[Sleep Duration]]&lt;=7, "Fair", IF(sleep[[#This Row],[Sleep Duration]]&lt;=9, "Good", "Excellent")))</f>
        <v>Fair</v>
      </c>
      <c r="P267" t="str">
        <f>IF(sleep[[#This Row],[Physical Activity Level]]&lt;=30, "Low", IF(sleep[[#This Row],[Physical Activity Level]]&lt;=60, "Moderate", "High"))</f>
        <v>High</v>
      </c>
      <c r="Q267" t="str">
        <f>IF(sleep[[#This Row],[Stress Level]]&lt;=3, "Low", IF(sleep[[#This Row],[Stress Level]]&lt;=6, "Moderate", "High"))</f>
        <v>High</v>
      </c>
    </row>
    <row r="268" spans="1:17" x14ac:dyDescent="0.3">
      <c r="A268">
        <v>267</v>
      </c>
      <c r="B268" t="s">
        <v>13</v>
      </c>
      <c r="C268">
        <v>48</v>
      </c>
      <c r="D268" t="s">
        <v>18</v>
      </c>
      <c r="E268">
        <v>7.3</v>
      </c>
      <c r="F268">
        <v>7</v>
      </c>
      <c r="G268">
        <v>65</v>
      </c>
      <c r="H268">
        <v>5</v>
      </c>
      <c r="I268" t="s">
        <v>22</v>
      </c>
      <c r="J268" t="s">
        <v>54</v>
      </c>
      <c r="K268">
        <v>83</v>
      </c>
      <c r="L268">
        <v>3500</v>
      </c>
      <c r="M268" t="s">
        <v>25</v>
      </c>
      <c r="N268" t="str">
        <f>IF(sleep[[#This Row],[Age]]&lt;30, "20-29", IF(sleep[[#This Row],[Age]]&lt;40, "30-39", IF(sleep[[#This Row],[Age]]&lt;50, "40-49", IF(sleep[[#This Row],[Age]]&lt;60, "50-59", "60+"))))</f>
        <v>40-49</v>
      </c>
      <c r="O268" t="str">
        <f>IF(sleep[[#This Row],[Sleep Duration]]&lt;=5, "Poor", IF(sleep[[#This Row],[Sleep Duration]]&lt;=7, "Fair", IF(sleep[[#This Row],[Sleep Duration]]&lt;=9, "Good", "Excellent")))</f>
        <v>Good</v>
      </c>
      <c r="P268" t="str">
        <f>IF(sleep[[#This Row],[Physical Activity Level]]&lt;=30, "Low", IF(sleep[[#This Row],[Physical Activity Level]]&lt;=60, "Moderate", "High"))</f>
        <v>High</v>
      </c>
      <c r="Q268" t="str">
        <f>IF(sleep[[#This Row],[Stress Level]]&lt;=3, "Low", IF(sleep[[#This Row],[Stress Level]]&lt;=6, "Moderate", "High"))</f>
        <v>Moderate</v>
      </c>
    </row>
    <row r="269" spans="1:17" x14ac:dyDescent="0.3">
      <c r="A269">
        <v>268</v>
      </c>
      <c r="B269" t="s">
        <v>28</v>
      </c>
      <c r="C269">
        <v>49</v>
      </c>
      <c r="D269" t="s">
        <v>29</v>
      </c>
      <c r="E269">
        <v>6.2</v>
      </c>
      <c r="F269">
        <v>6</v>
      </c>
      <c r="G269">
        <v>90</v>
      </c>
      <c r="H269">
        <v>8</v>
      </c>
      <c r="I269" t="s">
        <v>15</v>
      </c>
      <c r="J269" t="s">
        <v>55</v>
      </c>
      <c r="K269">
        <v>75</v>
      </c>
      <c r="L269">
        <v>10000</v>
      </c>
      <c r="M269" t="s">
        <v>17</v>
      </c>
      <c r="N269" t="str">
        <f>IF(sleep[[#This Row],[Age]]&lt;30, "20-29", IF(sleep[[#This Row],[Age]]&lt;40, "30-39", IF(sleep[[#This Row],[Age]]&lt;50, "40-49", IF(sleep[[#This Row],[Age]]&lt;60, "50-59", "60+"))))</f>
        <v>40-49</v>
      </c>
      <c r="O269" t="str">
        <f>IF(sleep[[#This Row],[Sleep Duration]]&lt;=5, "Poor", IF(sleep[[#This Row],[Sleep Duration]]&lt;=7, "Fair", IF(sleep[[#This Row],[Sleep Duration]]&lt;=9, "Good", "Excellent")))</f>
        <v>Fair</v>
      </c>
      <c r="P269" t="str">
        <f>IF(sleep[[#This Row],[Physical Activity Level]]&lt;=30, "Low", IF(sleep[[#This Row],[Physical Activity Level]]&lt;=60, "Moderate", "High"))</f>
        <v>High</v>
      </c>
      <c r="Q269" t="str">
        <f>IF(sleep[[#This Row],[Stress Level]]&lt;=3, "Low", IF(sleep[[#This Row],[Stress Level]]&lt;=6, "Moderate", "High"))</f>
        <v>High</v>
      </c>
    </row>
    <row r="270" spans="1:17" x14ac:dyDescent="0.3">
      <c r="A270">
        <v>269</v>
      </c>
      <c r="B270" t="s">
        <v>28</v>
      </c>
      <c r="C270">
        <v>49</v>
      </c>
      <c r="D270" t="s">
        <v>29</v>
      </c>
      <c r="E270">
        <v>6</v>
      </c>
      <c r="F270">
        <v>6</v>
      </c>
      <c r="G270">
        <v>90</v>
      </c>
      <c r="H270">
        <v>8</v>
      </c>
      <c r="I270" t="s">
        <v>15</v>
      </c>
      <c r="J270" t="s">
        <v>55</v>
      </c>
      <c r="K270">
        <v>75</v>
      </c>
      <c r="L270">
        <v>10000</v>
      </c>
      <c r="M270" t="s">
        <v>24</v>
      </c>
      <c r="N270" t="str">
        <f>IF(sleep[[#This Row],[Age]]&lt;30, "20-29", IF(sleep[[#This Row],[Age]]&lt;40, "30-39", IF(sleep[[#This Row],[Age]]&lt;50, "40-49", IF(sleep[[#This Row],[Age]]&lt;60, "50-59", "60+"))))</f>
        <v>40-49</v>
      </c>
      <c r="O270" t="str">
        <f>IF(sleep[[#This Row],[Sleep Duration]]&lt;=5, "Poor", IF(sleep[[#This Row],[Sleep Duration]]&lt;=7, "Fair", IF(sleep[[#This Row],[Sleep Duration]]&lt;=9, "Good", "Excellent")))</f>
        <v>Fair</v>
      </c>
      <c r="P270" t="str">
        <f>IF(sleep[[#This Row],[Physical Activity Level]]&lt;=30, "Low", IF(sleep[[#This Row],[Physical Activity Level]]&lt;=60, "Moderate", "High"))</f>
        <v>High</v>
      </c>
      <c r="Q270" t="str">
        <f>IF(sleep[[#This Row],[Stress Level]]&lt;=3, "Low", IF(sleep[[#This Row],[Stress Level]]&lt;=6, "Moderate", "High"))</f>
        <v>High</v>
      </c>
    </row>
    <row r="271" spans="1:17" x14ac:dyDescent="0.3">
      <c r="A271">
        <v>270</v>
      </c>
      <c r="B271" t="s">
        <v>28</v>
      </c>
      <c r="C271">
        <v>49</v>
      </c>
      <c r="D271" t="s">
        <v>29</v>
      </c>
      <c r="E271">
        <v>6.1</v>
      </c>
      <c r="F271">
        <v>6</v>
      </c>
      <c r="G271">
        <v>90</v>
      </c>
      <c r="H271">
        <v>8</v>
      </c>
      <c r="I271" t="s">
        <v>15</v>
      </c>
      <c r="J271" t="s">
        <v>55</v>
      </c>
      <c r="K271">
        <v>75</v>
      </c>
      <c r="L271">
        <v>10000</v>
      </c>
      <c r="M271" t="s">
        <v>24</v>
      </c>
      <c r="N271" t="str">
        <f>IF(sleep[[#This Row],[Age]]&lt;30, "20-29", IF(sleep[[#This Row],[Age]]&lt;40, "30-39", IF(sleep[[#This Row],[Age]]&lt;50, "40-49", IF(sleep[[#This Row],[Age]]&lt;60, "50-59", "60+"))))</f>
        <v>40-49</v>
      </c>
      <c r="O271" t="str">
        <f>IF(sleep[[#This Row],[Sleep Duration]]&lt;=5, "Poor", IF(sleep[[#This Row],[Sleep Duration]]&lt;=7, "Fair", IF(sleep[[#This Row],[Sleep Duration]]&lt;=9, "Good", "Excellent")))</f>
        <v>Fair</v>
      </c>
      <c r="P271" t="str">
        <f>IF(sleep[[#This Row],[Physical Activity Level]]&lt;=30, "Low", IF(sleep[[#This Row],[Physical Activity Level]]&lt;=60, "Moderate", "High"))</f>
        <v>High</v>
      </c>
      <c r="Q271" t="str">
        <f>IF(sleep[[#This Row],[Stress Level]]&lt;=3, "Low", IF(sleep[[#This Row],[Stress Level]]&lt;=6, "Moderate", "High"))</f>
        <v>High</v>
      </c>
    </row>
    <row r="272" spans="1:17" x14ac:dyDescent="0.3">
      <c r="A272">
        <v>271</v>
      </c>
      <c r="B272" t="s">
        <v>28</v>
      </c>
      <c r="C272">
        <v>49</v>
      </c>
      <c r="D272" t="s">
        <v>29</v>
      </c>
      <c r="E272">
        <v>6.1</v>
      </c>
      <c r="F272">
        <v>6</v>
      </c>
      <c r="G272">
        <v>90</v>
      </c>
      <c r="H272">
        <v>8</v>
      </c>
      <c r="I272" t="s">
        <v>15</v>
      </c>
      <c r="J272" t="s">
        <v>55</v>
      </c>
      <c r="K272">
        <v>75</v>
      </c>
      <c r="L272">
        <v>10000</v>
      </c>
      <c r="M272" t="s">
        <v>24</v>
      </c>
      <c r="N272" t="str">
        <f>IF(sleep[[#This Row],[Age]]&lt;30, "20-29", IF(sleep[[#This Row],[Age]]&lt;40, "30-39", IF(sleep[[#This Row],[Age]]&lt;50, "40-49", IF(sleep[[#This Row],[Age]]&lt;60, "50-59", "60+"))))</f>
        <v>40-49</v>
      </c>
      <c r="O272" t="str">
        <f>IF(sleep[[#This Row],[Sleep Duration]]&lt;=5, "Poor", IF(sleep[[#This Row],[Sleep Duration]]&lt;=7, "Fair", IF(sleep[[#This Row],[Sleep Duration]]&lt;=9, "Good", "Excellent")))</f>
        <v>Fair</v>
      </c>
      <c r="P272" t="str">
        <f>IF(sleep[[#This Row],[Physical Activity Level]]&lt;=30, "Low", IF(sleep[[#This Row],[Physical Activity Level]]&lt;=60, "Moderate", "High"))</f>
        <v>High</v>
      </c>
      <c r="Q272" t="str">
        <f>IF(sleep[[#This Row],[Stress Level]]&lt;=3, "Low", IF(sleep[[#This Row],[Stress Level]]&lt;=6, "Moderate", "High"))</f>
        <v>High</v>
      </c>
    </row>
    <row r="273" spans="1:17" x14ac:dyDescent="0.3">
      <c r="A273">
        <v>272</v>
      </c>
      <c r="B273" t="s">
        <v>28</v>
      </c>
      <c r="C273">
        <v>49</v>
      </c>
      <c r="D273" t="s">
        <v>29</v>
      </c>
      <c r="E273">
        <v>6.1</v>
      </c>
      <c r="F273">
        <v>6</v>
      </c>
      <c r="G273">
        <v>90</v>
      </c>
      <c r="H273">
        <v>8</v>
      </c>
      <c r="I273" t="s">
        <v>15</v>
      </c>
      <c r="J273" t="s">
        <v>55</v>
      </c>
      <c r="K273">
        <v>75</v>
      </c>
      <c r="L273">
        <v>10000</v>
      </c>
      <c r="M273" t="s">
        <v>24</v>
      </c>
      <c r="N273" t="str">
        <f>IF(sleep[[#This Row],[Age]]&lt;30, "20-29", IF(sleep[[#This Row],[Age]]&lt;40, "30-39", IF(sleep[[#This Row],[Age]]&lt;50, "40-49", IF(sleep[[#This Row],[Age]]&lt;60, "50-59", "60+"))))</f>
        <v>40-49</v>
      </c>
      <c r="O273" t="str">
        <f>IF(sleep[[#This Row],[Sleep Duration]]&lt;=5, "Poor", IF(sleep[[#This Row],[Sleep Duration]]&lt;=7, "Fair", IF(sleep[[#This Row],[Sleep Duration]]&lt;=9, "Good", "Excellent")))</f>
        <v>Fair</v>
      </c>
      <c r="P273" t="str">
        <f>IF(sleep[[#This Row],[Physical Activity Level]]&lt;=30, "Low", IF(sleep[[#This Row],[Physical Activity Level]]&lt;=60, "Moderate", "High"))</f>
        <v>High</v>
      </c>
      <c r="Q273" t="str">
        <f>IF(sleep[[#This Row],[Stress Level]]&lt;=3, "Low", IF(sleep[[#This Row],[Stress Level]]&lt;=6, "Moderate", "High"))</f>
        <v>High</v>
      </c>
    </row>
    <row r="274" spans="1:17" x14ac:dyDescent="0.3">
      <c r="A274">
        <v>273</v>
      </c>
      <c r="B274" t="s">
        <v>28</v>
      </c>
      <c r="C274">
        <v>49</v>
      </c>
      <c r="D274" t="s">
        <v>29</v>
      </c>
      <c r="E274">
        <v>6.1</v>
      </c>
      <c r="F274">
        <v>6</v>
      </c>
      <c r="G274">
        <v>90</v>
      </c>
      <c r="H274">
        <v>8</v>
      </c>
      <c r="I274" t="s">
        <v>15</v>
      </c>
      <c r="J274" t="s">
        <v>55</v>
      </c>
      <c r="K274">
        <v>75</v>
      </c>
      <c r="L274">
        <v>10000</v>
      </c>
      <c r="M274" t="s">
        <v>24</v>
      </c>
      <c r="N274" t="str">
        <f>IF(sleep[[#This Row],[Age]]&lt;30, "20-29", IF(sleep[[#This Row],[Age]]&lt;40, "30-39", IF(sleep[[#This Row],[Age]]&lt;50, "40-49", IF(sleep[[#This Row],[Age]]&lt;60, "50-59", "60+"))))</f>
        <v>40-49</v>
      </c>
      <c r="O274" t="str">
        <f>IF(sleep[[#This Row],[Sleep Duration]]&lt;=5, "Poor", IF(sleep[[#This Row],[Sleep Duration]]&lt;=7, "Fair", IF(sleep[[#This Row],[Sleep Duration]]&lt;=9, "Good", "Excellent")))</f>
        <v>Fair</v>
      </c>
      <c r="P274" t="str">
        <f>IF(sleep[[#This Row],[Physical Activity Level]]&lt;=30, "Low", IF(sleep[[#This Row],[Physical Activity Level]]&lt;=60, "Moderate", "High"))</f>
        <v>High</v>
      </c>
      <c r="Q274" t="str">
        <f>IF(sleep[[#This Row],[Stress Level]]&lt;=3, "Low", IF(sleep[[#This Row],[Stress Level]]&lt;=6, "Moderate", "High"))</f>
        <v>High</v>
      </c>
    </row>
    <row r="275" spans="1:17" x14ac:dyDescent="0.3">
      <c r="A275">
        <v>274</v>
      </c>
      <c r="B275" t="s">
        <v>28</v>
      </c>
      <c r="C275">
        <v>49</v>
      </c>
      <c r="D275" t="s">
        <v>29</v>
      </c>
      <c r="E275">
        <v>6.2</v>
      </c>
      <c r="F275">
        <v>6</v>
      </c>
      <c r="G275">
        <v>90</v>
      </c>
      <c r="H275">
        <v>8</v>
      </c>
      <c r="I275" t="s">
        <v>15</v>
      </c>
      <c r="J275" t="s">
        <v>55</v>
      </c>
      <c r="K275">
        <v>75</v>
      </c>
      <c r="L275">
        <v>10000</v>
      </c>
      <c r="M275" t="s">
        <v>24</v>
      </c>
      <c r="N275" t="str">
        <f>IF(sleep[[#This Row],[Age]]&lt;30, "20-29", IF(sleep[[#This Row],[Age]]&lt;40, "30-39", IF(sleep[[#This Row],[Age]]&lt;50, "40-49", IF(sleep[[#This Row],[Age]]&lt;60, "50-59", "60+"))))</f>
        <v>40-49</v>
      </c>
      <c r="O275" t="str">
        <f>IF(sleep[[#This Row],[Sleep Duration]]&lt;=5, "Poor", IF(sleep[[#This Row],[Sleep Duration]]&lt;=7, "Fair", IF(sleep[[#This Row],[Sleep Duration]]&lt;=9, "Good", "Excellent")))</f>
        <v>Fair</v>
      </c>
      <c r="P275" t="str">
        <f>IF(sleep[[#This Row],[Physical Activity Level]]&lt;=30, "Low", IF(sleep[[#This Row],[Physical Activity Level]]&lt;=60, "Moderate", "High"))</f>
        <v>High</v>
      </c>
      <c r="Q275" t="str">
        <f>IF(sleep[[#This Row],[Stress Level]]&lt;=3, "Low", IF(sleep[[#This Row],[Stress Level]]&lt;=6, "Moderate", "High"))</f>
        <v>High</v>
      </c>
    </row>
    <row r="276" spans="1:17" x14ac:dyDescent="0.3">
      <c r="A276">
        <v>275</v>
      </c>
      <c r="B276" t="s">
        <v>28</v>
      </c>
      <c r="C276">
        <v>49</v>
      </c>
      <c r="D276" t="s">
        <v>29</v>
      </c>
      <c r="E276">
        <v>6.2</v>
      </c>
      <c r="F276">
        <v>6</v>
      </c>
      <c r="G276">
        <v>90</v>
      </c>
      <c r="H276">
        <v>8</v>
      </c>
      <c r="I276" t="s">
        <v>15</v>
      </c>
      <c r="J276" t="s">
        <v>55</v>
      </c>
      <c r="K276">
        <v>75</v>
      </c>
      <c r="L276">
        <v>10000</v>
      </c>
      <c r="M276" t="s">
        <v>24</v>
      </c>
      <c r="N276" t="str">
        <f>IF(sleep[[#This Row],[Age]]&lt;30, "20-29", IF(sleep[[#This Row],[Age]]&lt;40, "30-39", IF(sleep[[#This Row],[Age]]&lt;50, "40-49", IF(sleep[[#This Row],[Age]]&lt;60, "50-59", "60+"))))</f>
        <v>40-49</v>
      </c>
      <c r="O276" t="str">
        <f>IF(sleep[[#This Row],[Sleep Duration]]&lt;=5, "Poor", IF(sleep[[#This Row],[Sleep Duration]]&lt;=7, "Fair", IF(sleep[[#This Row],[Sleep Duration]]&lt;=9, "Good", "Excellent")))</f>
        <v>Fair</v>
      </c>
      <c r="P276" t="str">
        <f>IF(sleep[[#This Row],[Physical Activity Level]]&lt;=30, "Low", IF(sleep[[#This Row],[Physical Activity Level]]&lt;=60, "Moderate", "High"))</f>
        <v>High</v>
      </c>
      <c r="Q276" t="str">
        <f>IF(sleep[[#This Row],[Stress Level]]&lt;=3, "Low", IF(sleep[[#This Row],[Stress Level]]&lt;=6, "Moderate", "High"))</f>
        <v>High</v>
      </c>
    </row>
    <row r="277" spans="1:17" x14ac:dyDescent="0.3">
      <c r="A277">
        <v>276</v>
      </c>
      <c r="B277" t="s">
        <v>28</v>
      </c>
      <c r="C277">
        <v>49</v>
      </c>
      <c r="D277" t="s">
        <v>29</v>
      </c>
      <c r="E277">
        <v>6.2</v>
      </c>
      <c r="F277">
        <v>6</v>
      </c>
      <c r="G277">
        <v>90</v>
      </c>
      <c r="H277">
        <v>8</v>
      </c>
      <c r="I277" t="s">
        <v>15</v>
      </c>
      <c r="J277" t="s">
        <v>55</v>
      </c>
      <c r="K277">
        <v>75</v>
      </c>
      <c r="L277">
        <v>10000</v>
      </c>
      <c r="M277" t="s">
        <v>24</v>
      </c>
      <c r="N277" t="str">
        <f>IF(sleep[[#This Row],[Age]]&lt;30, "20-29", IF(sleep[[#This Row],[Age]]&lt;40, "30-39", IF(sleep[[#This Row],[Age]]&lt;50, "40-49", IF(sleep[[#This Row],[Age]]&lt;60, "50-59", "60+"))))</f>
        <v>40-49</v>
      </c>
      <c r="O277" t="str">
        <f>IF(sleep[[#This Row],[Sleep Duration]]&lt;=5, "Poor", IF(sleep[[#This Row],[Sleep Duration]]&lt;=7, "Fair", IF(sleep[[#This Row],[Sleep Duration]]&lt;=9, "Good", "Excellent")))</f>
        <v>Fair</v>
      </c>
      <c r="P277" t="str">
        <f>IF(sleep[[#This Row],[Physical Activity Level]]&lt;=30, "Low", IF(sleep[[#This Row],[Physical Activity Level]]&lt;=60, "Moderate", "High"))</f>
        <v>High</v>
      </c>
      <c r="Q277" t="str">
        <f>IF(sleep[[#This Row],[Stress Level]]&lt;=3, "Low", IF(sleep[[#This Row],[Stress Level]]&lt;=6, "Moderate", "High"))</f>
        <v>High</v>
      </c>
    </row>
    <row r="278" spans="1:17" x14ac:dyDescent="0.3">
      <c r="A278">
        <v>277</v>
      </c>
      <c r="B278" t="s">
        <v>13</v>
      </c>
      <c r="C278">
        <v>49</v>
      </c>
      <c r="D278" t="s">
        <v>18</v>
      </c>
      <c r="E278">
        <v>8.1</v>
      </c>
      <c r="F278">
        <v>9</v>
      </c>
      <c r="G278">
        <v>85</v>
      </c>
      <c r="H278">
        <v>3</v>
      </c>
      <c r="I278" t="s">
        <v>22</v>
      </c>
      <c r="J278" t="s">
        <v>56</v>
      </c>
      <c r="K278">
        <v>86</v>
      </c>
      <c r="L278">
        <v>3700</v>
      </c>
      <c r="M278" t="s">
        <v>24</v>
      </c>
      <c r="N278" t="str">
        <f>IF(sleep[[#This Row],[Age]]&lt;30, "20-29", IF(sleep[[#This Row],[Age]]&lt;40, "30-39", IF(sleep[[#This Row],[Age]]&lt;50, "40-49", IF(sleep[[#This Row],[Age]]&lt;60, "50-59", "60+"))))</f>
        <v>40-49</v>
      </c>
      <c r="O278" t="str">
        <f>IF(sleep[[#This Row],[Sleep Duration]]&lt;=5, "Poor", IF(sleep[[#This Row],[Sleep Duration]]&lt;=7, "Fair", IF(sleep[[#This Row],[Sleep Duration]]&lt;=9, "Good", "Excellent")))</f>
        <v>Good</v>
      </c>
      <c r="P278" t="str">
        <f>IF(sleep[[#This Row],[Physical Activity Level]]&lt;=30, "Low", IF(sleep[[#This Row],[Physical Activity Level]]&lt;=60, "Moderate", "High"))</f>
        <v>High</v>
      </c>
      <c r="Q278" t="str">
        <f>IF(sleep[[#This Row],[Stress Level]]&lt;=3, "Low", IF(sleep[[#This Row],[Stress Level]]&lt;=6, "Moderate", "High"))</f>
        <v>Low</v>
      </c>
    </row>
    <row r="279" spans="1:17" x14ac:dyDescent="0.3">
      <c r="A279">
        <v>278</v>
      </c>
      <c r="B279" t="s">
        <v>13</v>
      </c>
      <c r="C279">
        <v>49</v>
      </c>
      <c r="D279" t="s">
        <v>18</v>
      </c>
      <c r="E279">
        <v>8.1</v>
      </c>
      <c r="F279">
        <v>9</v>
      </c>
      <c r="G279">
        <v>85</v>
      </c>
      <c r="H279">
        <v>3</v>
      </c>
      <c r="I279" t="s">
        <v>22</v>
      </c>
      <c r="J279" t="s">
        <v>56</v>
      </c>
      <c r="K279">
        <v>86</v>
      </c>
      <c r="L279">
        <v>3700</v>
      </c>
      <c r="M279" t="s">
        <v>24</v>
      </c>
      <c r="N279" t="str">
        <f>IF(sleep[[#This Row],[Age]]&lt;30, "20-29", IF(sleep[[#This Row],[Age]]&lt;40, "30-39", IF(sleep[[#This Row],[Age]]&lt;50, "40-49", IF(sleep[[#This Row],[Age]]&lt;60, "50-59", "60+"))))</f>
        <v>40-49</v>
      </c>
      <c r="O279" t="str">
        <f>IF(sleep[[#This Row],[Sleep Duration]]&lt;=5, "Poor", IF(sleep[[#This Row],[Sleep Duration]]&lt;=7, "Fair", IF(sleep[[#This Row],[Sleep Duration]]&lt;=9, "Good", "Excellent")))</f>
        <v>Good</v>
      </c>
      <c r="P279" t="str">
        <f>IF(sleep[[#This Row],[Physical Activity Level]]&lt;=30, "Low", IF(sleep[[#This Row],[Physical Activity Level]]&lt;=60, "Moderate", "High"))</f>
        <v>High</v>
      </c>
      <c r="Q279" t="str">
        <f>IF(sleep[[#This Row],[Stress Level]]&lt;=3, "Low", IF(sleep[[#This Row],[Stress Level]]&lt;=6, "Moderate", "High"))</f>
        <v>Low</v>
      </c>
    </row>
    <row r="280" spans="1:17" x14ac:dyDescent="0.3">
      <c r="A280">
        <v>279</v>
      </c>
      <c r="B280" t="s">
        <v>28</v>
      </c>
      <c r="C280">
        <v>50</v>
      </c>
      <c r="D280" t="s">
        <v>29</v>
      </c>
      <c r="E280">
        <v>6.1</v>
      </c>
      <c r="F280">
        <v>6</v>
      </c>
      <c r="G280">
        <v>90</v>
      </c>
      <c r="H280">
        <v>8</v>
      </c>
      <c r="I280" t="s">
        <v>15</v>
      </c>
      <c r="J280" t="s">
        <v>55</v>
      </c>
      <c r="K280">
        <v>75</v>
      </c>
      <c r="L280">
        <v>10000</v>
      </c>
      <c r="M280" t="s">
        <v>25</v>
      </c>
      <c r="N280" t="str">
        <f>IF(sleep[[#This Row],[Age]]&lt;30, "20-29", IF(sleep[[#This Row],[Age]]&lt;40, "30-39", IF(sleep[[#This Row],[Age]]&lt;50, "40-49", IF(sleep[[#This Row],[Age]]&lt;60, "50-59", "60+"))))</f>
        <v>50-59</v>
      </c>
      <c r="O280" t="str">
        <f>IF(sleep[[#This Row],[Sleep Duration]]&lt;=5, "Poor", IF(sleep[[#This Row],[Sleep Duration]]&lt;=7, "Fair", IF(sleep[[#This Row],[Sleep Duration]]&lt;=9, "Good", "Excellent")))</f>
        <v>Fair</v>
      </c>
      <c r="P280" t="str">
        <f>IF(sleep[[#This Row],[Physical Activity Level]]&lt;=30, "Low", IF(sleep[[#This Row],[Physical Activity Level]]&lt;=60, "Moderate", "High"))</f>
        <v>High</v>
      </c>
      <c r="Q280" t="str">
        <f>IF(sleep[[#This Row],[Stress Level]]&lt;=3, "Low", IF(sleep[[#This Row],[Stress Level]]&lt;=6, "Moderate", "High"))</f>
        <v>High</v>
      </c>
    </row>
    <row r="281" spans="1:17" x14ac:dyDescent="0.3">
      <c r="A281">
        <v>280</v>
      </c>
      <c r="B281" t="s">
        <v>28</v>
      </c>
      <c r="C281">
        <v>50</v>
      </c>
      <c r="D281" t="s">
        <v>34</v>
      </c>
      <c r="E281">
        <v>8.3000000000000007</v>
      </c>
      <c r="F281">
        <v>9</v>
      </c>
      <c r="G281">
        <v>30</v>
      </c>
      <c r="H281">
        <v>3</v>
      </c>
      <c r="I281" t="s">
        <v>19</v>
      </c>
      <c r="J281" t="s">
        <v>20</v>
      </c>
      <c r="K281">
        <v>65</v>
      </c>
      <c r="L281">
        <v>5000</v>
      </c>
      <c r="M281" t="s">
        <v>17</v>
      </c>
      <c r="N281" t="str">
        <f>IF(sleep[[#This Row],[Age]]&lt;30, "20-29", IF(sleep[[#This Row],[Age]]&lt;40, "30-39", IF(sleep[[#This Row],[Age]]&lt;50, "40-49", IF(sleep[[#This Row],[Age]]&lt;60, "50-59", "60+"))))</f>
        <v>50-59</v>
      </c>
      <c r="O281" t="str">
        <f>IF(sleep[[#This Row],[Sleep Duration]]&lt;=5, "Poor", IF(sleep[[#This Row],[Sleep Duration]]&lt;=7, "Fair", IF(sleep[[#This Row],[Sleep Duration]]&lt;=9, "Good", "Excellent")))</f>
        <v>Good</v>
      </c>
      <c r="P281" t="str">
        <f>IF(sleep[[#This Row],[Physical Activity Level]]&lt;=30, "Low", IF(sleep[[#This Row],[Physical Activity Level]]&lt;=60, "Moderate", "High"))</f>
        <v>Low</v>
      </c>
      <c r="Q281" t="str">
        <f>IF(sleep[[#This Row],[Stress Level]]&lt;=3, "Low", IF(sleep[[#This Row],[Stress Level]]&lt;=6, "Moderate", "High"))</f>
        <v>Low</v>
      </c>
    </row>
    <row r="282" spans="1:17" x14ac:dyDescent="0.3">
      <c r="A282">
        <v>281</v>
      </c>
      <c r="B282" t="s">
        <v>28</v>
      </c>
      <c r="C282">
        <v>50</v>
      </c>
      <c r="D282" t="s">
        <v>29</v>
      </c>
      <c r="E282">
        <v>6</v>
      </c>
      <c r="F282">
        <v>6</v>
      </c>
      <c r="G282">
        <v>90</v>
      </c>
      <c r="H282">
        <v>8</v>
      </c>
      <c r="I282" t="s">
        <v>15</v>
      </c>
      <c r="J282" t="s">
        <v>55</v>
      </c>
      <c r="K282">
        <v>75</v>
      </c>
      <c r="L282">
        <v>10000</v>
      </c>
      <c r="M282" t="s">
        <v>17</v>
      </c>
      <c r="N282" t="str">
        <f>IF(sleep[[#This Row],[Age]]&lt;30, "20-29", IF(sleep[[#This Row],[Age]]&lt;40, "30-39", IF(sleep[[#This Row],[Age]]&lt;50, "40-49", IF(sleep[[#This Row],[Age]]&lt;60, "50-59", "60+"))))</f>
        <v>50-59</v>
      </c>
      <c r="O282" t="str">
        <f>IF(sleep[[#This Row],[Sleep Duration]]&lt;=5, "Poor", IF(sleep[[#This Row],[Sleep Duration]]&lt;=7, "Fair", IF(sleep[[#This Row],[Sleep Duration]]&lt;=9, "Good", "Excellent")))</f>
        <v>Fair</v>
      </c>
      <c r="P282" t="str">
        <f>IF(sleep[[#This Row],[Physical Activity Level]]&lt;=30, "Low", IF(sleep[[#This Row],[Physical Activity Level]]&lt;=60, "Moderate", "High"))</f>
        <v>High</v>
      </c>
      <c r="Q282" t="str">
        <f>IF(sleep[[#This Row],[Stress Level]]&lt;=3, "Low", IF(sleep[[#This Row],[Stress Level]]&lt;=6, "Moderate", "High"))</f>
        <v>High</v>
      </c>
    </row>
    <row r="283" spans="1:17" x14ac:dyDescent="0.3">
      <c r="A283">
        <v>282</v>
      </c>
      <c r="B283" t="s">
        <v>28</v>
      </c>
      <c r="C283">
        <v>50</v>
      </c>
      <c r="D283" t="s">
        <v>29</v>
      </c>
      <c r="E283">
        <v>6.1</v>
      </c>
      <c r="F283">
        <v>6</v>
      </c>
      <c r="G283">
        <v>90</v>
      </c>
      <c r="H283">
        <v>8</v>
      </c>
      <c r="I283" t="s">
        <v>15</v>
      </c>
      <c r="J283" t="s">
        <v>55</v>
      </c>
      <c r="K283">
        <v>75</v>
      </c>
      <c r="L283">
        <v>10000</v>
      </c>
      <c r="M283" t="s">
        <v>24</v>
      </c>
      <c r="N283" t="str">
        <f>IF(sleep[[#This Row],[Age]]&lt;30, "20-29", IF(sleep[[#This Row],[Age]]&lt;40, "30-39", IF(sleep[[#This Row],[Age]]&lt;50, "40-49", IF(sleep[[#This Row],[Age]]&lt;60, "50-59", "60+"))))</f>
        <v>50-59</v>
      </c>
      <c r="O283" t="str">
        <f>IF(sleep[[#This Row],[Sleep Duration]]&lt;=5, "Poor", IF(sleep[[#This Row],[Sleep Duration]]&lt;=7, "Fair", IF(sleep[[#This Row],[Sleep Duration]]&lt;=9, "Good", "Excellent")))</f>
        <v>Fair</v>
      </c>
      <c r="P283" t="str">
        <f>IF(sleep[[#This Row],[Physical Activity Level]]&lt;=30, "Low", IF(sleep[[#This Row],[Physical Activity Level]]&lt;=60, "Moderate", "High"))</f>
        <v>High</v>
      </c>
      <c r="Q283" t="str">
        <f>IF(sleep[[#This Row],[Stress Level]]&lt;=3, "Low", IF(sleep[[#This Row],[Stress Level]]&lt;=6, "Moderate", "High"))</f>
        <v>High</v>
      </c>
    </row>
    <row r="284" spans="1:17" x14ac:dyDescent="0.3">
      <c r="A284">
        <v>283</v>
      </c>
      <c r="B284" t="s">
        <v>28</v>
      </c>
      <c r="C284">
        <v>50</v>
      </c>
      <c r="D284" t="s">
        <v>29</v>
      </c>
      <c r="E284">
        <v>6</v>
      </c>
      <c r="F284">
        <v>6</v>
      </c>
      <c r="G284">
        <v>90</v>
      </c>
      <c r="H284">
        <v>8</v>
      </c>
      <c r="I284" t="s">
        <v>15</v>
      </c>
      <c r="J284" t="s">
        <v>55</v>
      </c>
      <c r="K284">
        <v>75</v>
      </c>
      <c r="L284">
        <v>10000</v>
      </c>
      <c r="M284" t="s">
        <v>24</v>
      </c>
      <c r="N284" t="str">
        <f>IF(sleep[[#This Row],[Age]]&lt;30, "20-29", IF(sleep[[#This Row],[Age]]&lt;40, "30-39", IF(sleep[[#This Row],[Age]]&lt;50, "40-49", IF(sleep[[#This Row],[Age]]&lt;60, "50-59", "60+"))))</f>
        <v>50-59</v>
      </c>
      <c r="O284" t="str">
        <f>IF(sleep[[#This Row],[Sleep Duration]]&lt;=5, "Poor", IF(sleep[[#This Row],[Sleep Duration]]&lt;=7, "Fair", IF(sleep[[#This Row],[Sleep Duration]]&lt;=9, "Good", "Excellent")))</f>
        <v>Fair</v>
      </c>
      <c r="P284" t="str">
        <f>IF(sleep[[#This Row],[Physical Activity Level]]&lt;=30, "Low", IF(sleep[[#This Row],[Physical Activity Level]]&lt;=60, "Moderate", "High"))</f>
        <v>High</v>
      </c>
      <c r="Q284" t="str">
        <f>IF(sleep[[#This Row],[Stress Level]]&lt;=3, "Low", IF(sleep[[#This Row],[Stress Level]]&lt;=6, "Moderate", "High"))</f>
        <v>High</v>
      </c>
    </row>
    <row r="285" spans="1:17" x14ac:dyDescent="0.3">
      <c r="A285">
        <v>284</v>
      </c>
      <c r="B285" t="s">
        <v>28</v>
      </c>
      <c r="C285">
        <v>50</v>
      </c>
      <c r="D285" t="s">
        <v>29</v>
      </c>
      <c r="E285">
        <v>6</v>
      </c>
      <c r="F285">
        <v>6</v>
      </c>
      <c r="G285">
        <v>90</v>
      </c>
      <c r="H285">
        <v>8</v>
      </c>
      <c r="I285" t="s">
        <v>15</v>
      </c>
      <c r="J285" t="s">
        <v>55</v>
      </c>
      <c r="K285">
        <v>75</v>
      </c>
      <c r="L285">
        <v>10000</v>
      </c>
      <c r="M285" t="s">
        <v>24</v>
      </c>
      <c r="N285" t="str">
        <f>IF(sleep[[#This Row],[Age]]&lt;30, "20-29", IF(sleep[[#This Row],[Age]]&lt;40, "30-39", IF(sleep[[#This Row],[Age]]&lt;50, "40-49", IF(sleep[[#This Row],[Age]]&lt;60, "50-59", "60+"))))</f>
        <v>50-59</v>
      </c>
      <c r="O285" t="str">
        <f>IF(sleep[[#This Row],[Sleep Duration]]&lt;=5, "Poor", IF(sleep[[#This Row],[Sleep Duration]]&lt;=7, "Fair", IF(sleep[[#This Row],[Sleep Duration]]&lt;=9, "Good", "Excellent")))</f>
        <v>Fair</v>
      </c>
      <c r="P285" t="str">
        <f>IF(sleep[[#This Row],[Physical Activity Level]]&lt;=30, "Low", IF(sleep[[#This Row],[Physical Activity Level]]&lt;=60, "Moderate", "High"))</f>
        <v>High</v>
      </c>
      <c r="Q285" t="str">
        <f>IF(sleep[[#This Row],[Stress Level]]&lt;=3, "Low", IF(sleep[[#This Row],[Stress Level]]&lt;=6, "Moderate", "High"))</f>
        <v>High</v>
      </c>
    </row>
    <row r="286" spans="1:17" x14ac:dyDescent="0.3">
      <c r="A286">
        <v>285</v>
      </c>
      <c r="B286" t="s">
        <v>28</v>
      </c>
      <c r="C286">
        <v>50</v>
      </c>
      <c r="D286" t="s">
        <v>29</v>
      </c>
      <c r="E286">
        <v>6</v>
      </c>
      <c r="F286">
        <v>6</v>
      </c>
      <c r="G286">
        <v>90</v>
      </c>
      <c r="H286">
        <v>8</v>
      </c>
      <c r="I286" t="s">
        <v>15</v>
      </c>
      <c r="J286" t="s">
        <v>55</v>
      </c>
      <c r="K286">
        <v>75</v>
      </c>
      <c r="L286">
        <v>10000</v>
      </c>
      <c r="M286" t="s">
        <v>24</v>
      </c>
      <c r="N286" t="str">
        <f>IF(sleep[[#This Row],[Age]]&lt;30, "20-29", IF(sleep[[#This Row],[Age]]&lt;40, "30-39", IF(sleep[[#This Row],[Age]]&lt;50, "40-49", IF(sleep[[#This Row],[Age]]&lt;60, "50-59", "60+"))))</f>
        <v>50-59</v>
      </c>
      <c r="O286" t="str">
        <f>IF(sleep[[#This Row],[Sleep Duration]]&lt;=5, "Poor", IF(sleep[[#This Row],[Sleep Duration]]&lt;=7, "Fair", IF(sleep[[#This Row],[Sleep Duration]]&lt;=9, "Good", "Excellent")))</f>
        <v>Fair</v>
      </c>
      <c r="P286" t="str">
        <f>IF(sleep[[#This Row],[Physical Activity Level]]&lt;=30, "Low", IF(sleep[[#This Row],[Physical Activity Level]]&lt;=60, "Moderate", "High"))</f>
        <v>High</v>
      </c>
      <c r="Q286" t="str">
        <f>IF(sleep[[#This Row],[Stress Level]]&lt;=3, "Low", IF(sleep[[#This Row],[Stress Level]]&lt;=6, "Moderate", "High"))</f>
        <v>High</v>
      </c>
    </row>
    <row r="287" spans="1:17" x14ac:dyDescent="0.3">
      <c r="A287">
        <v>286</v>
      </c>
      <c r="B287" t="s">
        <v>28</v>
      </c>
      <c r="C287">
        <v>50</v>
      </c>
      <c r="D287" t="s">
        <v>29</v>
      </c>
      <c r="E287">
        <v>6</v>
      </c>
      <c r="F287">
        <v>6</v>
      </c>
      <c r="G287">
        <v>90</v>
      </c>
      <c r="H287">
        <v>8</v>
      </c>
      <c r="I287" t="s">
        <v>15</v>
      </c>
      <c r="J287" t="s">
        <v>55</v>
      </c>
      <c r="K287">
        <v>75</v>
      </c>
      <c r="L287">
        <v>10000</v>
      </c>
      <c r="M287" t="s">
        <v>24</v>
      </c>
      <c r="N287" t="str">
        <f>IF(sleep[[#This Row],[Age]]&lt;30, "20-29", IF(sleep[[#This Row],[Age]]&lt;40, "30-39", IF(sleep[[#This Row],[Age]]&lt;50, "40-49", IF(sleep[[#This Row],[Age]]&lt;60, "50-59", "60+"))))</f>
        <v>50-59</v>
      </c>
      <c r="O287" t="str">
        <f>IF(sleep[[#This Row],[Sleep Duration]]&lt;=5, "Poor", IF(sleep[[#This Row],[Sleep Duration]]&lt;=7, "Fair", IF(sleep[[#This Row],[Sleep Duration]]&lt;=9, "Good", "Excellent")))</f>
        <v>Fair</v>
      </c>
      <c r="P287" t="str">
        <f>IF(sleep[[#This Row],[Physical Activity Level]]&lt;=30, "Low", IF(sleep[[#This Row],[Physical Activity Level]]&lt;=60, "Moderate", "High"))</f>
        <v>High</v>
      </c>
      <c r="Q287" t="str">
        <f>IF(sleep[[#This Row],[Stress Level]]&lt;=3, "Low", IF(sleep[[#This Row],[Stress Level]]&lt;=6, "Moderate", "High"))</f>
        <v>High</v>
      </c>
    </row>
    <row r="288" spans="1:17" x14ac:dyDescent="0.3">
      <c r="A288">
        <v>287</v>
      </c>
      <c r="B288" t="s">
        <v>28</v>
      </c>
      <c r="C288">
        <v>50</v>
      </c>
      <c r="D288" t="s">
        <v>29</v>
      </c>
      <c r="E288">
        <v>6</v>
      </c>
      <c r="F288">
        <v>6</v>
      </c>
      <c r="G288">
        <v>90</v>
      </c>
      <c r="H288">
        <v>8</v>
      </c>
      <c r="I288" t="s">
        <v>15</v>
      </c>
      <c r="J288" t="s">
        <v>55</v>
      </c>
      <c r="K288">
        <v>75</v>
      </c>
      <c r="L288">
        <v>10000</v>
      </c>
      <c r="M288" t="s">
        <v>24</v>
      </c>
      <c r="N288" t="str">
        <f>IF(sleep[[#This Row],[Age]]&lt;30, "20-29", IF(sleep[[#This Row],[Age]]&lt;40, "30-39", IF(sleep[[#This Row],[Age]]&lt;50, "40-49", IF(sleep[[#This Row],[Age]]&lt;60, "50-59", "60+"))))</f>
        <v>50-59</v>
      </c>
      <c r="O288" t="str">
        <f>IF(sleep[[#This Row],[Sleep Duration]]&lt;=5, "Poor", IF(sleep[[#This Row],[Sleep Duration]]&lt;=7, "Fair", IF(sleep[[#This Row],[Sleep Duration]]&lt;=9, "Good", "Excellent")))</f>
        <v>Fair</v>
      </c>
      <c r="P288" t="str">
        <f>IF(sleep[[#This Row],[Physical Activity Level]]&lt;=30, "Low", IF(sleep[[#This Row],[Physical Activity Level]]&lt;=60, "Moderate", "High"))</f>
        <v>High</v>
      </c>
      <c r="Q288" t="str">
        <f>IF(sleep[[#This Row],[Stress Level]]&lt;=3, "Low", IF(sleep[[#This Row],[Stress Level]]&lt;=6, "Moderate", "High"))</f>
        <v>High</v>
      </c>
    </row>
    <row r="289" spans="1:17" x14ac:dyDescent="0.3">
      <c r="A289">
        <v>288</v>
      </c>
      <c r="B289" t="s">
        <v>28</v>
      </c>
      <c r="C289">
        <v>50</v>
      </c>
      <c r="D289" t="s">
        <v>29</v>
      </c>
      <c r="E289">
        <v>6</v>
      </c>
      <c r="F289">
        <v>6</v>
      </c>
      <c r="G289">
        <v>90</v>
      </c>
      <c r="H289">
        <v>8</v>
      </c>
      <c r="I289" t="s">
        <v>15</v>
      </c>
      <c r="J289" t="s">
        <v>55</v>
      </c>
      <c r="K289">
        <v>75</v>
      </c>
      <c r="L289">
        <v>10000</v>
      </c>
      <c r="M289" t="s">
        <v>24</v>
      </c>
      <c r="N289" t="str">
        <f>IF(sleep[[#This Row],[Age]]&lt;30, "20-29", IF(sleep[[#This Row],[Age]]&lt;40, "30-39", IF(sleep[[#This Row],[Age]]&lt;50, "40-49", IF(sleep[[#This Row],[Age]]&lt;60, "50-59", "60+"))))</f>
        <v>50-59</v>
      </c>
      <c r="O289" t="str">
        <f>IF(sleep[[#This Row],[Sleep Duration]]&lt;=5, "Poor", IF(sleep[[#This Row],[Sleep Duration]]&lt;=7, "Fair", IF(sleep[[#This Row],[Sleep Duration]]&lt;=9, "Good", "Excellent")))</f>
        <v>Fair</v>
      </c>
      <c r="P289" t="str">
        <f>IF(sleep[[#This Row],[Physical Activity Level]]&lt;=30, "Low", IF(sleep[[#This Row],[Physical Activity Level]]&lt;=60, "Moderate", "High"))</f>
        <v>High</v>
      </c>
      <c r="Q289" t="str">
        <f>IF(sleep[[#This Row],[Stress Level]]&lt;=3, "Low", IF(sleep[[#This Row],[Stress Level]]&lt;=6, "Moderate", "High"))</f>
        <v>High</v>
      </c>
    </row>
    <row r="290" spans="1:17" x14ac:dyDescent="0.3">
      <c r="A290">
        <v>289</v>
      </c>
      <c r="B290" t="s">
        <v>28</v>
      </c>
      <c r="C290">
        <v>50</v>
      </c>
      <c r="D290" t="s">
        <v>29</v>
      </c>
      <c r="E290">
        <v>6</v>
      </c>
      <c r="F290">
        <v>6</v>
      </c>
      <c r="G290">
        <v>90</v>
      </c>
      <c r="H290">
        <v>8</v>
      </c>
      <c r="I290" t="s">
        <v>15</v>
      </c>
      <c r="J290" t="s">
        <v>55</v>
      </c>
      <c r="K290">
        <v>75</v>
      </c>
      <c r="L290">
        <v>10000</v>
      </c>
      <c r="M290" t="s">
        <v>24</v>
      </c>
      <c r="N290" t="str">
        <f>IF(sleep[[#This Row],[Age]]&lt;30, "20-29", IF(sleep[[#This Row],[Age]]&lt;40, "30-39", IF(sleep[[#This Row],[Age]]&lt;50, "40-49", IF(sleep[[#This Row],[Age]]&lt;60, "50-59", "60+"))))</f>
        <v>50-59</v>
      </c>
      <c r="O290" t="str">
        <f>IF(sleep[[#This Row],[Sleep Duration]]&lt;=5, "Poor", IF(sleep[[#This Row],[Sleep Duration]]&lt;=7, "Fair", IF(sleep[[#This Row],[Sleep Duration]]&lt;=9, "Good", "Excellent")))</f>
        <v>Fair</v>
      </c>
      <c r="P290" t="str">
        <f>IF(sleep[[#This Row],[Physical Activity Level]]&lt;=30, "Low", IF(sleep[[#This Row],[Physical Activity Level]]&lt;=60, "Moderate", "High"))</f>
        <v>High</v>
      </c>
      <c r="Q290" t="str">
        <f>IF(sleep[[#This Row],[Stress Level]]&lt;=3, "Low", IF(sleep[[#This Row],[Stress Level]]&lt;=6, "Moderate", "High"))</f>
        <v>High</v>
      </c>
    </row>
    <row r="291" spans="1:17" x14ac:dyDescent="0.3">
      <c r="A291">
        <v>290</v>
      </c>
      <c r="B291" t="s">
        <v>28</v>
      </c>
      <c r="C291">
        <v>50</v>
      </c>
      <c r="D291" t="s">
        <v>29</v>
      </c>
      <c r="E291">
        <v>6.1</v>
      </c>
      <c r="F291">
        <v>6</v>
      </c>
      <c r="G291">
        <v>90</v>
      </c>
      <c r="H291">
        <v>8</v>
      </c>
      <c r="I291" t="s">
        <v>15</v>
      </c>
      <c r="J291" t="s">
        <v>55</v>
      </c>
      <c r="K291">
        <v>75</v>
      </c>
      <c r="L291">
        <v>10000</v>
      </c>
      <c r="M291" t="s">
        <v>24</v>
      </c>
      <c r="N291" t="str">
        <f>IF(sleep[[#This Row],[Age]]&lt;30, "20-29", IF(sleep[[#This Row],[Age]]&lt;40, "30-39", IF(sleep[[#This Row],[Age]]&lt;50, "40-49", IF(sleep[[#This Row],[Age]]&lt;60, "50-59", "60+"))))</f>
        <v>50-59</v>
      </c>
      <c r="O291" t="str">
        <f>IF(sleep[[#This Row],[Sleep Duration]]&lt;=5, "Poor", IF(sleep[[#This Row],[Sleep Duration]]&lt;=7, "Fair", IF(sleep[[#This Row],[Sleep Duration]]&lt;=9, "Good", "Excellent")))</f>
        <v>Fair</v>
      </c>
      <c r="P291" t="str">
        <f>IF(sleep[[#This Row],[Physical Activity Level]]&lt;=30, "Low", IF(sleep[[#This Row],[Physical Activity Level]]&lt;=60, "Moderate", "High"))</f>
        <v>High</v>
      </c>
      <c r="Q291" t="str">
        <f>IF(sleep[[#This Row],[Stress Level]]&lt;=3, "Low", IF(sleep[[#This Row],[Stress Level]]&lt;=6, "Moderate", "High"))</f>
        <v>High</v>
      </c>
    </row>
    <row r="292" spans="1:17" x14ac:dyDescent="0.3">
      <c r="A292">
        <v>291</v>
      </c>
      <c r="B292" t="s">
        <v>28</v>
      </c>
      <c r="C292">
        <v>50</v>
      </c>
      <c r="D292" t="s">
        <v>29</v>
      </c>
      <c r="E292">
        <v>6</v>
      </c>
      <c r="F292">
        <v>6</v>
      </c>
      <c r="G292">
        <v>90</v>
      </c>
      <c r="H292">
        <v>8</v>
      </c>
      <c r="I292" t="s">
        <v>15</v>
      </c>
      <c r="J292" t="s">
        <v>55</v>
      </c>
      <c r="K292">
        <v>75</v>
      </c>
      <c r="L292">
        <v>10000</v>
      </c>
      <c r="M292" t="s">
        <v>24</v>
      </c>
      <c r="N292" t="str">
        <f>IF(sleep[[#This Row],[Age]]&lt;30, "20-29", IF(sleep[[#This Row],[Age]]&lt;40, "30-39", IF(sleep[[#This Row],[Age]]&lt;50, "40-49", IF(sleep[[#This Row],[Age]]&lt;60, "50-59", "60+"))))</f>
        <v>50-59</v>
      </c>
      <c r="O292" t="str">
        <f>IF(sleep[[#This Row],[Sleep Duration]]&lt;=5, "Poor", IF(sleep[[#This Row],[Sleep Duration]]&lt;=7, "Fair", IF(sleep[[#This Row],[Sleep Duration]]&lt;=9, "Good", "Excellent")))</f>
        <v>Fair</v>
      </c>
      <c r="P292" t="str">
        <f>IF(sleep[[#This Row],[Physical Activity Level]]&lt;=30, "Low", IF(sleep[[#This Row],[Physical Activity Level]]&lt;=60, "Moderate", "High"))</f>
        <v>High</v>
      </c>
      <c r="Q292" t="str">
        <f>IF(sleep[[#This Row],[Stress Level]]&lt;=3, "Low", IF(sleep[[#This Row],[Stress Level]]&lt;=6, "Moderate", "High"))</f>
        <v>High</v>
      </c>
    </row>
    <row r="293" spans="1:17" x14ac:dyDescent="0.3">
      <c r="A293">
        <v>292</v>
      </c>
      <c r="B293" t="s">
        <v>28</v>
      </c>
      <c r="C293">
        <v>50</v>
      </c>
      <c r="D293" t="s">
        <v>29</v>
      </c>
      <c r="E293">
        <v>6.1</v>
      </c>
      <c r="F293">
        <v>6</v>
      </c>
      <c r="G293">
        <v>90</v>
      </c>
      <c r="H293">
        <v>8</v>
      </c>
      <c r="I293" t="s">
        <v>15</v>
      </c>
      <c r="J293" t="s">
        <v>55</v>
      </c>
      <c r="K293">
        <v>75</v>
      </c>
      <c r="L293">
        <v>10000</v>
      </c>
      <c r="M293" t="s">
        <v>24</v>
      </c>
      <c r="N293" t="str">
        <f>IF(sleep[[#This Row],[Age]]&lt;30, "20-29", IF(sleep[[#This Row],[Age]]&lt;40, "30-39", IF(sleep[[#This Row],[Age]]&lt;50, "40-49", IF(sleep[[#This Row],[Age]]&lt;60, "50-59", "60+"))))</f>
        <v>50-59</v>
      </c>
      <c r="O293" t="str">
        <f>IF(sleep[[#This Row],[Sleep Duration]]&lt;=5, "Poor", IF(sleep[[#This Row],[Sleep Duration]]&lt;=7, "Fair", IF(sleep[[#This Row],[Sleep Duration]]&lt;=9, "Good", "Excellent")))</f>
        <v>Fair</v>
      </c>
      <c r="P293" t="str">
        <f>IF(sleep[[#This Row],[Physical Activity Level]]&lt;=30, "Low", IF(sleep[[#This Row],[Physical Activity Level]]&lt;=60, "Moderate", "High"))</f>
        <v>High</v>
      </c>
      <c r="Q293" t="str">
        <f>IF(sleep[[#This Row],[Stress Level]]&lt;=3, "Low", IF(sleep[[#This Row],[Stress Level]]&lt;=6, "Moderate", "High"))</f>
        <v>High</v>
      </c>
    </row>
    <row r="294" spans="1:17" x14ac:dyDescent="0.3">
      <c r="A294">
        <v>293</v>
      </c>
      <c r="B294" t="s">
        <v>28</v>
      </c>
      <c r="C294">
        <v>50</v>
      </c>
      <c r="D294" t="s">
        <v>29</v>
      </c>
      <c r="E294">
        <v>6.1</v>
      </c>
      <c r="F294">
        <v>6</v>
      </c>
      <c r="G294">
        <v>90</v>
      </c>
      <c r="H294">
        <v>8</v>
      </c>
      <c r="I294" t="s">
        <v>15</v>
      </c>
      <c r="J294" t="s">
        <v>55</v>
      </c>
      <c r="K294">
        <v>75</v>
      </c>
      <c r="L294">
        <v>10000</v>
      </c>
      <c r="M294" t="s">
        <v>24</v>
      </c>
      <c r="N294" t="str">
        <f>IF(sleep[[#This Row],[Age]]&lt;30, "20-29", IF(sleep[[#This Row],[Age]]&lt;40, "30-39", IF(sleep[[#This Row],[Age]]&lt;50, "40-49", IF(sleep[[#This Row],[Age]]&lt;60, "50-59", "60+"))))</f>
        <v>50-59</v>
      </c>
      <c r="O294" t="str">
        <f>IF(sleep[[#This Row],[Sleep Duration]]&lt;=5, "Poor", IF(sleep[[#This Row],[Sleep Duration]]&lt;=7, "Fair", IF(sleep[[#This Row],[Sleep Duration]]&lt;=9, "Good", "Excellent")))</f>
        <v>Fair</v>
      </c>
      <c r="P294" t="str">
        <f>IF(sleep[[#This Row],[Physical Activity Level]]&lt;=30, "Low", IF(sleep[[#This Row],[Physical Activity Level]]&lt;=60, "Moderate", "High"))</f>
        <v>High</v>
      </c>
      <c r="Q294" t="str">
        <f>IF(sleep[[#This Row],[Stress Level]]&lt;=3, "Low", IF(sleep[[#This Row],[Stress Level]]&lt;=6, "Moderate", "High"))</f>
        <v>High</v>
      </c>
    </row>
    <row r="295" spans="1:17" x14ac:dyDescent="0.3">
      <c r="A295">
        <v>294</v>
      </c>
      <c r="B295" t="s">
        <v>28</v>
      </c>
      <c r="C295">
        <v>50</v>
      </c>
      <c r="D295" t="s">
        <v>29</v>
      </c>
      <c r="E295">
        <v>6</v>
      </c>
      <c r="F295">
        <v>6</v>
      </c>
      <c r="G295">
        <v>90</v>
      </c>
      <c r="H295">
        <v>8</v>
      </c>
      <c r="I295" t="s">
        <v>15</v>
      </c>
      <c r="J295" t="s">
        <v>55</v>
      </c>
      <c r="K295">
        <v>75</v>
      </c>
      <c r="L295">
        <v>10000</v>
      </c>
      <c r="M295" t="s">
        <v>24</v>
      </c>
      <c r="N295" t="str">
        <f>IF(sleep[[#This Row],[Age]]&lt;30, "20-29", IF(sleep[[#This Row],[Age]]&lt;40, "30-39", IF(sleep[[#This Row],[Age]]&lt;50, "40-49", IF(sleep[[#This Row],[Age]]&lt;60, "50-59", "60+"))))</f>
        <v>50-59</v>
      </c>
      <c r="O295" t="str">
        <f>IF(sleep[[#This Row],[Sleep Duration]]&lt;=5, "Poor", IF(sleep[[#This Row],[Sleep Duration]]&lt;=7, "Fair", IF(sleep[[#This Row],[Sleep Duration]]&lt;=9, "Good", "Excellent")))</f>
        <v>Fair</v>
      </c>
      <c r="P295" t="str">
        <f>IF(sleep[[#This Row],[Physical Activity Level]]&lt;=30, "Low", IF(sleep[[#This Row],[Physical Activity Level]]&lt;=60, "Moderate", "High"))</f>
        <v>High</v>
      </c>
      <c r="Q295" t="str">
        <f>IF(sleep[[#This Row],[Stress Level]]&lt;=3, "Low", IF(sleep[[#This Row],[Stress Level]]&lt;=6, "Moderate", "High"))</f>
        <v>High</v>
      </c>
    </row>
    <row r="296" spans="1:17" x14ac:dyDescent="0.3">
      <c r="A296">
        <v>295</v>
      </c>
      <c r="B296" t="s">
        <v>28</v>
      </c>
      <c r="C296">
        <v>50</v>
      </c>
      <c r="D296" t="s">
        <v>29</v>
      </c>
      <c r="E296">
        <v>6.1</v>
      </c>
      <c r="F296">
        <v>6</v>
      </c>
      <c r="G296">
        <v>90</v>
      </c>
      <c r="H296">
        <v>8</v>
      </c>
      <c r="I296" t="s">
        <v>15</v>
      </c>
      <c r="J296" t="s">
        <v>55</v>
      </c>
      <c r="K296">
        <v>75</v>
      </c>
      <c r="L296">
        <v>10000</v>
      </c>
      <c r="M296" t="s">
        <v>24</v>
      </c>
      <c r="N296" t="str">
        <f>IF(sleep[[#This Row],[Age]]&lt;30, "20-29", IF(sleep[[#This Row],[Age]]&lt;40, "30-39", IF(sleep[[#This Row],[Age]]&lt;50, "40-49", IF(sleep[[#This Row],[Age]]&lt;60, "50-59", "60+"))))</f>
        <v>50-59</v>
      </c>
      <c r="O296" t="str">
        <f>IF(sleep[[#This Row],[Sleep Duration]]&lt;=5, "Poor", IF(sleep[[#This Row],[Sleep Duration]]&lt;=7, "Fair", IF(sleep[[#This Row],[Sleep Duration]]&lt;=9, "Good", "Excellent")))</f>
        <v>Fair</v>
      </c>
      <c r="P296" t="str">
        <f>IF(sleep[[#This Row],[Physical Activity Level]]&lt;=30, "Low", IF(sleep[[#This Row],[Physical Activity Level]]&lt;=60, "Moderate", "High"))</f>
        <v>High</v>
      </c>
      <c r="Q296" t="str">
        <f>IF(sleep[[#This Row],[Stress Level]]&lt;=3, "Low", IF(sleep[[#This Row],[Stress Level]]&lt;=6, "Moderate", "High"))</f>
        <v>High</v>
      </c>
    </row>
    <row r="297" spans="1:17" x14ac:dyDescent="0.3">
      <c r="A297">
        <v>296</v>
      </c>
      <c r="B297" t="s">
        <v>28</v>
      </c>
      <c r="C297">
        <v>50</v>
      </c>
      <c r="D297" t="s">
        <v>29</v>
      </c>
      <c r="E297">
        <v>6</v>
      </c>
      <c r="F297">
        <v>6</v>
      </c>
      <c r="G297">
        <v>90</v>
      </c>
      <c r="H297">
        <v>8</v>
      </c>
      <c r="I297" t="s">
        <v>15</v>
      </c>
      <c r="J297" t="s">
        <v>55</v>
      </c>
      <c r="K297">
        <v>75</v>
      </c>
      <c r="L297">
        <v>10000</v>
      </c>
      <c r="M297" t="s">
        <v>24</v>
      </c>
      <c r="N297" t="str">
        <f>IF(sleep[[#This Row],[Age]]&lt;30, "20-29", IF(sleep[[#This Row],[Age]]&lt;40, "30-39", IF(sleep[[#This Row],[Age]]&lt;50, "40-49", IF(sleep[[#This Row],[Age]]&lt;60, "50-59", "60+"))))</f>
        <v>50-59</v>
      </c>
      <c r="O297" t="str">
        <f>IF(sleep[[#This Row],[Sleep Duration]]&lt;=5, "Poor", IF(sleep[[#This Row],[Sleep Duration]]&lt;=7, "Fair", IF(sleep[[#This Row],[Sleep Duration]]&lt;=9, "Good", "Excellent")))</f>
        <v>Fair</v>
      </c>
      <c r="P297" t="str">
        <f>IF(sleep[[#This Row],[Physical Activity Level]]&lt;=30, "Low", IF(sleep[[#This Row],[Physical Activity Level]]&lt;=60, "Moderate", "High"))</f>
        <v>High</v>
      </c>
      <c r="Q297" t="str">
        <f>IF(sleep[[#This Row],[Stress Level]]&lt;=3, "Low", IF(sleep[[#This Row],[Stress Level]]&lt;=6, "Moderate", "High"))</f>
        <v>High</v>
      </c>
    </row>
    <row r="298" spans="1:17" x14ac:dyDescent="0.3">
      <c r="A298">
        <v>297</v>
      </c>
      <c r="B298" t="s">
        <v>28</v>
      </c>
      <c r="C298">
        <v>50</v>
      </c>
      <c r="D298" t="s">
        <v>29</v>
      </c>
      <c r="E298">
        <v>6.1</v>
      </c>
      <c r="F298">
        <v>6</v>
      </c>
      <c r="G298">
        <v>90</v>
      </c>
      <c r="H298">
        <v>8</v>
      </c>
      <c r="I298" t="s">
        <v>15</v>
      </c>
      <c r="J298" t="s">
        <v>55</v>
      </c>
      <c r="K298">
        <v>75</v>
      </c>
      <c r="L298">
        <v>10000</v>
      </c>
      <c r="M298" t="s">
        <v>24</v>
      </c>
      <c r="N298" t="str">
        <f>IF(sleep[[#This Row],[Age]]&lt;30, "20-29", IF(sleep[[#This Row],[Age]]&lt;40, "30-39", IF(sleep[[#This Row],[Age]]&lt;50, "40-49", IF(sleep[[#This Row],[Age]]&lt;60, "50-59", "60+"))))</f>
        <v>50-59</v>
      </c>
      <c r="O298" t="str">
        <f>IF(sleep[[#This Row],[Sleep Duration]]&lt;=5, "Poor", IF(sleep[[#This Row],[Sleep Duration]]&lt;=7, "Fair", IF(sleep[[#This Row],[Sleep Duration]]&lt;=9, "Good", "Excellent")))</f>
        <v>Fair</v>
      </c>
      <c r="P298" t="str">
        <f>IF(sleep[[#This Row],[Physical Activity Level]]&lt;=30, "Low", IF(sleep[[#This Row],[Physical Activity Level]]&lt;=60, "Moderate", "High"))</f>
        <v>High</v>
      </c>
      <c r="Q298" t="str">
        <f>IF(sleep[[#This Row],[Stress Level]]&lt;=3, "Low", IF(sleep[[#This Row],[Stress Level]]&lt;=6, "Moderate", "High"))</f>
        <v>High</v>
      </c>
    </row>
    <row r="299" spans="1:17" x14ac:dyDescent="0.3">
      <c r="A299">
        <v>298</v>
      </c>
      <c r="B299" t="s">
        <v>28</v>
      </c>
      <c r="C299">
        <v>50</v>
      </c>
      <c r="D299" t="s">
        <v>29</v>
      </c>
      <c r="E299">
        <v>6.1</v>
      </c>
      <c r="F299">
        <v>6</v>
      </c>
      <c r="G299">
        <v>90</v>
      </c>
      <c r="H299">
        <v>8</v>
      </c>
      <c r="I299" t="s">
        <v>15</v>
      </c>
      <c r="J299" t="s">
        <v>55</v>
      </c>
      <c r="K299">
        <v>75</v>
      </c>
      <c r="L299">
        <v>10000</v>
      </c>
      <c r="M299" t="s">
        <v>24</v>
      </c>
      <c r="N299" t="str">
        <f>IF(sleep[[#This Row],[Age]]&lt;30, "20-29", IF(sleep[[#This Row],[Age]]&lt;40, "30-39", IF(sleep[[#This Row],[Age]]&lt;50, "40-49", IF(sleep[[#This Row],[Age]]&lt;60, "50-59", "60+"))))</f>
        <v>50-59</v>
      </c>
      <c r="O299" t="str">
        <f>IF(sleep[[#This Row],[Sleep Duration]]&lt;=5, "Poor", IF(sleep[[#This Row],[Sleep Duration]]&lt;=7, "Fair", IF(sleep[[#This Row],[Sleep Duration]]&lt;=9, "Good", "Excellent")))</f>
        <v>Fair</v>
      </c>
      <c r="P299" t="str">
        <f>IF(sleep[[#This Row],[Physical Activity Level]]&lt;=30, "Low", IF(sleep[[#This Row],[Physical Activity Level]]&lt;=60, "Moderate", "High"))</f>
        <v>High</v>
      </c>
      <c r="Q299" t="str">
        <f>IF(sleep[[#This Row],[Stress Level]]&lt;=3, "Low", IF(sleep[[#This Row],[Stress Level]]&lt;=6, "Moderate", "High"))</f>
        <v>High</v>
      </c>
    </row>
    <row r="300" spans="1:17" x14ac:dyDescent="0.3">
      <c r="A300">
        <v>299</v>
      </c>
      <c r="B300" t="s">
        <v>28</v>
      </c>
      <c r="C300">
        <v>51</v>
      </c>
      <c r="D300" t="s">
        <v>34</v>
      </c>
      <c r="E300">
        <v>8.5</v>
      </c>
      <c r="F300">
        <v>9</v>
      </c>
      <c r="G300">
        <v>30</v>
      </c>
      <c r="H300">
        <v>3</v>
      </c>
      <c r="I300" t="s">
        <v>19</v>
      </c>
      <c r="J300" t="s">
        <v>20</v>
      </c>
      <c r="K300">
        <v>65</v>
      </c>
      <c r="L300">
        <v>5000</v>
      </c>
      <c r="M300" t="s">
        <v>17</v>
      </c>
      <c r="N300" t="str">
        <f>IF(sleep[[#This Row],[Age]]&lt;30, "20-29", IF(sleep[[#This Row],[Age]]&lt;40, "30-39", IF(sleep[[#This Row],[Age]]&lt;50, "40-49", IF(sleep[[#This Row],[Age]]&lt;60, "50-59", "60+"))))</f>
        <v>50-59</v>
      </c>
      <c r="O300" t="str">
        <f>IF(sleep[[#This Row],[Sleep Duration]]&lt;=5, "Poor", IF(sleep[[#This Row],[Sleep Duration]]&lt;=7, "Fair", IF(sleep[[#This Row],[Sleep Duration]]&lt;=9, "Good", "Excellent")))</f>
        <v>Good</v>
      </c>
      <c r="P300" t="str">
        <f>IF(sleep[[#This Row],[Physical Activity Level]]&lt;=30, "Low", IF(sleep[[#This Row],[Physical Activity Level]]&lt;=60, "Moderate", "High"))</f>
        <v>Low</v>
      </c>
      <c r="Q300" t="str">
        <f>IF(sleep[[#This Row],[Stress Level]]&lt;=3, "Low", IF(sleep[[#This Row],[Stress Level]]&lt;=6, "Moderate", "High"))</f>
        <v>Low</v>
      </c>
    </row>
    <row r="301" spans="1:17" x14ac:dyDescent="0.3">
      <c r="A301">
        <v>300</v>
      </c>
      <c r="B301" t="s">
        <v>28</v>
      </c>
      <c r="C301">
        <v>51</v>
      </c>
      <c r="D301" t="s">
        <v>34</v>
      </c>
      <c r="E301">
        <v>8.5</v>
      </c>
      <c r="F301">
        <v>9</v>
      </c>
      <c r="G301">
        <v>30</v>
      </c>
      <c r="H301">
        <v>3</v>
      </c>
      <c r="I301" t="s">
        <v>19</v>
      </c>
      <c r="J301" t="s">
        <v>20</v>
      </c>
      <c r="K301">
        <v>65</v>
      </c>
      <c r="L301">
        <v>5000</v>
      </c>
      <c r="M301" t="s">
        <v>17</v>
      </c>
      <c r="N301" t="str">
        <f>IF(sleep[[#This Row],[Age]]&lt;30, "20-29", IF(sleep[[#This Row],[Age]]&lt;40, "30-39", IF(sleep[[#This Row],[Age]]&lt;50, "40-49", IF(sleep[[#This Row],[Age]]&lt;60, "50-59", "60+"))))</f>
        <v>50-59</v>
      </c>
      <c r="O301" t="str">
        <f>IF(sleep[[#This Row],[Sleep Duration]]&lt;=5, "Poor", IF(sleep[[#This Row],[Sleep Duration]]&lt;=7, "Fair", IF(sleep[[#This Row],[Sleep Duration]]&lt;=9, "Good", "Excellent")))</f>
        <v>Good</v>
      </c>
      <c r="P301" t="str">
        <f>IF(sleep[[#This Row],[Physical Activity Level]]&lt;=30, "Low", IF(sleep[[#This Row],[Physical Activity Level]]&lt;=60, "Moderate", "High"))</f>
        <v>Low</v>
      </c>
      <c r="Q301" t="str">
        <f>IF(sleep[[#This Row],[Stress Level]]&lt;=3, "Low", IF(sleep[[#This Row],[Stress Level]]&lt;=6, "Moderate", "High"))</f>
        <v>Low</v>
      </c>
    </row>
    <row r="302" spans="1:17" x14ac:dyDescent="0.3">
      <c r="A302">
        <v>301</v>
      </c>
      <c r="B302" t="s">
        <v>28</v>
      </c>
      <c r="C302">
        <v>51</v>
      </c>
      <c r="D302" t="s">
        <v>34</v>
      </c>
      <c r="E302">
        <v>8.5</v>
      </c>
      <c r="F302">
        <v>9</v>
      </c>
      <c r="G302">
        <v>30</v>
      </c>
      <c r="H302">
        <v>3</v>
      </c>
      <c r="I302" t="s">
        <v>19</v>
      </c>
      <c r="J302" t="s">
        <v>20</v>
      </c>
      <c r="K302">
        <v>65</v>
      </c>
      <c r="L302">
        <v>5000</v>
      </c>
      <c r="M302" t="s">
        <v>17</v>
      </c>
      <c r="N302" t="str">
        <f>IF(sleep[[#This Row],[Age]]&lt;30, "20-29", IF(sleep[[#This Row],[Age]]&lt;40, "30-39", IF(sleep[[#This Row],[Age]]&lt;50, "40-49", IF(sleep[[#This Row],[Age]]&lt;60, "50-59", "60+"))))</f>
        <v>50-59</v>
      </c>
      <c r="O302" t="str">
        <f>IF(sleep[[#This Row],[Sleep Duration]]&lt;=5, "Poor", IF(sleep[[#This Row],[Sleep Duration]]&lt;=7, "Fair", IF(sleep[[#This Row],[Sleep Duration]]&lt;=9, "Good", "Excellent")))</f>
        <v>Good</v>
      </c>
      <c r="P302" t="str">
        <f>IF(sleep[[#This Row],[Physical Activity Level]]&lt;=30, "Low", IF(sleep[[#This Row],[Physical Activity Level]]&lt;=60, "Moderate", "High"))</f>
        <v>Low</v>
      </c>
      <c r="Q302" t="str">
        <f>IF(sleep[[#This Row],[Stress Level]]&lt;=3, "Low", IF(sleep[[#This Row],[Stress Level]]&lt;=6, "Moderate", "High"))</f>
        <v>Low</v>
      </c>
    </row>
    <row r="303" spans="1:17" x14ac:dyDescent="0.3">
      <c r="A303">
        <v>302</v>
      </c>
      <c r="B303" t="s">
        <v>28</v>
      </c>
      <c r="C303">
        <v>51</v>
      </c>
      <c r="D303" t="s">
        <v>34</v>
      </c>
      <c r="E303">
        <v>8.5</v>
      </c>
      <c r="F303">
        <v>9</v>
      </c>
      <c r="G303">
        <v>30</v>
      </c>
      <c r="H303">
        <v>3</v>
      </c>
      <c r="I303" t="s">
        <v>19</v>
      </c>
      <c r="J303" t="s">
        <v>20</v>
      </c>
      <c r="K303">
        <v>65</v>
      </c>
      <c r="L303">
        <v>5000</v>
      </c>
      <c r="M303" t="s">
        <v>17</v>
      </c>
      <c r="N303" t="str">
        <f>IF(sleep[[#This Row],[Age]]&lt;30, "20-29", IF(sleep[[#This Row],[Age]]&lt;40, "30-39", IF(sleep[[#This Row],[Age]]&lt;50, "40-49", IF(sleep[[#This Row],[Age]]&lt;60, "50-59", "60+"))))</f>
        <v>50-59</v>
      </c>
      <c r="O303" t="str">
        <f>IF(sleep[[#This Row],[Sleep Duration]]&lt;=5, "Poor", IF(sleep[[#This Row],[Sleep Duration]]&lt;=7, "Fair", IF(sleep[[#This Row],[Sleep Duration]]&lt;=9, "Good", "Excellent")))</f>
        <v>Good</v>
      </c>
      <c r="P303" t="str">
        <f>IF(sleep[[#This Row],[Physical Activity Level]]&lt;=30, "Low", IF(sleep[[#This Row],[Physical Activity Level]]&lt;=60, "Moderate", "High"))</f>
        <v>Low</v>
      </c>
      <c r="Q303" t="str">
        <f>IF(sleep[[#This Row],[Stress Level]]&lt;=3, "Low", IF(sleep[[#This Row],[Stress Level]]&lt;=6, "Moderate", "High"))</f>
        <v>Low</v>
      </c>
    </row>
    <row r="304" spans="1:17" x14ac:dyDescent="0.3">
      <c r="A304">
        <v>303</v>
      </c>
      <c r="B304" t="s">
        <v>28</v>
      </c>
      <c r="C304">
        <v>51</v>
      </c>
      <c r="D304" t="s">
        <v>29</v>
      </c>
      <c r="E304">
        <v>7.1</v>
      </c>
      <c r="F304">
        <v>7</v>
      </c>
      <c r="G304">
        <v>55</v>
      </c>
      <c r="H304">
        <v>6</v>
      </c>
      <c r="I304" t="s">
        <v>30</v>
      </c>
      <c r="J304" t="s">
        <v>49</v>
      </c>
      <c r="K304">
        <v>72</v>
      </c>
      <c r="L304">
        <v>6000</v>
      </c>
      <c r="M304" t="s">
        <v>17</v>
      </c>
      <c r="N304" t="str">
        <f>IF(sleep[[#This Row],[Age]]&lt;30, "20-29", IF(sleep[[#This Row],[Age]]&lt;40, "30-39", IF(sleep[[#This Row],[Age]]&lt;50, "40-49", IF(sleep[[#This Row],[Age]]&lt;60, "50-59", "60+"))))</f>
        <v>50-59</v>
      </c>
      <c r="O304" t="str">
        <f>IF(sleep[[#This Row],[Sleep Duration]]&lt;=5, "Poor", IF(sleep[[#This Row],[Sleep Duration]]&lt;=7, "Fair", IF(sleep[[#This Row],[Sleep Duration]]&lt;=9, "Good", "Excellent")))</f>
        <v>Good</v>
      </c>
      <c r="P304" t="str">
        <f>IF(sleep[[#This Row],[Physical Activity Level]]&lt;=30, "Low", IF(sleep[[#This Row],[Physical Activity Level]]&lt;=60, "Moderate", "High"))</f>
        <v>Moderate</v>
      </c>
      <c r="Q304" t="str">
        <f>IF(sleep[[#This Row],[Stress Level]]&lt;=3, "Low", IF(sleep[[#This Row],[Stress Level]]&lt;=6, "Moderate", "High"))</f>
        <v>Moderate</v>
      </c>
    </row>
    <row r="305" spans="1:17" x14ac:dyDescent="0.3">
      <c r="A305">
        <v>304</v>
      </c>
      <c r="B305" t="s">
        <v>28</v>
      </c>
      <c r="C305">
        <v>51</v>
      </c>
      <c r="D305" t="s">
        <v>29</v>
      </c>
      <c r="E305">
        <v>6</v>
      </c>
      <c r="F305">
        <v>6</v>
      </c>
      <c r="G305">
        <v>90</v>
      </c>
      <c r="H305">
        <v>8</v>
      </c>
      <c r="I305" t="s">
        <v>15</v>
      </c>
      <c r="J305" t="s">
        <v>55</v>
      </c>
      <c r="K305">
        <v>75</v>
      </c>
      <c r="L305">
        <v>10000</v>
      </c>
      <c r="M305" t="s">
        <v>24</v>
      </c>
      <c r="N305" t="str">
        <f>IF(sleep[[#This Row],[Age]]&lt;30, "20-29", IF(sleep[[#This Row],[Age]]&lt;40, "30-39", IF(sleep[[#This Row],[Age]]&lt;50, "40-49", IF(sleep[[#This Row],[Age]]&lt;60, "50-59", "60+"))))</f>
        <v>50-59</v>
      </c>
      <c r="O305" t="str">
        <f>IF(sleep[[#This Row],[Sleep Duration]]&lt;=5, "Poor", IF(sleep[[#This Row],[Sleep Duration]]&lt;=7, "Fair", IF(sleep[[#This Row],[Sleep Duration]]&lt;=9, "Good", "Excellent")))</f>
        <v>Fair</v>
      </c>
      <c r="P305" t="str">
        <f>IF(sleep[[#This Row],[Physical Activity Level]]&lt;=30, "Low", IF(sleep[[#This Row],[Physical Activity Level]]&lt;=60, "Moderate", "High"))</f>
        <v>High</v>
      </c>
      <c r="Q305" t="str">
        <f>IF(sleep[[#This Row],[Stress Level]]&lt;=3, "Low", IF(sleep[[#This Row],[Stress Level]]&lt;=6, "Moderate", "High"))</f>
        <v>High</v>
      </c>
    </row>
    <row r="306" spans="1:17" x14ac:dyDescent="0.3">
      <c r="A306">
        <v>305</v>
      </c>
      <c r="B306" t="s">
        <v>28</v>
      </c>
      <c r="C306">
        <v>51</v>
      </c>
      <c r="D306" t="s">
        <v>29</v>
      </c>
      <c r="E306">
        <v>6.1</v>
      </c>
      <c r="F306">
        <v>6</v>
      </c>
      <c r="G306">
        <v>90</v>
      </c>
      <c r="H306">
        <v>8</v>
      </c>
      <c r="I306" t="s">
        <v>15</v>
      </c>
      <c r="J306" t="s">
        <v>55</v>
      </c>
      <c r="K306">
        <v>75</v>
      </c>
      <c r="L306">
        <v>10000</v>
      </c>
      <c r="M306" t="s">
        <v>24</v>
      </c>
      <c r="N306" t="str">
        <f>IF(sleep[[#This Row],[Age]]&lt;30, "20-29", IF(sleep[[#This Row],[Age]]&lt;40, "30-39", IF(sleep[[#This Row],[Age]]&lt;50, "40-49", IF(sleep[[#This Row],[Age]]&lt;60, "50-59", "60+"))))</f>
        <v>50-59</v>
      </c>
      <c r="O306" t="str">
        <f>IF(sleep[[#This Row],[Sleep Duration]]&lt;=5, "Poor", IF(sleep[[#This Row],[Sleep Duration]]&lt;=7, "Fair", IF(sleep[[#This Row],[Sleep Duration]]&lt;=9, "Good", "Excellent")))</f>
        <v>Fair</v>
      </c>
      <c r="P306" t="str">
        <f>IF(sleep[[#This Row],[Physical Activity Level]]&lt;=30, "Low", IF(sleep[[#This Row],[Physical Activity Level]]&lt;=60, "Moderate", "High"))</f>
        <v>High</v>
      </c>
      <c r="Q306" t="str">
        <f>IF(sleep[[#This Row],[Stress Level]]&lt;=3, "Low", IF(sleep[[#This Row],[Stress Level]]&lt;=6, "Moderate", "High"))</f>
        <v>High</v>
      </c>
    </row>
    <row r="307" spans="1:17" x14ac:dyDescent="0.3">
      <c r="A307">
        <v>306</v>
      </c>
      <c r="B307" t="s">
        <v>28</v>
      </c>
      <c r="C307">
        <v>51</v>
      </c>
      <c r="D307" t="s">
        <v>29</v>
      </c>
      <c r="E307">
        <v>6.1</v>
      </c>
      <c r="F307">
        <v>6</v>
      </c>
      <c r="G307">
        <v>90</v>
      </c>
      <c r="H307">
        <v>8</v>
      </c>
      <c r="I307" t="s">
        <v>15</v>
      </c>
      <c r="J307" t="s">
        <v>55</v>
      </c>
      <c r="K307">
        <v>75</v>
      </c>
      <c r="L307">
        <v>10000</v>
      </c>
      <c r="M307" t="s">
        <v>24</v>
      </c>
      <c r="N307" t="str">
        <f>IF(sleep[[#This Row],[Age]]&lt;30, "20-29", IF(sleep[[#This Row],[Age]]&lt;40, "30-39", IF(sleep[[#This Row],[Age]]&lt;50, "40-49", IF(sleep[[#This Row],[Age]]&lt;60, "50-59", "60+"))))</f>
        <v>50-59</v>
      </c>
      <c r="O307" t="str">
        <f>IF(sleep[[#This Row],[Sleep Duration]]&lt;=5, "Poor", IF(sleep[[#This Row],[Sleep Duration]]&lt;=7, "Fair", IF(sleep[[#This Row],[Sleep Duration]]&lt;=9, "Good", "Excellent")))</f>
        <v>Fair</v>
      </c>
      <c r="P307" t="str">
        <f>IF(sleep[[#This Row],[Physical Activity Level]]&lt;=30, "Low", IF(sleep[[#This Row],[Physical Activity Level]]&lt;=60, "Moderate", "High"))</f>
        <v>High</v>
      </c>
      <c r="Q307" t="str">
        <f>IF(sleep[[#This Row],[Stress Level]]&lt;=3, "Low", IF(sleep[[#This Row],[Stress Level]]&lt;=6, "Moderate", "High"))</f>
        <v>High</v>
      </c>
    </row>
    <row r="308" spans="1:17" x14ac:dyDescent="0.3">
      <c r="A308">
        <v>307</v>
      </c>
      <c r="B308" t="s">
        <v>28</v>
      </c>
      <c r="C308">
        <v>52</v>
      </c>
      <c r="D308" t="s">
        <v>35</v>
      </c>
      <c r="E308">
        <v>6.5</v>
      </c>
      <c r="F308">
        <v>7</v>
      </c>
      <c r="G308">
        <v>45</v>
      </c>
      <c r="H308">
        <v>7</v>
      </c>
      <c r="I308" t="s">
        <v>15</v>
      </c>
      <c r="J308" t="s">
        <v>45</v>
      </c>
      <c r="K308">
        <v>72</v>
      </c>
      <c r="L308">
        <v>6000</v>
      </c>
      <c r="M308" t="s">
        <v>25</v>
      </c>
      <c r="N308" t="str">
        <f>IF(sleep[[#This Row],[Age]]&lt;30, "20-29", IF(sleep[[#This Row],[Age]]&lt;40, "30-39", IF(sleep[[#This Row],[Age]]&lt;50, "40-49", IF(sleep[[#This Row],[Age]]&lt;60, "50-59", "60+"))))</f>
        <v>50-59</v>
      </c>
      <c r="O308" t="str">
        <f>IF(sleep[[#This Row],[Sleep Duration]]&lt;=5, "Poor", IF(sleep[[#This Row],[Sleep Duration]]&lt;=7, "Fair", IF(sleep[[#This Row],[Sleep Duration]]&lt;=9, "Good", "Excellent")))</f>
        <v>Fair</v>
      </c>
      <c r="P308" t="str">
        <f>IF(sleep[[#This Row],[Physical Activity Level]]&lt;=30, "Low", IF(sleep[[#This Row],[Physical Activity Level]]&lt;=60, "Moderate", "High"))</f>
        <v>Moderate</v>
      </c>
      <c r="Q308" t="str">
        <f>IF(sleep[[#This Row],[Stress Level]]&lt;=3, "Low", IF(sleep[[#This Row],[Stress Level]]&lt;=6, "Moderate", "High"))</f>
        <v>High</v>
      </c>
    </row>
    <row r="309" spans="1:17" x14ac:dyDescent="0.3">
      <c r="A309">
        <v>308</v>
      </c>
      <c r="B309" t="s">
        <v>28</v>
      </c>
      <c r="C309">
        <v>52</v>
      </c>
      <c r="D309" t="s">
        <v>35</v>
      </c>
      <c r="E309">
        <v>6.5</v>
      </c>
      <c r="F309">
        <v>7</v>
      </c>
      <c r="G309">
        <v>45</v>
      </c>
      <c r="H309">
        <v>7</v>
      </c>
      <c r="I309" t="s">
        <v>15</v>
      </c>
      <c r="J309" t="s">
        <v>45</v>
      </c>
      <c r="K309">
        <v>72</v>
      </c>
      <c r="L309">
        <v>6000</v>
      </c>
      <c r="M309" t="s">
        <v>25</v>
      </c>
      <c r="N309" t="str">
        <f>IF(sleep[[#This Row],[Age]]&lt;30, "20-29", IF(sleep[[#This Row],[Age]]&lt;40, "30-39", IF(sleep[[#This Row],[Age]]&lt;50, "40-49", IF(sleep[[#This Row],[Age]]&lt;60, "50-59", "60+"))))</f>
        <v>50-59</v>
      </c>
      <c r="O309" t="str">
        <f>IF(sleep[[#This Row],[Sleep Duration]]&lt;=5, "Poor", IF(sleep[[#This Row],[Sleep Duration]]&lt;=7, "Fair", IF(sleep[[#This Row],[Sleep Duration]]&lt;=9, "Good", "Excellent")))</f>
        <v>Fair</v>
      </c>
      <c r="P309" t="str">
        <f>IF(sleep[[#This Row],[Physical Activity Level]]&lt;=30, "Low", IF(sleep[[#This Row],[Physical Activity Level]]&lt;=60, "Moderate", "High"))</f>
        <v>Moderate</v>
      </c>
      <c r="Q309" t="str">
        <f>IF(sleep[[#This Row],[Stress Level]]&lt;=3, "Low", IF(sleep[[#This Row],[Stress Level]]&lt;=6, "Moderate", "High"))</f>
        <v>High</v>
      </c>
    </row>
    <row r="310" spans="1:17" x14ac:dyDescent="0.3">
      <c r="A310">
        <v>309</v>
      </c>
      <c r="B310" t="s">
        <v>28</v>
      </c>
      <c r="C310">
        <v>52</v>
      </c>
      <c r="D310" t="s">
        <v>35</v>
      </c>
      <c r="E310">
        <v>6.6</v>
      </c>
      <c r="F310">
        <v>7</v>
      </c>
      <c r="G310">
        <v>45</v>
      </c>
      <c r="H310">
        <v>7</v>
      </c>
      <c r="I310" t="s">
        <v>15</v>
      </c>
      <c r="J310" t="s">
        <v>45</v>
      </c>
      <c r="K310">
        <v>72</v>
      </c>
      <c r="L310">
        <v>6000</v>
      </c>
      <c r="M310" t="s">
        <v>25</v>
      </c>
      <c r="N310" t="str">
        <f>IF(sleep[[#This Row],[Age]]&lt;30, "20-29", IF(sleep[[#This Row],[Age]]&lt;40, "30-39", IF(sleep[[#This Row],[Age]]&lt;50, "40-49", IF(sleep[[#This Row],[Age]]&lt;60, "50-59", "60+"))))</f>
        <v>50-59</v>
      </c>
      <c r="O310" t="str">
        <f>IF(sleep[[#This Row],[Sleep Duration]]&lt;=5, "Poor", IF(sleep[[#This Row],[Sleep Duration]]&lt;=7, "Fair", IF(sleep[[#This Row],[Sleep Duration]]&lt;=9, "Good", "Excellent")))</f>
        <v>Fair</v>
      </c>
      <c r="P310" t="str">
        <f>IF(sleep[[#This Row],[Physical Activity Level]]&lt;=30, "Low", IF(sleep[[#This Row],[Physical Activity Level]]&lt;=60, "Moderate", "High"))</f>
        <v>Moderate</v>
      </c>
      <c r="Q310" t="str">
        <f>IF(sleep[[#This Row],[Stress Level]]&lt;=3, "Low", IF(sleep[[#This Row],[Stress Level]]&lt;=6, "Moderate", "High"))</f>
        <v>High</v>
      </c>
    </row>
    <row r="311" spans="1:17" x14ac:dyDescent="0.3">
      <c r="A311">
        <v>310</v>
      </c>
      <c r="B311" t="s">
        <v>28</v>
      </c>
      <c r="C311">
        <v>52</v>
      </c>
      <c r="D311" t="s">
        <v>35</v>
      </c>
      <c r="E311">
        <v>6.6</v>
      </c>
      <c r="F311">
        <v>7</v>
      </c>
      <c r="G311">
        <v>45</v>
      </c>
      <c r="H311">
        <v>7</v>
      </c>
      <c r="I311" t="s">
        <v>15</v>
      </c>
      <c r="J311" t="s">
        <v>45</v>
      </c>
      <c r="K311">
        <v>72</v>
      </c>
      <c r="L311">
        <v>6000</v>
      </c>
      <c r="M311" t="s">
        <v>25</v>
      </c>
      <c r="N311" t="str">
        <f>IF(sleep[[#This Row],[Age]]&lt;30, "20-29", IF(sleep[[#This Row],[Age]]&lt;40, "30-39", IF(sleep[[#This Row],[Age]]&lt;50, "40-49", IF(sleep[[#This Row],[Age]]&lt;60, "50-59", "60+"))))</f>
        <v>50-59</v>
      </c>
      <c r="O311" t="str">
        <f>IF(sleep[[#This Row],[Sleep Duration]]&lt;=5, "Poor", IF(sleep[[#This Row],[Sleep Duration]]&lt;=7, "Fair", IF(sleep[[#This Row],[Sleep Duration]]&lt;=9, "Good", "Excellent")))</f>
        <v>Fair</v>
      </c>
      <c r="P311" t="str">
        <f>IF(sleep[[#This Row],[Physical Activity Level]]&lt;=30, "Low", IF(sleep[[#This Row],[Physical Activity Level]]&lt;=60, "Moderate", "High"))</f>
        <v>Moderate</v>
      </c>
      <c r="Q311" t="str">
        <f>IF(sleep[[#This Row],[Stress Level]]&lt;=3, "Low", IF(sleep[[#This Row],[Stress Level]]&lt;=6, "Moderate", "High"))</f>
        <v>High</v>
      </c>
    </row>
    <row r="312" spans="1:17" x14ac:dyDescent="0.3">
      <c r="A312">
        <v>311</v>
      </c>
      <c r="B312" t="s">
        <v>28</v>
      </c>
      <c r="C312">
        <v>52</v>
      </c>
      <c r="D312" t="s">
        <v>35</v>
      </c>
      <c r="E312">
        <v>6.6</v>
      </c>
      <c r="F312">
        <v>7</v>
      </c>
      <c r="G312">
        <v>45</v>
      </c>
      <c r="H312">
        <v>7</v>
      </c>
      <c r="I312" t="s">
        <v>15</v>
      </c>
      <c r="J312" t="s">
        <v>45</v>
      </c>
      <c r="K312">
        <v>72</v>
      </c>
      <c r="L312">
        <v>6000</v>
      </c>
      <c r="M312" t="s">
        <v>25</v>
      </c>
      <c r="N312" t="str">
        <f>IF(sleep[[#This Row],[Age]]&lt;30, "20-29", IF(sleep[[#This Row],[Age]]&lt;40, "30-39", IF(sleep[[#This Row],[Age]]&lt;50, "40-49", IF(sleep[[#This Row],[Age]]&lt;60, "50-59", "60+"))))</f>
        <v>50-59</v>
      </c>
      <c r="O312" t="str">
        <f>IF(sleep[[#This Row],[Sleep Duration]]&lt;=5, "Poor", IF(sleep[[#This Row],[Sleep Duration]]&lt;=7, "Fair", IF(sleep[[#This Row],[Sleep Duration]]&lt;=9, "Good", "Excellent")))</f>
        <v>Fair</v>
      </c>
      <c r="P312" t="str">
        <f>IF(sleep[[#This Row],[Physical Activity Level]]&lt;=30, "Low", IF(sleep[[#This Row],[Physical Activity Level]]&lt;=60, "Moderate", "High"))</f>
        <v>Moderate</v>
      </c>
      <c r="Q312" t="str">
        <f>IF(sleep[[#This Row],[Stress Level]]&lt;=3, "Low", IF(sleep[[#This Row],[Stress Level]]&lt;=6, "Moderate", "High"))</f>
        <v>High</v>
      </c>
    </row>
    <row r="313" spans="1:17" x14ac:dyDescent="0.3">
      <c r="A313">
        <v>312</v>
      </c>
      <c r="B313" t="s">
        <v>28</v>
      </c>
      <c r="C313">
        <v>52</v>
      </c>
      <c r="D313" t="s">
        <v>35</v>
      </c>
      <c r="E313">
        <v>6.6</v>
      </c>
      <c r="F313">
        <v>7</v>
      </c>
      <c r="G313">
        <v>45</v>
      </c>
      <c r="H313">
        <v>7</v>
      </c>
      <c r="I313" t="s">
        <v>15</v>
      </c>
      <c r="J313" t="s">
        <v>45</v>
      </c>
      <c r="K313">
        <v>72</v>
      </c>
      <c r="L313">
        <v>6000</v>
      </c>
      <c r="M313" t="s">
        <v>25</v>
      </c>
      <c r="N313" t="str">
        <f>IF(sleep[[#This Row],[Age]]&lt;30, "20-29", IF(sleep[[#This Row],[Age]]&lt;40, "30-39", IF(sleep[[#This Row],[Age]]&lt;50, "40-49", IF(sleep[[#This Row],[Age]]&lt;60, "50-59", "60+"))))</f>
        <v>50-59</v>
      </c>
      <c r="O313" t="str">
        <f>IF(sleep[[#This Row],[Sleep Duration]]&lt;=5, "Poor", IF(sleep[[#This Row],[Sleep Duration]]&lt;=7, "Fair", IF(sleep[[#This Row],[Sleep Duration]]&lt;=9, "Good", "Excellent")))</f>
        <v>Fair</v>
      </c>
      <c r="P313" t="str">
        <f>IF(sleep[[#This Row],[Physical Activity Level]]&lt;=30, "Low", IF(sleep[[#This Row],[Physical Activity Level]]&lt;=60, "Moderate", "High"))</f>
        <v>Moderate</v>
      </c>
      <c r="Q313" t="str">
        <f>IF(sleep[[#This Row],[Stress Level]]&lt;=3, "Low", IF(sleep[[#This Row],[Stress Level]]&lt;=6, "Moderate", "High"))</f>
        <v>High</v>
      </c>
    </row>
    <row r="314" spans="1:17" x14ac:dyDescent="0.3">
      <c r="A314">
        <v>313</v>
      </c>
      <c r="B314" t="s">
        <v>28</v>
      </c>
      <c r="C314">
        <v>52</v>
      </c>
      <c r="D314" t="s">
        <v>34</v>
      </c>
      <c r="E314">
        <v>8.4</v>
      </c>
      <c r="F314">
        <v>9</v>
      </c>
      <c r="G314">
        <v>30</v>
      </c>
      <c r="H314">
        <v>3</v>
      </c>
      <c r="I314" t="s">
        <v>19</v>
      </c>
      <c r="J314" t="s">
        <v>20</v>
      </c>
      <c r="K314">
        <v>65</v>
      </c>
      <c r="L314">
        <v>5000</v>
      </c>
      <c r="M314" t="s">
        <v>17</v>
      </c>
      <c r="N314" t="str">
        <f>IF(sleep[[#This Row],[Age]]&lt;30, "20-29", IF(sleep[[#This Row],[Age]]&lt;40, "30-39", IF(sleep[[#This Row],[Age]]&lt;50, "40-49", IF(sleep[[#This Row],[Age]]&lt;60, "50-59", "60+"))))</f>
        <v>50-59</v>
      </c>
      <c r="O314" t="str">
        <f>IF(sleep[[#This Row],[Sleep Duration]]&lt;=5, "Poor", IF(sleep[[#This Row],[Sleep Duration]]&lt;=7, "Fair", IF(sleep[[#This Row],[Sleep Duration]]&lt;=9, "Good", "Excellent")))</f>
        <v>Good</v>
      </c>
      <c r="P314" t="str">
        <f>IF(sleep[[#This Row],[Physical Activity Level]]&lt;=30, "Low", IF(sleep[[#This Row],[Physical Activity Level]]&lt;=60, "Moderate", "High"))</f>
        <v>Low</v>
      </c>
      <c r="Q314" t="str">
        <f>IF(sleep[[#This Row],[Stress Level]]&lt;=3, "Low", IF(sleep[[#This Row],[Stress Level]]&lt;=6, "Moderate", "High"))</f>
        <v>Low</v>
      </c>
    </row>
    <row r="315" spans="1:17" x14ac:dyDescent="0.3">
      <c r="A315">
        <v>314</v>
      </c>
      <c r="B315" t="s">
        <v>28</v>
      </c>
      <c r="C315">
        <v>52</v>
      </c>
      <c r="D315" t="s">
        <v>34</v>
      </c>
      <c r="E315">
        <v>8.4</v>
      </c>
      <c r="F315">
        <v>9</v>
      </c>
      <c r="G315">
        <v>30</v>
      </c>
      <c r="H315">
        <v>3</v>
      </c>
      <c r="I315" t="s">
        <v>19</v>
      </c>
      <c r="J315" t="s">
        <v>20</v>
      </c>
      <c r="K315">
        <v>65</v>
      </c>
      <c r="L315">
        <v>5000</v>
      </c>
      <c r="M315" t="s">
        <v>17</v>
      </c>
      <c r="N315" t="str">
        <f>IF(sleep[[#This Row],[Age]]&lt;30, "20-29", IF(sleep[[#This Row],[Age]]&lt;40, "30-39", IF(sleep[[#This Row],[Age]]&lt;50, "40-49", IF(sleep[[#This Row],[Age]]&lt;60, "50-59", "60+"))))</f>
        <v>50-59</v>
      </c>
      <c r="O315" t="str">
        <f>IF(sleep[[#This Row],[Sleep Duration]]&lt;=5, "Poor", IF(sleep[[#This Row],[Sleep Duration]]&lt;=7, "Fair", IF(sleep[[#This Row],[Sleep Duration]]&lt;=9, "Good", "Excellent")))</f>
        <v>Good</v>
      </c>
      <c r="P315" t="str">
        <f>IF(sleep[[#This Row],[Physical Activity Level]]&lt;=30, "Low", IF(sleep[[#This Row],[Physical Activity Level]]&lt;=60, "Moderate", "High"))</f>
        <v>Low</v>
      </c>
      <c r="Q315" t="str">
        <f>IF(sleep[[#This Row],[Stress Level]]&lt;=3, "Low", IF(sleep[[#This Row],[Stress Level]]&lt;=6, "Moderate", "High"))</f>
        <v>Low</v>
      </c>
    </row>
    <row r="316" spans="1:17" x14ac:dyDescent="0.3">
      <c r="A316">
        <v>315</v>
      </c>
      <c r="B316" t="s">
        <v>28</v>
      </c>
      <c r="C316">
        <v>52</v>
      </c>
      <c r="D316" t="s">
        <v>34</v>
      </c>
      <c r="E316">
        <v>8.4</v>
      </c>
      <c r="F316">
        <v>9</v>
      </c>
      <c r="G316">
        <v>30</v>
      </c>
      <c r="H316">
        <v>3</v>
      </c>
      <c r="I316" t="s">
        <v>19</v>
      </c>
      <c r="J316" t="s">
        <v>20</v>
      </c>
      <c r="K316">
        <v>65</v>
      </c>
      <c r="L316">
        <v>5000</v>
      </c>
      <c r="M316" t="s">
        <v>17</v>
      </c>
      <c r="N316" t="str">
        <f>IF(sleep[[#This Row],[Age]]&lt;30, "20-29", IF(sleep[[#This Row],[Age]]&lt;40, "30-39", IF(sleep[[#This Row],[Age]]&lt;50, "40-49", IF(sleep[[#This Row],[Age]]&lt;60, "50-59", "60+"))))</f>
        <v>50-59</v>
      </c>
      <c r="O316" t="str">
        <f>IF(sleep[[#This Row],[Sleep Duration]]&lt;=5, "Poor", IF(sleep[[#This Row],[Sleep Duration]]&lt;=7, "Fair", IF(sleep[[#This Row],[Sleep Duration]]&lt;=9, "Good", "Excellent")))</f>
        <v>Good</v>
      </c>
      <c r="P316" t="str">
        <f>IF(sleep[[#This Row],[Physical Activity Level]]&lt;=30, "Low", IF(sleep[[#This Row],[Physical Activity Level]]&lt;=60, "Moderate", "High"))</f>
        <v>Low</v>
      </c>
      <c r="Q316" t="str">
        <f>IF(sleep[[#This Row],[Stress Level]]&lt;=3, "Low", IF(sleep[[#This Row],[Stress Level]]&lt;=6, "Moderate", "High"))</f>
        <v>Low</v>
      </c>
    </row>
    <row r="317" spans="1:17" x14ac:dyDescent="0.3">
      <c r="A317">
        <v>316</v>
      </c>
      <c r="B317" t="s">
        <v>28</v>
      </c>
      <c r="C317">
        <v>53</v>
      </c>
      <c r="D317" t="s">
        <v>34</v>
      </c>
      <c r="E317">
        <v>8.3000000000000007</v>
      </c>
      <c r="F317">
        <v>9</v>
      </c>
      <c r="G317">
        <v>30</v>
      </c>
      <c r="H317">
        <v>3</v>
      </c>
      <c r="I317" t="s">
        <v>19</v>
      </c>
      <c r="J317" t="s">
        <v>20</v>
      </c>
      <c r="K317">
        <v>65</v>
      </c>
      <c r="L317">
        <v>5000</v>
      </c>
      <c r="M317" t="s">
        <v>25</v>
      </c>
      <c r="N317" t="str">
        <f>IF(sleep[[#This Row],[Age]]&lt;30, "20-29", IF(sleep[[#This Row],[Age]]&lt;40, "30-39", IF(sleep[[#This Row],[Age]]&lt;50, "40-49", IF(sleep[[#This Row],[Age]]&lt;60, "50-59", "60+"))))</f>
        <v>50-59</v>
      </c>
      <c r="O317" t="str">
        <f>IF(sleep[[#This Row],[Sleep Duration]]&lt;=5, "Poor", IF(sleep[[#This Row],[Sleep Duration]]&lt;=7, "Fair", IF(sleep[[#This Row],[Sleep Duration]]&lt;=9, "Good", "Excellent")))</f>
        <v>Good</v>
      </c>
      <c r="P317" t="str">
        <f>IF(sleep[[#This Row],[Physical Activity Level]]&lt;=30, "Low", IF(sleep[[#This Row],[Physical Activity Level]]&lt;=60, "Moderate", "High"))</f>
        <v>Low</v>
      </c>
      <c r="Q317" t="str">
        <f>IF(sleep[[#This Row],[Stress Level]]&lt;=3, "Low", IF(sleep[[#This Row],[Stress Level]]&lt;=6, "Moderate", "High"))</f>
        <v>Low</v>
      </c>
    </row>
    <row r="318" spans="1:17" x14ac:dyDescent="0.3">
      <c r="A318">
        <v>317</v>
      </c>
      <c r="B318" t="s">
        <v>28</v>
      </c>
      <c r="C318">
        <v>53</v>
      </c>
      <c r="D318" t="s">
        <v>34</v>
      </c>
      <c r="E318">
        <v>8.5</v>
      </c>
      <c r="F318">
        <v>9</v>
      </c>
      <c r="G318">
        <v>30</v>
      </c>
      <c r="H318">
        <v>3</v>
      </c>
      <c r="I318" t="s">
        <v>19</v>
      </c>
      <c r="J318" t="s">
        <v>20</v>
      </c>
      <c r="K318">
        <v>65</v>
      </c>
      <c r="L318">
        <v>5000</v>
      </c>
      <c r="M318" t="s">
        <v>17</v>
      </c>
      <c r="N318" t="str">
        <f>IF(sleep[[#This Row],[Age]]&lt;30, "20-29", IF(sleep[[#This Row],[Age]]&lt;40, "30-39", IF(sleep[[#This Row],[Age]]&lt;50, "40-49", IF(sleep[[#This Row],[Age]]&lt;60, "50-59", "60+"))))</f>
        <v>50-59</v>
      </c>
      <c r="O318" t="str">
        <f>IF(sleep[[#This Row],[Sleep Duration]]&lt;=5, "Poor", IF(sleep[[#This Row],[Sleep Duration]]&lt;=7, "Fair", IF(sleep[[#This Row],[Sleep Duration]]&lt;=9, "Good", "Excellent")))</f>
        <v>Good</v>
      </c>
      <c r="P318" t="str">
        <f>IF(sleep[[#This Row],[Physical Activity Level]]&lt;=30, "Low", IF(sleep[[#This Row],[Physical Activity Level]]&lt;=60, "Moderate", "High"))</f>
        <v>Low</v>
      </c>
      <c r="Q318" t="str">
        <f>IF(sleep[[#This Row],[Stress Level]]&lt;=3, "Low", IF(sleep[[#This Row],[Stress Level]]&lt;=6, "Moderate", "High"))</f>
        <v>Low</v>
      </c>
    </row>
    <row r="319" spans="1:17" x14ac:dyDescent="0.3">
      <c r="A319">
        <v>318</v>
      </c>
      <c r="B319" t="s">
        <v>28</v>
      </c>
      <c r="C319">
        <v>53</v>
      </c>
      <c r="D319" t="s">
        <v>34</v>
      </c>
      <c r="E319">
        <v>8.5</v>
      </c>
      <c r="F319">
        <v>9</v>
      </c>
      <c r="G319">
        <v>30</v>
      </c>
      <c r="H319">
        <v>3</v>
      </c>
      <c r="I319" t="s">
        <v>19</v>
      </c>
      <c r="J319" t="s">
        <v>20</v>
      </c>
      <c r="K319">
        <v>65</v>
      </c>
      <c r="L319">
        <v>5000</v>
      </c>
      <c r="M319" t="s">
        <v>17</v>
      </c>
      <c r="N319" t="str">
        <f>IF(sleep[[#This Row],[Age]]&lt;30, "20-29", IF(sleep[[#This Row],[Age]]&lt;40, "30-39", IF(sleep[[#This Row],[Age]]&lt;50, "40-49", IF(sleep[[#This Row],[Age]]&lt;60, "50-59", "60+"))))</f>
        <v>50-59</v>
      </c>
      <c r="O319" t="str">
        <f>IF(sleep[[#This Row],[Sleep Duration]]&lt;=5, "Poor", IF(sleep[[#This Row],[Sleep Duration]]&lt;=7, "Fair", IF(sleep[[#This Row],[Sleep Duration]]&lt;=9, "Good", "Excellent")))</f>
        <v>Good</v>
      </c>
      <c r="P319" t="str">
        <f>IF(sleep[[#This Row],[Physical Activity Level]]&lt;=30, "Low", IF(sleep[[#This Row],[Physical Activity Level]]&lt;=60, "Moderate", "High"))</f>
        <v>Low</v>
      </c>
      <c r="Q319" t="str">
        <f>IF(sleep[[#This Row],[Stress Level]]&lt;=3, "Low", IF(sleep[[#This Row],[Stress Level]]&lt;=6, "Moderate", "High"))</f>
        <v>Low</v>
      </c>
    </row>
    <row r="320" spans="1:17" x14ac:dyDescent="0.3">
      <c r="A320">
        <v>319</v>
      </c>
      <c r="B320" t="s">
        <v>28</v>
      </c>
      <c r="C320">
        <v>53</v>
      </c>
      <c r="D320" t="s">
        <v>34</v>
      </c>
      <c r="E320">
        <v>8.4</v>
      </c>
      <c r="F320">
        <v>9</v>
      </c>
      <c r="G320">
        <v>30</v>
      </c>
      <c r="H320">
        <v>3</v>
      </c>
      <c r="I320" t="s">
        <v>19</v>
      </c>
      <c r="J320" t="s">
        <v>20</v>
      </c>
      <c r="K320">
        <v>65</v>
      </c>
      <c r="L320">
        <v>5000</v>
      </c>
      <c r="M320" t="s">
        <v>17</v>
      </c>
      <c r="N320" t="str">
        <f>IF(sleep[[#This Row],[Age]]&lt;30, "20-29", IF(sleep[[#This Row],[Age]]&lt;40, "30-39", IF(sleep[[#This Row],[Age]]&lt;50, "40-49", IF(sleep[[#This Row],[Age]]&lt;60, "50-59", "60+"))))</f>
        <v>50-59</v>
      </c>
      <c r="O320" t="str">
        <f>IF(sleep[[#This Row],[Sleep Duration]]&lt;=5, "Poor", IF(sleep[[#This Row],[Sleep Duration]]&lt;=7, "Fair", IF(sleep[[#This Row],[Sleep Duration]]&lt;=9, "Good", "Excellent")))</f>
        <v>Good</v>
      </c>
      <c r="P320" t="str">
        <f>IF(sleep[[#This Row],[Physical Activity Level]]&lt;=30, "Low", IF(sleep[[#This Row],[Physical Activity Level]]&lt;=60, "Moderate", "High"))</f>
        <v>Low</v>
      </c>
      <c r="Q320" t="str">
        <f>IF(sleep[[#This Row],[Stress Level]]&lt;=3, "Low", IF(sleep[[#This Row],[Stress Level]]&lt;=6, "Moderate", "High"))</f>
        <v>Low</v>
      </c>
    </row>
    <row r="321" spans="1:17" x14ac:dyDescent="0.3">
      <c r="A321">
        <v>320</v>
      </c>
      <c r="B321" t="s">
        <v>28</v>
      </c>
      <c r="C321">
        <v>53</v>
      </c>
      <c r="D321" t="s">
        <v>34</v>
      </c>
      <c r="E321">
        <v>8.4</v>
      </c>
      <c r="F321">
        <v>9</v>
      </c>
      <c r="G321">
        <v>30</v>
      </c>
      <c r="H321">
        <v>3</v>
      </c>
      <c r="I321" t="s">
        <v>19</v>
      </c>
      <c r="J321" t="s">
        <v>20</v>
      </c>
      <c r="K321">
        <v>65</v>
      </c>
      <c r="L321">
        <v>5000</v>
      </c>
      <c r="M321" t="s">
        <v>17</v>
      </c>
      <c r="N321" t="str">
        <f>IF(sleep[[#This Row],[Age]]&lt;30, "20-29", IF(sleep[[#This Row],[Age]]&lt;40, "30-39", IF(sleep[[#This Row],[Age]]&lt;50, "40-49", IF(sleep[[#This Row],[Age]]&lt;60, "50-59", "60+"))))</f>
        <v>50-59</v>
      </c>
      <c r="O321" t="str">
        <f>IF(sleep[[#This Row],[Sleep Duration]]&lt;=5, "Poor", IF(sleep[[#This Row],[Sleep Duration]]&lt;=7, "Fair", IF(sleep[[#This Row],[Sleep Duration]]&lt;=9, "Good", "Excellent")))</f>
        <v>Good</v>
      </c>
      <c r="P321" t="str">
        <f>IF(sleep[[#This Row],[Physical Activity Level]]&lt;=30, "Low", IF(sleep[[#This Row],[Physical Activity Level]]&lt;=60, "Moderate", "High"))</f>
        <v>Low</v>
      </c>
      <c r="Q321" t="str">
        <f>IF(sleep[[#This Row],[Stress Level]]&lt;=3, "Low", IF(sleep[[#This Row],[Stress Level]]&lt;=6, "Moderate", "High"))</f>
        <v>Low</v>
      </c>
    </row>
    <row r="322" spans="1:17" x14ac:dyDescent="0.3">
      <c r="A322">
        <v>321</v>
      </c>
      <c r="B322" t="s">
        <v>28</v>
      </c>
      <c r="C322">
        <v>53</v>
      </c>
      <c r="D322" t="s">
        <v>34</v>
      </c>
      <c r="E322">
        <v>8.5</v>
      </c>
      <c r="F322">
        <v>9</v>
      </c>
      <c r="G322">
        <v>30</v>
      </c>
      <c r="H322">
        <v>3</v>
      </c>
      <c r="I322" t="s">
        <v>19</v>
      </c>
      <c r="J322" t="s">
        <v>20</v>
      </c>
      <c r="K322">
        <v>65</v>
      </c>
      <c r="L322">
        <v>5000</v>
      </c>
      <c r="M322" t="s">
        <v>17</v>
      </c>
      <c r="N322" t="str">
        <f>IF(sleep[[#This Row],[Age]]&lt;30, "20-29", IF(sleep[[#This Row],[Age]]&lt;40, "30-39", IF(sleep[[#This Row],[Age]]&lt;50, "40-49", IF(sleep[[#This Row],[Age]]&lt;60, "50-59", "60+"))))</f>
        <v>50-59</v>
      </c>
      <c r="O322" t="str">
        <f>IF(sleep[[#This Row],[Sleep Duration]]&lt;=5, "Poor", IF(sleep[[#This Row],[Sleep Duration]]&lt;=7, "Fair", IF(sleep[[#This Row],[Sleep Duration]]&lt;=9, "Good", "Excellent")))</f>
        <v>Good</v>
      </c>
      <c r="P322" t="str">
        <f>IF(sleep[[#This Row],[Physical Activity Level]]&lt;=30, "Low", IF(sleep[[#This Row],[Physical Activity Level]]&lt;=60, "Moderate", "High"))</f>
        <v>Low</v>
      </c>
      <c r="Q322" t="str">
        <f>IF(sleep[[#This Row],[Stress Level]]&lt;=3, "Low", IF(sleep[[#This Row],[Stress Level]]&lt;=6, "Moderate", "High"))</f>
        <v>Low</v>
      </c>
    </row>
    <row r="323" spans="1:17" x14ac:dyDescent="0.3">
      <c r="A323">
        <v>322</v>
      </c>
      <c r="B323" t="s">
        <v>28</v>
      </c>
      <c r="C323">
        <v>53</v>
      </c>
      <c r="D323" t="s">
        <v>34</v>
      </c>
      <c r="E323">
        <v>8.4</v>
      </c>
      <c r="F323">
        <v>9</v>
      </c>
      <c r="G323">
        <v>30</v>
      </c>
      <c r="H323">
        <v>3</v>
      </c>
      <c r="I323" t="s">
        <v>19</v>
      </c>
      <c r="J323" t="s">
        <v>20</v>
      </c>
      <c r="K323">
        <v>65</v>
      </c>
      <c r="L323">
        <v>5000</v>
      </c>
      <c r="M323" t="s">
        <v>17</v>
      </c>
      <c r="N323" t="str">
        <f>IF(sleep[[#This Row],[Age]]&lt;30, "20-29", IF(sleep[[#This Row],[Age]]&lt;40, "30-39", IF(sleep[[#This Row],[Age]]&lt;50, "40-49", IF(sleep[[#This Row],[Age]]&lt;60, "50-59", "60+"))))</f>
        <v>50-59</v>
      </c>
      <c r="O323" t="str">
        <f>IF(sleep[[#This Row],[Sleep Duration]]&lt;=5, "Poor", IF(sleep[[#This Row],[Sleep Duration]]&lt;=7, "Fair", IF(sleep[[#This Row],[Sleep Duration]]&lt;=9, "Good", "Excellent")))</f>
        <v>Good</v>
      </c>
      <c r="P323" t="str">
        <f>IF(sleep[[#This Row],[Physical Activity Level]]&lt;=30, "Low", IF(sleep[[#This Row],[Physical Activity Level]]&lt;=60, "Moderate", "High"))</f>
        <v>Low</v>
      </c>
      <c r="Q323" t="str">
        <f>IF(sleep[[#This Row],[Stress Level]]&lt;=3, "Low", IF(sleep[[#This Row],[Stress Level]]&lt;=6, "Moderate", "High"))</f>
        <v>Low</v>
      </c>
    </row>
    <row r="324" spans="1:17" x14ac:dyDescent="0.3">
      <c r="A324">
        <v>323</v>
      </c>
      <c r="B324" t="s">
        <v>28</v>
      </c>
      <c r="C324">
        <v>53</v>
      </c>
      <c r="D324" t="s">
        <v>34</v>
      </c>
      <c r="E324">
        <v>8.4</v>
      </c>
      <c r="F324">
        <v>9</v>
      </c>
      <c r="G324">
        <v>30</v>
      </c>
      <c r="H324">
        <v>3</v>
      </c>
      <c r="I324" t="s">
        <v>19</v>
      </c>
      <c r="J324" t="s">
        <v>20</v>
      </c>
      <c r="K324">
        <v>65</v>
      </c>
      <c r="L324">
        <v>5000</v>
      </c>
      <c r="M324" t="s">
        <v>17</v>
      </c>
      <c r="N324" t="str">
        <f>IF(sleep[[#This Row],[Age]]&lt;30, "20-29", IF(sleep[[#This Row],[Age]]&lt;40, "30-39", IF(sleep[[#This Row],[Age]]&lt;50, "40-49", IF(sleep[[#This Row],[Age]]&lt;60, "50-59", "60+"))))</f>
        <v>50-59</v>
      </c>
      <c r="O324" t="str">
        <f>IF(sleep[[#This Row],[Sleep Duration]]&lt;=5, "Poor", IF(sleep[[#This Row],[Sleep Duration]]&lt;=7, "Fair", IF(sleep[[#This Row],[Sleep Duration]]&lt;=9, "Good", "Excellent")))</f>
        <v>Good</v>
      </c>
      <c r="P324" t="str">
        <f>IF(sleep[[#This Row],[Physical Activity Level]]&lt;=30, "Low", IF(sleep[[#This Row],[Physical Activity Level]]&lt;=60, "Moderate", "High"))</f>
        <v>Low</v>
      </c>
      <c r="Q324" t="str">
        <f>IF(sleep[[#This Row],[Stress Level]]&lt;=3, "Low", IF(sleep[[#This Row],[Stress Level]]&lt;=6, "Moderate", "High"))</f>
        <v>Low</v>
      </c>
    </row>
    <row r="325" spans="1:17" x14ac:dyDescent="0.3">
      <c r="A325">
        <v>324</v>
      </c>
      <c r="B325" t="s">
        <v>28</v>
      </c>
      <c r="C325">
        <v>53</v>
      </c>
      <c r="D325" t="s">
        <v>34</v>
      </c>
      <c r="E325">
        <v>8.5</v>
      </c>
      <c r="F325">
        <v>9</v>
      </c>
      <c r="G325">
        <v>30</v>
      </c>
      <c r="H325">
        <v>3</v>
      </c>
      <c r="I325" t="s">
        <v>19</v>
      </c>
      <c r="J325" t="s">
        <v>20</v>
      </c>
      <c r="K325">
        <v>65</v>
      </c>
      <c r="L325">
        <v>5000</v>
      </c>
      <c r="M325" t="s">
        <v>17</v>
      </c>
      <c r="N325" t="str">
        <f>IF(sleep[[#This Row],[Age]]&lt;30, "20-29", IF(sleep[[#This Row],[Age]]&lt;40, "30-39", IF(sleep[[#This Row],[Age]]&lt;50, "40-49", IF(sleep[[#This Row],[Age]]&lt;60, "50-59", "60+"))))</f>
        <v>50-59</v>
      </c>
      <c r="O325" t="str">
        <f>IF(sleep[[#This Row],[Sleep Duration]]&lt;=5, "Poor", IF(sleep[[#This Row],[Sleep Duration]]&lt;=7, "Fair", IF(sleep[[#This Row],[Sleep Duration]]&lt;=9, "Good", "Excellent")))</f>
        <v>Good</v>
      </c>
      <c r="P325" t="str">
        <f>IF(sleep[[#This Row],[Physical Activity Level]]&lt;=30, "Low", IF(sleep[[#This Row],[Physical Activity Level]]&lt;=60, "Moderate", "High"))</f>
        <v>Low</v>
      </c>
      <c r="Q325" t="str">
        <f>IF(sleep[[#This Row],[Stress Level]]&lt;=3, "Low", IF(sleep[[#This Row],[Stress Level]]&lt;=6, "Moderate", "High"))</f>
        <v>Low</v>
      </c>
    </row>
    <row r="326" spans="1:17" x14ac:dyDescent="0.3">
      <c r="A326">
        <v>325</v>
      </c>
      <c r="B326" t="s">
        <v>28</v>
      </c>
      <c r="C326">
        <v>53</v>
      </c>
      <c r="D326" t="s">
        <v>34</v>
      </c>
      <c r="E326">
        <v>8.3000000000000007</v>
      </c>
      <c r="F326">
        <v>9</v>
      </c>
      <c r="G326">
        <v>30</v>
      </c>
      <c r="H326">
        <v>3</v>
      </c>
      <c r="I326" t="s">
        <v>19</v>
      </c>
      <c r="J326" t="s">
        <v>20</v>
      </c>
      <c r="K326">
        <v>65</v>
      </c>
      <c r="L326">
        <v>5000</v>
      </c>
      <c r="M326" t="s">
        <v>17</v>
      </c>
      <c r="N326" t="str">
        <f>IF(sleep[[#This Row],[Age]]&lt;30, "20-29", IF(sleep[[#This Row],[Age]]&lt;40, "30-39", IF(sleep[[#This Row],[Age]]&lt;50, "40-49", IF(sleep[[#This Row],[Age]]&lt;60, "50-59", "60+"))))</f>
        <v>50-59</v>
      </c>
      <c r="O326" t="str">
        <f>IF(sleep[[#This Row],[Sleep Duration]]&lt;=5, "Poor", IF(sleep[[#This Row],[Sleep Duration]]&lt;=7, "Fair", IF(sleep[[#This Row],[Sleep Duration]]&lt;=9, "Good", "Excellent")))</f>
        <v>Good</v>
      </c>
      <c r="P326" t="str">
        <f>IF(sleep[[#This Row],[Physical Activity Level]]&lt;=30, "Low", IF(sleep[[#This Row],[Physical Activity Level]]&lt;=60, "Moderate", "High"))</f>
        <v>Low</v>
      </c>
      <c r="Q326" t="str">
        <f>IF(sleep[[#This Row],[Stress Level]]&lt;=3, "Low", IF(sleep[[#This Row],[Stress Level]]&lt;=6, "Moderate", "High"))</f>
        <v>Low</v>
      </c>
    </row>
    <row r="327" spans="1:17" x14ac:dyDescent="0.3">
      <c r="A327">
        <v>326</v>
      </c>
      <c r="B327" t="s">
        <v>28</v>
      </c>
      <c r="C327">
        <v>53</v>
      </c>
      <c r="D327" t="s">
        <v>34</v>
      </c>
      <c r="E327">
        <v>8.5</v>
      </c>
      <c r="F327">
        <v>9</v>
      </c>
      <c r="G327">
        <v>30</v>
      </c>
      <c r="H327">
        <v>3</v>
      </c>
      <c r="I327" t="s">
        <v>19</v>
      </c>
      <c r="J327" t="s">
        <v>20</v>
      </c>
      <c r="K327">
        <v>65</v>
      </c>
      <c r="L327">
        <v>5000</v>
      </c>
      <c r="M327" t="s">
        <v>17</v>
      </c>
      <c r="N327" t="str">
        <f>IF(sleep[[#This Row],[Age]]&lt;30, "20-29", IF(sleep[[#This Row],[Age]]&lt;40, "30-39", IF(sleep[[#This Row],[Age]]&lt;50, "40-49", IF(sleep[[#This Row],[Age]]&lt;60, "50-59", "60+"))))</f>
        <v>50-59</v>
      </c>
      <c r="O327" t="str">
        <f>IF(sleep[[#This Row],[Sleep Duration]]&lt;=5, "Poor", IF(sleep[[#This Row],[Sleep Duration]]&lt;=7, "Fair", IF(sleep[[#This Row],[Sleep Duration]]&lt;=9, "Good", "Excellent")))</f>
        <v>Good</v>
      </c>
      <c r="P327" t="str">
        <f>IF(sleep[[#This Row],[Physical Activity Level]]&lt;=30, "Low", IF(sleep[[#This Row],[Physical Activity Level]]&lt;=60, "Moderate", "High"))</f>
        <v>Low</v>
      </c>
      <c r="Q327" t="str">
        <f>IF(sleep[[#This Row],[Stress Level]]&lt;=3, "Low", IF(sleep[[#This Row],[Stress Level]]&lt;=6, "Moderate", "High"))</f>
        <v>Low</v>
      </c>
    </row>
    <row r="328" spans="1:17" x14ac:dyDescent="0.3">
      <c r="A328">
        <v>327</v>
      </c>
      <c r="B328" t="s">
        <v>28</v>
      </c>
      <c r="C328">
        <v>53</v>
      </c>
      <c r="D328" t="s">
        <v>34</v>
      </c>
      <c r="E328">
        <v>8.3000000000000007</v>
      </c>
      <c r="F328">
        <v>9</v>
      </c>
      <c r="G328">
        <v>30</v>
      </c>
      <c r="H328">
        <v>3</v>
      </c>
      <c r="I328" t="s">
        <v>19</v>
      </c>
      <c r="J328" t="s">
        <v>20</v>
      </c>
      <c r="K328">
        <v>65</v>
      </c>
      <c r="L328">
        <v>5000</v>
      </c>
      <c r="M328" t="s">
        <v>17</v>
      </c>
      <c r="N328" t="str">
        <f>IF(sleep[[#This Row],[Age]]&lt;30, "20-29", IF(sleep[[#This Row],[Age]]&lt;40, "30-39", IF(sleep[[#This Row],[Age]]&lt;50, "40-49", IF(sleep[[#This Row],[Age]]&lt;60, "50-59", "60+"))))</f>
        <v>50-59</v>
      </c>
      <c r="O328" t="str">
        <f>IF(sleep[[#This Row],[Sleep Duration]]&lt;=5, "Poor", IF(sleep[[#This Row],[Sleep Duration]]&lt;=7, "Fair", IF(sleep[[#This Row],[Sleep Duration]]&lt;=9, "Good", "Excellent")))</f>
        <v>Good</v>
      </c>
      <c r="P328" t="str">
        <f>IF(sleep[[#This Row],[Physical Activity Level]]&lt;=30, "Low", IF(sleep[[#This Row],[Physical Activity Level]]&lt;=60, "Moderate", "High"))</f>
        <v>Low</v>
      </c>
      <c r="Q328" t="str">
        <f>IF(sleep[[#This Row],[Stress Level]]&lt;=3, "Low", IF(sleep[[#This Row],[Stress Level]]&lt;=6, "Moderate", "High"))</f>
        <v>Low</v>
      </c>
    </row>
    <row r="329" spans="1:17" x14ac:dyDescent="0.3">
      <c r="A329">
        <v>328</v>
      </c>
      <c r="B329" t="s">
        <v>28</v>
      </c>
      <c r="C329">
        <v>53</v>
      </c>
      <c r="D329" t="s">
        <v>34</v>
      </c>
      <c r="E329">
        <v>8.5</v>
      </c>
      <c r="F329">
        <v>9</v>
      </c>
      <c r="G329">
        <v>30</v>
      </c>
      <c r="H329">
        <v>3</v>
      </c>
      <c r="I329" t="s">
        <v>19</v>
      </c>
      <c r="J329" t="s">
        <v>20</v>
      </c>
      <c r="K329">
        <v>65</v>
      </c>
      <c r="L329">
        <v>5000</v>
      </c>
      <c r="M329" t="s">
        <v>17</v>
      </c>
      <c r="N329" t="str">
        <f>IF(sleep[[#This Row],[Age]]&lt;30, "20-29", IF(sleep[[#This Row],[Age]]&lt;40, "30-39", IF(sleep[[#This Row],[Age]]&lt;50, "40-49", IF(sleep[[#This Row],[Age]]&lt;60, "50-59", "60+"))))</f>
        <v>50-59</v>
      </c>
      <c r="O329" t="str">
        <f>IF(sleep[[#This Row],[Sleep Duration]]&lt;=5, "Poor", IF(sleep[[#This Row],[Sleep Duration]]&lt;=7, "Fair", IF(sleep[[#This Row],[Sleep Duration]]&lt;=9, "Good", "Excellent")))</f>
        <v>Good</v>
      </c>
      <c r="P329" t="str">
        <f>IF(sleep[[#This Row],[Physical Activity Level]]&lt;=30, "Low", IF(sleep[[#This Row],[Physical Activity Level]]&lt;=60, "Moderate", "High"))</f>
        <v>Low</v>
      </c>
      <c r="Q329" t="str">
        <f>IF(sleep[[#This Row],[Stress Level]]&lt;=3, "Low", IF(sleep[[#This Row],[Stress Level]]&lt;=6, "Moderate", "High"))</f>
        <v>Low</v>
      </c>
    </row>
    <row r="330" spans="1:17" x14ac:dyDescent="0.3">
      <c r="A330">
        <v>329</v>
      </c>
      <c r="B330" t="s">
        <v>28</v>
      </c>
      <c r="C330">
        <v>53</v>
      </c>
      <c r="D330" t="s">
        <v>34</v>
      </c>
      <c r="E330">
        <v>8.3000000000000007</v>
      </c>
      <c r="F330">
        <v>9</v>
      </c>
      <c r="G330">
        <v>30</v>
      </c>
      <c r="H330">
        <v>3</v>
      </c>
      <c r="I330" t="s">
        <v>19</v>
      </c>
      <c r="J330" t="s">
        <v>20</v>
      </c>
      <c r="K330">
        <v>65</v>
      </c>
      <c r="L330">
        <v>5000</v>
      </c>
      <c r="M330" t="s">
        <v>17</v>
      </c>
      <c r="N330" t="str">
        <f>IF(sleep[[#This Row],[Age]]&lt;30, "20-29", IF(sleep[[#This Row],[Age]]&lt;40, "30-39", IF(sleep[[#This Row],[Age]]&lt;50, "40-49", IF(sleep[[#This Row],[Age]]&lt;60, "50-59", "60+"))))</f>
        <v>50-59</v>
      </c>
      <c r="O330" t="str">
        <f>IF(sleep[[#This Row],[Sleep Duration]]&lt;=5, "Poor", IF(sleep[[#This Row],[Sleep Duration]]&lt;=7, "Fair", IF(sleep[[#This Row],[Sleep Duration]]&lt;=9, "Good", "Excellent")))</f>
        <v>Good</v>
      </c>
      <c r="P330" t="str">
        <f>IF(sleep[[#This Row],[Physical Activity Level]]&lt;=30, "Low", IF(sleep[[#This Row],[Physical Activity Level]]&lt;=60, "Moderate", "High"))</f>
        <v>Low</v>
      </c>
      <c r="Q330" t="str">
        <f>IF(sleep[[#This Row],[Stress Level]]&lt;=3, "Low", IF(sleep[[#This Row],[Stress Level]]&lt;=6, "Moderate", "High"))</f>
        <v>Low</v>
      </c>
    </row>
    <row r="331" spans="1:17" x14ac:dyDescent="0.3">
      <c r="A331">
        <v>330</v>
      </c>
      <c r="B331" t="s">
        <v>28</v>
      </c>
      <c r="C331">
        <v>53</v>
      </c>
      <c r="D331" t="s">
        <v>34</v>
      </c>
      <c r="E331">
        <v>8.5</v>
      </c>
      <c r="F331">
        <v>9</v>
      </c>
      <c r="G331">
        <v>30</v>
      </c>
      <c r="H331">
        <v>3</v>
      </c>
      <c r="I331" t="s">
        <v>19</v>
      </c>
      <c r="J331" t="s">
        <v>20</v>
      </c>
      <c r="K331">
        <v>65</v>
      </c>
      <c r="L331">
        <v>5000</v>
      </c>
      <c r="M331" t="s">
        <v>17</v>
      </c>
      <c r="N331" t="str">
        <f>IF(sleep[[#This Row],[Age]]&lt;30, "20-29", IF(sleep[[#This Row],[Age]]&lt;40, "30-39", IF(sleep[[#This Row],[Age]]&lt;50, "40-49", IF(sleep[[#This Row],[Age]]&lt;60, "50-59", "60+"))))</f>
        <v>50-59</v>
      </c>
      <c r="O331" t="str">
        <f>IF(sleep[[#This Row],[Sleep Duration]]&lt;=5, "Poor", IF(sleep[[#This Row],[Sleep Duration]]&lt;=7, "Fair", IF(sleep[[#This Row],[Sleep Duration]]&lt;=9, "Good", "Excellent")))</f>
        <v>Good</v>
      </c>
      <c r="P331" t="str">
        <f>IF(sleep[[#This Row],[Physical Activity Level]]&lt;=30, "Low", IF(sleep[[#This Row],[Physical Activity Level]]&lt;=60, "Moderate", "High"))</f>
        <v>Low</v>
      </c>
      <c r="Q331" t="str">
        <f>IF(sleep[[#This Row],[Stress Level]]&lt;=3, "Low", IF(sleep[[#This Row],[Stress Level]]&lt;=6, "Moderate", "High"))</f>
        <v>Low</v>
      </c>
    </row>
    <row r="332" spans="1:17" x14ac:dyDescent="0.3">
      <c r="A332">
        <v>331</v>
      </c>
      <c r="B332" t="s">
        <v>28</v>
      </c>
      <c r="C332">
        <v>53</v>
      </c>
      <c r="D332" t="s">
        <v>34</v>
      </c>
      <c r="E332">
        <v>8.5</v>
      </c>
      <c r="F332">
        <v>9</v>
      </c>
      <c r="G332">
        <v>30</v>
      </c>
      <c r="H332">
        <v>3</v>
      </c>
      <c r="I332" t="s">
        <v>19</v>
      </c>
      <c r="J332" t="s">
        <v>20</v>
      </c>
      <c r="K332">
        <v>65</v>
      </c>
      <c r="L332">
        <v>5000</v>
      </c>
      <c r="M332" t="s">
        <v>17</v>
      </c>
      <c r="N332" t="str">
        <f>IF(sleep[[#This Row],[Age]]&lt;30, "20-29", IF(sleep[[#This Row],[Age]]&lt;40, "30-39", IF(sleep[[#This Row],[Age]]&lt;50, "40-49", IF(sleep[[#This Row],[Age]]&lt;60, "50-59", "60+"))))</f>
        <v>50-59</v>
      </c>
      <c r="O332" t="str">
        <f>IF(sleep[[#This Row],[Sleep Duration]]&lt;=5, "Poor", IF(sleep[[#This Row],[Sleep Duration]]&lt;=7, "Fair", IF(sleep[[#This Row],[Sleep Duration]]&lt;=9, "Good", "Excellent")))</f>
        <v>Good</v>
      </c>
      <c r="P332" t="str">
        <f>IF(sleep[[#This Row],[Physical Activity Level]]&lt;=30, "Low", IF(sleep[[#This Row],[Physical Activity Level]]&lt;=60, "Moderate", "High"))</f>
        <v>Low</v>
      </c>
      <c r="Q332" t="str">
        <f>IF(sleep[[#This Row],[Stress Level]]&lt;=3, "Low", IF(sleep[[#This Row],[Stress Level]]&lt;=6, "Moderate", "High"))</f>
        <v>Low</v>
      </c>
    </row>
    <row r="333" spans="1:17" x14ac:dyDescent="0.3">
      <c r="A333">
        <v>332</v>
      </c>
      <c r="B333" t="s">
        <v>28</v>
      </c>
      <c r="C333">
        <v>53</v>
      </c>
      <c r="D333" t="s">
        <v>34</v>
      </c>
      <c r="E333">
        <v>8.4</v>
      </c>
      <c r="F333">
        <v>9</v>
      </c>
      <c r="G333">
        <v>30</v>
      </c>
      <c r="H333">
        <v>3</v>
      </c>
      <c r="I333" t="s">
        <v>19</v>
      </c>
      <c r="J333" t="s">
        <v>20</v>
      </c>
      <c r="K333">
        <v>65</v>
      </c>
      <c r="L333">
        <v>5000</v>
      </c>
      <c r="M333" t="s">
        <v>17</v>
      </c>
      <c r="N333" t="str">
        <f>IF(sleep[[#This Row],[Age]]&lt;30, "20-29", IF(sleep[[#This Row],[Age]]&lt;40, "30-39", IF(sleep[[#This Row],[Age]]&lt;50, "40-49", IF(sleep[[#This Row],[Age]]&lt;60, "50-59", "60+"))))</f>
        <v>50-59</v>
      </c>
      <c r="O333" t="str">
        <f>IF(sleep[[#This Row],[Sleep Duration]]&lt;=5, "Poor", IF(sleep[[#This Row],[Sleep Duration]]&lt;=7, "Fair", IF(sleep[[#This Row],[Sleep Duration]]&lt;=9, "Good", "Excellent")))</f>
        <v>Good</v>
      </c>
      <c r="P333" t="str">
        <f>IF(sleep[[#This Row],[Physical Activity Level]]&lt;=30, "Low", IF(sleep[[#This Row],[Physical Activity Level]]&lt;=60, "Moderate", "High"))</f>
        <v>Low</v>
      </c>
      <c r="Q333" t="str">
        <f>IF(sleep[[#This Row],[Stress Level]]&lt;=3, "Low", IF(sleep[[#This Row],[Stress Level]]&lt;=6, "Moderate", "High"))</f>
        <v>Low</v>
      </c>
    </row>
    <row r="334" spans="1:17" x14ac:dyDescent="0.3">
      <c r="A334">
        <v>333</v>
      </c>
      <c r="B334" t="s">
        <v>28</v>
      </c>
      <c r="C334">
        <v>54</v>
      </c>
      <c r="D334" t="s">
        <v>34</v>
      </c>
      <c r="E334">
        <v>8.4</v>
      </c>
      <c r="F334">
        <v>9</v>
      </c>
      <c r="G334">
        <v>30</v>
      </c>
      <c r="H334">
        <v>3</v>
      </c>
      <c r="I334" t="s">
        <v>19</v>
      </c>
      <c r="J334" t="s">
        <v>20</v>
      </c>
      <c r="K334">
        <v>65</v>
      </c>
      <c r="L334">
        <v>5000</v>
      </c>
      <c r="M334" t="s">
        <v>17</v>
      </c>
      <c r="N334" t="str">
        <f>IF(sleep[[#This Row],[Age]]&lt;30, "20-29", IF(sleep[[#This Row],[Age]]&lt;40, "30-39", IF(sleep[[#This Row],[Age]]&lt;50, "40-49", IF(sleep[[#This Row],[Age]]&lt;60, "50-59", "60+"))))</f>
        <v>50-59</v>
      </c>
      <c r="O334" t="str">
        <f>IF(sleep[[#This Row],[Sleep Duration]]&lt;=5, "Poor", IF(sleep[[#This Row],[Sleep Duration]]&lt;=7, "Fair", IF(sleep[[#This Row],[Sleep Duration]]&lt;=9, "Good", "Excellent")))</f>
        <v>Good</v>
      </c>
      <c r="P334" t="str">
        <f>IF(sleep[[#This Row],[Physical Activity Level]]&lt;=30, "Low", IF(sleep[[#This Row],[Physical Activity Level]]&lt;=60, "Moderate", "High"))</f>
        <v>Low</v>
      </c>
      <c r="Q334" t="str">
        <f>IF(sleep[[#This Row],[Stress Level]]&lt;=3, "Low", IF(sleep[[#This Row],[Stress Level]]&lt;=6, "Moderate", "High"))</f>
        <v>Low</v>
      </c>
    </row>
    <row r="335" spans="1:17" x14ac:dyDescent="0.3">
      <c r="A335">
        <v>334</v>
      </c>
      <c r="B335" t="s">
        <v>28</v>
      </c>
      <c r="C335">
        <v>54</v>
      </c>
      <c r="D335" t="s">
        <v>34</v>
      </c>
      <c r="E335">
        <v>8.4</v>
      </c>
      <c r="F335">
        <v>9</v>
      </c>
      <c r="G335">
        <v>30</v>
      </c>
      <c r="H335">
        <v>3</v>
      </c>
      <c r="I335" t="s">
        <v>19</v>
      </c>
      <c r="J335" t="s">
        <v>20</v>
      </c>
      <c r="K335">
        <v>65</v>
      </c>
      <c r="L335">
        <v>5000</v>
      </c>
      <c r="M335" t="s">
        <v>17</v>
      </c>
      <c r="N335" t="str">
        <f>IF(sleep[[#This Row],[Age]]&lt;30, "20-29", IF(sleep[[#This Row],[Age]]&lt;40, "30-39", IF(sleep[[#This Row],[Age]]&lt;50, "40-49", IF(sleep[[#This Row],[Age]]&lt;60, "50-59", "60+"))))</f>
        <v>50-59</v>
      </c>
      <c r="O335" t="str">
        <f>IF(sleep[[#This Row],[Sleep Duration]]&lt;=5, "Poor", IF(sleep[[#This Row],[Sleep Duration]]&lt;=7, "Fair", IF(sleep[[#This Row],[Sleep Duration]]&lt;=9, "Good", "Excellent")))</f>
        <v>Good</v>
      </c>
      <c r="P335" t="str">
        <f>IF(sleep[[#This Row],[Physical Activity Level]]&lt;=30, "Low", IF(sleep[[#This Row],[Physical Activity Level]]&lt;=60, "Moderate", "High"))</f>
        <v>Low</v>
      </c>
      <c r="Q335" t="str">
        <f>IF(sleep[[#This Row],[Stress Level]]&lt;=3, "Low", IF(sleep[[#This Row],[Stress Level]]&lt;=6, "Moderate", "High"))</f>
        <v>Low</v>
      </c>
    </row>
    <row r="336" spans="1:17" x14ac:dyDescent="0.3">
      <c r="A336">
        <v>335</v>
      </c>
      <c r="B336" t="s">
        <v>28</v>
      </c>
      <c r="C336">
        <v>54</v>
      </c>
      <c r="D336" t="s">
        <v>34</v>
      </c>
      <c r="E336">
        <v>8.4</v>
      </c>
      <c r="F336">
        <v>9</v>
      </c>
      <c r="G336">
        <v>30</v>
      </c>
      <c r="H336">
        <v>3</v>
      </c>
      <c r="I336" t="s">
        <v>19</v>
      </c>
      <c r="J336" t="s">
        <v>20</v>
      </c>
      <c r="K336">
        <v>65</v>
      </c>
      <c r="L336">
        <v>5000</v>
      </c>
      <c r="M336" t="s">
        <v>17</v>
      </c>
      <c r="N336" t="str">
        <f>IF(sleep[[#This Row],[Age]]&lt;30, "20-29", IF(sleep[[#This Row],[Age]]&lt;40, "30-39", IF(sleep[[#This Row],[Age]]&lt;50, "40-49", IF(sleep[[#This Row],[Age]]&lt;60, "50-59", "60+"))))</f>
        <v>50-59</v>
      </c>
      <c r="O336" t="str">
        <f>IF(sleep[[#This Row],[Sleep Duration]]&lt;=5, "Poor", IF(sleep[[#This Row],[Sleep Duration]]&lt;=7, "Fair", IF(sleep[[#This Row],[Sleep Duration]]&lt;=9, "Good", "Excellent")))</f>
        <v>Good</v>
      </c>
      <c r="P336" t="str">
        <f>IF(sleep[[#This Row],[Physical Activity Level]]&lt;=30, "Low", IF(sleep[[#This Row],[Physical Activity Level]]&lt;=60, "Moderate", "High"))</f>
        <v>Low</v>
      </c>
      <c r="Q336" t="str">
        <f>IF(sleep[[#This Row],[Stress Level]]&lt;=3, "Low", IF(sleep[[#This Row],[Stress Level]]&lt;=6, "Moderate", "High"))</f>
        <v>Low</v>
      </c>
    </row>
    <row r="337" spans="1:17" x14ac:dyDescent="0.3">
      <c r="A337">
        <v>336</v>
      </c>
      <c r="B337" t="s">
        <v>28</v>
      </c>
      <c r="C337">
        <v>54</v>
      </c>
      <c r="D337" t="s">
        <v>34</v>
      </c>
      <c r="E337">
        <v>8.4</v>
      </c>
      <c r="F337">
        <v>9</v>
      </c>
      <c r="G337">
        <v>30</v>
      </c>
      <c r="H337">
        <v>3</v>
      </c>
      <c r="I337" t="s">
        <v>19</v>
      </c>
      <c r="J337" t="s">
        <v>20</v>
      </c>
      <c r="K337">
        <v>65</v>
      </c>
      <c r="L337">
        <v>5000</v>
      </c>
      <c r="M337" t="s">
        <v>17</v>
      </c>
      <c r="N337" t="str">
        <f>IF(sleep[[#This Row],[Age]]&lt;30, "20-29", IF(sleep[[#This Row],[Age]]&lt;40, "30-39", IF(sleep[[#This Row],[Age]]&lt;50, "40-49", IF(sleep[[#This Row],[Age]]&lt;60, "50-59", "60+"))))</f>
        <v>50-59</v>
      </c>
      <c r="O337" t="str">
        <f>IF(sleep[[#This Row],[Sleep Duration]]&lt;=5, "Poor", IF(sleep[[#This Row],[Sleep Duration]]&lt;=7, "Fair", IF(sleep[[#This Row],[Sleep Duration]]&lt;=9, "Good", "Excellent")))</f>
        <v>Good</v>
      </c>
      <c r="P337" t="str">
        <f>IF(sleep[[#This Row],[Physical Activity Level]]&lt;=30, "Low", IF(sleep[[#This Row],[Physical Activity Level]]&lt;=60, "Moderate", "High"))</f>
        <v>Low</v>
      </c>
      <c r="Q337" t="str">
        <f>IF(sleep[[#This Row],[Stress Level]]&lt;=3, "Low", IF(sleep[[#This Row],[Stress Level]]&lt;=6, "Moderate", "High"))</f>
        <v>Low</v>
      </c>
    </row>
    <row r="338" spans="1:17" x14ac:dyDescent="0.3">
      <c r="A338">
        <v>337</v>
      </c>
      <c r="B338" t="s">
        <v>28</v>
      </c>
      <c r="C338">
        <v>54</v>
      </c>
      <c r="D338" t="s">
        <v>34</v>
      </c>
      <c r="E338">
        <v>8.4</v>
      </c>
      <c r="F338">
        <v>9</v>
      </c>
      <c r="G338">
        <v>30</v>
      </c>
      <c r="H338">
        <v>3</v>
      </c>
      <c r="I338" t="s">
        <v>19</v>
      </c>
      <c r="J338" t="s">
        <v>20</v>
      </c>
      <c r="K338">
        <v>65</v>
      </c>
      <c r="L338">
        <v>5000</v>
      </c>
      <c r="M338" t="s">
        <v>17</v>
      </c>
      <c r="N338" t="str">
        <f>IF(sleep[[#This Row],[Age]]&lt;30, "20-29", IF(sleep[[#This Row],[Age]]&lt;40, "30-39", IF(sleep[[#This Row],[Age]]&lt;50, "40-49", IF(sleep[[#This Row],[Age]]&lt;60, "50-59", "60+"))))</f>
        <v>50-59</v>
      </c>
      <c r="O338" t="str">
        <f>IF(sleep[[#This Row],[Sleep Duration]]&lt;=5, "Poor", IF(sleep[[#This Row],[Sleep Duration]]&lt;=7, "Fair", IF(sleep[[#This Row],[Sleep Duration]]&lt;=9, "Good", "Excellent")))</f>
        <v>Good</v>
      </c>
      <c r="P338" t="str">
        <f>IF(sleep[[#This Row],[Physical Activity Level]]&lt;=30, "Low", IF(sleep[[#This Row],[Physical Activity Level]]&lt;=60, "Moderate", "High"))</f>
        <v>Low</v>
      </c>
      <c r="Q338" t="str">
        <f>IF(sleep[[#This Row],[Stress Level]]&lt;=3, "Low", IF(sleep[[#This Row],[Stress Level]]&lt;=6, "Moderate", "High"))</f>
        <v>Low</v>
      </c>
    </row>
    <row r="339" spans="1:17" x14ac:dyDescent="0.3">
      <c r="A339">
        <v>338</v>
      </c>
      <c r="B339" t="s">
        <v>28</v>
      </c>
      <c r="C339">
        <v>54</v>
      </c>
      <c r="D339" t="s">
        <v>34</v>
      </c>
      <c r="E339">
        <v>8.4</v>
      </c>
      <c r="F339">
        <v>9</v>
      </c>
      <c r="G339">
        <v>30</v>
      </c>
      <c r="H339">
        <v>3</v>
      </c>
      <c r="I339" t="s">
        <v>19</v>
      </c>
      <c r="J339" t="s">
        <v>20</v>
      </c>
      <c r="K339">
        <v>65</v>
      </c>
      <c r="L339">
        <v>5000</v>
      </c>
      <c r="M339" t="s">
        <v>17</v>
      </c>
      <c r="N339" t="str">
        <f>IF(sleep[[#This Row],[Age]]&lt;30, "20-29", IF(sleep[[#This Row],[Age]]&lt;40, "30-39", IF(sleep[[#This Row],[Age]]&lt;50, "40-49", IF(sleep[[#This Row],[Age]]&lt;60, "50-59", "60+"))))</f>
        <v>50-59</v>
      </c>
      <c r="O339" t="str">
        <f>IF(sleep[[#This Row],[Sleep Duration]]&lt;=5, "Poor", IF(sleep[[#This Row],[Sleep Duration]]&lt;=7, "Fair", IF(sleep[[#This Row],[Sleep Duration]]&lt;=9, "Good", "Excellent")))</f>
        <v>Good</v>
      </c>
      <c r="P339" t="str">
        <f>IF(sleep[[#This Row],[Physical Activity Level]]&lt;=30, "Low", IF(sleep[[#This Row],[Physical Activity Level]]&lt;=60, "Moderate", "High"))</f>
        <v>Low</v>
      </c>
      <c r="Q339" t="str">
        <f>IF(sleep[[#This Row],[Stress Level]]&lt;=3, "Low", IF(sleep[[#This Row],[Stress Level]]&lt;=6, "Moderate", "High"))</f>
        <v>Low</v>
      </c>
    </row>
    <row r="340" spans="1:17" x14ac:dyDescent="0.3">
      <c r="A340">
        <v>339</v>
      </c>
      <c r="B340" t="s">
        <v>28</v>
      </c>
      <c r="C340">
        <v>54</v>
      </c>
      <c r="D340" t="s">
        <v>34</v>
      </c>
      <c r="E340">
        <v>8.5</v>
      </c>
      <c r="F340">
        <v>9</v>
      </c>
      <c r="G340">
        <v>30</v>
      </c>
      <c r="H340">
        <v>3</v>
      </c>
      <c r="I340" t="s">
        <v>19</v>
      </c>
      <c r="J340" t="s">
        <v>20</v>
      </c>
      <c r="K340">
        <v>65</v>
      </c>
      <c r="L340">
        <v>5000</v>
      </c>
      <c r="M340" t="s">
        <v>17</v>
      </c>
      <c r="N340" t="str">
        <f>IF(sleep[[#This Row],[Age]]&lt;30, "20-29", IF(sleep[[#This Row],[Age]]&lt;40, "30-39", IF(sleep[[#This Row],[Age]]&lt;50, "40-49", IF(sleep[[#This Row],[Age]]&lt;60, "50-59", "60+"))))</f>
        <v>50-59</v>
      </c>
      <c r="O340" t="str">
        <f>IF(sleep[[#This Row],[Sleep Duration]]&lt;=5, "Poor", IF(sleep[[#This Row],[Sleep Duration]]&lt;=7, "Fair", IF(sleep[[#This Row],[Sleep Duration]]&lt;=9, "Good", "Excellent")))</f>
        <v>Good</v>
      </c>
      <c r="P340" t="str">
        <f>IF(sleep[[#This Row],[Physical Activity Level]]&lt;=30, "Low", IF(sleep[[#This Row],[Physical Activity Level]]&lt;=60, "Moderate", "High"))</f>
        <v>Low</v>
      </c>
      <c r="Q340" t="str">
        <f>IF(sleep[[#This Row],[Stress Level]]&lt;=3, "Low", IF(sleep[[#This Row],[Stress Level]]&lt;=6, "Moderate", "High"))</f>
        <v>Low</v>
      </c>
    </row>
    <row r="341" spans="1:17" x14ac:dyDescent="0.3">
      <c r="A341">
        <v>340</v>
      </c>
      <c r="B341" t="s">
        <v>28</v>
      </c>
      <c r="C341">
        <v>55</v>
      </c>
      <c r="D341" t="s">
        <v>29</v>
      </c>
      <c r="E341">
        <v>8.1</v>
      </c>
      <c r="F341">
        <v>9</v>
      </c>
      <c r="G341">
        <v>75</v>
      </c>
      <c r="H341">
        <v>4</v>
      </c>
      <c r="I341" t="s">
        <v>15</v>
      </c>
      <c r="J341" t="s">
        <v>55</v>
      </c>
      <c r="K341">
        <v>72</v>
      </c>
      <c r="L341">
        <v>5000</v>
      </c>
      <c r="M341" t="s">
        <v>24</v>
      </c>
      <c r="N341" t="str">
        <f>IF(sleep[[#This Row],[Age]]&lt;30, "20-29", IF(sleep[[#This Row],[Age]]&lt;40, "30-39", IF(sleep[[#This Row],[Age]]&lt;50, "40-49", IF(sleep[[#This Row],[Age]]&lt;60, "50-59", "60+"))))</f>
        <v>50-59</v>
      </c>
      <c r="O341" t="str">
        <f>IF(sleep[[#This Row],[Sleep Duration]]&lt;=5, "Poor", IF(sleep[[#This Row],[Sleep Duration]]&lt;=7, "Fair", IF(sleep[[#This Row],[Sleep Duration]]&lt;=9, "Good", "Excellent")))</f>
        <v>Good</v>
      </c>
      <c r="P341" t="str">
        <f>IF(sleep[[#This Row],[Physical Activity Level]]&lt;=30, "Low", IF(sleep[[#This Row],[Physical Activity Level]]&lt;=60, "Moderate", "High"))</f>
        <v>High</v>
      </c>
      <c r="Q341" t="str">
        <f>IF(sleep[[#This Row],[Stress Level]]&lt;=3, "Low", IF(sleep[[#This Row],[Stress Level]]&lt;=6, "Moderate", "High"))</f>
        <v>Moderate</v>
      </c>
    </row>
    <row r="342" spans="1:17" x14ac:dyDescent="0.3">
      <c r="A342">
        <v>341</v>
      </c>
      <c r="B342" t="s">
        <v>28</v>
      </c>
      <c r="C342">
        <v>55</v>
      </c>
      <c r="D342" t="s">
        <v>29</v>
      </c>
      <c r="E342">
        <v>8.1</v>
      </c>
      <c r="F342">
        <v>9</v>
      </c>
      <c r="G342">
        <v>75</v>
      </c>
      <c r="H342">
        <v>4</v>
      </c>
      <c r="I342" t="s">
        <v>15</v>
      </c>
      <c r="J342" t="s">
        <v>55</v>
      </c>
      <c r="K342">
        <v>72</v>
      </c>
      <c r="L342">
        <v>5000</v>
      </c>
      <c r="M342" t="s">
        <v>24</v>
      </c>
      <c r="N342" t="str">
        <f>IF(sleep[[#This Row],[Age]]&lt;30, "20-29", IF(sleep[[#This Row],[Age]]&lt;40, "30-39", IF(sleep[[#This Row],[Age]]&lt;50, "40-49", IF(sleep[[#This Row],[Age]]&lt;60, "50-59", "60+"))))</f>
        <v>50-59</v>
      </c>
      <c r="O342" t="str">
        <f>IF(sleep[[#This Row],[Sleep Duration]]&lt;=5, "Poor", IF(sleep[[#This Row],[Sleep Duration]]&lt;=7, "Fair", IF(sleep[[#This Row],[Sleep Duration]]&lt;=9, "Good", "Excellent")))</f>
        <v>Good</v>
      </c>
      <c r="P342" t="str">
        <f>IF(sleep[[#This Row],[Physical Activity Level]]&lt;=30, "Low", IF(sleep[[#This Row],[Physical Activity Level]]&lt;=60, "Moderate", "High"))</f>
        <v>High</v>
      </c>
      <c r="Q342" t="str">
        <f>IF(sleep[[#This Row],[Stress Level]]&lt;=3, "Low", IF(sleep[[#This Row],[Stress Level]]&lt;=6, "Moderate", "High"))</f>
        <v>Moderate</v>
      </c>
    </row>
    <row r="343" spans="1:17" x14ac:dyDescent="0.3">
      <c r="A343">
        <v>342</v>
      </c>
      <c r="B343" t="s">
        <v>28</v>
      </c>
      <c r="C343">
        <v>56</v>
      </c>
      <c r="D343" t="s">
        <v>18</v>
      </c>
      <c r="E343">
        <v>8.1999999999999993</v>
      </c>
      <c r="F343">
        <v>9</v>
      </c>
      <c r="G343">
        <v>90</v>
      </c>
      <c r="H343">
        <v>3</v>
      </c>
      <c r="I343" t="s">
        <v>30</v>
      </c>
      <c r="J343" t="s">
        <v>57</v>
      </c>
      <c r="K343">
        <v>65</v>
      </c>
      <c r="L343">
        <v>10000</v>
      </c>
      <c r="M343" t="s">
        <v>17</v>
      </c>
      <c r="N343" t="str">
        <f>IF(sleep[[#This Row],[Age]]&lt;30, "20-29", IF(sleep[[#This Row],[Age]]&lt;40, "30-39", IF(sleep[[#This Row],[Age]]&lt;50, "40-49", IF(sleep[[#This Row],[Age]]&lt;60, "50-59", "60+"))))</f>
        <v>50-59</v>
      </c>
      <c r="O343" t="str">
        <f>IF(sleep[[#This Row],[Sleep Duration]]&lt;=5, "Poor", IF(sleep[[#This Row],[Sleep Duration]]&lt;=7, "Fair", IF(sleep[[#This Row],[Sleep Duration]]&lt;=9, "Good", "Excellent")))</f>
        <v>Good</v>
      </c>
      <c r="P343" t="str">
        <f>IF(sleep[[#This Row],[Physical Activity Level]]&lt;=30, "Low", IF(sleep[[#This Row],[Physical Activity Level]]&lt;=60, "Moderate", "High"))</f>
        <v>High</v>
      </c>
      <c r="Q343" t="str">
        <f>IF(sleep[[#This Row],[Stress Level]]&lt;=3, "Low", IF(sleep[[#This Row],[Stress Level]]&lt;=6, "Moderate", "High"))</f>
        <v>Low</v>
      </c>
    </row>
    <row r="344" spans="1:17" x14ac:dyDescent="0.3">
      <c r="A344">
        <v>343</v>
      </c>
      <c r="B344" t="s">
        <v>28</v>
      </c>
      <c r="C344">
        <v>56</v>
      </c>
      <c r="D344" t="s">
        <v>18</v>
      </c>
      <c r="E344">
        <v>8.1999999999999993</v>
      </c>
      <c r="F344">
        <v>9</v>
      </c>
      <c r="G344">
        <v>90</v>
      </c>
      <c r="H344">
        <v>3</v>
      </c>
      <c r="I344" t="s">
        <v>30</v>
      </c>
      <c r="J344" t="s">
        <v>57</v>
      </c>
      <c r="K344">
        <v>65</v>
      </c>
      <c r="L344">
        <v>10000</v>
      </c>
      <c r="M344" t="s">
        <v>17</v>
      </c>
      <c r="N344" t="str">
        <f>IF(sleep[[#This Row],[Age]]&lt;30, "20-29", IF(sleep[[#This Row],[Age]]&lt;40, "30-39", IF(sleep[[#This Row],[Age]]&lt;50, "40-49", IF(sleep[[#This Row],[Age]]&lt;60, "50-59", "60+"))))</f>
        <v>50-59</v>
      </c>
      <c r="O344" t="str">
        <f>IF(sleep[[#This Row],[Sleep Duration]]&lt;=5, "Poor", IF(sleep[[#This Row],[Sleep Duration]]&lt;=7, "Fair", IF(sleep[[#This Row],[Sleep Duration]]&lt;=9, "Good", "Excellent")))</f>
        <v>Good</v>
      </c>
      <c r="P344" t="str">
        <f>IF(sleep[[#This Row],[Physical Activity Level]]&lt;=30, "Low", IF(sleep[[#This Row],[Physical Activity Level]]&lt;=60, "Moderate", "High"))</f>
        <v>High</v>
      </c>
      <c r="Q344" t="str">
        <f>IF(sleep[[#This Row],[Stress Level]]&lt;=3, "Low", IF(sleep[[#This Row],[Stress Level]]&lt;=6, "Moderate", "High"))</f>
        <v>Low</v>
      </c>
    </row>
    <row r="345" spans="1:17" x14ac:dyDescent="0.3">
      <c r="A345">
        <v>344</v>
      </c>
      <c r="B345" t="s">
        <v>28</v>
      </c>
      <c r="C345">
        <v>57</v>
      </c>
      <c r="D345" t="s">
        <v>29</v>
      </c>
      <c r="E345">
        <v>8.1</v>
      </c>
      <c r="F345">
        <v>9</v>
      </c>
      <c r="G345">
        <v>75</v>
      </c>
      <c r="H345">
        <v>3</v>
      </c>
      <c r="I345" t="s">
        <v>15</v>
      </c>
      <c r="J345" t="s">
        <v>55</v>
      </c>
      <c r="K345">
        <v>68</v>
      </c>
      <c r="L345">
        <v>7000</v>
      </c>
      <c r="M345" t="s">
        <v>17</v>
      </c>
      <c r="N345" t="str">
        <f>IF(sleep[[#This Row],[Age]]&lt;30, "20-29", IF(sleep[[#This Row],[Age]]&lt;40, "30-39", IF(sleep[[#This Row],[Age]]&lt;50, "40-49", IF(sleep[[#This Row],[Age]]&lt;60, "50-59", "60+"))))</f>
        <v>50-59</v>
      </c>
      <c r="O345" t="str">
        <f>IF(sleep[[#This Row],[Sleep Duration]]&lt;=5, "Poor", IF(sleep[[#This Row],[Sleep Duration]]&lt;=7, "Fair", IF(sleep[[#This Row],[Sleep Duration]]&lt;=9, "Good", "Excellent")))</f>
        <v>Good</v>
      </c>
      <c r="P345" t="str">
        <f>IF(sleep[[#This Row],[Physical Activity Level]]&lt;=30, "Low", IF(sleep[[#This Row],[Physical Activity Level]]&lt;=60, "Moderate", "High"))</f>
        <v>High</v>
      </c>
      <c r="Q345" t="str">
        <f>IF(sleep[[#This Row],[Stress Level]]&lt;=3, "Low", IF(sleep[[#This Row],[Stress Level]]&lt;=6, "Moderate", "High"))</f>
        <v>Low</v>
      </c>
    </row>
    <row r="346" spans="1:17" x14ac:dyDescent="0.3">
      <c r="A346">
        <v>345</v>
      </c>
      <c r="B346" t="s">
        <v>28</v>
      </c>
      <c r="C346">
        <v>57</v>
      </c>
      <c r="D346" t="s">
        <v>29</v>
      </c>
      <c r="E346">
        <v>8.1999999999999993</v>
      </c>
      <c r="F346">
        <v>9</v>
      </c>
      <c r="G346">
        <v>75</v>
      </c>
      <c r="H346">
        <v>3</v>
      </c>
      <c r="I346" t="s">
        <v>15</v>
      </c>
      <c r="J346" t="s">
        <v>55</v>
      </c>
      <c r="K346">
        <v>68</v>
      </c>
      <c r="L346">
        <v>7000</v>
      </c>
      <c r="M346" t="s">
        <v>24</v>
      </c>
      <c r="N346" t="str">
        <f>IF(sleep[[#This Row],[Age]]&lt;30, "20-29", IF(sleep[[#This Row],[Age]]&lt;40, "30-39", IF(sleep[[#This Row],[Age]]&lt;50, "40-49", IF(sleep[[#This Row],[Age]]&lt;60, "50-59", "60+"))))</f>
        <v>50-59</v>
      </c>
      <c r="O346" t="str">
        <f>IF(sleep[[#This Row],[Sleep Duration]]&lt;=5, "Poor", IF(sleep[[#This Row],[Sleep Duration]]&lt;=7, "Fair", IF(sleep[[#This Row],[Sleep Duration]]&lt;=9, "Good", "Excellent")))</f>
        <v>Good</v>
      </c>
      <c r="P346" t="str">
        <f>IF(sleep[[#This Row],[Physical Activity Level]]&lt;=30, "Low", IF(sleep[[#This Row],[Physical Activity Level]]&lt;=60, "Moderate", "High"))</f>
        <v>High</v>
      </c>
      <c r="Q346" t="str">
        <f>IF(sleep[[#This Row],[Stress Level]]&lt;=3, "Low", IF(sleep[[#This Row],[Stress Level]]&lt;=6, "Moderate", "High"))</f>
        <v>Low</v>
      </c>
    </row>
    <row r="347" spans="1:17" x14ac:dyDescent="0.3">
      <c r="A347">
        <v>346</v>
      </c>
      <c r="B347" t="s">
        <v>28</v>
      </c>
      <c r="C347">
        <v>57</v>
      </c>
      <c r="D347" t="s">
        <v>29</v>
      </c>
      <c r="E347">
        <v>8.1999999999999993</v>
      </c>
      <c r="F347">
        <v>9</v>
      </c>
      <c r="G347">
        <v>75</v>
      </c>
      <c r="H347">
        <v>3</v>
      </c>
      <c r="I347" t="s">
        <v>15</v>
      </c>
      <c r="J347" t="s">
        <v>55</v>
      </c>
      <c r="K347">
        <v>68</v>
      </c>
      <c r="L347">
        <v>7000</v>
      </c>
      <c r="M347" t="s">
        <v>24</v>
      </c>
      <c r="N347" t="str">
        <f>IF(sleep[[#This Row],[Age]]&lt;30, "20-29", IF(sleep[[#This Row],[Age]]&lt;40, "30-39", IF(sleep[[#This Row],[Age]]&lt;50, "40-49", IF(sleep[[#This Row],[Age]]&lt;60, "50-59", "60+"))))</f>
        <v>50-59</v>
      </c>
      <c r="O347" t="str">
        <f>IF(sleep[[#This Row],[Sleep Duration]]&lt;=5, "Poor", IF(sleep[[#This Row],[Sleep Duration]]&lt;=7, "Fair", IF(sleep[[#This Row],[Sleep Duration]]&lt;=9, "Good", "Excellent")))</f>
        <v>Good</v>
      </c>
      <c r="P347" t="str">
        <f>IF(sleep[[#This Row],[Physical Activity Level]]&lt;=30, "Low", IF(sleep[[#This Row],[Physical Activity Level]]&lt;=60, "Moderate", "High"))</f>
        <v>High</v>
      </c>
      <c r="Q347" t="str">
        <f>IF(sleep[[#This Row],[Stress Level]]&lt;=3, "Low", IF(sleep[[#This Row],[Stress Level]]&lt;=6, "Moderate", "High"))</f>
        <v>Low</v>
      </c>
    </row>
    <row r="348" spans="1:17" x14ac:dyDescent="0.3">
      <c r="A348">
        <v>347</v>
      </c>
      <c r="B348" t="s">
        <v>28</v>
      </c>
      <c r="C348">
        <v>57</v>
      </c>
      <c r="D348" t="s">
        <v>29</v>
      </c>
      <c r="E348">
        <v>8.1999999999999993</v>
      </c>
      <c r="F348">
        <v>9</v>
      </c>
      <c r="G348">
        <v>75</v>
      </c>
      <c r="H348">
        <v>3</v>
      </c>
      <c r="I348" t="s">
        <v>15</v>
      </c>
      <c r="J348" t="s">
        <v>55</v>
      </c>
      <c r="K348">
        <v>68</v>
      </c>
      <c r="L348">
        <v>7000</v>
      </c>
      <c r="M348" t="s">
        <v>24</v>
      </c>
      <c r="N348" t="str">
        <f>IF(sleep[[#This Row],[Age]]&lt;30, "20-29", IF(sleep[[#This Row],[Age]]&lt;40, "30-39", IF(sleep[[#This Row],[Age]]&lt;50, "40-49", IF(sleep[[#This Row],[Age]]&lt;60, "50-59", "60+"))))</f>
        <v>50-59</v>
      </c>
      <c r="O348" t="str">
        <f>IF(sleep[[#This Row],[Sleep Duration]]&lt;=5, "Poor", IF(sleep[[#This Row],[Sleep Duration]]&lt;=7, "Fair", IF(sleep[[#This Row],[Sleep Duration]]&lt;=9, "Good", "Excellent")))</f>
        <v>Good</v>
      </c>
      <c r="P348" t="str">
        <f>IF(sleep[[#This Row],[Physical Activity Level]]&lt;=30, "Low", IF(sleep[[#This Row],[Physical Activity Level]]&lt;=60, "Moderate", "High"))</f>
        <v>High</v>
      </c>
      <c r="Q348" t="str">
        <f>IF(sleep[[#This Row],[Stress Level]]&lt;=3, "Low", IF(sleep[[#This Row],[Stress Level]]&lt;=6, "Moderate", "High"))</f>
        <v>Low</v>
      </c>
    </row>
    <row r="349" spans="1:17" x14ac:dyDescent="0.3">
      <c r="A349">
        <v>348</v>
      </c>
      <c r="B349" t="s">
        <v>28</v>
      </c>
      <c r="C349">
        <v>57</v>
      </c>
      <c r="D349" t="s">
        <v>29</v>
      </c>
      <c r="E349">
        <v>8.1999999999999993</v>
      </c>
      <c r="F349">
        <v>9</v>
      </c>
      <c r="G349">
        <v>75</v>
      </c>
      <c r="H349">
        <v>3</v>
      </c>
      <c r="I349" t="s">
        <v>15</v>
      </c>
      <c r="J349" t="s">
        <v>55</v>
      </c>
      <c r="K349">
        <v>68</v>
      </c>
      <c r="L349">
        <v>7000</v>
      </c>
      <c r="M349" t="s">
        <v>24</v>
      </c>
      <c r="N349" t="str">
        <f>IF(sleep[[#This Row],[Age]]&lt;30, "20-29", IF(sleep[[#This Row],[Age]]&lt;40, "30-39", IF(sleep[[#This Row],[Age]]&lt;50, "40-49", IF(sleep[[#This Row],[Age]]&lt;60, "50-59", "60+"))))</f>
        <v>50-59</v>
      </c>
      <c r="O349" t="str">
        <f>IF(sleep[[#This Row],[Sleep Duration]]&lt;=5, "Poor", IF(sleep[[#This Row],[Sleep Duration]]&lt;=7, "Fair", IF(sleep[[#This Row],[Sleep Duration]]&lt;=9, "Good", "Excellent")))</f>
        <v>Good</v>
      </c>
      <c r="P349" t="str">
        <f>IF(sleep[[#This Row],[Physical Activity Level]]&lt;=30, "Low", IF(sleep[[#This Row],[Physical Activity Level]]&lt;=60, "Moderate", "High"))</f>
        <v>High</v>
      </c>
      <c r="Q349" t="str">
        <f>IF(sleep[[#This Row],[Stress Level]]&lt;=3, "Low", IF(sleep[[#This Row],[Stress Level]]&lt;=6, "Moderate", "High"))</f>
        <v>Low</v>
      </c>
    </row>
    <row r="350" spans="1:17" x14ac:dyDescent="0.3">
      <c r="A350">
        <v>349</v>
      </c>
      <c r="B350" t="s">
        <v>28</v>
      </c>
      <c r="C350">
        <v>57</v>
      </c>
      <c r="D350" t="s">
        <v>29</v>
      </c>
      <c r="E350">
        <v>8.1999999999999993</v>
      </c>
      <c r="F350">
        <v>9</v>
      </c>
      <c r="G350">
        <v>75</v>
      </c>
      <c r="H350">
        <v>3</v>
      </c>
      <c r="I350" t="s">
        <v>15</v>
      </c>
      <c r="J350" t="s">
        <v>55</v>
      </c>
      <c r="K350">
        <v>68</v>
      </c>
      <c r="L350">
        <v>7000</v>
      </c>
      <c r="M350" t="s">
        <v>24</v>
      </c>
      <c r="N350" t="str">
        <f>IF(sleep[[#This Row],[Age]]&lt;30, "20-29", IF(sleep[[#This Row],[Age]]&lt;40, "30-39", IF(sleep[[#This Row],[Age]]&lt;50, "40-49", IF(sleep[[#This Row],[Age]]&lt;60, "50-59", "60+"))))</f>
        <v>50-59</v>
      </c>
      <c r="O350" t="str">
        <f>IF(sleep[[#This Row],[Sleep Duration]]&lt;=5, "Poor", IF(sleep[[#This Row],[Sleep Duration]]&lt;=7, "Fair", IF(sleep[[#This Row],[Sleep Duration]]&lt;=9, "Good", "Excellent")))</f>
        <v>Good</v>
      </c>
      <c r="P350" t="str">
        <f>IF(sleep[[#This Row],[Physical Activity Level]]&lt;=30, "Low", IF(sleep[[#This Row],[Physical Activity Level]]&lt;=60, "Moderate", "High"))</f>
        <v>High</v>
      </c>
      <c r="Q350" t="str">
        <f>IF(sleep[[#This Row],[Stress Level]]&lt;=3, "Low", IF(sleep[[#This Row],[Stress Level]]&lt;=6, "Moderate", "High"))</f>
        <v>Low</v>
      </c>
    </row>
    <row r="351" spans="1:17" x14ac:dyDescent="0.3">
      <c r="A351">
        <v>350</v>
      </c>
      <c r="B351" t="s">
        <v>28</v>
      </c>
      <c r="C351">
        <v>57</v>
      </c>
      <c r="D351" t="s">
        <v>29</v>
      </c>
      <c r="E351">
        <v>8.1</v>
      </c>
      <c r="F351">
        <v>9</v>
      </c>
      <c r="G351">
        <v>75</v>
      </c>
      <c r="H351">
        <v>3</v>
      </c>
      <c r="I351" t="s">
        <v>15</v>
      </c>
      <c r="J351" t="s">
        <v>55</v>
      </c>
      <c r="K351">
        <v>68</v>
      </c>
      <c r="L351">
        <v>7000</v>
      </c>
      <c r="M351" t="s">
        <v>24</v>
      </c>
      <c r="N351" t="str">
        <f>IF(sleep[[#This Row],[Age]]&lt;30, "20-29", IF(sleep[[#This Row],[Age]]&lt;40, "30-39", IF(sleep[[#This Row],[Age]]&lt;50, "40-49", IF(sleep[[#This Row],[Age]]&lt;60, "50-59", "60+"))))</f>
        <v>50-59</v>
      </c>
      <c r="O351" t="str">
        <f>IF(sleep[[#This Row],[Sleep Duration]]&lt;=5, "Poor", IF(sleep[[#This Row],[Sleep Duration]]&lt;=7, "Fair", IF(sleep[[#This Row],[Sleep Duration]]&lt;=9, "Good", "Excellent")))</f>
        <v>Good</v>
      </c>
      <c r="P351" t="str">
        <f>IF(sleep[[#This Row],[Physical Activity Level]]&lt;=30, "Low", IF(sleep[[#This Row],[Physical Activity Level]]&lt;=60, "Moderate", "High"))</f>
        <v>High</v>
      </c>
      <c r="Q351" t="str">
        <f>IF(sleep[[#This Row],[Stress Level]]&lt;=3, "Low", IF(sleep[[#This Row],[Stress Level]]&lt;=6, "Moderate", "High"))</f>
        <v>Low</v>
      </c>
    </row>
    <row r="352" spans="1:17" x14ac:dyDescent="0.3">
      <c r="A352">
        <v>351</v>
      </c>
      <c r="B352" t="s">
        <v>28</v>
      </c>
      <c r="C352">
        <v>57</v>
      </c>
      <c r="D352" t="s">
        <v>29</v>
      </c>
      <c r="E352">
        <v>8.1</v>
      </c>
      <c r="F352">
        <v>9</v>
      </c>
      <c r="G352">
        <v>75</v>
      </c>
      <c r="H352">
        <v>3</v>
      </c>
      <c r="I352" t="s">
        <v>15</v>
      </c>
      <c r="J352" t="s">
        <v>55</v>
      </c>
      <c r="K352">
        <v>68</v>
      </c>
      <c r="L352">
        <v>7000</v>
      </c>
      <c r="M352" t="s">
        <v>24</v>
      </c>
      <c r="N352" t="str">
        <f>IF(sleep[[#This Row],[Age]]&lt;30, "20-29", IF(sleep[[#This Row],[Age]]&lt;40, "30-39", IF(sleep[[#This Row],[Age]]&lt;50, "40-49", IF(sleep[[#This Row],[Age]]&lt;60, "50-59", "60+"))))</f>
        <v>50-59</v>
      </c>
      <c r="O352" t="str">
        <f>IF(sleep[[#This Row],[Sleep Duration]]&lt;=5, "Poor", IF(sleep[[#This Row],[Sleep Duration]]&lt;=7, "Fair", IF(sleep[[#This Row],[Sleep Duration]]&lt;=9, "Good", "Excellent")))</f>
        <v>Good</v>
      </c>
      <c r="P352" t="str">
        <f>IF(sleep[[#This Row],[Physical Activity Level]]&lt;=30, "Low", IF(sleep[[#This Row],[Physical Activity Level]]&lt;=60, "Moderate", "High"))</f>
        <v>High</v>
      </c>
      <c r="Q352" t="str">
        <f>IF(sleep[[#This Row],[Stress Level]]&lt;=3, "Low", IF(sleep[[#This Row],[Stress Level]]&lt;=6, "Moderate", "High"))</f>
        <v>Low</v>
      </c>
    </row>
    <row r="353" spans="1:17" x14ac:dyDescent="0.3">
      <c r="A353">
        <v>352</v>
      </c>
      <c r="B353" t="s">
        <v>28</v>
      </c>
      <c r="C353">
        <v>57</v>
      </c>
      <c r="D353" t="s">
        <v>29</v>
      </c>
      <c r="E353">
        <v>8.1</v>
      </c>
      <c r="F353">
        <v>9</v>
      </c>
      <c r="G353">
        <v>75</v>
      </c>
      <c r="H353">
        <v>3</v>
      </c>
      <c r="I353" t="s">
        <v>15</v>
      </c>
      <c r="J353" t="s">
        <v>55</v>
      </c>
      <c r="K353">
        <v>68</v>
      </c>
      <c r="L353">
        <v>7000</v>
      </c>
      <c r="M353" t="s">
        <v>24</v>
      </c>
      <c r="N353" t="str">
        <f>IF(sleep[[#This Row],[Age]]&lt;30, "20-29", IF(sleep[[#This Row],[Age]]&lt;40, "30-39", IF(sleep[[#This Row],[Age]]&lt;50, "40-49", IF(sleep[[#This Row],[Age]]&lt;60, "50-59", "60+"))))</f>
        <v>50-59</v>
      </c>
      <c r="O353" t="str">
        <f>IF(sleep[[#This Row],[Sleep Duration]]&lt;=5, "Poor", IF(sleep[[#This Row],[Sleep Duration]]&lt;=7, "Fair", IF(sleep[[#This Row],[Sleep Duration]]&lt;=9, "Good", "Excellent")))</f>
        <v>Good</v>
      </c>
      <c r="P353" t="str">
        <f>IF(sleep[[#This Row],[Physical Activity Level]]&lt;=30, "Low", IF(sleep[[#This Row],[Physical Activity Level]]&lt;=60, "Moderate", "High"))</f>
        <v>High</v>
      </c>
      <c r="Q353" t="str">
        <f>IF(sleep[[#This Row],[Stress Level]]&lt;=3, "Low", IF(sleep[[#This Row],[Stress Level]]&lt;=6, "Moderate", "High"))</f>
        <v>Low</v>
      </c>
    </row>
    <row r="354" spans="1:17" x14ac:dyDescent="0.3">
      <c r="A354">
        <v>353</v>
      </c>
      <c r="B354" t="s">
        <v>28</v>
      </c>
      <c r="C354">
        <v>58</v>
      </c>
      <c r="D354" t="s">
        <v>29</v>
      </c>
      <c r="E354">
        <v>8</v>
      </c>
      <c r="F354">
        <v>9</v>
      </c>
      <c r="G354">
        <v>75</v>
      </c>
      <c r="H354">
        <v>3</v>
      </c>
      <c r="I354" t="s">
        <v>15</v>
      </c>
      <c r="J354" t="s">
        <v>55</v>
      </c>
      <c r="K354">
        <v>68</v>
      </c>
      <c r="L354">
        <v>7000</v>
      </c>
      <c r="M354" t="s">
        <v>24</v>
      </c>
      <c r="N354" t="str">
        <f>IF(sleep[[#This Row],[Age]]&lt;30, "20-29", IF(sleep[[#This Row],[Age]]&lt;40, "30-39", IF(sleep[[#This Row],[Age]]&lt;50, "40-49", IF(sleep[[#This Row],[Age]]&lt;60, "50-59", "60+"))))</f>
        <v>50-59</v>
      </c>
      <c r="O354" t="str">
        <f>IF(sleep[[#This Row],[Sleep Duration]]&lt;=5, "Poor", IF(sleep[[#This Row],[Sleep Duration]]&lt;=7, "Fair", IF(sleep[[#This Row],[Sleep Duration]]&lt;=9, "Good", "Excellent")))</f>
        <v>Good</v>
      </c>
      <c r="P354" t="str">
        <f>IF(sleep[[#This Row],[Physical Activity Level]]&lt;=30, "Low", IF(sleep[[#This Row],[Physical Activity Level]]&lt;=60, "Moderate", "High"))</f>
        <v>High</v>
      </c>
      <c r="Q354" t="str">
        <f>IF(sleep[[#This Row],[Stress Level]]&lt;=3, "Low", IF(sleep[[#This Row],[Stress Level]]&lt;=6, "Moderate", "High"))</f>
        <v>Low</v>
      </c>
    </row>
    <row r="355" spans="1:17" x14ac:dyDescent="0.3">
      <c r="A355">
        <v>354</v>
      </c>
      <c r="B355" t="s">
        <v>28</v>
      </c>
      <c r="C355">
        <v>58</v>
      </c>
      <c r="D355" t="s">
        <v>29</v>
      </c>
      <c r="E355">
        <v>8</v>
      </c>
      <c r="F355">
        <v>9</v>
      </c>
      <c r="G355">
        <v>75</v>
      </c>
      <c r="H355">
        <v>3</v>
      </c>
      <c r="I355" t="s">
        <v>15</v>
      </c>
      <c r="J355" t="s">
        <v>55</v>
      </c>
      <c r="K355">
        <v>68</v>
      </c>
      <c r="L355">
        <v>7000</v>
      </c>
      <c r="M355" t="s">
        <v>24</v>
      </c>
      <c r="N355" t="str">
        <f>IF(sleep[[#This Row],[Age]]&lt;30, "20-29", IF(sleep[[#This Row],[Age]]&lt;40, "30-39", IF(sleep[[#This Row],[Age]]&lt;50, "40-49", IF(sleep[[#This Row],[Age]]&lt;60, "50-59", "60+"))))</f>
        <v>50-59</v>
      </c>
      <c r="O355" t="str">
        <f>IF(sleep[[#This Row],[Sleep Duration]]&lt;=5, "Poor", IF(sleep[[#This Row],[Sleep Duration]]&lt;=7, "Fair", IF(sleep[[#This Row],[Sleep Duration]]&lt;=9, "Good", "Excellent")))</f>
        <v>Good</v>
      </c>
      <c r="P355" t="str">
        <f>IF(sleep[[#This Row],[Physical Activity Level]]&lt;=30, "Low", IF(sleep[[#This Row],[Physical Activity Level]]&lt;=60, "Moderate", "High"))</f>
        <v>High</v>
      </c>
      <c r="Q355" t="str">
        <f>IF(sleep[[#This Row],[Stress Level]]&lt;=3, "Low", IF(sleep[[#This Row],[Stress Level]]&lt;=6, "Moderate", "High"))</f>
        <v>Low</v>
      </c>
    </row>
    <row r="356" spans="1:17" x14ac:dyDescent="0.3">
      <c r="A356">
        <v>355</v>
      </c>
      <c r="B356" t="s">
        <v>28</v>
      </c>
      <c r="C356">
        <v>58</v>
      </c>
      <c r="D356" t="s">
        <v>29</v>
      </c>
      <c r="E356">
        <v>8</v>
      </c>
      <c r="F356">
        <v>9</v>
      </c>
      <c r="G356">
        <v>75</v>
      </c>
      <c r="H356">
        <v>3</v>
      </c>
      <c r="I356" t="s">
        <v>15</v>
      </c>
      <c r="J356" t="s">
        <v>55</v>
      </c>
      <c r="K356">
        <v>68</v>
      </c>
      <c r="L356">
        <v>7000</v>
      </c>
      <c r="M356" t="s">
        <v>24</v>
      </c>
      <c r="N356" t="str">
        <f>IF(sleep[[#This Row],[Age]]&lt;30, "20-29", IF(sleep[[#This Row],[Age]]&lt;40, "30-39", IF(sleep[[#This Row],[Age]]&lt;50, "40-49", IF(sleep[[#This Row],[Age]]&lt;60, "50-59", "60+"))))</f>
        <v>50-59</v>
      </c>
      <c r="O356" t="str">
        <f>IF(sleep[[#This Row],[Sleep Duration]]&lt;=5, "Poor", IF(sleep[[#This Row],[Sleep Duration]]&lt;=7, "Fair", IF(sleep[[#This Row],[Sleep Duration]]&lt;=9, "Good", "Excellent")))</f>
        <v>Good</v>
      </c>
      <c r="P356" t="str">
        <f>IF(sleep[[#This Row],[Physical Activity Level]]&lt;=30, "Low", IF(sleep[[#This Row],[Physical Activity Level]]&lt;=60, "Moderate", "High"))</f>
        <v>High</v>
      </c>
      <c r="Q356" t="str">
        <f>IF(sleep[[#This Row],[Stress Level]]&lt;=3, "Low", IF(sleep[[#This Row],[Stress Level]]&lt;=6, "Moderate", "High"))</f>
        <v>Low</v>
      </c>
    </row>
    <row r="357" spans="1:17" x14ac:dyDescent="0.3">
      <c r="A357">
        <v>356</v>
      </c>
      <c r="B357" t="s">
        <v>28</v>
      </c>
      <c r="C357">
        <v>58</v>
      </c>
      <c r="D357" t="s">
        <v>29</v>
      </c>
      <c r="E357">
        <v>8</v>
      </c>
      <c r="F357">
        <v>9</v>
      </c>
      <c r="G357">
        <v>75</v>
      </c>
      <c r="H357">
        <v>3</v>
      </c>
      <c r="I357" t="s">
        <v>15</v>
      </c>
      <c r="J357" t="s">
        <v>55</v>
      </c>
      <c r="K357">
        <v>68</v>
      </c>
      <c r="L357">
        <v>7000</v>
      </c>
      <c r="M357" t="s">
        <v>24</v>
      </c>
      <c r="N357" t="str">
        <f>IF(sleep[[#This Row],[Age]]&lt;30, "20-29", IF(sleep[[#This Row],[Age]]&lt;40, "30-39", IF(sleep[[#This Row],[Age]]&lt;50, "40-49", IF(sleep[[#This Row],[Age]]&lt;60, "50-59", "60+"))))</f>
        <v>50-59</v>
      </c>
      <c r="O357" t="str">
        <f>IF(sleep[[#This Row],[Sleep Duration]]&lt;=5, "Poor", IF(sleep[[#This Row],[Sleep Duration]]&lt;=7, "Fair", IF(sleep[[#This Row],[Sleep Duration]]&lt;=9, "Good", "Excellent")))</f>
        <v>Good</v>
      </c>
      <c r="P357" t="str">
        <f>IF(sleep[[#This Row],[Physical Activity Level]]&lt;=30, "Low", IF(sleep[[#This Row],[Physical Activity Level]]&lt;=60, "Moderate", "High"))</f>
        <v>High</v>
      </c>
      <c r="Q357" t="str">
        <f>IF(sleep[[#This Row],[Stress Level]]&lt;=3, "Low", IF(sleep[[#This Row],[Stress Level]]&lt;=6, "Moderate", "High"))</f>
        <v>Low</v>
      </c>
    </row>
    <row r="358" spans="1:17" x14ac:dyDescent="0.3">
      <c r="A358">
        <v>357</v>
      </c>
      <c r="B358" t="s">
        <v>28</v>
      </c>
      <c r="C358">
        <v>58</v>
      </c>
      <c r="D358" t="s">
        <v>29</v>
      </c>
      <c r="E358">
        <v>8</v>
      </c>
      <c r="F358">
        <v>9</v>
      </c>
      <c r="G358">
        <v>75</v>
      </c>
      <c r="H358">
        <v>3</v>
      </c>
      <c r="I358" t="s">
        <v>15</v>
      </c>
      <c r="J358" t="s">
        <v>55</v>
      </c>
      <c r="K358">
        <v>68</v>
      </c>
      <c r="L358">
        <v>7000</v>
      </c>
      <c r="M358" t="s">
        <v>24</v>
      </c>
      <c r="N358" t="str">
        <f>IF(sleep[[#This Row],[Age]]&lt;30, "20-29", IF(sleep[[#This Row],[Age]]&lt;40, "30-39", IF(sleep[[#This Row],[Age]]&lt;50, "40-49", IF(sleep[[#This Row],[Age]]&lt;60, "50-59", "60+"))))</f>
        <v>50-59</v>
      </c>
      <c r="O358" t="str">
        <f>IF(sleep[[#This Row],[Sleep Duration]]&lt;=5, "Poor", IF(sleep[[#This Row],[Sleep Duration]]&lt;=7, "Fair", IF(sleep[[#This Row],[Sleep Duration]]&lt;=9, "Good", "Excellent")))</f>
        <v>Good</v>
      </c>
      <c r="P358" t="str">
        <f>IF(sleep[[#This Row],[Physical Activity Level]]&lt;=30, "Low", IF(sleep[[#This Row],[Physical Activity Level]]&lt;=60, "Moderate", "High"))</f>
        <v>High</v>
      </c>
      <c r="Q358" t="str">
        <f>IF(sleep[[#This Row],[Stress Level]]&lt;=3, "Low", IF(sleep[[#This Row],[Stress Level]]&lt;=6, "Moderate", "High"))</f>
        <v>Low</v>
      </c>
    </row>
    <row r="359" spans="1:17" x14ac:dyDescent="0.3">
      <c r="A359">
        <v>358</v>
      </c>
      <c r="B359" t="s">
        <v>28</v>
      </c>
      <c r="C359">
        <v>58</v>
      </c>
      <c r="D359" t="s">
        <v>29</v>
      </c>
      <c r="E359">
        <v>8</v>
      </c>
      <c r="F359">
        <v>9</v>
      </c>
      <c r="G359">
        <v>75</v>
      </c>
      <c r="H359">
        <v>3</v>
      </c>
      <c r="I359" t="s">
        <v>15</v>
      </c>
      <c r="J359" t="s">
        <v>55</v>
      </c>
      <c r="K359">
        <v>68</v>
      </c>
      <c r="L359">
        <v>7000</v>
      </c>
      <c r="M359" t="s">
        <v>24</v>
      </c>
      <c r="N359" t="str">
        <f>IF(sleep[[#This Row],[Age]]&lt;30, "20-29", IF(sleep[[#This Row],[Age]]&lt;40, "30-39", IF(sleep[[#This Row],[Age]]&lt;50, "40-49", IF(sleep[[#This Row],[Age]]&lt;60, "50-59", "60+"))))</f>
        <v>50-59</v>
      </c>
      <c r="O359" t="str">
        <f>IF(sleep[[#This Row],[Sleep Duration]]&lt;=5, "Poor", IF(sleep[[#This Row],[Sleep Duration]]&lt;=7, "Fair", IF(sleep[[#This Row],[Sleep Duration]]&lt;=9, "Good", "Excellent")))</f>
        <v>Good</v>
      </c>
      <c r="P359" t="str">
        <f>IF(sleep[[#This Row],[Physical Activity Level]]&lt;=30, "Low", IF(sleep[[#This Row],[Physical Activity Level]]&lt;=60, "Moderate", "High"))</f>
        <v>High</v>
      </c>
      <c r="Q359" t="str">
        <f>IF(sleep[[#This Row],[Stress Level]]&lt;=3, "Low", IF(sleep[[#This Row],[Stress Level]]&lt;=6, "Moderate", "High"))</f>
        <v>Low</v>
      </c>
    </row>
    <row r="360" spans="1:17" x14ac:dyDescent="0.3">
      <c r="A360">
        <v>359</v>
      </c>
      <c r="B360" t="s">
        <v>28</v>
      </c>
      <c r="C360">
        <v>59</v>
      </c>
      <c r="D360" t="s">
        <v>29</v>
      </c>
      <c r="E360">
        <v>8</v>
      </c>
      <c r="F360">
        <v>9</v>
      </c>
      <c r="G360">
        <v>75</v>
      </c>
      <c r="H360">
        <v>3</v>
      </c>
      <c r="I360" t="s">
        <v>15</v>
      </c>
      <c r="J360" t="s">
        <v>55</v>
      </c>
      <c r="K360">
        <v>68</v>
      </c>
      <c r="L360">
        <v>7000</v>
      </c>
      <c r="M360" t="s">
        <v>17</v>
      </c>
      <c r="N360" t="str">
        <f>IF(sleep[[#This Row],[Age]]&lt;30, "20-29", IF(sleep[[#This Row],[Age]]&lt;40, "30-39", IF(sleep[[#This Row],[Age]]&lt;50, "40-49", IF(sleep[[#This Row],[Age]]&lt;60, "50-59", "60+"))))</f>
        <v>50-59</v>
      </c>
      <c r="O360" t="str">
        <f>IF(sleep[[#This Row],[Sleep Duration]]&lt;=5, "Poor", IF(sleep[[#This Row],[Sleep Duration]]&lt;=7, "Fair", IF(sleep[[#This Row],[Sleep Duration]]&lt;=9, "Good", "Excellent")))</f>
        <v>Good</v>
      </c>
      <c r="P360" t="str">
        <f>IF(sleep[[#This Row],[Physical Activity Level]]&lt;=30, "Low", IF(sleep[[#This Row],[Physical Activity Level]]&lt;=60, "Moderate", "High"))</f>
        <v>High</v>
      </c>
      <c r="Q360" t="str">
        <f>IF(sleep[[#This Row],[Stress Level]]&lt;=3, "Low", IF(sleep[[#This Row],[Stress Level]]&lt;=6, "Moderate", "High"))</f>
        <v>Low</v>
      </c>
    </row>
    <row r="361" spans="1:17" x14ac:dyDescent="0.3">
      <c r="A361">
        <v>360</v>
      </c>
      <c r="B361" t="s">
        <v>28</v>
      </c>
      <c r="C361">
        <v>59</v>
      </c>
      <c r="D361" t="s">
        <v>29</v>
      </c>
      <c r="E361">
        <v>8.1</v>
      </c>
      <c r="F361">
        <v>9</v>
      </c>
      <c r="G361">
        <v>75</v>
      </c>
      <c r="H361">
        <v>3</v>
      </c>
      <c r="I361" t="s">
        <v>15</v>
      </c>
      <c r="J361" t="s">
        <v>55</v>
      </c>
      <c r="K361">
        <v>68</v>
      </c>
      <c r="L361">
        <v>7000</v>
      </c>
      <c r="M361" t="s">
        <v>17</v>
      </c>
      <c r="N361" t="str">
        <f>IF(sleep[[#This Row],[Age]]&lt;30, "20-29", IF(sleep[[#This Row],[Age]]&lt;40, "30-39", IF(sleep[[#This Row],[Age]]&lt;50, "40-49", IF(sleep[[#This Row],[Age]]&lt;60, "50-59", "60+"))))</f>
        <v>50-59</v>
      </c>
      <c r="O361" t="str">
        <f>IF(sleep[[#This Row],[Sleep Duration]]&lt;=5, "Poor", IF(sleep[[#This Row],[Sleep Duration]]&lt;=7, "Fair", IF(sleep[[#This Row],[Sleep Duration]]&lt;=9, "Good", "Excellent")))</f>
        <v>Good</v>
      </c>
      <c r="P361" t="str">
        <f>IF(sleep[[#This Row],[Physical Activity Level]]&lt;=30, "Low", IF(sleep[[#This Row],[Physical Activity Level]]&lt;=60, "Moderate", "High"))</f>
        <v>High</v>
      </c>
      <c r="Q361" t="str">
        <f>IF(sleep[[#This Row],[Stress Level]]&lt;=3, "Low", IF(sleep[[#This Row],[Stress Level]]&lt;=6, "Moderate", "High"))</f>
        <v>Low</v>
      </c>
    </row>
    <row r="362" spans="1:17" x14ac:dyDescent="0.3">
      <c r="A362">
        <v>361</v>
      </c>
      <c r="B362" t="s">
        <v>28</v>
      </c>
      <c r="C362">
        <v>59</v>
      </c>
      <c r="D362" t="s">
        <v>29</v>
      </c>
      <c r="E362">
        <v>8.1999999999999993</v>
      </c>
      <c r="F362">
        <v>9</v>
      </c>
      <c r="G362">
        <v>75</v>
      </c>
      <c r="H362">
        <v>3</v>
      </c>
      <c r="I362" t="s">
        <v>15</v>
      </c>
      <c r="J362" t="s">
        <v>55</v>
      </c>
      <c r="K362">
        <v>68</v>
      </c>
      <c r="L362">
        <v>7000</v>
      </c>
      <c r="M362" t="s">
        <v>24</v>
      </c>
      <c r="N362" t="str">
        <f>IF(sleep[[#This Row],[Age]]&lt;30, "20-29", IF(sleep[[#This Row],[Age]]&lt;40, "30-39", IF(sleep[[#This Row],[Age]]&lt;50, "40-49", IF(sleep[[#This Row],[Age]]&lt;60, "50-59", "60+"))))</f>
        <v>50-59</v>
      </c>
      <c r="O362" t="str">
        <f>IF(sleep[[#This Row],[Sleep Duration]]&lt;=5, "Poor", IF(sleep[[#This Row],[Sleep Duration]]&lt;=7, "Fair", IF(sleep[[#This Row],[Sleep Duration]]&lt;=9, "Good", "Excellent")))</f>
        <v>Good</v>
      </c>
      <c r="P362" t="str">
        <f>IF(sleep[[#This Row],[Physical Activity Level]]&lt;=30, "Low", IF(sleep[[#This Row],[Physical Activity Level]]&lt;=60, "Moderate", "High"))</f>
        <v>High</v>
      </c>
      <c r="Q362" t="str">
        <f>IF(sleep[[#This Row],[Stress Level]]&lt;=3, "Low", IF(sleep[[#This Row],[Stress Level]]&lt;=6, "Moderate", "High"))</f>
        <v>Low</v>
      </c>
    </row>
    <row r="363" spans="1:17" x14ac:dyDescent="0.3">
      <c r="A363">
        <v>362</v>
      </c>
      <c r="B363" t="s">
        <v>28</v>
      </c>
      <c r="C363">
        <v>59</v>
      </c>
      <c r="D363" t="s">
        <v>29</v>
      </c>
      <c r="E363">
        <v>8.1999999999999993</v>
      </c>
      <c r="F363">
        <v>9</v>
      </c>
      <c r="G363">
        <v>75</v>
      </c>
      <c r="H363">
        <v>3</v>
      </c>
      <c r="I363" t="s">
        <v>15</v>
      </c>
      <c r="J363" t="s">
        <v>55</v>
      </c>
      <c r="K363">
        <v>68</v>
      </c>
      <c r="L363">
        <v>7000</v>
      </c>
      <c r="M363" t="s">
        <v>24</v>
      </c>
      <c r="N363" t="str">
        <f>IF(sleep[[#This Row],[Age]]&lt;30, "20-29", IF(sleep[[#This Row],[Age]]&lt;40, "30-39", IF(sleep[[#This Row],[Age]]&lt;50, "40-49", IF(sleep[[#This Row],[Age]]&lt;60, "50-59", "60+"))))</f>
        <v>50-59</v>
      </c>
      <c r="O363" t="str">
        <f>IF(sleep[[#This Row],[Sleep Duration]]&lt;=5, "Poor", IF(sleep[[#This Row],[Sleep Duration]]&lt;=7, "Fair", IF(sleep[[#This Row],[Sleep Duration]]&lt;=9, "Good", "Excellent")))</f>
        <v>Good</v>
      </c>
      <c r="P363" t="str">
        <f>IF(sleep[[#This Row],[Physical Activity Level]]&lt;=30, "Low", IF(sleep[[#This Row],[Physical Activity Level]]&lt;=60, "Moderate", "High"))</f>
        <v>High</v>
      </c>
      <c r="Q363" t="str">
        <f>IF(sleep[[#This Row],[Stress Level]]&lt;=3, "Low", IF(sleep[[#This Row],[Stress Level]]&lt;=6, "Moderate", "High"))</f>
        <v>Low</v>
      </c>
    </row>
    <row r="364" spans="1:17" x14ac:dyDescent="0.3">
      <c r="A364">
        <v>363</v>
      </c>
      <c r="B364" t="s">
        <v>28</v>
      </c>
      <c r="C364">
        <v>59</v>
      </c>
      <c r="D364" t="s">
        <v>29</v>
      </c>
      <c r="E364">
        <v>8.1999999999999993</v>
      </c>
      <c r="F364">
        <v>9</v>
      </c>
      <c r="G364">
        <v>75</v>
      </c>
      <c r="H364">
        <v>3</v>
      </c>
      <c r="I364" t="s">
        <v>15</v>
      </c>
      <c r="J364" t="s">
        <v>55</v>
      </c>
      <c r="K364">
        <v>68</v>
      </c>
      <c r="L364">
        <v>7000</v>
      </c>
      <c r="M364" t="s">
        <v>24</v>
      </c>
      <c r="N364" t="str">
        <f>IF(sleep[[#This Row],[Age]]&lt;30, "20-29", IF(sleep[[#This Row],[Age]]&lt;40, "30-39", IF(sleep[[#This Row],[Age]]&lt;50, "40-49", IF(sleep[[#This Row],[Age]]&lt;60, "50-59", "60+"))))</f>
        <v>50-59</v>
      </c>
      <c r="O364" t="str">
        <f>IF(sleep[[#This Row],[Sleep Duration]]&lt;=5, "Poor", IF(sleep[[#This Row],[Sleep Duration]]&lt;=7, "Fair", IF(sleep[[#This Row],[Sleep Duration]]&lt;=9, "Good", "Excellent")))</f>
        <v>Good</v>
      </c>
      <c r="P364" t="str">
        <f>IF(sleep[[#This Row],[Physical Activity Level]]&lt;=30, "Low", IF(sleep[[#This Row],[Physical Activity Level]]&lt;=60, "Moderate", "High"))</f>
        <v>High</v>
      </c>
      <c r="Q364" t="str">
        <f>IF(sleep[[#This Row],[Stress Level]]&lt;=3, "Low", IF(sleep[[#This Row],[Stress Level]]&lt;=6, "Moderate", "High"))</f>
        <v>Low</v>
      </c>
    </row>
    <row r="365" spans="1:17" x14ac:dyDescent="0.3">
      <c r="A365">
        <v>364</v>
      </c>
      <c r="B365" t="s">
        <v>28</v>
      </c>
      <c r="C365">
        <v>59</v>
      </c>
      <c r="D365" t="s">
        <v>29</v>
      </c>
      <c r="E365">
        <v>8.1999999999999993</v>
      </c>
      <c r="F365">
        <v>9</v>
      </c>
      <c r="G365">
        <v>75</v>
      </c>
      <c r="H365">
        <v>3</v>
      </c>
      <c r="I365" t="s">
        <v>15</v>
      </c>
      <c r="J365" t="s">
        <v>55</v>
      </c>
      <c r="K365">
        <v>68</v>
      </c>
      <c r="L365">
        <v>7000</v>
      </c>
      <c r="M365" t="s">
        <v>24</v>
      </c>
      <c r="N365" t="str">
        <f>IF(sleep[[#This Row],[Age]]&lt;30, "20-29", IF(sleep[[#This Row],[Age]]&lt;40, "30-39", IF(sleep[[#This Row],[Age]]&lt;50, "40-49", IF(sleep[[#This Row],[Age]]&lt;60, "50-59", "60+"))))</f>
        <v>50-59</v>
      </c>
      <c r="O365" t="str">
        <f>IF(sleep[[#This Row],[Sleep Duration]]&lt;=5, "Poor", IF(sleep[[#This Row],[Sleep Duration]]&lt;=7, "Fair", IF(sleep[[#This Row],[Sleep Duration]]&lt;=9, "Good", "Excellent")))</f>
        <v>Good</v>
      </c>
      <c r="P365" t="str">
        <f>IF(sleep[[#This Row],[Physical Activity Level]]&lt;=30, "Low", IF(sleep[[#This Row],[Physical Activity Level]]&lt;=60, "Moderate", "High"))</f>
        <v>High</v>
      </c>
      <c r="Q365" t="str">
        <f>IF(sleep[[#This Row],[Stress Level]]&lt;=3, "Low", IF(sleep[[#This Row],[Stress Level]]&lt;=6, "Moderate", "High"))</f>
        <v>Low</v>
      </c>
    </row>
    <row r="366" spans="1:17" x14ac:dyDescent="0.3">
      <c r="A366">
        <v>365</v>
      </c>
      <c r="B366" t="s">
        <v>28</v>
      </c>
      <c r="C366">
        <v>59</v>
      </c>
      <c r="D366" t="s">
        <v>29</v>
      </c>
      <c r="E366">
        <v>8</v>
      </c>
      <c r="F366">
        <v>9</v>
      </c>
      <c r="G366">
        <v>75</v>
      </c>
      <c r="H366">
        <v>3</v>
      </c>
      <c r="I366" t="s">
        <v>15</v>
      </c>
      <c r="J366" t="s">
        <v>55</v>
      </c>
      <c r="K366">
        <v>68</v>
      </c>
      <c r="L366">
        <v>7000</v>
      </c>
      <c r="M366" t="s">
        <v>24</v>
      </c>
      <c r="N366" t="str">
        <f>IF(sleep[[#This Row],[Age]]&lt;30, "20-29", IF(sleep[[#This Row],[Age]]&lt;40, "30-39", IF(sleep[[#This Row],[Age]]&lt;50, "40-49", IF(sleep[[#This Row],[Age]]&lt;60, "50-59", "60+"))))</f>
        <v>50-59</v>
      </c>
      <c r="O366" t="str">
        <f>IF(sleep[[#This Row],[Sleep Duration]]&lt;=5, "Poor", IF(sleep[[#This Row],[Sleep Duration]]&lt;=7, "Fair", IF(sleep[[#This Row],[Sleep Duration]]&lt;=9, "Good", "Excellent")))</f>
        <v>Good</v>
      </c>
      <c r="P366" t="str">
        <f>IF(sleep[[#This Row],[Physical Activity Level]]&lt;=30, "Low", IF(sleep[[#This Row],[Physical Activity Level]]&lt;=60, "Moderate", "High"))</f>
        <v>High</v>
      </c>
      <c r="Q366" t="str">
        <f>IF(sleep[[#This Row],[Stress Level]]&lt;=3, "Low", IF(sleep[[#This Row],[Stress Level]]&lt;=6, "Moderate", "High"))</f>
        <v>Low</v>
      </c>
    </row>
    <row r="367" spans="1:17" x14ac:dyDescent="0.3">
      <c r="A367">
        <v>366</v>
      </c>
      <c r="B367" t="s">
        <v>28</v>
      </c>
      <c r="C367">
        <v>59</v>
      </c>
      <c r="D367" t="s">
        <v>29</v>
      </c>
      <c r="E367">
        <v>8</v>
      </c>
      <c r="F367">
        <v>9</v>
      </c>
      <c r="G367">
        <v>75</v>
      </c>
      <c r="H367">
        <v>3</v>
      </c>
      <c r="I367" t="s">
        <v>15</v>
      </c>
      <c r="J367" t="s">
        <v>55</v>
      </c>
      <c r="K367">
        <v>68</v>
      </c>
      <c r="L367">
        <v>7000</v>
      </c>
      <c r="M367" t="s">
        <v>24</v>
      </c>
      <c r="N367" t="str">
        <f>IF(sleep[[#This Row],[Age]]&lt;30, "20-29", IF(sleep[[#This Row],[Age]]&lt;40, "30-39", IF(sleep[[#This Row],[Age]]&lt;50, "40-49", IF(sleep[[#This Row],[Age]]&lt;60, "50-59", "60+"))))</f>
        <v>50-59</v>
      </c>
      <c r="O367" t="str">
        <f>IF(sleep[[#This Row],[Sleep Duration]]&lt;=5, "Poor", IF(sleep[[#This Row],[Sleep Duration]]&lt;=7, "Fair", IF(sleep[[#This Row],[Sleep Duration]]&lt;=9, "Good", "Excellent")))</f>
        <v>Good</v>
      </c>
      <c r="P367" t="str">
        <f>IF(sleep[[#This Row],[Physical Activity Level]]&lt;=30, "Low", IF(sleep[[#This Row],[Physical Activity Level]]&lt;=60, "Moderate", "High"))</f>
        <v>High</v>
      </c>
      <c r="Q367" t="str">
        <f>IF(sleep[[#This Row],[Stress Level]]&lt;=3, "Low", IF(sleep[[#This Row],[Stress Level]]&lt;=6, "Moderate", "High"))</f>
        <v>Low</v>
      </c>
    </row>
    <row r="368" spans="1:17" x14ac:dyDescent="0.3">
      <c r="A368">
        <v>367</v>
      </c>
      <c r="B368" t="s">
        <v>28</v>
      </c>
      <c r="C368">
        <v>59</v>
      </c>
      <c r="D368" t="s">
        <v>29</v>
      </c>
      <c r="E368">
        <v>8.1</v>
      </c>
      <c r="F368">
        <v>9</v>
      </c>
      <c r="G368">
        <v>75</v>
      </c>
      <c r="H368">
        <v>3</v>
      </c>
      <c r="I368" t="s">
        <v>15</v>
      </c>
      <c r="J368" t="s">
        <v>55</v>
      </c>
      <c r="K368">
        <v>68</v>
      </c>
      <c r="L368">
        <v>7000</v>
      </c>
      <c r="M368" t="s">
        <v>24</v>
      </c>
      <c r="N368" t="str">
        <f>IF(sleep[[#This Row],[Age]]&lt;30, "20-29", IF(sleep[[#This Row],[Age]]&lt;40, "30-39", IF(sleep[[#This Row],[Age]]&lt;50, "40-49", IF(sleep[[#This Row],[Age]]&lt;60, "50-59", "60+"))))</f>
        <v>50-59</v>
      </c>
      <c r="O368" t="str">
        <f>IF(sleep[[#This Row],[Sleep Duration]]&lt;=5, "Poor", IF(sleep[[#This Row],[Sleep Duration]]&lt;=7, "Fair", IF(sleep[[#This Row],[Sleep Duration]]&lt;=9, "Good", "Excellent")))</f>
        <v>Good</v>
      </c>
      <c r="P368" t="str">
        <f>IF(sleep[[#This Row],[Physical Activity Level]]&lt;=30, "Low", IF(sleep[[#This Row],[Physical Activity Level]]&lt;=60, "Moderate", "High"))</f>
        <v>High</v>
      </c>
      <c r="Q368" t="str">
        <f>IF(sleep[[#This Row],[Stress Level]]&lt;=3, "Low", IF(sleep[[#This Row],[Stress Level]]&lt;=6, "Moderate", "High"))</f>
        <v>Low</v>
      </c>
    </row>
    <row r="369" spans="1:17" x14ac:dyDescent="0.3">
      <c r="A369">
        <v>368</v>
      </c>
      <c r="B369" t="s">
        <v>28</v>
      </c>
      <c r="C369">
        <v>59</v>
      </c>
      <c r="D369" t="s">
        <v>29</v>
      </c>
      <c r="E369">
        <v>8</v>
      </c>
      <c r="F369">
        <v>9</v>
      </c>
      <c r="G369">
        <v>75</v>
      </c>
      <c r="H369">
        <v>3</v>
      </c>
      <c r="I369" t="s">
        <v>15</v>
      </c>
      <c r="J369" t="s">
        <v>55</v>
      </c>
      <c r="K369">
        <v>68</v>
      </c>
      <c r="L369">
        <v>7000</v>
      </c>
      <c r="M369" t="s">
        <v>24</v>
      </c>
      <c r="N369" t="str">
        <f>IF(sleep[[#This Row],[Age]]&lt;30, "20-29", IF(sleep[[#This Row],[Age]]&lt;40, "30-39", IF(sleep[[#This Row],[Age]]&lt;50, "40-49", IF(sleep[[#This Row],[Age]]&lt;60, "50-59", "60+"))))</f>
        <v>50-59</v>
      </c>
      <c r="O369" t="str">
        <f>IF(sleep[[#This Row],[Sleep Duration]]&lt;=5, "Poor", IF(sleep[[#This Row],[Sleep Duration]]&lt;=7, "Fair", IF(sleep[[#This Row],[Sleep Duration]]&lt;=9, "Good", "Excellent")))</f>
        <v>Good</v>
      </c>
      <c r="P369" t="str">
        <f>IF(sleep[[#This Row],[Physical Activity Level]]&lt;=30, "Low", IF(sleep[[#This Row],[Physical Activity Level]]&lt;=60, "Moderate", "High"))</f>
        <v>High</v>
      </c>
      <c r="Q369" t="str">
        <f>IF(sleep[[#This Row],[Stress Level]]&lt;=3, "Low", IF(sleep[[#This Row],[Stress Level]]&lt;=6, "Moderate", "High"))</f>
        <v>Low</v>
      </c>
    </row>
    <row r="370" spans="1:17" x14ac:dyDescent="0.3">
      <c r="A370">
        <v>369</v>
      </c>
      <c r="B370" t="s">
        <v>28</v>
      </c>
      <c r="C370">
        <v>59</v>
      </c>
      <c r="D370" t="s">
        <v>29</v>
      </c>
      <c r="E370">
        <v>8.1</v>
      </c>
      <c r="F370">
        <v>9</v>
      </c>
      <c r="G370">
        <v>75</v>
      </c>
      <c r="H370">
        <v>3</v>
      </c>
      <c r="I370" t="s">
        <v>15</v>
      </c>
      <c r="J370" t="s">
        <v>55</v>
      </c>
      <c r="K370">
        <v>68</v>
      </c>
      <c r="L370">
        <v>7000</v>
      </c>
      <c r="M370" t="s">
        <v>24</v>
      </c>
      <c r="N370" t="str">
        <f>IF(sleep[[#This Row],[Age]]&lt;30, "20-29", IF(sleep[[#This Row],[Age]]&lt;40, "30-39", IF(sleep[[#This Row],[Age]]&lt;50, "40-49", IF(sleep[[#This Row],[Age]]&lt;60, "50-59", "60+"))))</f>
        <v>50-59</v>
      </c>
      <c r="O370" t="str">
        <f>IF(sleep[[#This Row],[Sleep Duration]]&lt;=5, "Poor", IF(sleep[[#This Row],[Sleep Duration]]&lt;=7, "Fair", IF(sleep[[#This Row],[Sleep Duration]]&lt;=9, "Good", "Excellent")))</f>
        <v>Good</v>
      </c>
      <c r="P370" t="str">
        <f>IF(sleep[[#This Row],[Physical Activity Level]]&lt;=30, "Low", IF(sleep[[#This Row],[Physical Activity Level]]&lt;=60, "Moderate", "High"))</f>
        <v>High</v>
      </c>
      <c r="Q370" t="str">
        <f>IF(sleep[[#This Row],[Stress Level]]&lt;=3, "Low", IF(sleep[[#This Row],[Stress Level]]&lt;=6, "Moderate", "High"))</f>
        <v>Low</v>
      </c>
    </row>
    <row r="371" spans="1:17" x14ac:dyDescent="0.3">
      <c r="A371">
        <v>370</v>
      </c>
      <c r="B371" t="s">
        <v>28</v>
      </c>
      <c r="C371">
        <v>59</v>
      </c>
      <c r="D371" t="s">
        <v>29</v>
      </c>
      <c r="E371">
        <v>8.1</v>
      </c>
      <c r="F371">
        <v>9</v>
      </c>
      <c r="G371">
        <v>75</v>
      </c>
      <c r="H371">
        <v>3</v>
      </c>
      <c r="I371" t="s">
        <v>15</v>
      </c>
      <c r="J371" t="s">
        <v>55</v>
      </c>
      <c r="K371">
        <v>68</v>
      </c>
      <c r="L371">
        <v>7000</v>
      </c>
      <c r="M371" t="s">
        <v>24</v>
      </c>
      <c r="N371" t="str">
        <f>IF(sleep[[#This Row],[Age]]&lt;30, "20-29", IF(sleep[[#This Row],[Age]]&lt;40, "30-39", IF(sleep[[#This Row],[Age]]&lt;50, "40-49", IF(sleep[[#This Row],[Age]]&lt;60, "50-59", "60+"))))</f>
        <v>50-59</v>
      </c>
      <c r="O371" t="str">
        <f>IF(sleep[[#This Row],[Sleep Duration]]&lt;=5, "Poor", IF(sleep[[#This Row],[Sleep Duration]]&lt;=7, "Fair", IF(sleep[[#This Row],[Sleep Duration]]&lt;=9, "Good", "Excellent")))</f>
        <v>Good</v>
      </c>
      <c r="P371" t="str">
        <f>IF(sleep[[#This Row],[Physical Activity Level]]&lt;=30, "Low", IF(sleep[[#This Row],[Physical Activity Level]]&lt;=60, "Moderate", "High"))</f>
        <v>High</v>
      </c>
      <c r="Q371" t="str">
        <f>IF(sleep[[#This Row],[Stress Level]]&lt;=3, "Low", IF(sleep[[#This Row],[Stress Level]]&lt;=6, "Moderate", "High"))</f>
        <v>Low</v>
      </c>
    </row>
    <row r="372" spans="1:17" x14ac:dyDescent="0.3">
      <c r="A372">
        <v>371</v>
      </c>
      <c r="B372" t="s">
        <v>28</v>
      </c>
      <c r="C372">
        <v>59</v>
      </c>
      <c r="D372" t="s">
        <v>29</v>
      </c>
      <c r="E372">
        <v>8</v>
      </c>
      <c r="F372">
        <v>9</v>
      </c>
      <c r="G372">
        <v>75</v>
      </c>
      <c r="H372">
        <v>3</v>
      </c>
      <c r="I372" t="s">
        <v>15</v>
      </c>
      <c r="J372" t="s">
        <v>55</v>
      </c>
      <c r="K372">
        <v>68</v>
      </c>
      <c r="L372">
        <v>7000</v>
      </c>
      <c r="M372" t="s">
        <v>24</v>
      </c>
      <c r="N372" t="str">
        <f>IF(sleep[[#This Row],[Age]]&lt;30, "20-29", IF(sleep[[#This Row],[Age]]&lt;40, "30-39", IF(sleep[[#This Row],[Age]]&lt;50, "40-49", IF(sleep[[#This Row],[Age]]&lt;60, "50-59", "60+"))))</f>
        <v>50-59</v>
      </c>
      <c r="O372" t="str">
        <f>IF(sleep[[#This Row],[Sleep Duration]]&lt;=5, "Poor", IF(sleep[[#This Row],[Sleep Duration]]&lt;=7, "Fair", IF(sleep[[#This Row],[Sleep Duration]]&lt;=9, "Good", "Excellent")))</f>
        <v>Good</v>
      </c>
      <c r="P372" t="str">
        <f>IF(sleep[[#This Row],[Physical Activity Level]]&lt;=30, "Low", IF(sleep[[#This Row],[Physical Activity Level]]&lt;=60, "Moderate", "High"))</f>
        <v>High</v>
      </c>
      <c r="Q372" t="str">
        <f>IF(sleep[[#This Row],[Stress Level]]&lt;=3, "Low", IF(sleep[[#This Row],[Stress Level]]&lt;=6, "Moderate", "High"))</f>
        <v>Low</v>
      </c>
    </row>
    <row r="373" spans="1:17" x14ac:dyDescent="0.3">
      <c r="A373">
        <v>372</v>
      </c>
      <c r="B373" t="s">
        <v>28</v>
      </c>
      <c r="C373">
        <v>59</v>
      </c>
      <c r="D373" t="s">
        <v>29</v>
      </c>
      <c r="E373">
        <v>8.1</v>
      </c>
      <c r="F373">
        <v>9</v>
      </c>
      <c r="G373">
        <v>75</v>
      </c>
      <c r="H373">
        <v>3</v>
      </c>
      <c r="I373" t="s">
        <v>15</v>
      </c>
      <c r="J373" t="s">
        <v>55</v>
      </c>
      <c r="K373">
        <v>68</v>
      </c>
      <c r="L373">
        <v>7000</v>
      </c>
      <c r="M373" t="s">
        <v>24</v>
      </c>
      <c r="N373" t="str">
        <f>IF(sleep[[#This Row],[Age]]&lt;30, "20-29", IF(sleep[[#This Row],[Age]]&lt;40, "30-39", IF(sleep[[#This Row],[Age]]&lt;50, "40-49", IF(sleep[[#This Row],[Age]]&lt;60, "50-59", "60+"))))</f>
        <v>50-59</v>
      </c>
      <c r="O373" t="str">
        <f>IF(sleep[[#This Row],[Sleep Duration]]&lt;=5, "Poor", IF(sleep[[#This Row],[Sleep Duration]]&lt;=7, "Fair", IF(sleep[[#This Row],[Sleep Duration]]&lt;=9, "Good", "Excellent")))</f>
        <v>Good</v>
      </c>
      <c r="P373" t="str">
        <f>IF(sleep[[#This Row],[Physical Activity Level]]&lt;=30, "Low", IF(sleep[[#This Row],[Physical Activity Level]]&lt;=60, "Moderate", "High"))</f>
        <v>High</v>
      </c>
      <c r="Q373" t="str">
        <f>IF(sleep[[#This Row],[Stress Level]]&lt;=3, "Low", IF(sleep[[#This Row],[Stress Level]]&lt;=6, "Moderate", "High"))</f>
        <v>Low</v>
      </c>
    </row>
    <row r="374" spans="1:17" x14ac:dyDescent="0.3">
      <c r="A374">
        <v>373</v>
      </c>
      <c r="B374" t="s">
        <v>28</v>
      </c>
      <c r="C374">
        <v>59</v>
      </c>
      <c r="D374" t="s">
        <v>29</v>
      </c>
      <c r="E374">
        <v>8.1</v>
      </c>
      <c r="F374">
        <v>9</v>
      </c>
      <c r="G374">
        <v>75</v>
      </c>
      <c r="H374">
        <v>3</v>
      </c>
      <c r="I374" t="s">
        <v>15</v>
      </c>
      <c r="J374" t="s">
        <v>55</v>
      </c>
      <c r="K374">
        <v>68</v>
      </c>
      <c r="L374">
        <v>7000</v>
      </c>
      <c r="M374" t="s">
        <v>24</v>
      </c>
      <c r="N374" t="str">
        <f>IF(sleep[[#This Row],[Age]]&lt;30, "20-29", IF(sleep[[#This Row],[Age]]&lt;40, "30-39", IF(sleep[[#This Row],[Age]]&lt;50, "40-49", IF(sleep[[#This Row],[Age]]&lt;60, "50-59", "60+"))))</f>
        <v>50-59</v>
      </c>
      <c r="O374" t="str">
        <f>IF(sleep[[#This Row],[Sleep Duration]]&lt;=5, "Poor", IF(sleep[[#This Row],[Sleep Duration]]&lt;=7, "Fair", IF(sleep[[#This Row],[Sleep Duration]]&lt;=9, "Good", "Excellent")))</f>
        <v>Good</v>
      </c>
      <c r="P374" t="str">
        <f>IF(sleep[[#This Row],[Physical Activity Level]]&lt;=30, "Low", IF(sleep[[#This Row],[Physical Activity Level]]&lt;=60, "Moderate", "High"))</f>
        <v>High</v>
      </c>
      <c r="Q374" t="str">
        <f>IF(sleep[[#This Row],[Stress Level]]&lt;=3, "Low", IF(sleep[[#This Row],[Stress Level]]&lt;=6, "Moderate", "High"))</f>
        <v>Low</v>
      </c>
    </row>
    <row r="375" spans="1:17" x14ac:dyDescent="0.3">
      <c r="A375">
        <v>374</v>
      </c>
      <c r="B375" t="s">
        <v>28</v>
      </c>
      <c r="C375">
        <v>59</v>
      </c>
      <c r="D375" t="s">
        <v>29</v>
      </c>
      <c r="E375">
        <v>8.1</v>
      </c>
      <c r="F375">
        <v>9</v>
      </c>
      <c r="G375">
        <v>75</v>
      </c>
      <c r="H375">
        <v>3</v>
      </c>
      <c r="I375" t="s">
        <v>15</v>
      </c>
      <c r="J375" t="s">
        <v>55</v>
      </c>
      <c r="K375">
        <v>68</v>
      </c>
      <c r="L375">
        <v>7000</v>
      </c>
      <c r="M375" t="s">
        <v>24</v>
      </c>
      <c r="N375" t="str">
        <f>IF(sleep[[#This Row],[Age]]&lt;30, "20-29", IF(sleep[[#This Row],[Age]]&lt;40, "30-39", IF(sleep[[#This Row],[Age]]&lt;50, "40-49", IF(sleep[[#This Row],[Age]]&lt;60, "50-59", "60+"))))</f>
        <v>50-59</v>
      </c>
      <c r="O375" t="str">
        <f>IF(sleep[[#This Row],[Sleep Duration]]&lt;=5, "Poor", IF(sleep[[#This Row],[Sleep Duration]]&lt;=7, "Fair", IF(sleep[[#This Row],[Sleep Duration]]&lt;=9, "Good", "Excellent")))</f>
        <v>Good</v>
      </c>
      <c r="P375" t="str">
        <f>IF(sleep[[#This Row],[Physical Activity Level]]&lt;=30, "Low", IF(sleep[[#This Row],[Physical Activity Level]]&lt;=60, "Moderate", "High"))</f>
        <v>High</v>
      </c>
      <c r="Q375" t="str">
        <f>IF(sleep[[#This Row],[Stress Level]]&lt;=3, "Low", IF(sleep[[#This Row],[Stress Level]]&lt;=6, "Moderate", "High"))</f>
        <v>Low</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dashboard</vt:lpstr>
      <vt:lpstr>Gender Differences</vt:lpstr>
      <vt:lpstr>Age &amp; Sleep duration</vt:lpstr>
      <vt:lpstr>Sleep quality and BMI</vt:lpstr>
      <vt:lpstr>Physical activity &amp; sleep quali</vt:lpstr>
      <vt:lpstr>stress &amp;quality of sleeep</vt:lpstr>
      <vt:lpstr>Age &amp; Sleep Quality</vt:lpstr>
      <vt:lpstr>Sleep_health_and_lifestyle_data</vt:lpstr>
      <vt:lpstr>_20_29</vt:lpstr>
      <vt:lpstr>age_group</vt:lpstr>
      <vt:lpstr>Gender</vt:lpstr>
      <vt:lpstr>dashboard!Print_Area</vt:lpstr>
      <vt:lpstr>Quality_of_Sleep</vt:lpstr>
      <vt:lpstr>Sleep_Disorder</vt:lpstr>
      <vt:lpstr>Sleep_Duration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Nody</dc:creator>
  <cp:lastModifiedBy>هند عبدالناصر محمد بيومي احمد</cp:lastModifiedBy>
  <cp:lastPrinted>2024-09-05T19:12:07Z</cp:lastPrinted>
  <dcterms:created xsi:type="dcterms:W3CDTF">2024-09-04T16:35:01Z</dcterms:created>
  <dcterms:modified xsi:type="dcterms:W3CDTF">2024-09-06T10:21:50Z</dcterms:modified>
</cp:coreProperties>
</file>