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2 курс\ИТ\Дз\"/>
    </mc:Choice>
  </mc:AlternateContent>
  <xr:revisionPtr revIDLastSave="0" documentId="13_ncr:1_{489C1469-45CA-406B-BCD2-284BE0F87D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вартплата и зарплата" sheetId="1" r:id="rId1"/>
    <sheet name="Распределение фонда зарпла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J16" i="1"/>
  <c r="J12" i="1"/>
  <c r="J13" i="1"/>
  <c r="J14" i="1"/>
  <c r="J15" i="1"/>
  <c r="J11" i="1"/>
  <c r="I16" i="1"/>
  <c r="H16" i="1"/>
  <c r="G16" i="1"/>
  <c r="I12" i="1"/>
  <c r="I13" i="1"/>
  <c r="I14" i="1"/>
  <c r="I15" i="1"/>
  <c r="I11" i="1"/>
  <c r="H12" i="1"/>
  <c r="H13" i="1"/>
  <c r="H14" i="1"/>
  <c r="H15" i="1"/>
  <c r="H11" i="1"/>
  <c r="G12" i="1"/>
  <c r="G13" i="1"/>
  <c r="G14" i="1"/>
  <c r="G15" i="1"/>
  <c r="G11" i="1"/>
  <c r="F16" i="1"/>
  <c r="E16" i="1"/>
  <c r="D16" i="1"/>
</calcChain>
</file>

<file path=xl/sharedStrings.xml><?xml version="1.0" encoding="utf-8"?>
<sst xmlns="http://schemas.openxmlformats.org/spreadsheetml/2006/main" count="44" uniqueCount="36">
  <si>
    <t>ТАРИФЫ</t>
  </si>
  <si>
    <t>Телефон</t>
  </si>
  <si>
    <t>Газ</t>
  </si>
  <si>
    <t>Коммун. услуги</t>
  </si>
  <si>
    <t>отдельн.</t>
  </si>
  <si>
    <t>спарен.</t>
  </si>
  <si>
    <t>без колонки</t>
  </si>
  <si>
    <t>с колонкой</t>
  </si>
  <si>
    <t>РАСЧЕТ КВАРТПЛАТЫ</t>
  </si>
  <si>
    <t>Оплата</t>
  </si>
  <si>
    <t>Удобства</t>
  </si>
  <si>
    <t>ВСЕГО</t>
  </si>
  <si>
    <t>№ квартиры</t>
  </si>
  <si>
    <r>
      <t>площадь,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</si>
  <si>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человек</t>
  </si>
  <si>
    <t>электрическая плита</t>
  </si>
  <si>
    <t>ИТОГО</t>
  </si>
  <si>
    <t>+</t>
  </si>
  <si>
    <t>газовая колонка</t>
  </si>
  <si>
    <t>телефон(спар./отд.)</t>
  </si>
  <si>
    <t>о</t>
  </si>
  <si>
    <t>с</t>
  </si>
  <si>
    <t>газ</t>
  </si>
  <si>
    <t>телефон</t>
  </si>
  <si>
    <t>коммунальные услуги</t>
  </si>
  <si>
    <r>
      <t xml:space="preserve">ДОХОД СОТРУДНИКОВ ЗА </t>
    </r>
    <r>
      <rPr>
        <b/>
        <sz val="11"/>
        <color theme="1"/>
        <rFont val="Calibri"/>
        <family val="2"/>
        <charset val="204"/>
        <scheme val="minor"/>
      </rPr>
      <t>ОКТЯБРЬ</t>
    </r>
  </si>
  <si>
    <t>Количество рабочих дней</t>
  </si>
  <si>
    <t>Фонд заработной платы</t>
  </si>
  <si>
    <t>Ф.И.О. работника</t>
  </si>
  <si>
    <t>Разряд</t>
  </si>
  <si>
    <t>КТУ</t>
  </si>
  <si>
    <t>Отработано дней</t>
  </si>
  <si>
    <t>Оклад</t>
  </si>
  <si>
    <t>Начислено</t>
  </si>
  <si>
    <t>Надбавка</t>
  </si>
  <si>
    <t>Новая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</si>
</sst>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textRotation="90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F3" sqref="F3"/>
    </sheetView>
  </sheetViews>
  <sheetFormatPr defaultRowHeight="14.4" x14ac:dyDescent="0.3"/>
  <cols>
    <col min="2" max="2" width="11.5546875" customWidth="1"/>
    <col min="7" max="7" width="10.33203125" bestFit="1" customWidth="1"/>
    <col min="8" max="8" width="9.33203125" bestFit="1" customWidth="1"/>
    <col min="10" max="10" width="10.33203125" bestFit="1" customWidth="1"/>
  </cols>
  <sheetData>
    <row r="1" spans="1:10" x14ac:dyDescent="0.3">
      <c r="A1" s="18" t="s">
        <v>0</v>
      </c>
      <c r="B1" s="19"/>
      <c r="C1" s="20"/>
    </row>
    <row r="2" spans="1:10" x14ac:dyDescent="0.3">
      <c r="A2" s="21" t="s">
        <v>1</v>
      </c>
      <c r="B2" s="1" t="s">
        <v>4</v>
      </c>
      <c r="C2" s="4">
        <v>300</v>
      </c>
    </row>
    <row r="3" spans="1:10" x14ac:dyDescent="0.3">
      <c r="A3" s="22"/>
      <c r="B3" s="1" t="s">
        <v>5</v>
      </c>
      <c r="C3" s="4">
        <v>250</v>
      </c>
    </row>
    <row r="4" spans="1:10" x14ac:dyDescent="0.3">
      <c r="A4" s="21" t="s">
        <v>2</v>
      </c>
      <c r="B4" s="1" t="s">
        <v>6</v>
      </c>
      <c r="C4" s="4">
        <v>70</v>
      </c>
    </row>
    <row r="5" spans="1:10" x14ac:dyDescent="0.3">
      <c r="A5" s="22"/>
      <c r="B5" s="1" t="s">
        <v>7</v>
      </c>
      <c r="C5" s="4">
        <v>95</v>
      </c>
    </row>
    <row r="6" spans="1:10" x14ac:dyDescent="0.3">
      <c r="A6" s="23" t="s">
        <v>3</v>
      </c>
      <c r="B6" s="1" t="s">
        <v>6</v>
      </c>
      <c r="C6" s="4">
        <v>50</v>
      </c>
    </row>
    <row r="7" spans="1:10" x14ac:dyDescent="0.3">
      <c r="A7" s="24"/>
      <c r="B7" s="1" t="s">
        <v>7</v>
      </c>
      <c r="C7" s="3">
        <v>-0.1</v>
      </c>
    </row>
    <row r="8" spans="1:10" x14ac:dyDescent="0.3">
      <c r="A8" s="25" t="s">
        <v>8</v>
      </c>
      <c r="B8" s="26"/>
      <c r="C8" s="26"/>
      <c r="D8" s="26"/>
      <c r="E8" s="26"/>
      <c r="F8" s="26"/>
      <c r="G8" s="26"/>
      <c r="H8" s="26"/>
      <c r="I8" s="26"/>
      <c r="J8" s="26"/>
    </row>
    <row r="9" spans="1:10" x14ac:dyDescent="0.3">
      <c r="A9" s="23" t="s">
        <v>12</v>
      </c>
      <c r="B9" s="21" t="s">
        <v>13</v>
      </c>
      <c r="C9" s="21" t="s">
        <v>14</v>
      </c>
      <c r="D9" s="15" t="s">
        <v>10</v>
      </c>
      <c r="E9" s="16"/>
      <c r="F9" s="17"/>
      <c r="G9" s="15" t="s">
        <v>9</v>
      </c>
      <c r="H9" s="16"/>
      <c r="I9" s="17"/>
      <c r="J9" s="13" t="s">
        <v>16</v>
      </c>
    </row>
    <row r="10" spans="1:10" ht="108.6" x14ac:dyDescent="0.3">
      <c r="A10" s="24"/>
      <c r="B10" s="22"/>
      <c r="C10" s="22"/>
      <c r="D10" s="9" t="s">
        <v>15</v>
      </c>
      <c r="E10" s="8" t="s">
        <v>18</v>
      </c>
      <c r="F10" s="8" t="s">
        <v>19</v>
      </c>
      <c r="G10" s="8" t="s">
        <v>24</v>
      </c>
      <c r="H10" s="8" t="s">
        <v>22</v>
      </c>
      <c r="I10" s="8" t="s">
        <v>23</v>
      </c>
      <c r="J10" s="14"/>
    </row>
    <row r="11" spans="1:10" x14ac:dyDescent="0.3">
      <c r="A11" s="2">
        <v>1</v>
      </c>
      <c r="B11" s="2">
        <v>100</v>
      </c>
      <c r="C11" s="2">
        <v>7</v>
      </c>
      <c r="D11" s="2"/>
      <c r="E11" s="2" t="s">
        <v>17</v>
      </c>
      <c r="F11" s="2" t="s">
        <v>20</v>
      </c>
      <c r="G11" s="10">
        <f>B11*$C$6*IF(E11="+",1+$C$7,1)</f>
        <v>4500</v>
      </c>
      <c r="H11" s="10">
        <f>IF(D11&lt;&gt;"+",1,0)*C11*IF(E11="+",$C$5,$C$4)</f>
        <v>665</v>
      </c>
      <c r="I11" s="10">
        <f>IF(F11="о",$C$2,IF(F11="с",$C$3,0))</f>
        <v>300</v>
      </c>
      <c r="J11" s="10">
        <f>G11+H11+I11</f>
        <v>5465</v>
      </c>
    </row>
    <row r="12" spans="1:10" x14ac:dyDescent="0.3">
      <c r="A12" s="2">
        <v>2</v>
      </c>
      <c r="B12" s="2">
        <v>60</v>
      </c>
      <c r="C12" s="2">
        <v>3</v>
      </c>
      <c r="D12" s="2" t="s">
        <v>17</v>
      </c>
      <c r="E12" s="2"/>
      <c r="F12" s="2" t="s">
        <v>21</v>
      </c>
      <c r="G12" s="10">
        <f t="shared" ref="G12:G15" si="0">B12*$C$6*IF(E12="+",1+$C$7,1)</f>
        <v>3000</v>
      </c>
      <c r="H12" s="10">
        <f t="shared" ref="H12:H15" si="1">IF(D12&lt;&gt;"+",1,0)*C12*IF(E12="+",$C$5,$C$4)</f>
        <v>0</v>
      </c>
      <c r="I12" s="10">
        <f t="shared" ref="I12:I15" si="2">IF(F12="о",$C$2,IF(F12="с",$C$3,0))</f>
        <v>250</v>
      </c>
      <c r="J12" s="10">
        <f t="shared" ref="J12:J15" si="3">G12+H12+I12</f>
        <v>3250</v>
      </c>
    </row>
    <row r="13" spans="1:10" x14ac:dyDescent="0.3">
      <c r="A13" s="2">
        <v>3</v>
      </c>
      <c r="B13" s="2">
        <v>70</v>
      </c>
      <c r="C13" s="2">
        <v>4</v>
      </c>
      <c r="D13" s="2"/>
      <c r="E13" s="2" t="s">
        <v>17</v>
      </c>
      <c r="F13" s="2"/>
      <c r="G13" s="10">
        <f t="shared" si="0"/>
        <v>3150</v>
      </c>
      <c r="H13" s="10">
        <f t="shared" si="1"/>
        <v>380</v>
      </c>
      <c r="I13" s="10">
        <f t="shared" si="2"/>
        <v>0</v>
      </c>
      <c r="J13" s="10">
        <f t="shared" si="3"/>
        <v>3530</v>
      </c>
    </row>
    <row r="14" spans="1:10" x14ac:dyDescent="0.3">
      <c r="A14" s="2">
        <v>4</v>
      </c>
      <c r="B14" s="2">
        <v>80</v>
      </c>
      <c r="C14" s="2">
        <v>3</v>
      </c>
      <c r="D14" s="2" t="s">
        <v>17</v>
      </c>
      <c r="E14" s="2"/>
      <c r="F14" s="2" t="s">
        <v>20</v>
      </c>
      <c r="G14" s="10">
        <f t="shared" si="0"/>
        <v>4000</v>
      </c>
      <c r="H14" s="10">
        <f t="shared" si="1"/>
        <v>0</v>
      </c>
      <c r="I14" s="10">
        <f t="shared" si="2"/>
        <v>300</v>
      </c>
      <c r="J14" s="10">
        <f t="shared" si="3"/>
        <v>4300</v>
      </c>
    </row>
    <row r="15" spans="1:10" x14ac:dyDescent="0.3">
      <c r="A15" s="2">
        <v>5</v>
      </c>
      <c r="B15" s="2">
        <v>90</v>
      </c>
      <c r="C15" s="2">
        <v>8</v>
      </c>
      <c r="D15" s="2"/>
      <c r="E15" s="2" t="s">
        <v>17</v>
      </c>
      <c r="F15" s="2"/>
      <c r="G15" s="10">
        <f t="shared" si="0"/>
        <v>4050</v>
      </c>
      <c r="H15" s="10">
        <f t="shared" si="1"/>
        <v>760</v>
      </c>
      <c r="I15" s="10">
        <f t="shared" si="2"/>
        <v>0</v>
      </c>
      <c r="J15" s="10">
        <f t="shared" si="3"/>
        <v>4810</v>
      </c>
    </row>
    <row r="16" spans="1:10" x14ac:dyDescent="0.3">
      <c r="A16" s="5" t="s">
        <v>11</v>
      </c>
      <c r="B16" s="2">
        <f>SUM(B11:B15)</f>
        <v>400</v>
      </c>
      <c r="C16" s="2">
        <f>SUM(C11:C15)</f>
        <v>25</v>
      </c>
      <c r="D16" s="2">
        <f>COUNTIF(D11:D15,"+")</f>
        <v>2</v>
      </c>
      <c r="E16" s="2">
        <f>COUNTIF(E11:E15,"+")</f>
        <v>3</v>
      </c>
      <c r="F16" s="2">
        <f>COUNTA(F11:F15)</f>
        <v>3</v>
      </c>
      <c r="G16" s="10">
        <f>SUM(G11:G15)</f>
        <v>18700</v>
      </c>
      <c r="H16" s="10">
        <f>SUM(H11:H15)</f>
        <v>1805</v>
      </c>
      <c r="I16" s="10">
        <f>SUM(I11:I15)</f>
        <v>850</v>
      </c>
      <c r="J16" s="10">
        <f>SUM(J11:J15)</f>
        <v>21355</v>
      </c>
    </row>
    <row r="17" spans="1:10" x14ac:dyDescent="0.3">
      <c r="A17" s="6"/>
      <c r="B17" s="7"/>
      <c r="C17" s="7"/>
      <c r="D17" s="7"/>
      <c r="E17" s="7"/>
      <c r="F17" s="7"/>
      <c r="G17" s="7"/>
      <c r="H17" s="7"/>
      <c r="I17" s="7"/>
      <c r="J17" s="7"/>
    </row>
  </sheetData>
  <mergeCells count="11">
    <mergeCell ref="J9:J10"/>
    <mergeCell ref="D9:F9"/>
    <mergeCell ref="G9:I9"/>
    <mergeCell ref="A1:C1"/>
    <mergeCell ref="A2:A3"/>
    <mergeCell ref="A4:A5"/>
    <mergeCell ref="A6:A7"/>
    <mergeCell ref="A8:J8"/>
    <mergeCell ref="A9:A10"/>
    <mergeCell ref="B9:B10"/>
    <mergeCell ref="C9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5D53-291A-4A07-A0CC-268BEA66C90E}">
  <dimension ref="A1:H17"/>
  <sheetViews>
    <sheetView workbookViewId="0">
      <selection activeCell="A7" sqref="A7"/>
    </sheetView>
  </sheetViews>
  <sheetFormatPr defaultRowHeight="14.4" x14ac:dyDescent="0.3"/>
  <cols>
    <col min="1" max="1" width="13.109375" customWidth="1"/>
    <col min="2" max="2" width="11.5546875" customWidth="1"/>
    <col min="3" max="3" width="11.33203125" bestFit="1" customWidth="1"/>
    <col min="4" max="4" width="11.33203125" customWidth="1"/>
  </cols>
  <sheetData>
    <row r="1" spans="1:8" x14ac:dyDescent="0.3">
      <c r="A1" s="27" t="s">
        <v>25</v>
      </c>
      <c r="B1" s="27"/>
      <c r="C1" s="27"/>
      <c r="D1" s="27"/>
      <c r="E1" s="27"/>
      <c r="F1" s="27"/>
    </row>
    <row r="3" spans="1:8" x14ac:dyDescent="0.3">
      <c r="A3" s="28" t="s">
        <v>26</v>
      </c>
      <c r="B3" s="28"/>
      <c r="C3" s="2">
        <v>23</v>
      </c>
    </row>
    <row r="5" spans="1:8" x14ac:dyDescent="0.3">
      <c r="A5" s="29" t="s">
        <v>27</v>
      </c>
      <c r="B5" s="21"/>
      <c r="C5" s="11">
        <v>300000</v>
      </c>
    </row>
    <row r="6" spans="1:8" ht="87.6" x14ac:dyDescent="0.3">
      <c r="A6" s="12" t="s">
        <v>28</v>
      </c>
      <c r="B6" s="8" t="s">
        <v>31</v>
      </c>
      <c r="C6" s="8" t="s">
        <v>29</v>
      </c>
      <c r="D6" s="8" t="s">
        <v>30</v>
      </c>
      <c r="E6" s="8" t="s">
        <v>32</v>
      </c>
      <c r="F6" s="8" t="s">
        <v>33</v>
      </c>
      <c r="G6" s="8" t="s">
        <v>34</v>
      </c>
      <c r="H6" s="8" t="s">
        <v>35</v>
      </c>
    </row>
    <row r="7" spans="1:8" x14ac:dyDescent="0.3">
      <c r="A7" s="1"/>
      <c r="B7" s="2">
        <v>20</v>
      </c>
      <c r="C7" s="2">
        <v>5</v>
      </c>
      <c r="D7" s="10">
        <v>30000</v>
      </c>
      <c r="E7" s="10"/>
      <c r="F7" s="10"/>
      <c r="G7" s="10"/>
      <c r="H7" s="10"/>
    </row>
    <row r="8" spans="1:8" x14ac:dyDescent="0.3">
      <c r="A8" s="1"/>
      <c r="B8" s="2">
        <v>22</v>
      </c>
      <c r="C8" s="2">
        <v>5</v>
      </c>
      <c r="D8" s="10">
        <v>30000</v>
      </c>
      <c r="E8" s="10"/>
      <c r="F8" s="10"/>
      <c r="G8" s="10"/>
      <c r="H8" s="10"/>
    </row>
    <row r="9" spans="1:8" x14ac:dyDescent="0.3">
      <c r="A9" s="1"/>
      <c r="B9" s="2">
        <v>18</v>
      </c>
      <c r="C9" s="2">
        <v>4</v>
      </c>
      <c r="D9" s="10">
        <v>25000</v>
      </c>
      <c r="E9" s="10"/>
      <c r="F9" s="10"/>
      <c r="G9" s="10"/>
      <c r="H9" s="10"/>
    </row>
    <row r="10" spans="1:8" x14ac:dyDescent="0.3">
      <c r="A10" s="1"/>
      <c r="B10" s="2">
        <v>20</v>
      </c>
      <c r="C10" s="2">
        <v>4</v>
      </c>
      <c r="D10" s="10">
        <v>25000</v>
      </c>
      <c r="E10" s="10"/>
      <c r="F10" s="10"/>
      <c r="G10" s="10"/>
      <c r="H10" s="10"/>
    </row>
    <row r="11" spans="1:8" x14ac:dyDescent="0.3">
      <c r="A11" s="1"/>
      <c r="B11" s="2">
        <v>19</v>
      </c>
      <c r="C11" s="2">
        <v>3</v>
      </c>
      <c r="D11" s="10">
        <v>22500</v>
      </c>
      <c r="E11" s="10"/>
      <c r="F11" s="10"/>
      <c r="G11" s="10"/>
      <c r="H11" s="10"/>
    </row>
    <row r="12" spans="1:8" x14ac:dyDescent="0.3">
      <c r="A12" s="1"/>
      <c r="B12" s="2">
        <v>12</v>
      </c>
      <c r="C12" s="2">
        <v>3</v>
      </c>
      <c r="D12" s="10">
        <v>22500</v>
      </c>
      <c r="E12" s="10"/>
      <c r="F12" s="10"/>
      <c r="G12" s="10"/>
      <c r="H12" s="10"/>
    </row>
    <row r="13" spans="1:8" x14ac:dyDescent="0.3">
      <c r="A13" s="1"/>
      <c r="B13" s="2">
        <v>10</v>
      </c>
      <c r="C13" s="2">
        <v>2</v>
      </c>
      <c r="D13" s="10">
        <v>20000</v>
      </c>
      <c r="E13" s="10"/>
      <c r="F13" s="10"/>
      <c r="G13" s="10"/>
      <c r="H13" s="10"/>
    </row>
    <row r="14" spans="1:8" x14ac:dyDescent="0.3">
      <c r="A14" s="1"/>
      <c r="B14" s="2">
        <v>20</v>
      </c>
      <c r="C14" s="2">
        <v>3</v>
      </c>
      <c r="D14" s="10">
        <v>22500</v>
      </c>
      <c r="E14" s="10"/>
      <c r="F14" s="10"/>
      <c r="G14" s="10"/>
      <c r="H14" s="10"/>
    </row>
    <row r="15" spans="1:8" x14ac:dyDescent="0.3">
      <c r="A15" s="1"/>
      <c r="B15" s="2">
        <v>20</v>
      </c>
      <c r="C15" s="2">
        <v>2</v>
      </c>
      <c r="D15" s="10">
        <v>20000</v>
      </c>
      <c r="E15" s="10"/>
      <c r="F15" s="10"/>
      <c r="G15" s="10"/>
      <c r="H15" s="10"/>
    </row>
    <row r="16" spans="1:8" x14ac:dyDescent="0.3">
      <c r="A16" s="1"/>
      <c r="B16" s="2">
        <v>20</v>
      </c>
      <c r="C16" s="2">
        <v>4</v>
      </c>
      <c r="D16" s="10">
        <v>25000</v>
      </c>
      <c r="E16" s="10"/>
      <c r="F16" s="10"/>
      <c r="G16" s="10"/>
      <c r="H16" s="10"/>
    </row>
    <row r="17" spans="1:8" x14ac:dyDescent="0.3">
      <c r="A17" s="5" t="s">
        <v>11</v>
      </c>
      <c r="B17" s="2"/>
      <c r="C17" s="2"/>
      <c r="D17" s="10"/>
      <c r="E17" s="10"/>
      <c r="F17" s="10"/>
      <c r="G17" s="10"/>
      <c r="H17" s="10"/>
    </row>
  </sheetData>
  <mergeCells count="3">
    <mergeCell ref="A1:F1"/>
    <mergeCell ref="A3:B3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Квартплата и зарплата</vt:lpstr>
      <vt:lpstr>Распределение фонда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2025-10-16T10:29:17Z</dcterms:modified>
</cp:coreProperties>
</file>