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bach_current\Resurser\"/>
    </mc:Choice>
  </mc:AlternateContent>
  <xr:revisionPtr revIDLastSave="0" documentId="13_ncr:1_{48C32624-D0BD-4FCC-A475-9D02B859635B}" xr6:coauthVersionLast="28" xr6:coauthVersionMax="28" xr10:uidLastSave="{00000000-0000-0000-0000-000000000000}"/>
  <bookViews>
    <workbookView xWindow="0" yWindow="0" windowWidth="23040" windowHeight="9060" activeTab="1" xr2:uid="{00000000-000D-0000-FFFF-FFFF00000000}"/>
  </bookViews>
  <sheets>
    <sheet name="Ark1" sheetId="1" r:id="rId1"/>
    <sheet name="Sheet1" sheetId="3" r:id="rId2"/>
    <sheet name="Ark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4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3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4" i="3"/>
  <c r="I3" i="3"/>
  <c r="O5" i="3"/>
  <c r="O17" i="3"/>
  <c r="O3" i="3"/>
  <c r="M3" i="3"/>
  <c r="M4" i="3"/>
  <c r="O4" i="3" s="1"/>
  <c r="M5" i="3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H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23" i="1"/>
  <c r="T22" i="1"/>
  <c r="H4" i="2" l="1"/>
  <c r="H5" i="2"/>
  <c r="H6" i="2" s="1"/>
  <c r="H7" i="2" s="1"/>
  <c r="H8" i="2" s="1"/>
  <c r="H9" i="2" s="1"/>
  <c r="H10" i="2" s="1"/>
  <c r="H11" i="2" s="1"/>
  <c r="H12" i="2" s="1"/>
  <c r="H3" i="2"/>
  <c r="H2" i="2"/>
  <c r="F13" i="2" l="1"/>
  <c r="F3" i="2"/>
  <c r="F4" i="2"/>
  <c r="F5" i="2"/>
  <c r="F6" i="2"/>
  <c r="F7" i="2"/>
  <c r="F8" i="2"/>
  <c r="F9" i="2"/>
  <c r="F10" i="2"/>
  <c r="F11" i="2"/>
  <c r="F12" i="2"/>
  <c r="F2" i="2"/>
  <c r="E13" i="2"/>
  <c r="E3" i="2"/>
  <c r="E4" i="2"/>
  <c r="E5" i="2"/>
  <c r="E6" i="2"/>
  <c r="E7" i="2"/>
  <c r="E8" i="2"/>
  <c r="E9" i="2"/>
  <c r="E10" i="2"/>
  <c r="E11" i="2"/>
  <c r="E12" i="2"/>
  <c r="E2" i="2"/>
  <c r="C23" i="2"/>
  <c r="D3" i="2"/>
  <c r="D4" i="2"/>
  <c r="D5" i="2"/>
  <c r="D6" i="2"/>
  <c r="D7" i="2"/>
  <c r="D8" i="2"/>
  <c r="D9" i="2"/>
  <c r="D10" i="2"/>
  <c r="D11" i="2"/>
  <c r="D12" i="2"/>
  <c r="D2" i="2"/>
  <c r="C13" i="2"/>
  <c r="D13" i="2" l="1"/>
  <c r="B13" i="2"/>
  <c r="K39" i="1" l="1"/>
  <c r="G43" i="1"/>
  <c r="D10" i="1"/>
  <c r="D41" i="1"/>
  <c r="E3" i="1"/>
  <c r="E4" i="1"/>
  <c r="E5" i="1"/>
  <c r="E6" i="1"/>
  <c r="E7" i="1"/>
  <c r="E8" i="1"/>
  <c r="E9" i="1"/>
  <c r="E2" i="1"/>
  <c r="C10" i="1"/>
  <c r="G3" i="1" s="1"/>
  <c r="E10" i="1" l="1"/>
  <c r="F10" i="1" s="1"/>
  <c r="G9" i="1"/>
  <c r="G5" i="1"/>
  <c r="G8" i="1"/>
  <c r="G4" i="1"/>
  <c r="G10" i="1"/>
  <c r="G6" i="1"/>
  <c r="G2" i="1"/>
  <c r="G7" i="1"/>
  <c r="F2" i="1" l="1"/>
  <c r="F4" i="1"/>
  <c r="F5" i="1"/>
  <c r="F3" i="1"/>
  <c r="F7" i="1"/>
  <c r="F9" i="1"/>
  <c r="F6" i="1"/>
  <c r="F8" i="1"/>
</calcChain>
</file>

<file path=xl/sharedStrings.xml><?xml version="1.0" encoding="utf-8"?>
<sst xmlns="http://schemas.openxmlformats.org/spreadsheetml/2006/main" count="62" uniqueCount="50">
  <si>
    <t>Inspiria</t>
  </si>
  <si>
    <t>Superland-Nord</t>
  </si>
  <si>
    <t>Superland-Sør</t>
  </si>
  <si>
    <t>Quality Hotell</t>
  </si>
  <si>
    <t>Kiwi</t>
  </si>
  <si>
    <t>Politihuset</t>
  </si>
  <si>
    <t>Caverion</t>
  </si>
  <si>
    <t>K5 bygget</t>
  </si>
  <si>
    <t>Antall Parkeringplasser</t>
  </si>
  <si>
    <t>Bruksgrad</t>
  </si>
  <si>
    <t>Av totaltantall billister</t>
  </si>
  <si>
    <t>Totalt</t>
  </si>
  <si>
    <t>Av totaltantall parkeringsplasser</t>
  </si>
  <si>
    <t>Bruk av Bilister</t>
  </si>
  <si>
    <t>Sted</t>
  </si>
  <si>
    <t>Ankomst</t>
  </si>
  <si>
    <t>Avgang</t>
  </si>
  <si>
    <t>Tid</t>
  </si>
  <si>
    <t>Antall</t>
  </si>
  <si>
    <t>Antall Plasser</t>
  </si>
  <si>
    <t>Inspiria Bak</t>
  </si>
  <si>
    <t>Superland</t>
  </si>
  <si>
    <t>K5 Bygget</t>
  </si>
  <si>
    <t>Tune Senter</t>
  </si>
  <si>
    <t>Adecco og If</t>
  </si>
  <si>
    <t>Fagforbundet</t>
  </si>
  <si>
    <t>Brukte plasser</t>
  </si>
  <si>
    <t xml:space="preserve">Bruker bil </t>
  </si>
  <si>
    <t>Antall reisende</t>
  </si>
  <si>
    <t>Bruker bil</t>
  </si>
  <si>
    <t>% av totaltparking tilgjengelig</t>
  </si>
  <si>
    <t>% av totaltantall besøkende</t>
  </si>
  <si>
    <t>Fordelteprosenter</t>
  </si>
  <si>
    <t>Tid/Ankomst</t>
  </si>
  <si>
    <t>Tidsinterval</t>
  </si>
  <si>
    <t>Interval</t>
  </si>
  <si>
    <t>Biler</t>
  </si>
  <si>
    <t>Totalt Biler</t>
  </si>
  <si>
    <t>Interval/Biler</t>
  </si>
  <si>
    <t>Count</t>
  </si>
  <si>
    <t>Antallbiller</t>
  </si>
  <si>
    <t>AntallBiler</t>
  </si>
  <si>
    <t>Runde</t>
  </si>
  <si>
    <t>Fra</t>
  </si>
  <si>
    <t>Til</t>
  </si>
  <si>
    <t>Intervall Tikk</t>
  </si>
  <si>
    <t>Minutter</t>
  </si>
  <si>
    <t>Antall biler / intervall</t>
  </si>
  <si>
    <t>Totalantall biler hittill</t>
  </si>
  <si>
    <t>Total antall intervaller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</si>
</sst>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3"/>
  <sheetViews>
    <sheetView topLeftCell="A13" workbookViewId="0">
      <selection activeCell="C23" sqref="C23:D38"/>
    </sheetView>
  </sheetViews>
  <sheetFormatPr defaultColWidth="11.42578125" defaultRowHeight="15" x14ac:dyDescent="0.25"/>
  <cols>
    <col min="2" max="2" width="13.7109375" bestFit="1" customWidth="1"/>
    <col min="3" max="3" width="19.42578125" bestFit="1" customWidth="1"/>
    <col min="5" max="5" width="13" bestFit="1" customWidth="1"/>
    <col min="6" max="6" width="19" bestFit="1" customWidth="1"/>
    <col min="7" max="7" width="27.28515625" bestFit="1" customWidth="1"/>
    <col min="14" max="14" width="13.28515625" customWidth="1"/>
    <col min="19" max="19" width="14.5703125" customWidth="1"/>
  </cols>
  <sheetData>
    <row r="1" spans="2:7" x14ac:dyDescent="0.25">
      <c r="B1" t="s">
        <v>14</v>
      </c>
      <c r="C1" t="s">
        <v>8</v>
      </c>
      <c r="D1" t="s">
        <v>9</v>
      </c>
      <c r="E1" t="s">
        <v>13</v>
      </c>
      <c r="F1" t="s">
        <v>10</v>
      </c>
      <c r="G1" t="s">
        <v>12</v>
      </c>
    </row>
    <row r="2" spans="2:7" x14ac:dyDescent="0.25">
      <c r="B2" t="s">
        <v>0</v>
      </c>
      <c r="C2">
        <v>125</v>
      </c>
      <c r="D2" s="1">
        <v>0.19</v>
      </c>
      <c r="E2" s="3">
        <f>C2*D2</f>
        <v>23.75</v>
      </c>
      <c r="F2" s="2">
        <f>E2/$E$10</f>
        <v>8.8897206756187702E-2</v>
      </c>
      <c r="G2" s="2">
        <f>C2/$C$10</f>
        <v>0.18656716417910449</v>
      </c>
    </row>
    <row r="3" spans="2:7" x14ac:dyDescent="0.25">
      <c r="B3" t="s">
        <v>1</v>
      </c>
      <c r="C3">
        <v>75</v>
      </c>
      <c r="D3" s="1">
        <v>0.2</v>
      </c>
      <c r="E3" s="3">
        <f t="shared" ref="E3:E9" si="0">C3*D3</f>
        <v>15</v>
      </c>
      <c r="F3" s="2">
        <f t="shared" ref="F3:F10" si="1">E3/$E$10</f>
        <v>5.614560426706592E-2</v>
      </c>
      <c r="G3" s="2">
        <f t="shared" ref="G3:G10" si="2">C3/$C$10</f>
        <v>0.11194029850746269</v>
      </c>
    </row>
    <row r="4" spans="2:7" x14ac:dyDescent="0.25">
      <c r="B4" t="s">
        <v>2</v>
      </c>
      <c r="C4">
        <v>75</v>
      </c>
      <c r="D4" s="1">
        <v>7.0000000000000007E-2</v>
      </c>
      <c r="E4" s="3">
        <f t="shared" si="0"/>
        <v>5.2500000000000009</v>
      </c>
      <c r="F4" s="2">
        <f t="shared" si="1"/>
        <v>1.9650961493473076E-2</v>
      </c>
      <c r="G4" s="2">
        <f t="shared" si="2"/>
        <v>0.11194029850746269</v>
      </c>
    </row>
    <row r="5" spans="2:7" x14ac:dyDescent="0.25">
      <c r="B5" t="s">
        <v>3</v>
      </c>
      <c r="C5">
        <v>115</v>
      </c>
      <c r="D5" s="1">
        <v>0.62</v>
      </c>
      <c r="E5" s="3">
        <f t="shared" si="0"/>
        <v>71.3</v>
      </c>
      <c r="F5" s="2">
        <f t="shared" si="1"/>
        <v>0.26687877228278667</v>
      </c>
      <c r="G5" s="2">
        <f t="shared" si="2"/>
        <v>0.17164179104477612</v>
      </c>
    </row>
    <row r="6" spans="2:7" x14ac:dyDescent="0.25">
      <c r="B6" t="s">
        <v>4</v>
      </c>
      <c r="C6">
        <v>110</v>
      </c>
      <c r="D6" s="1">
        <v>0.14000000000000001</v>
      </c>
      <c r="E6" s="3">
        <f t="shared" si="0"/>
        <v>15.400000000000002</v>
      </c>
      <c r="F6" s="2">
        <f t="shared" si="1"/>
        <v>5.7642820380854352E-2</v>
      </c>
      <c r="G6" s="2">
        <f t="shared" si="2"/>
        <v>0.16417910447761194</v>
      </c>
    </row>
    <row r="7" spans="2:7" x14ac:dyDescent="0.25">
      <c r="B7" t="s">
        <v>5</v>
      </c>
      <c r="C7">
        <v>85</v>
      </c>
      <c r="D7" s="1">
        <v>0.79</v>
      </c>
      <c r="E7" s="3">
        <f t="shared" si="0"/>
        <v>67.150000000000006</v>
      </c>
      <c r="F7" s="2">
        <f t="shared" si="1"/>
        <v>0.25134515510223177</v>
      </c>
      <c r="G7" s="2">
        <f t="shared" si="2"/>
        <v>0.12686567164179105</v>
      </c>
    </row>
    <row r="8" spans="2:7" x14ac:dyDescent="0.25">
      <c r="B8" t="s">
        <v>6</v>
      </c>
      <c r="C8">
        <v>30</v>
      </c>
      <c r="D8" s="1">
        <v>0.56999999999999995</v>
      </c>
      <c r="E8" s="3">
        <f t="shared" si="0"/>
        <v>17.099999999999998</v>
      </c>
      <c r="F8" s="2">
        <f t="shared" si="1"/>
        <v>6.4005988864455146E-2</v>
      </c>
      <c r="G8" s="2">
        <f t="shared" si="2"/>
        <v>4.4776119402985072E-2</v>
      </c>
    </row>
    <row r="9" spans="2:7" x14ac:dyDescent="0.25">
      <c r="B9" t="s">
        <v>7</v>
      </c>
      <c r="C9">
        <v>55</v>
      </c>
      <c r="D9" s="1">
        <v>0.61</v>
      </c>
      <c r="E9" s="3">
        <f t="shared" si="0"/>
        <v>33.549999999999997</v>
      </c>
      <c r="F9" s="2">
        <f t="shared" si="1"/>
        <v>0.12557900154400409</v>
      </c>
      <c r="G9" s="2">
        <f t="shared" si="2"/>
        <v>8.2089552238805971E-2</v>
      </c>
    </row>
    <row r="10" spans="2:7" x14ac:dyDescent="0.25">
      <c r="B10" t="s">
        <v>11</v>
      </c>
      <c r="C10">
        <f>SUM(C2:C9)</f>
        <v>670</v>
      </c>
      <c r="D10" s="1">
        <f>AVERAGE(D2:D9)</f>
        <v>0.39874999999999999</v>
      </c>
      <c r="E10" s="3">
        <f>C10*D10</f>
        <v>267.16250000000002</v>
      </c>
      <c r="F10" s="2">
        <f t="shared" si="1"/>
        <v>1</v>
      </c>
      <c r="G10" s="2">
        <f t="shared" si="2"/>
        <v>1</v>
      </c>
    </row>
    <row r="16" spans="2:7" x14ac:dyDescent="0.25">
      <c r="C16" s="4" t="s">
        <v>15</v>
      </c>
      <c r="F16" s="4" t="s">
        <v>16</v>
      </c>
    </row>
    <row r="18" spans="3:20" x14ac:dyDescent="0.25">
      <c r="C18">
        <v>520</v>
      </c>
      <c r="D18">
        <v>3</v>
      </c>
      <c r="F18">
        <v>523</v>
      </c>
      <c r="G18">
        <v>1</v>
      </c>
    </row>
    <row r="19" spans="3:20" x14ac:dyDescent="0.25">
      <c r="C19">
        <v>545</v>
      </c>
      <c r="D19">
        <v>7</v>
      </c>
      <c r="F19">
        <v>715</v>
      </c>
      <c r="G19">
        <v>6</v>
      </c>
      <c r="J19" t="s">
        <v>17</v>
      </c>
      <c r="K19" t="s">
        <v>18</v>
      </c>
    </row>
    <row r="20" spans="3:20" x14ac:dyDescent="0.25">
      <c r="C20">
        <v>615</v>
      </c>
      <c r="D20">
        <v>9</v>
      </c>
      <c r="F20">
        <v>725</v>
      </c>
      <c r="G20">
        <v>8</v>
      </c>
      <c r="J20">
        <v>520</v>
      </c>
      <c r="K20">
        <v>3</v>
      </c>
      <c r="N20" s="5"/>
      <c r="O20" s="5"/>
      <c r="P20" s="5"/>
      <c r="Q20" s="5"/>
      <c r="R20" s="5"/>
      <c r="S20" s="5"/>
      <c r="T20" s="5"/>
    </row>
    <row r="21" spans="3:20" x14ac:dyDescent="0.25">
      <c r="C21">
        <v>634</v>
      </c>
      <c r="D21">
        <v>12</v>
      </c>
      <c r="F21">
        <v>800</v>
      </c>
      <c r="G21">
        <v>7</v>
      </c>
      <c r="J21">
        <v>545</v>
      </c>
      <c r="K21">
        <v>7</v>
      </c>
      <c r="N21" s="6" t="s">
        <v>33</v>
      </c>
      <c r="O21" s="6" t="s">
        <v>34</v>
      </c>
      <c r="P21" s="6" t="s">
        <v>35</v>
      </c>
      <c r="Q21" s="6" t="s">
        <v>36</v>
      </c>
      <c r="R21" s="6" t="s">
        <v>37</v>
      </c>
      <c r="S21" s="6" t="s">
        <v>38</v>
      </c>
      <c r="T21" s="8" t="s">
        <v>39</v>
      </c>
    </row>
    <row r="22" spans="3:20" x14ac:dyDescent="0.25">
      <c r="C22">
        <v>645</v>
      </c>
      <c r="D22">
        <v>13</v>
      </c>
      <c r="F22">
        <v>1000</v>
      </c>
      <c r="G22">
        <v>11</v>
      </c>
      <c r="J22">
        <v>615</v>
      </c>
      <c r="K22">
        <v>9</v>
      </c>
      <c r="N22" s="7">
        <v>700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5">
        <f>COUNT(N22)</f>
        <v>1</v>
      </c>
    </row>
    <row r="23" spans="3:20" x14ac:dyDescent="0.25">
      <c r="C23">
        <v>655</v>
      </c>
      <c r="D23">
        <v>11</v>
      </c>
      <c r="F23">
        <v>1145</v>
      </c>
      <c r="G23">
        <v>6</v>
      </c>
      <c r="J23">
        <v>634</v>
      </c>
      <c r="K23">
        <v>12</v>
      </c>
      <c r="N23" s="7">
        <v>705</v>
      </c>
      <c r="O23" s="7">
        <v>30</v>
      </c>
      <c r="P23" s="7">
        <v>30</v>
      </c>
      <c r="Q23" s="7">
        <v>77</v>
      </c>
      <c r="R23" s="7">
        <v>77</v>
      </c>
      <c r="S23" s="7">
        <v>2.6</v>
      </c>
      <c r="T23" s="5">
        <f>T22+1</f>
        <v>2</v>
      </c>
    </row>
    <row r="24" spans="3:20" x14ac:dyDescent="0.25">
      <c r="C24">
        <v>705</v>
      </c>
      <c r="D24">
        <v>77</v>
      </c>
      <c r="F24">
        <v>1230</v>
      </c>
      <c r="G24">
        <v>9</v>
      </c>
      <c r="J24">
        <v>645</v>
      </c>
      <c r="K24">
        <v>13</v>
      </c>
      <c r="N24" s="7">
        <v>715</v>
      </c>
      <c r="O24" s="7">
        <v>60</v>
      </c>
      <c r="P24" s="7">
        <v>90</v>
      </c>
      <c r="Q24" s="7">
        <v>48</v>
      </c>
      <c r="R24" s="7">
        <v>125</v>
      </c>
      <c r="S24" s="7">
        <v>0.8</v>
      </c>
      <c r="T24" s="5">
        <f t="shared" ref="T24:T37" si="3">T23+1</f>
        <v>3</v>
      </c>
    </row>
    <row r="25" spans="3:20" x14ac:dyDescent="0.25">
      <c r="C25">
        <v>715</v>
      </c>
      <c r="D25">
        <v>48</v>
      </c>
      <c r="F25">
        <v>1400</v>
      </c>
      <c r="G25">
        <v>15</v>
      </c>
      <c r="J25">
        <v>655</v>
      </c>
      <c r="K25">
        <v>11</v>
      </c>
      <c r="N25" s="7">
        <v>719</v>
      </c>
      <c r="O25" s="7">
        <v>24</v>
      </c>
      <c r="P25" s="7">
        <v>114</v>
      </c>
      <c r="Q25" s="7">
        <v>14</v>
      </c>
      <c r="R25" s="7">
        <v>139</v>
      </c>
      <c r="S25" s="7">
        <v>0.6</v>
      </c>
      <c r="T25" s="5">
        <f t="shared" si="3"/>
        <v>4</v>
      </c>
    </row>
    <row r="26" spans="3:20" x14ac:dyDescent="0.25">
      <c r="C26">
        <v>719</v>
      </c>
      <c r="D26">
        <v>14</v>
      </c>
      <c r="F26">
        <v>1435</v>
      </c>
      <c r="G26">
        <v>12</v>
      </c>
      <c r="J26">
        <v>705</v>
      </c>
      <c r="K26">
        <v>77</v>
      </c>
      <c r="N26" s="7">
        <v>730</v>
      </c>
      <c r="O26" s="7">
        <v>66</v>
      </c>
      <c r="P26" s="7">
        <v>180</v>
      </c>
      <c r="Q26" s="7">
        <v>142</v>
      </c>
      <c r="R26" s="7">
        <v>281</v>
      </c>
      <c r="S26" s="7">
        <v>2.2000000000000002</v>
      </c>
      <c r="T26" s="5">
        <f t="shared" si="3"/>
        <v>5</v>
      </c>
    </row>
    <row r="27" spans="3:20" x14ac:dyDescent="0.25">
      <c r="C27">
        <v>730</v>
      </c>
      <c r="D27">
        <v>142</v>
      </c>
      <c r="F27">
        <v>1450</v>
      </c>
      <c r="G27">
        <v>9</v>
      </c>
      <c r="J27">
        <v>715</v>
      </c>
      <c r="K27">
        <v>48</v>
      </c>
      <c r="N27" s="7">
        <v>739</v>
      </c>
      <c r="O27" s="7">
        <v>54</v>
      </c>
      <c r="P27" s="7">
        <v>234</v>
      </c>
      <c r="Q27" s="7">
        <v>12</v>
      </c>
      <c r="R27" s="7">
        <v>293</v>
      </c>
      <c r="S27" s="7">
        <v>0.2</v>
      </c>
      <c r="T27" s="5">
        <f t="shared" si="3"/>
        <v>6</v>
      </c>
    </row>
    <row r="28" spans="3:20" x14ac:dyDescent="0.25">
      <c r="C28">
        <v>739</v>
      </c>
      <c r="D28">
        <v>12</v>
      </c>
      <c r="F28">
        <v>1500</v>
      </c>
      <c r="G28">
        <v>98</v>
      </c>
      <c r="J28">
        <v>719</v>
      </c>
      <c r="K28">
        <v>14</v>
      </c>
      <c r="N28" s="7">
        <v>745</v>
      </c>
      <c r="O28" s="7">
        <v>36</v>
      </c>
      <c r="P28" s="7">
        <v>270</v>
      </c>
      <c r="Q28" s="7">
        <v>81</v>
      </c>
      <c r="R28" s="7">
        <v>374</v>
      </c>
      <c r="S28" s="7">
        <v>2.2999999999999998</v>
      </c>
      <c r="T28" s="5">
        <f t="shared" si="3"/>
        <v>7</v>
      </c>
    </row>
    <row r="29" spans="3:20" x14ac:dyDescent="0.25">
      <c r="C29">
        <v>745</v>
      </c>
      <c r="D29">
        <v>81</v>
      </c>
      <c r="F29">
        <v>1510</v>
      </c>
      <c r="G29">
        <v>6</v>
      </c>
      <c r="J29">
        <v>730</v>
      </c>
      <c r="K29">
        <v>142</v>
      </c>
      <c r="N29" s="7">
        <v>752</v>
      </c>
      <c r="O29" s="7">
        <v>42</v>
      </c>
      <c r="P29" s="7">
        <v>312</v>
      </c>
      <c r="Q29" s="7">
        <v>57</v>
      </c>
      <c r="R29" s="7">
        <v>431</v>
      </c>
      <c r="S29" s="7">
        <v>1.4</v>
      </c>
      <c r="T29" s="5">
        <f t="shared" si="3"/>
        <v>8</v>
      </c>
    </row>
    <row r="30" spans="3:20" x14ac:dyDescent="0.25">
      <c r="C30">
        <v>752</v>
      </c>
      <c r="D30">
        <v>57</v>
      </c>
      <c r="F30">
        <v>1520</v>
      </c>
      <c r="G30">
        <v>57</v>
      </c>
      <c r="J30">
        <v>739</v>
      </c>
      <c r="K30">
        <v>12</v>
      </c>
      <c r="N30" s="7">
        <v>756</v>
      </c>
      <c r="O30" s="7">
        <v>24</v>
      </c>
      <c r="P30" s="7">
        <v>336</v>
      </c>
      <c r="Q30" s="7">
        <v>38</v>
      </c>
      <c r="R30" s="7">
        <v>469</v>
      </c>
      <c r="S30" s="7">
        <v>1.6</v>
      </c>
      <c r="T30" s="5">
        <f t="shared" si="3"/>
        <v>9</v>
      </c>
    </row>
    <row r="31" spans="3:20" x14ac:dyDescent="0.25">
      <c r="C31">
        <v>756</v>
      </c>
      <c r="D31">
        <v>38</v>
      </c>
      <c r="F31">
        <v>1530</v>
      </c>
      <c r="G31">
        <v>185</v>
      </c>
      <c r="J31">
        <v>745</v>
      </c>
      <c r="K31">
        <v>81</v>
      </c>
      <c r="N31" s="7">
        <v>805</v>
      </c>
      <c r="O31" s="7">
        <v>54</v>
      </c>
      <c r="P31" s="7">
        <v>390</v>
      </c>
      <c r="Q31" s="7">
        <v>372</v>
      </c>
      <c r="R31" s="7">
        <v>841</v>
      </c>
      <c r="S31" s="7">
        <v>6.9</v>
      </c>
      <c r="T31" s="5">
        <f t="shared" si="3"/>
        <v>10</v>
      </c>
    </row>
    <row r="32" spans="3:20" x14ac:dyDescent="0.25">
      <c r="C32">
        <v>805</v>
      </c>
      <c r="D32">
        <v>372</v>
      </c>
      <c r="F32">
        <v>1540</v>
      </c>
      <c r="G32">
        <v>31</v>
      </c>
      <c r="J32">
        <v>752</v>
      </c>
      <c r="K32">
        <v>57</v>
      </c>
      <c r="N32" s="7">
        <v>815</v>
      </c>
      <c r="O32" s="7">
        <v>60</v>
      </c>
      <c r="P32" s="7">
        <v>450</v>
      </c>
      <c r="Q32" s="7">
        <v>42</v>
      </c>
      <c r="R32" s="7">
        <v>883</v>
      </c>
      <c r="S32" s="7">
        <v>0.7</v>
      </c>
      <c r="T32" s="5">
        <f t="shared" si="3"/>
        <v>11</v>
      </c>
    </row>
    <row r="33" spans="3:20" x14ac:dyDescent="0.25">
      <c r="C33">
        <v>815</v>
      </c>
      <c r="D33">
        <v>42</v>
      </c>
      <c r="F33">
        <v>1549</v>
      </c>
      <c r="G33">
        <v>40</v>
      </c>
      <c r="J33">
        <v>756</v>
      </c>
      <c r="K33">
        <v>38</v>
      </c>
      <c r="N33" s="7">
        <v>830</v>
      </c>
      <c r="O33" s="7">
        <v>90</v>
      </c>
      <c r="P33" s="7">
        <v>540</v>
      </c>
      <c r="Q33" s="7">
        <v>127</v>
      </c>
      <c r="R33" s="7">
        <v>1010</v>
      </c>
      <c r="S33" s="7">
        <v>1.4</v>
      </c>
      <c r="T33" s="5">
        <f t="shared" si="3"/>
        <v>12</v>
      </c>
    </row>
    <row r="34" spans="3:20" x14ac:dyDescent="0.25">
      <c r="C34">
        <v>830</v>
      </c>
      <c r="D34">
        <v>127</v>
      </c>
      <c r="F34">
        <v>1603</v>
      </c>
      <c r="G34">
        <v>414</v>
      </c>
      <c r="J34">
        <v>805</v>
      </c>
      <c r="K34">
        <v>372</v>
      </c>
      <c r="N34" s="7">
        <v>845</v>
      </c>
      <c r="O34" s="7">
        <v>90</v>
      </c>
      <c r="P34" s="7">
        <v>630</v>
      </c>
      <c r="Q34" s="7">
        <v>16</v>
      </c>
      <c r="R34" s="7">
        <v>1026</v>
      </c>
      <c r="S34" s="7">
        <v>0.2</v>
      </c>
      <c r="T34" s="5">
        <f t="shared" si="3"/>
        <v>13</v>
      </c>
    </row>
    <row r="35" spans="3:20" x14ac:dyDescent="0.25">
      <c r="C35">
        <v>845</v>
      </c>
      <c r="D35">
        <v>16</v>
      </c>
      <c r="F35">
        <v>1604</v>
      </c>
      <c r="G35">
        <v>26</v>
      </c>
      <c r="J35">
        <v>815</v>
      </c>
      <c r="K35">
        <v>42</v>
      </c>
      <c r="N35" s="7">
        <v>911</v>
      </c>
      <c r="O35" s="7">
        <v>156</v>
      </c>
      <c r="P35" s="7">
        <v>786</v>
      </c>
      <c r="Q35" s="7">
        <v>31</v>
      </c>
      <c r="R35" s="7">
        <v>1057</v>
      </c>
      <c r="S35" s="7">
        <v>0.2</v>
      </c>
      <c r="T35" s="5">
        <f t="shared" si="3"/>
        <v>14</v>
      </c>
    </row>
    <row r="36" spans="3:20" x14ac:dyDescent="0.25">
      <c r="C36">
        <v>911</v>
      </c>
      <c r="D36">
        <v>31</v>
      </c>
      <c r="F36">
        <v>1615</v>
      </c>
      <c r="G36">
        <v>50</v>
      </c>
      <c r="J36">
        <v>830</v>
      </c>
      <c r="K36">
        <v>127</v>
      </c>
      <c r="N36" s="7">
        <v>930</v>
      </c>
      <c r="O36" s="7">
        <v>114</v>
      </c>
      <c r="P36" s="7">
        <v>900</v>
      </c>
      <c r="Q36" s="7">
        <v>12</v>
      </c>
      <c r="R36" s="7">
        <v>1069</v>
      </c>
      <c r="S36" s="7">
        <v>0.1</v>
      </c>
      <c r="T36" s="5">
        <f t="shared" si="3"/>
        <v>15</v>
      </c>
    </row>
    <row r="37" spans="3:20" x14ac:dyDescent="0.25">
      <c r="C37">
        <v>930</v>
      </c>
      <c r="D37">
        <v>12</v>
      </c>
      <c r="F37">
        <v>1630</v>
      </c>
      <c r="G37">
        <v>105</v>
      </c>
      <c r="J37">
        <v>845</v>
      </c>
      <c r="K37">
        <v>16</v>
      </c>
      <c r="N37" s="7">
        <v>1000</v>
      </c>
      <c r="O37" s="7">
        <v>180</v>
      </c>
      <c r="P37" s="7">
        <v>1080</v>
      </c>
      <c r="Q37" s="7">
        <v>16</v>
      </c>
      <c r="R37" s="7">
        <v>1085</v>
      </c>
      <c r="S37" s="7">
        <v>0.1</v>
      </c>
      <c r="T37" s="5">
        <f t="shared" si="3"/>
        <v>16</v>
      </c>
    </row>
    <row r="38" spans="3:20" x14ac:dyDescent="0.25">
      <c r="C38">
        <v>1000</v>
      </c>
      <c r="D38">
        <v>16</v>
      </c>
      <c r="F38">
        <v>1645</v>
      </c>
      <c r="G38">
        <v>2</v>
      </c>
      <c r="J38">
        <v>911</v>
      </c>
      <c r="K38">
        <v>31</v>
      </c>
      <c r="N38" s="5"/>
      <c r="O38" s="5"/>
      <c r="P38" s="5"/>
      <c r="Q38" s="5"/>
      <c r="R38" s="5"/>
      <c r="S38" s="5"/>
      <c r="T38" s="5"/>
    </row>
    <row r="39" spans="3:20" x14ac:dyDescent="0.25">
      <c r="C39">
        <v>1045</v>
      </c>
      <c r="D39">
        <v>5</v>
      </c>
      <c r="F39">
        <v>1715</v>
      </c>
      <c r="G39">
        <v>65</v>
      </c>
      <c r="J39" t="s">
        <v>11</v>
      </c>
      <c r="K39">
        <f>SUM(K20:K38)</f>
        <v>1112</v>
      </c>
      <c r="N39" s="5"/>
      <c r="O39" s="5"/>
      <c r="P39" s="5"/>
      <c r="Q39" s="5"/>
      <c r="R39" s="5"/>
      <c r="S39" s="5"/>
      <c r="T39" s="5"/>
    </row>
    <row r="40" spans="3:20" x14ac:dyDescent="0.25">
      <c r="C40">
        <v>1300</v>
      </c>
      <c r="D40">
        <v>11</v>
      </c>
      <c r="F40">
        <v>1800</v>
      </c>
      <c r="G40">
        <v>21</v>
      </c>
      <c r="N40" s="5"/>
      <c r="O40" s="5"/>
      <c r="P40" s="5"/>
      <c r="Q40" s="5"/>
      <c r="R40" s="5"/>
      <c r="S40" s="5"/>
      <c r="T40" s="5"/>
    </row>
    <row r="41" spans="3:20" x14ac:dyDescent="0.25">
      <c r="C41" t="s">
        <v>11</v>
      </c>
      <c r="D41">
        <f>SUM(D18:D40)</f>
        <v>1156</v>
      </c>
      <c r="F41">
        <v>1940</v>
      </c>
      <c r="G41">
        <v>4</v>
      </c>
    </row>
    <row r="42" spans="3:20" x14ac:dyDescent="0.25">
      <c r="F42">
        <v>2030</v>
      </c>
      <c r="G42">
        <v>8</v>
      </c>
    </row>
    <row r="43" spans="3:20" x14ac:dyDescent="0.25">
      <c r="F43" t="s">
        <v>11</v>
      </c>
      <c r="G43">
        <f>SUM(G18:G42)</f>
        <v>1196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C9C4-D35B-4A2E-B164-66606411BF3A}">
  <dimension ref="C2:O17"/>
  <sheetViews>
    <sheetView tabSelected="1" workbookViewId="0">
      <selection activeCell="S18" sqref="S18"/>
    </sheetView>
  </sheetViews>
  <sheetFormatPr defaultRowHeight="15" x14ac:dyDescent="0.25"/>
  <cols>
    <col min="4" max="4" width="11" bestFit="1" customWidth="1"/>
    <col min="8" max="8" width="10.42578125" bestFit="1" customWidth="1"/>
    <col min="9" max="9" width="10.42578125" customWidth="1"/>
    <col min="12" max="13" width="12.42578125" bestFit="1" customWidth="1"/>
    <col min="14" max="14" width="12.42578125" customWidth="1"/>
    <col min="15" max="15" width="20.5703125" bestFit="1" customWidth="1"/>
  </cols>
  <sheetData>
    <row r="2" spans="3:15" x14ac:dyDescent="0.25">
      <c r="C2" t="s">
        <v>17</v>
      </c>
      <c r="D2" t="s">
        <v>40</v>
      </c>
      <c r="G2" t="s">
        <v>42</v>
      </c>
      <c r="H2" t="s">
        <v>41</v>
      </c>
      <c r="I2" t="s">
        <v>48</v>
      </c>
      <c r="J2" t="s">
        <v>43</v>
      </c>
      <c r="K2" t="s">
        <v>44</v>
      </c>
      <c r="L2" t="s">
        <v>46</v>
      </c>
      <c r="M2" t="s">
        <v>45</v>
      </c>
      <c r="N2" t="s">
        <v>49</v>
      </c>
      <c r="O2" s="9" t="s">
        <v>47</v>
      </c>
    </row>
    <row r="3" spans="3:15" x14ac:dyDescent="0.25">
      <c r="C3">
        <v>705</v>
      </c>
      <c r="D3">
        <v>88</v>
      </c>
      <c r="G3">
        <v>1</v>
      </c>
      <c r="H3">
        <f t="shared" ref="H3:H17" si="0">D3</f>
        <v>88</v>
      </c>
      <c r="I3">
        <f>H3</f>
        <v>88</v>
      </c>
      <c r="J3">
        <v>700</v>
      </c>
      <c r="K3">
        <v>705</v>
      </c>
      <c r="L3">
        <v>5</v>
      </c>
      <c r="M3">
        <f t="shared" ref="M3:M17" si="1">L3*6</f>
        <v>30</v>
      </c>
      <c r="N3">
        <f>M3</f>
        <v>30</v>
      </c>
      <c r="O3" s="10">
        <f>H3/M3</f>
        <v>2.9333333333333331</v>
      </c>
    </row>
    <row r="4" spans="3:15" x14ac:dyDescent="0.25">
      <c r="C4">
        <v>715</v>
      </c>
      <c r="D4">
        <v>48</v>
      </c>
      <c r="G4">
        <v>2</v>
      </c>
      <c r="H4">
        <f t="shared" si="0"/>
        <v>48</v>
      </c>
      <c r="I4">
        <f>H4+I3</f>
        <v>136</v>
      </c>
      <c r="J4">
        <f>K3</f>
        <v>705</v>
      </c>
      <c r="K4">
        <v>715</v>
      </c>
      <c r="L4">
        <v>10</v>
      </c>
      <c r="M4">
        <f t="shared" si="1"/>
        <v>60</v>
      </c>
      <c r="N4">
        <f>M4+N3</f>
        <v>90</v>
      </c>
      <c r="O4" s="10">
        <f t="shared" ref="O4:O17" si="2">H4/M4</f>
        <v>0.8</v>
      </c>
    </row>
    <row r="5" spans="3:15" x14ac:dyDescent="0.25">
      <c r="C5">
        <v>719</v>
      </c>
      <c r="D5">
        <v>14</v>
      </c>
      <c r="G5">
        <v>3</v>
      </c>
      <c r="H5">
        <f t="shared" si="0"/>
        <v>14</v>
      </c>
      <c r="I5">
        <f t="shared" ref="I5:I17" si="3">H5+I4</f>
        <v>150</v>
      </c>
      <c r="J5">
        <f t="shared" ref="J5:J17" si="4">K4</f>
        <v>715</v>
      </c>
      <c r="K5">
        <v>719</v>
      </c>
      <c r="L5">
        <v>4</v>
      </c>
      <c r="M5">
        <f t="shared" si="1"/>
        <v>24</v>
      </c>
      <c r="N5">
        <f t="shared" ref="N5:N17" si="5">M5+N4</f>
        <v>114</v>
      </c>
      <c r="O5" s="10">
        <f t="shared" si="2"/>
        <v>0.58333333333333337</v>
      </c>
    </row>
    <row r="6" spans="3:15" x14ac:dyDescent="0.25">
      <c r="C6">
        <v>730</v>
      </c>
      <c r="D6">
        <v>142</v>
      </c>
      <c r="G6">
        <v>4</v>
      </c>
      <c r="H6">
        <f t="shared" si="0"/>
        <v>142</v>
      </c>
      <c r="I6">
        <f t="shared" si="3"/>
        <v>292</v>
      </c>
      <c r="J6">
        <f t="shared" si="4"/>
        <v>719</v>
      </c>
      <c r="K6">
        <v>730</v>
      </c>
      <c r="L6">
        <v>11</v>
      </c>
      <c r="M6">
        <f t="shared" si="1"/>
        <v>66</v>
      </c>
      <c r="N6">
        <f t="shared" si="5"/>
        <v>180</v>
      </c>
      <c r="O6" s="10">
        <f t="shared" si="2"/>
        <v>2.1515151515151514</v>
      </c>
    </row>
    <row r="7" spans="3:15" x14ac:dyDescent="0.25">
      <c r="C7">
        <v>739</v>
      </c>
      <c r="D7">
        <v>12</v>
      </c>
      <c r="G7">
        <v>5</v>
      </c>
      <c r="H7">
        <f t="shared" si="0"/>
        <v>12</v>
      </c>
      <c r="I7">
        <f t="shared" si="3"/>
        <v>304</v>
      </c>
      <c r="J7">
        <f t="shared" si="4"/>
        <v>730</v>
      </c>
      <c r="K7">
        <v>739</v>
      </c>
      <c r="L7">
        <v>9</v>
      </c>
      <c r="M7">
        <f t="shared" si="1"/>
        <v>54</v>
      </c>
      <c r="N7">
        <f t="shared" si="5"/>
        <v>234</v>
      </c>
      <c r="O7" s="10">
        <f t="shared" si="2"/>
        <v>0.22222222222222221</v>
      </c>
    </row>
    <row r="8" spans="3:15" x14ac:dyDescent="0.25">
      <c r="C8">
        <v>745</v>
      </c>
      <c r="D8">
        <v>81</v>
      </c>
      <c r="G8">
        <v>6</v>
      </c>
      <c r="H8">
        <f t="shared" si="0"/>
        <v>81</v>
      </c>
      <c r="I8">
        <f t="shared" si="3"/>
        <v>385</v>
      </c>
      <c r="J8">
        <f t="shared" si="4"/>
        <v>739</v>
      </c>
      <c r="K8">
        <v>745</v>
      </c>
      <c r="L8">
        <v>6</v>
      </c>
      <c r="M8">
        <f t="shared" si="1"/>
        <v>36</v>
      </c>
      <c r="N8">
        <f t="shared" si="5"/>
        <v>270</v>
      </c>
      <c r="O8" s="10">
        <f t="shared" si="2"/>
        <v>2.25</v>
      </c>
    </row>
    <row r="9" spans="3:15" x14ac:dyDescent="0.25">
      <c r="C9">
        <v>752</v>
      </c>
      <c r="D9">
        <v>57</v>
      </c>
      <c r="G9">
        <v>7</v>
      </c>
      <c r="H9">
        <f t="shared" si="0"/>
        <v>57</v>
      </c>
      <c r="I9">
        <f t="shared" si="3"/>
        <v>442</v>
      </c>
      <c r="J9">
        <f t="shared" si="4"/>
        <v>745</v>
      </c>
      <c r="K9">
        <v>752</v>
      </c>
      <c r="L9">
        <v>7</v>
      </c>
      <c r="M9">
        <f t="shared" si="1"/>
        <v>42</v>
      </c>
      <c r="N9">
        <f t="shared" si="5"/>
        <v>312</v>
      </c>
      <c r="O9" s="10">
        <f t="shared" si="2"/>
        <v>1.3571428571428572</v>
      </c>
    </row>
    <row r="10" spans="3:15" x14ac:dyDescent="0.25">
      <c r="C10">
        <v>756</v>
      </c>
      <c r="D10">
        <v>38</v>
      </c>
      <c r="G10">
        <v>8</v>
      </c>
      <c r="H10">
        <f t="shared" si="0"/>
        <v>38</v>
      </c>
      <c r="I10">
        <f t="shared" si="3"/>
        <v>480</v>
      </c>
      <c r="J10">
        <f t="shared" si="4"/>
        <v>752</v>
      </c>
      <c r="K10">
        <v>756</v>
      </c>
      <c r="L10">
        <v>4</v>
      </c>
      <c r="M10">
        <f t="shared" si="1"/>
        <v>24</v>
      </c>
      <c r="N10">
        <f t="shared" si="5"/>
        <v>336</v>
      </c>
      <c r="O10" s="10">
        <f t="shared" si="2"/>
        <v>1.5833333333333333</v>
      </c>
    </row>
    <row r="11" spans="3:15" x14ac:dyDescent="0.25">
      <c r="C11">
        <v>805</v>
      </c>
      <c r="D11">
        <v>372</v>
      </c>
      <c r="G11">
        <v>9</v>
      </c>
      <c r="H11">
        <f t="shared" si="0"/>
        <v>372</v>
      </c>
      <c r="I11">
        <f t="shared" si="3"/>
        <v>852</v>
      </c>
      <c r="J11">
        <f t="shared" si="4"/>
        <v>756</v>
      </c>
      <c r="K11">
        <v>805</v>
      </c>
      <c r="L11">
        <v>9</v>
      </c>
      <c r="M11">
        <f t="shared" si="1"/>
        <v>54</v>
      </c>
      <c r="N11">
        <f t="shared" si="5"/>
        <v>390</v>
      </c>
      <c r="O11" s="10">
        <f t="shared" si="2"/>
        <v>6.8888888888888893</v>
      </c>
    </row>
    <row r="12" spans="3:15" x14ac:dyDescent="0.25">
      <c r="C12">
        <v>815</v>
      </c>
      <c r="D12">
        <v>42</v>
      </c>
      <c r="G12">
        <v>10</v>
      </c>
      <c r="H12">
        <f t="shared" si="0"/>
        <v>42</v>
      </c>
      <c r="I12">
        <f t="shared" si="3"/>
        <v>894</v>
      </c>
      <c r="J12">
        <f t="shared" si="4"/>
        <v>805</v>
      </c>
      <c r="K12">
        <v>815</v>
      </c>
      <c r="L12">
        <v>10</v>
      </c>
      <c r="M12">
        <f t="shared" si="1"/>
        <v>60</v>
      </c>
      <c r="N12">
        <f t="shared" si="5"/>
        <v>450</v>
      </c>
      <c r="O12" s="10">
        <f t="shared" si="2"/>
        <v>0.7</v>
      </c>
    </row>
    <row r="13" spans="3:15" x14ac:dyDescent="0.25">
      <c r="C13">
        <v>830</v>
      </c>
      <c r="D13">
        <v>127</v>
      </c>
      <c r="G13">
        <v>11</v>
      </c>
      <c r="H13">
        <f t="shared" si="0"/>
        <v>127</v>
      </c>
      <c r="I13">
        <f t="shared" si="3"/>
        <v>1021</v>
      </c>
      <c r="J13">
        <f t="shared" si="4"/>
        <v>815</v>
      </c>
      <c r="K13">
        <v>830</v>
      </c>
      <c r="L13">
        <v>15</v>
      </c>
      <c r="M13">
        <f t="shared" si="1"/>
        <v>90</v>
      </c>
      <c r="N13">
        <f t="shared" si="5"/>
        <v>540</v>
      </c>
      <c r="O13" s="10">
        <f t="shared" si="2"/>
        <v>1.4111111111111112</v>
      </c>
    </row>
    <row r="14" spans="3:15" x14ac:dyDescent="0.25">
      <c r="C14">
        <v>845</v>
      </c>
      <c r="D14">
        <v>16</v>
      </c>
      <c r="G14">
        <v>12</v>
      </c>
      <c r="H14">
        <f t="shared" si="0"/>
        <v>16</v>
      </c>
      <c r="I14">
        <f t="shared" si="3"/>
        <v>1037</v>
      </c>
      <c r="J14">
        <f t="shared" si="4"/>
        <v>830</v>
      </c>
      <c r="K14">
        <v>845</v>
      </c>
      <c r="L14">
        <v>15</v>
      </c>
      <c r="M14">
        <f t="shared" si="1"/>
        <v>90</v>
      </c>
      <c r="N14">
        <f t="shared" si="5"/>
        <v>630</v>
      </c>
      <c r="O14" s="10">
        <f t="shared" si="2"/>
        <v>0.17777777777777778</v>
      </c>
    </row>
    <row r="15" spans="3:15" x14ac:dyDescent="0.25">
      <c r="C15">
        <v>911</v>
      </c>
      <c r="D15">
        <v>31</v>
      </c>
      <c r="G15">
        <v>13</v>
      </c>
      <c r="H15">
        <f t="shared" si="0"/>
        <v>31</v>
      </c>
      <c r="I15">
        <f t="shared" si="3"/>
        <v>1068</v>
      </c>
      <c r="J15">
        <f t="shared" si="4"/>
        <v>845</v>
      </c>
      <c r="K15">
        <v>911</v>
      </c>
      <c r="L15">
        <v>26</v>
      </c>
      <c r="M15">
        <f t="shared" si="1"/>
        <v>156</v>
      </c>
      <c r="N15">
        <f t="shared" si="5"/>
        <v>786</v>
      </c>
      <c r="O15" s="10">
        <f t="shared" si="2"/>
        <v>0.19871794871794871</v>
      </c>
    </row>
    <row r="16" spans="3:15" x14ac:dyDescent="0.25">
      <c r="C16">
        <v>930</v>
      </c>
      <c r="D16">
        <v>12</v>
      </c>
      <c r="G16">
        <v>14</v>
      </c>
      <c r="H16">
        <f t="shared" si="0"/>
        <v>12</v>
      </c>
      <c r="I16">
        <f t="shared" si="3"/>
        <v>1080</v>
      </c>
      <c r="J16">
        <f t="shared" si="4"/>
        <v>911</v>
      </c>
      <c r="K16">
        <v>930</v>
      </c>
      <c r="L16">
        <v>19</v>
      </c>
      <c r="M16">
        <f t="shared" si="1"/>
        <v>114</v>
      </c>
      <c r="N16">
        <f t="shared" si="5"/>
        <v>900</v>
      </c>
      <c r="O16" s="10">
        <f t="shared" si="2"/>
        <v>0.10526315789473684</v>
      </c>
    </row>
    <row r="17" spans="3:15" x14ac:dyDescent="0.25">
      <c r="C17">
        <v>1000</v>
      </c>
      <c r="D17">
        <v>16</v>
      </c>
      <c r="G17">
        <v>15</v>
      </c>
      <c r="H17">
        <f t="shared" si="0"/>
        <v>16</v>
      </c>
      <c r="I17">
        <f t="shared" si="3"/>
        <v>1096</v>
      </c>
      <c r="J17">
        <f t="shared" si="4"/>
        <v>930</v>
      </c>
      <c r="K17">
        <v>1000</v>
      </c>
      <c r="L17">
        <v>30</v>
      </c>
      <c r="M17">
        <f t="shared" si="1"/>
        <v>180</v>
      </c>
      <c r="N17">
        <f t="shared" si="5"/>
        <v>1080</v>
      </c>
      <c r="O17" s="10">
        <f t="shared" si="2"/>
        <v>8.8888888888888892E-2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E1" zoomScale="90" zoomScaleNormal="90" workbookViewId="0">
      <selection activeCell="H13" sqref="H13"/>
    </sheetView>
  </sheetViews>
  <sheetFormatPr defaultColWidth="11.42578125" defaultRowHeight="15" x14ac:dyDescent="0.25"/>
  <cols>
    <col min="1" max="1" width="18.5703125" bestFit="1" customWidth="1"/>
    <col min="2" max="2" width="11.7109375" bestFit="1" customWidth="1"/>
    <col min="4" max="4" width="12.42578125" bestFit="1" customWidth="1"/>
    <col min="5" max="5" width="24.85546875" bestFit="1" customWidth="1"/>
    <col min="6" max="6" width="23.7109375" bestFit="1" customWidth="1"/>
    <col min="8" max="8" width="15.7109375" bestFit="1" customWidth="1"/>
  </cols>
  <sheetData>
    <row r="1" spans="1:8" x14ac:dyDescent="0.25">
      <c r="A1" t="s">
        <v>14</v>
      </c>
      <c r="B1" t="s">
        <v>19</v>
      </c>
      <c r="C1" t="s">
        <v>9</v>
      </c>
      <c r="D1" t="s">
        <v>26</v>
      </c>
      <c r="E1" t="s">
        <v>30</v>
      </c>
      <c r="F1" t="s">
        <v>31</v>
      </c>
      <c r="H1" t="s">
        <v>32</v>
      </c>
    </row>
    <row r="2" spans="1:8" x14ac:dyDescent="0.25">
      <c r="A2" t="s">
        <v>0</v>
      </c>
      <c r="B2">
        <v>125</v>
      </c>
      <c r="C2" s="1">
        <v>0.45</v>
      </c>
      <c r="D2" s="3">
        <f>B2*C2</f>
        <v>56.25</v>
      </c>
      <c r="E2" s="2">
        <f>B2/$B$13</f>
        <v>9.1240875912408759E-2</v>
      </c>
      <c r="F2" s="2">
        <f>D2/$D$13</f>
        <v>6.7742518215210448E-2</v>
      </c>
      <c r="H2" s="1">
        <f>E2</f>
        <v>9.1240875912408759E-2</v>
      </c>
    </row>
    <row r="3" spans="1:8" x14ac:dyDescent="0.25">
      <c r="A3" t="s">
        <v>20</v>
      </c>
      <c r="B3">
        <v>40</v>
      </c>
      <c r="C3" s="1">
        <v>0.75</v>
      </c>
      <c r="D3" s="3">
        <f t="shared" ref="D3:D12" si="0">B3*C3</f>
        <v>30</v>
      </c>
      <c r="E3" s="2">
        <f t="shared" ref="E3:E12" si="1">B3/$B$13</f>
        <v>2.9197080291970802E-2</v>
      </c>
      <c r="F3" s="2">
        <f t="shared" ref="F3:F12" si="2">D3/$D$13</f>
        <v>3.6129343048112238E-2</v>
      </c>
      <c r="H3" s="1">
        <f>H2+E3</f>
        <v>0.12043795620437955</v>
      </c>
    </row>
    <row r="4" spans="1:8" x14ac:dyDescent="0.25">
      <c r="A4" t="s">
        <v>21</v>
      </c>
      <c r="B4">
        <v>200</v>
      </c>
      <c r="C4" s="1">
        <v>0.62</v>
      </c>
      <c r="D4" s="3">
        <f t="shared" si="0"/>
        <v>124</v>
      </c>
      <c r="E4" s="2">
        <f t="shared" si="1"/>
        <v>0.145985401459854</v>
      </c>
      <c r="F4" s="2">
        <f t="shared" si="2"/>
        <v>0.14933461793219727</v>
      </c>
      <c r="H4" s="1">
        <f t="shared" ref="H4:H12" si="3">H3+E4</f>
        <v>0.26642335766423353</v>
      </c>
    </row>
    <row r="5" spans="1:8" x14ac:dyDescent="0.25">
      <c r="A5" t="s">
        <v>3</v>
      </c>
      <c r="B5">
        <v>205</v>
      </c>
      <c r="C5" s="1">
        <v>0.62</v>
      </c>
      <c r="D5" s="3">
        <f t="shared" si="0"/>
        <v>127.1</v>
      </c>
      <c r="E5" s="2">
        <f t="shared" si="1"/>
        <v>0.14963503649635038</v>
      </c>
      <c r="F5" s="2">
        <f t="shared" si="2"/>
        <v>0.15306798338050218</v>
      </c>
      <c r="H5" s="1">
        <f t="shared" si="3"/>
        <v>0.41605839416058388</v>
      </c>
    </row>
    <row r="6" spans="1:8" x14ac:dyDescent="0.25">
      <c r="A6" t="s">
        <v>4</v>
      </c>
      <c r="B6">
        <v>210</v>
      </c>
      <c r="C6" s="1">
        <v>0.4</v>
      </c>
      <c r="D6" s="3">
        <f t="shared" si="0"/>
        <v>84</v>
      </c>
      <c r="E6" s="2">
        <f t="shared" si="1"/>
        <v>0.15328467153284672</v>
      </c>
      <c r="F6" s="2">
        <f t="shared" si="2"/>
        <v>0.10116216053471427</v>
      </c>
      <c r="H6" s="1">
        <f t="shared" si="3"/>
        <v>0.56934306569343063</v>
      </c>
    </row>
    <row r="7" spans="1:8" x14ac:dyDescent="0.25">
      <c r="A7" t="s">
        <v>5</v>
      </c>
      <c r="B7">
        <v>170</v>
      </c>
      <c r="C7" s="1">
        <v>0.8</v>
      </c>
      <c r="D7" s="3">
        <f t="shared" si="0"/>
        <v>136</v>
      </c>
      <c r="E7" s="2">
        <f t="shared" si="1"/>
        <v>0.12408759124087591</v>
      </c>
      <c r="F7" s="2">
        <f t="shared" si="2"/>
        <v>0.16378635515144216</v>
      </c>
      <c r="H7" s="1">
        <f t="shared" si="3"/>
        <v>0.6934306569343065</v>
      </c>
    </row>
    <row r="8" spans="1:8" x14ac:dyDescent="0.25">
      <c r="A8" t="s">
        <v>6</v>
      </c>
      <c r="B8">
        <v>45</v>
      </c>
      <c r="C8" s="1">
        <v>0.65</v>
      </c>
      <c r="D8" s="3">
        <f t="shared" si="0"/>
        <v>29.25</v>
      </c>
      <c r="E8" s="2">
        <f t="shared" si="1"/>
        <v>3.2846715328467155E-2</v>
      </c>
      <c r="F8" s="2">
        <f t="shared" si="2"/>
        <v>3.5226109471909434E-2</v>
      </c>
      <c r="H8" s="1">
        <f t="shared" si="3"/>
        <v>0.72627737226277367</v>
      </c>
    </row>
    <row r="9" spans="1:8" x14ac:dyDescent="0.25">
      <c r="A9" t="s">
        <v>22</v>
      </c>
      <c r="B9">
        <v>40</v>
      </c>
      <c r="C9" s="1">
        <v>0.65</v>
      </c>
      <c r="D9" s="3">
        <f t="shared" si="0"/>
        <v>26</v>
      </c>
      <c r="E9" s="2">
        <f t="shared" si="1"/>
        <v>2.9197080291970802E-2</v>
      </c>
      <c r="F9" s="2">
        <f t="shared" si="2"/>
        <v>3.1312097308363943E-2</v>
      </c>
      <c r="H9" s="1">
        <f t="shared" si="3"/>
        <v>0.75547445255474444</v>
      </c>
    </row>
    <row r="10" spans="1:8" x14ac:dyDescent="0.25">
      <c r="A10" t="s">
        <v>23</v>
      </c>
      <c r="B10">
        <v>115</v>
      </c>
      <c r="C10" s="1">
        <v>0.65</v>
      </c>
      <c r="D10" s="3">
        <f t="shared" si="0"/>
        <v>74.75</v>
      </c>
      <c r="E10" s="2">
        <f t="shared" si="1"/>
        <v>8.3941605839416053E-2</v>
      </c>
      <c r="F10" s="2">
        <f t="shared" si="2"/>
        <v>9.0022279761546337E-2</v>
      </c>
      <c r="H10" s="1">
        <f t="shared" si="3"/>
        <v>0.83941605839416045</v>
      </c>
    </row>
    <row r="11" spans="1:8" x14ac:dyDescent="0.25">
      <c r="A11" t="s">
        <v>24</v>
      </c>
      <c r="B11">
        <v>110</v>
      </c>
      <c r="C11" s="1">
        <v>0.65</v>
      </c>
      <c r="D11" s="3">
        <f t="shared" si="0"/>
        <v>71.5</v>
      </c>
      <c r="E11" s="2">
        <f t="shared" si="1"/>
        <v>8.0291970802919707E-2</v>
      </c>
      <c r="F11" s="2">
        <f t="shared" si="2"/>
        <v>8.6108267598000846E-2</v>
      </c>
      <c r="H11" s="1">
        <f t="shared" si="3"/>
        <v>0.91970802919708017</v>
      </c>
    </row>
    <row r="12" spans="1:8" x14ac:dyDescent="0.25">
      <c r="A12" t="s">
        <v>25</v>
      </c>
      <c r="B12">
        <v>110</v>
      </c>
      <c r="C12" s="1">
        <v>0.65</v>
      </c>
      <c r="D12" s="3">
        <f t="shared" si="0"/>
        <v>71.5</v>
      </c>
      <c r="E12" s="2">
        <f t="shared" si="1"/>
        <v>8.0291970802919707E-2</v>
      </c>
      <c r="F12" s="2">
        <f t="shared" si="2"/>
        <v>8.6108267598000846E-2</v>
      </c>
      <c r="H12" s="1">
        <f t="shared" si="3"/>
        <v>0.99999999999999989</v>
      </c>
    </row>
    <row r="13" spans="1:8" x14ac:dyDescent="0.25">
      <c r="A13" t="s">
        <v>11</v>
      </c>
      <c r="B13">
        <f>SUM(B2:B12)</f>
        <v>1370</v>
      </c>
      <c r="C13" s="1">
        <f>AVERAGE(C2:C12)</f>
        <v>0.62636363636363646</v>
      </c>
      <c r="D13" s="3">
        <f>SUM(D2:D12)</f>
        <v>830.35</v>
      </c>
      <c r="E13" s="1">
        <f>SUM(E2:E12)</f>
        <v>0.99999999999999989</v>
      </c>
      <c r="F13" s="1">
        <f>SUM(F2:F12)</f>
        <v>0.99999999999999989</v>
      </c>
    </row>
    <row r="22" spans="1:3" x14ac:dyDescent="0.25">
      <c r="A22" t="s">
        <v>28</v>
      </c>
      <c r="B22" t="s">
        <v>27</v>
      </c>
      <c r="C22" t="s">
        <v>29</v>
      </c>
    </row>
    <row r="23" spans="1:3" x14ac:dyDescent="0.25">
      <c r="A23">
        <v>1111</v>
      </c>
      <c r="B23" s="1">
        <v>0.9</v>
      </c>
      <c r="C23" s="3">
        <f>A23*B23</f>
        <v>999.9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Sheet1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 Hupe olsen</cp:lastModifiedBy>
  <dcterms:created xsi:type="dcterms:W3CDTF">2018-03-20T09:57:40Z</dcterms:created>
  <dcterms:modified xsi:type="dcterms:W3CDTF">2018-04-01T16:25:05Z</dcterms:modified>
</cp:coreProperties>
</file>