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ahavahrojer/Desktop/"/>
    </mc:Choice>
  </mc:AlternateContent>
  <xr:revisionPtr revIDLastSave="0" documentId="13_ncr:1_{1C834145-4BE3-BE4F-8879-7518051DF889}" xr6:coauthVersionLast="47" xr6:coauthVersionMax="47" xr10:uidLastSave="{00000000-0000-0000-0000-000000000000}"/>
  <bookViews>
    <workbookView xWindow="1160" yWindow="0" windowWidth="27640" windowHeight="16940" activeTab="1" xr2:uid="{9C629442-D6A9-2949-8575-6F1EA6A6890D}"/>
  </bookViews>
  <sheets>
    <sheet name="r_format" sheetId="5" r:id="rId1"/>
    <sheet name="leaf_wash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3" l="1"/>
  <c r="K9" i="3" s="1"/>
  <c r="L9" i="3" s="1"/>
  <c r="J8" i="3"/>
  <c r="K8" i="3" s="1"/>
  <c r="L8" i="3" s="1"/>
  <c r="K7" i="3"/>
  <c r="L7" i="3" s="1"/>
  <c r="J7" i="3"/>
  <c r="J6" i="3"/>
  <c r="K6" i="3" s="1"/>
  <c r="L6" i="3" s="1"/>
  <c r="J5" i="3"/>
  <c r="K5" i="3" s="1"/>
  <c r="L5" i="3" s="1"/>
  <c r="J4" i="3"/>
  <c r="K4" i="3" s="1"/>
  <c r="L4" i="3" s="1"/>
  <c r="J3" i="3"/>
  <c r="K3" i="3" s="1"/>
  <c r="L3" i="3" s="1"/>
  <c r="J2" i="3"/>
  <c r="K2" i="3" s="1"/>
  <c r="L2" i="3" s="1"/>
</calcChain>
</file>

<file path=xl/sharedStrings.xml><?xml version="1.0" encoding="utf-8"?>
<sst xmlns="http://schemas.openxmlformats.org/spreadsheetml/2006/main" count="70" uniqueCount="19">
  <si>
    <t>-</t>
  </si>
  <si>
    <t>MgCl2</t>
  </si>
  <si>
    <t>Average CFU/100ul UD</t>
  </si>
  <si>
    <t>CFU_per_10_leaf_discs</t>
  </si>
  <si>
    <t>CFU_per_10_leaf_discs_scientific</t>
  </si>
  <si>
    <r>
      <t>10</t>
    </r>
    <r>
      <rPr>
        <b/>
        <vertAlign val="superscript"/>
        <sz val="12"/>
        <color theme="1"/>
        <rFont val="Calibri"/>
        <family val="2"/>
      </rPr>
      <t>-2</t>
    </r>
    <r>
      <rPr>
        <b/>
        <sz val="12"/>
        <color theme="1"/>
        <rFont val="Calibri"/>
        <family val="2"/>
      </rPr>
      <t xml:space="preserve"> </t>
    </r>
  </si>
  <si>
    <r>
      <t>10</t>
    </r>
    <r>
      <rPr>
        <b/>
        <vertAlign val="superscript"/>
        <sz val="12"/>
        <color theme="1"/>
        <rFont val="Calibri"/>
        <family val="2"/>
      </rPr>
      <t>-1</t>
    </r>
    <r>
      <rPr>
        <b/>
        <sz val="12"/>
        <color theme="1"/>
        <rFont val="Calibri"/>
        <family val="2"/>
      </rPr>
      <t xml:space="preserve"> </t>
    </r>
  </si>
  <si>
    <t>block</t>
  </si>
  <si>
    <t>date_plated</t>
  </si>
  <si>
    <t>date_counted</t>
  </si>
  <si>
    <t>treatment</t>
  </si>
  <si>
    <t>Unsprayed</t>
  </si>
  <si>
    <t>round</t>
  </si>
  <si>
    <t>X</t>
  </si>
  <si>
    <t>2</t>
  </si>
  <si>
    <t>plant_#</t>
  </si>
  <si>
    <t>Z</t>
  </si>
  <si>
    <t>3</t>
  </si>
  <si>
    <t>undiluted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</si>
</sst>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sz val="12"/>
      <color rgb="FF00B050"/>
      <name val="Calibri"/>
      <family val="2"/>
    </font>
    <font>
      <b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4" fillId="0" borderId="1" xfId="0" applyNumberFormat="1" applyFont="1" applyFill="1" applyBorder="1" applyAlignment="1">
      <alignment horizontal="center" vertical="center" wrapText="1"/>
    </xf>
    <xf numFmtId="14" fontId="6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1" fontId="4" fillId="0" borderId="1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right" vertical="center" wrapText="1"/>
    </xf>
    <xf numFmtId="1" fontId="1" fillId="0" borderId="1" xfId="0" applyNumberFormat="1" applyFont="1" applyFill="1" applyBorder="1" applyAlignment="1">
      <alignment horizontal="right" vertical="center" wrapText="1"/>
    </xf>
    <xf numFmtId="11" fontId="0" fillId="0" borderId="1" xfId="0" applyNumberFormat="1" applyFill="1" applyBorder="1" applyAlignment="1">
      <alignment horizontal="right" vertical="center"/>
    </xf>
    <xf numFmtId="14" fontId="0" fillId="0" borderId="0" xfId="0" applyNumberFormat="1" applyFill="1" applyAlignment="1">
      <alignment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Border="1"/>
  </cellXfs>
  <cellStyles count="1">
    <cellStyle name="Normal" xfId="0" builtinId="0"/>
  </cellStyles>
  <dxfs count="20"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D8A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C733E-08C4-B542-AA4A-DA3A45CB8707}">
  <dimension ref="A1:G5"/>
  <sheetViews>
    <sheetView workbookViewId="0">
      <selection activeCell="K19" sqref="K19"/>
    </sheetView>
  </sheetViews>
  <sheetFormatPr baseColWidth="10" defaultRowHeight="16" x14ac:dyDescent="0.2"/>
  <cols>
    <col min="1" max="1" width="5.5" bestFit="1" customWidth="1"/>
    <col min="2" max="2" width="11" bestFit="1" customWidth="1"/>
    <col min="3" max="3" width="12.33203125" bestFit="1" customWidth="1"/>
    <col min="4" max="4" width="7.33203125" bestFit="1" customWidth="1"/>
    <col min="5" max="5" width="5.83203125" bestFit="1" customWidth="1"/>
    <col min="6" max="6" width="9.5" bestFit="1" customWidth="1"/>
    <col min="7" max="7" width="29.1640625" bestFit="1" customWidth="1"/>
  </cols>
  <sheetData>
    <row r="1" spans="1:7" ht="17" x14ac:dyDescent="0.2">
      <c r="A1" s="1" t="s">
        <v>7</v>
      </c>
      <c r="B1" s="2" t="s">
        <v>8</v>
      </c>
      <c r="C1" s="2" t="s">
        <v>9</v>
      </c>
      <c r="D1" s="16" t="s">
        <v>15</v>
      </c>
      <c r="E1" s="2" t="s">
        <v>12</v>
      </c>
      <c r="F1" s="3" t="s">
        <v>10</v>
      </c>
      <c r="G1" s="4" t="s">
        <v>4</v>
      </c>
    </row>
    <row r="2" spans="1:7" x14ac:dyDescent="0.2">
      <c r="A2" s="19"/>
      <c r="B2" s="19"/>
      <c r="C2" s="19"/>
      <c r="D2" s="19"/>
      <c r="E2" s="19"/>
      <c r="F2" s="19"/>
      <c r="G2" s="19"/>
    </row>
    <row r="3" spans="1:7" x14ac:dyDescent="0.2">
      <c r="A3" s="19"/>
      <c r="B3" s="19"/>
      <c r="C3" s="19"/>
      <c r="D3" s="19"/>
      <c r="E3" s="19"/>
      <c r="F3" s="19"/>
      <c r="G3" s="19"/>
    </row>
    <row r="4" spans="1:7" x14ac:dyDescent="0.2">
      <c r="A4" s="19"/>
      <c r="B4" s="19"/>
      <c r="C4" s="19"/>
      <c r="D4" s="19"/>
      <c r="E4" s="19"/>
      <c r="F4" s="19"/>
      <c r="G4" s="19"/>
    </row>
    <row r="5" spans="1:7" x14ac:dyDescent="0.2">
      <c r="A5" s="19"/>
      <c r="B5" s="19"/>
      <c r="C5" s="19"/>
      <c r="D5" s="19"/>
      <c r="E5" s="19"/>
      <c r="F5" s="19"/>
      <c r="G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211E3-C924-BB47-81EC-B3D7A5980711}">
  <sheetPr>
    <pageSetUpPr fitToPage="1"/>
  </sheetPr>
  <dimension ref="A1:L9"/>
  <sheetViews>
    <sheetView tabSelected="1" zoomScale="150" workbookViewId="0">
      <selection activeCell="D13" sqref="D13"/>
    </sheetView>
  </sheetViews>
  <sheetFormatPr baseColWidth="10" defaultColWidth="23.1640625" defaultRowHeight="16" x14ac:dyDescent="0.2"/>
  <cols>
    <col min="1" max="1" width="5.6640625" style="5" bestFit="1" customWidth="1"/>
    <col min="2" max="2" width="11.1640625" style="5" bestFit="1" customWidth="1"/>
    <col min="3" max="3" width="12.83203125" style="14" bestFit="1" customWidth="1"/>
    <col min="4" max="4" width="7.33203125" style="14" bestFit="1" customWidth="1"/>
    <col min="5" max="5" width="6.1640625" style="14" bestFit="1" customWidth="1"/>
    <col min="6" max="6" width="9.6640625" style="5" bestFit="1" customWidth="1"/>
    <col min="7" max="7" width="9.1640625" style="5" bestFit="1" customWidth="1"/>
    <col min="8" max="9" width="4.1640625" style="5" bestFit="1" customWidth="1"/>
    <col min="10" max="11" width="20.5" style="5" bestFit="1" customWidth="1"/>
    <col min="12" max="12" width="29.1640625" style="5" bestFit="1" customWidth="1"/>
    <col min="13" max="16384" width="23.1640625" style="5"/>
  </cols>
  <sheetData>
    <row r="1" spans="1:12" ht="20" x14ac:dyDescent="0.2">
      <c r="A1" s="1" t="s">
        <v>7</v>
      </c>
      <c r="B1" s="2" t="s">
        <v>8</v>
      </c>
      <c r="C1" s="2" t="s">
        <v>9</v>
      </c>
      <c r="D1" s="16" t="s">
        <v>15</v>
      </c>
      <c r="E1" s="2" t="s">
        <v>12</v>
      </c>
      <c r="F1" s="3" t="s">
        <v>10</v>
      </c>
      <c r="G1" s="3" t="s">
        <v>18</v>
      </c>
      <c r="H1" s="1" t="s">
        <v>6</v>
      </c>
      <c r="I1" s="1" t="s">
        <v>5</v>
      </c>
      <c r="J1" s="3" t="s">
        <v>2</v>
      </c>
      <c r="K1" s="4" t="s">
        <v>3</v>
      </c>
      <c r="L1" s="4" t="s">
        <v>4</v>
      </c>
    </row>
    <row r="2" spans="1:12" ht="17" x14ac:dyDescent="0.2">
      <c r="A2" s="6" t="s">
        <v>13</v>
      </c>
      <c r="B2" s="7">
        <v>46003</v>
      </c>
      <c r="C2" s="7">
        <v>46003</v>
      </c>
      <c r="D2" s="17" t="s">
        <v>16</v>
      </c>
      <c r="E2" s="15">
        <v>1</v>
      </c>
      <c r="F2" s="8">
        <v>220</v>
      </c>
      <c r="G2" s="9" t="s">
        <v>0</v>
      </c>
      <c r="H2" s="10" t="s">
        <v>13</v>
      </c>
      <c r="I2" s="9" t="s">
        <v>13</v>
      </c>
      <c r="J2" s="11" t="e">
        <f>AVERAGE((H2*10),(I2*100))</f>
        <v>#VALUE!</v>
      </c>
      <c r="K2" s="12" t="e">
        <f t="shared" ref="K2" si="0">J2*10^2</f>
        <v>#VALUE!</v>
      </c>
      <c r="L2" s="13" t="e">
        <f>K2</f>
        <v>#VALUE!</v>
      </c>
    </row>
    <row r="3" spans="1:12" ht="17" x14ac:dyDescent="0.2">
      <c r="A3" s="6" t="s">
        <v>13</v>
      </c>
      <c r="B3" s="7">
        <v>46003</v>
      </c>
      <c r="C3" s="7">
        <v>46003</v>
      </c>
      <c r="D3" s="17" t="s">
        <v>16</v>
      </c>
      <c r="E3" s="15">
        <v>1</v>
      </c>
      <c r="F3" s="8" t="s">
        <v>1</v>
      </c>
      <c r="G3" s="9" t="s">
        <v>13</v>
      </c>
      <c r="H3" s="9" t="s">
        <v>0</v>
      </c>
      <c r="I3" s="9" t="s">
        <v>0</v>
      </c>
      <c r="J3" s="11" t="e">
        <f>AVERAGE((H3*10),(I3*100))</f>
        <v>#VALUE!</v>
      </c>
      <c r="K3" s="12" t="e">
        <f t="shared" ref="K3:K4" si="1">J3*10^2</f>
        <v>#VALUE!</v>
      </c>
      <c r="L3" s="13" t="e">
        <f>K3</f>
        <v>#VALUE!</v>
      </c>
    </row>
    <row r="4" spans="1:12" ht="17" x14ac:dyDescent="0.2">
      <c r="A4" s="6" t="s">
        <v>13</v>
      </c>
      <c r="B4" s="7">
        <v>46003</v>
      </c>
      <c r="C4" s="7">
        <v>46003</v>
      </c>
      <c r="D4" s="17" t="s">
        <v>16</v>
      </c>
      <c r="E4" s="15" t="s">
        <v>14</v>
      </c>
      <c r="F4" s="8">
        <v>220</v>
      </c>
      <c r="G4" s="9" t="s">
        <v>0</v>
      </c>
      <c r="H4" s="10" t="s">
        <v>13</v>
      </c>
      <c r="I4" s="9" t="s">
        <v>13</v>
      </c>
      <c r="J4" s="11" t="e">
        <f>AVERAGE((H4*10),(I4*100))</f>
        <v>#VALUE!</v>
      </c>
      <c r="K4" s="12" t="e">
        <f t="shared" si="1"/>
        <v>#VALUE!</v>
      </c>
      <c r="L4" s="13" t="e">
        <f>K4</f>
        <v>#VALUE!</v>
      </c>
    </row>
    <row r="5" spans="1:12" ht="17" x14ac:dyDescent="0.2">
      <c r="A5" s="6" t="s">
        <v>13</v>
      </c>
      <c r="B5" s="7">
        <v>46003</v>
      </c>
      <c r="C5" s="7">
        <v>46003</v>
      </c>
      <c r="D5" s="17" t="s">
        <v>16</v>
      </c>
      <c r="E5" s="15" t="s">
        <v>14</v>
      </c>
      <c r="F5" s="8" t="s">
        <v>1</v>
      </c>
      <c r="G5" s="9" t="s">
        <v>13</v>
      </c>
      <c r="H5" s="9" t="s">
        <v>0</v>
      </c>
      <c r="I5" s="9" t="s">
        <v>0</v>
      </c>
      <c r="J5" s="11" t="e">
        <f>AVERAGE((H5*10),(I5*100))</f>
        <v>#VALUE!</v>
      </c>
      <c r="K5" s="12" t="e">
        <f t="shared" ref="K5" si="2">J5*10^2</f>
        <v>#VALUE!</v>
      </c>
      <c r="L5" s="13" t="e">
        <f>K5</f>
        <v>#VALUE!</v>
      </c>
    </row>
    <row r="6" spans="1:12" ht="17" x14ac:dyDescent="0.2">
      <c r="A6" s="6" t="s">
        <v>13</v>
      </c>
      <c r="B6" s="7">
        <v>46003</v>
      </c>
      <c r="C6" s="7">
        <v>46003</v>
      </c>
      <c r="D6" s="17" t="s">
        <v>16</v>
      </c>
      <c r="E6" s="15" t="s">
        <v>14</v>
      </c>
      <c r="F6" s="18" t="s">
        <v>11</v>
      </c>
      <c r="G6" s="9" t="s">
        <v>13</v>
      </c>
      <c r="H6" s="9" t="s">
        <v>0</v>
      </c>
      <c r="I6" s="9" t="s">
        <v>0</v>
      </c>
      <c r="J6" s="11" t="e">
        <f>AVERAGE((H6*10),(I6*100))</f>
        <v>#VALUE!</v>
      </c>
      <c r="K6" s="12" t="e">
        <f t="shared" ref="K6:K8" si="3">J6*10^2</f>
        <v>#VALUE!</v>
      </c>
      <c r="L6" s="13" t="e">
        <f>K6</f>
        <v>#VALUE!</v>
      </c>
    </row>
    <row r="7" spans="1:12" ht="17" x14ac:dyDescent="0.2">
      <c r="A7" s="6" t="s">
        <v>13</v>
      </c>
      <c r="B7" s="7">
        <v>46003</v>
      </c>
      <c r="C7" s="7">
        <v>46003</v>
      </c>
      <c r="D7" s="17" t="s">
        <v>16</v>
      </c>
      <c r="E7" s="15" t="s">
        <v>17</v>
      </c>
      <c r="F7" s="8">
        <v>220</v>
      </c>
      <c r="G7" s="9" t="s">
        <v>0</v>
      </c>
      <c r="H7" s="10" t="s">
        <v>13</v>
      </c>
      <c r="I7" s="9" t="s">
        <v>13</v>
      </c>
      <c r="J7" s="11" t="e">
        <f>AVERAGE((H7*10),(I7*100))</f>
        <v>#VALUE!</v>
      </c>
      <c r="K7" s="12" t="e">
        <f t="shared" si="3"/>
        <v>#VALUE!</v>
      </c>
      <c r="L7" s="13" t="e">
        <f>K7</f>
        <v>#VALUE!</v>
      </c>
    </row>
    <row r="8" spans="1:12" ht="17" x14ac:dyDescent="0.2">
      <c r="A8" s="6" t="s">
        <v>13</v>
      </c>
      <c r="B8" s="7">
        <v>46003</v>
      </c>
      <c r="C8" s="7">
        <v>46003</v>
      </c>
      <c r="D8" s="17" t="s">
        <v>16</v>
      </c>
      <c r="E8" s="15" t="s">
        <v>17</v>
      </c>
      <c r="F8" s="8" t="s">
        <v>1</v>
      </c>
      <c r="G8" s="9" t="s">
        <v>13</v>
      </c>
      <c r="H8" s="9" t="s">
        <v>0</v>
      </c>
      <c r="I8" s="9" t="s">
        <v>0</v>
      </c>
      <c r="J8" s="11" t="e">
        <f>AVERAGE((H8*10),(I8*100))</f>
        <v>#VALUE!</v>
      </c>
      <c r="K8" s="12" t="e">
        <f t="shared" si="3"/>
        <v>#VALUE!</v>
      </c>
      <c r="L8" s="13" t="e">
        <f>K8</f>
        <v>#VALUE!</v>
      </c>
    </row>
    <row r="9" spans="1:12" ht="17" x14ac:dyDescent="0.2">
      <c r="A9" s="6" t="s">
        <v>13</v>
      </c>
      <c r="B9" s="7">
        <v>46003</v>
      </c>
      <c r="C9" s="7">
        <v>46003</v>
      </c>
      <c r="D9" s="17" t="s">
        <v>16</v>
      </c>
      <c r="E9" s="15" t="s">
        <v>17</v>
      </c>
      <c r="F9" s="18" t="s">
        <v>11</v>
      </c>
      <c r="G9" s="9" t="s">
        <v>13</v>
      </c>
      <c r="H9" s="9" t="s">
        <v>0</v>
      </c>
      <c r="I9" s="9" t="s">
        <v>0</v>
      </c>
      <c r="J9" s="11" t="e">
        <f>AVERAGE((H9*10),(I9*100))</f>
        <v>#VALUE!</v>
      </c>
      <c r="K9" s="12" t="e">
        <f t="shared" ref="K9" si="4">J9*10^2</f>
        <v>#VALUE!</v>
      </c>
      <c r="L9" s="13" t="e">
        <f>K9</f>
        <v>#VALUE!</v>
      </c>
    </row>
  </sheetData>
  <conditionalFormatting sqref="G2:I3">
    <cfRule type="cellIs" dxfId="19" priority="17" operator="greaterThan">
      <formula>200</formula>
    </cfRule>
    <cfRule type="cellIs" dxfId="18" priority="18" operator="lessThan">
      <formula>10</formula>
    </cfRule>
    <cfRule type="containsText" dxfId="17" priority="19" operator="containsText" text="TMTC">
      <formula>NOT(ISERROR(SEARCH("TMTC",G2)))</formula>
    </cfRule>
    <cfRule type="cellIs" dxfId="16" priority="20" operator="between">
      <formula>10</formula>
      <formula>200</formula>
    </cfRule>
  </conditionalFormatting>
  <conditionalFormatting sqref="G4:I5">
    <cfRule type="cellIs" dxfId="15" priority="13" operator="greaterThan">
      <formula>200</formula>
    </cfRule>
    <cfRule type="cellIs" dxfId="14" priority="14" operator="lessThan">
      <formula>10</formula>
    </cfRule>
    <cfRule type="containsText" dxfId="13" priority="15" operator="containsText" text="TMTC">
      <formula>NOT(ISERROR(SEARCH("TMTC",G4)))</formula>
    </cfRule>
    <cfRule type="cellIs" dxfId="12" priority="16" operator="between">
      <formula>10</formula>
      <formula>200</formula>
    </cfRule>
  </conditionalFormatting>
  <conditionalFormatting sqref="G6:I6">
    <cfRule type="cellIs" dxfId="11" priority="9" operator="greaterThan">
      <formula>200</formula>
    </cfRule>
    <cfRule type="cellIs" dxfId="10" priority="10" operator="lessThan">
      <formula>10</formula>
    </cfRule>
    <cfRule type="containsText" dxfId="9" priority="11" operator="containsText" text="TMTC">
      <formula>NOT(ISERROR(SEARCH("TMTC",G6)))</formula>
    </cfRule>
    <cfRule type="cellIs" dxfId="8" priority="12" operator="between">
      <formula>10</formula>
      <formula>200</formula>
    </cfRule>
  </conditionalFormatting>
  <conditionalFormatting sqref="G7:I8">
    <cfRule type="cellIs" dxfId="7" priority="5" operator="greaterThan">
      <formula>200</formula>
    </cfRule>
    <cfRule type="cellIs" dxfId="6" priority="6" operator="lessThan">
      <formula>10</formula>
    </cfRule>
    <cfRule type="containsText" dxfId="5" priority="7" operator="containsText" text="TMTC">
      <formula>NOT(ISERROR(SEARCH("TMTC",G7)))</formula>
    </cfRule>
    <cfRule type="cellIs" dxfId="4" priority="8" operator="between">
      <formula>10</formula>
      <formula>200</formula>
    </cfRule>
  </conditionalFormatting>
  <conditionalFormatting sqref="G9:I9">
    <cfRule type="cellIs" dxfId="3" priority="1" operator="greaterThan">
      <formula>200</formula>
    </cfRule>
    <cfRule type="cellIs" dxfId="2" priority="2" operator="lessThan">
      <formula>10</formula>
    </cfRule>
    <cfRule type="containsText" dxfId="1" priority="3" operator="containsText" text="TMTC">
      <formula>NOT(ISERROR(SEARCH("TMTC",G9)))</formula>
    </cfRule>
    <cfRule type="cellIs" dxfId="0" priority="4" operator="between">
      <formula>10</formula>
      <formula>200</formula>
    </cfRule>
  </conditionalFormatting>
  <pageMargins left="0.7" right="0.7" top="0.75" bottom="0.75" header="0.3" footer="0.3"/>
  <pageSetup scale="71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r_format</vt:lpstr>
      <vt:lpstr>leaf_wash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Zahavah Lublin Rojer</dc:creator>
  <cp:lastModifiedBy>Zahavah Lublin Rojer</cp:lastModifiedBy>
  <dcterms:created xsi:type="dcterms:W3CDTF">2024-10-30T14:04:40Z</dcterms:created>
  <dcterms:modified xsi:type="dcterms:W3CDTF">2025-05-08T14:39:23Z</dcterms:modified>
</cp:coreProperties>
</file>