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34C948FB-895E-A04D-AC07-C6EDACB014FC}" xr6:coauthVersionLast="47" xr6:coauthVersionMax="47" xr10:uidLastSave="{00000000-0000-0000-0000-000000000000}"/>
  <bookViews>
    <workbookView xWindow="1080" yWindow="0" windowWidth="27720" windowHeight="16940" xr2:uid="{531AFAF7-A9B0-284D-AB86-9C10EDD001D7}"/>
  </bookViews>
  <sheets>
    <sheet name="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5" i="3"/>
  <c r="G26" i="3"/>
  <c r="G27" i="3"/>
  <c r="G28" i="3"/>
  <c r="G29" i="3"/>
  <c r="G30" i="3"/>
  <c r="G33" i="3"/>
  <c r="G34" i="3"/>
  <c r="G35" i="3"/>
  <c r="G36" i="3"/>
  <c r="G37" i="3"/>
  <c r="G47" i="3"/>
  <c r="G48" i="3"/>
  <c r="G51" i="3"/>
  <c r="G52" i="3"/>
  <c r="G53" i="3"/>
  <c r="G54" i="3"/>
  <c r="G56" i="3"/>
  <c r="G57" i="3"/>
  <c r="G58" i="3"/>
  <c r="G59" i="3"/>
  <c r="G61" i="3"/>
  <c r="G62" i="3"/>
  <c r="G63" i="3"/>
  <c r="G65" i="3"/>
  <c r="G66" i="3"/>
  <c r="G67" i="3"/>
  <c r="G68" i="3"/>
  <c r="G69" i="3"/>
  <c r="G70" i="3"/>
  <c r="G71" i="3"/>
  <c r="G72" i="3"/>
  <c r="G73" i="3"/>
  <c r="G74" i="3"/>
  <c r="G77" i="3"/>
  <c r="G78" i="3"/>
  <c r="G79" i="3"/>
  <c r="G80" i="3"/>
  <c r="G81" i="3"/>
  <c r="G82" i="3"/>
  <c r="G83" i="3"/>
  <c r="G85" i="3"/>
  <c r="G87" i="3"/>
  <c r="G88" i="3"/>
  <c r="G89" i="3"/>
  <c r="G90" i="3"/>
  <c r="G95" i="3"/>
  <c r="G96" i="3"/>
  <c r="G97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5" i="3"/>
  <c r="G116" i="3"/>
  <c r="G126" i="3"/>
  <c r="G127" i="3"/>
  <c r="A119" i="3"/>
  <c r="A120" i="3"/>
  <c r="A121" i="3"/>
  <c r="A122" i="3"/>
  <c r="A123" i="3"/>
  <c r="A124" i="3"/>
  <c r="A125" i="3"/>
  <c r="A126" i="3"/>
  <c r="A127" i="3"/>
  <c r="A46" i="3"/>
  <c r="A45" i="3"/>
  <c r="A44" i="3"/>
  <c r="A37" i="3"/>
  <c r="A36" i="3"/>
  <c r="A35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8" i="3"/>
  <c r="A39" i="3"/>
  <c r="A40" i="3"/>
  <c r="A41" i="3"/>
  <c r="A42" i="3"/>
  <c r="A43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</calcChain>
</file>

<file path=xl/sharedStrings.xml><?xml version="1.0" encoding="utf-8"?>
<sst xmlns="http://schemas.openxmlformats.org/spreadsheetml/2006/main" count="437" uniqueCount="37">
  <si>
    <t>A1</t>
  </si>
  <si>
    <t>A2</t>
  </si>
  <si>
    <t>A3</t>
  </si>
  <si>
    <t>B1</t>
  </si>
  <si>
    <t>B2</t>
  </si>
  <si>
    <t>B3</t>
  </si>
  <si>
    <t>CFU_per_10_leafdiscs</t>
  </si>
  <si>
    <t>plant_rep</t>
  </si>
  <si>
    <t>block</t>
  </si>
  <si>
    <t>NA</t>
  </si>
  <si>
    <t>person</t>
  </si>
  <si>
    <t>Havi</t>
  </si>
  <si>
    <t>Sara</t>
  </si>
  <si>
    <t>&lt;1.00E+03</t>
  </si>
  <si>
    <t>sample</t>
  </si>
  <si>
    <t>2-3</t>
  </si>
  <si>
    <t>Cit7</t>
  </si>
  <si>
    <t>2-4</t>
  </si>
  <si>
    <t>2-5</t>
  </si>
  <si>
    <t>2-6</t>
  </si>
  <si>
    <t>C1</t>
  </si>
  <si>
    <t>C2</t>
  </si>
  <si>
    <t>C3</t>
  </si>
  <si>
    <t>2-7</t>
  </si>
  <si>
    <t>2-2</t>
  </si>
  <si>
    <t>2-1</t>
  </si>
  <si>
    <t>B728a</t>
  </si>
  <si>
    <t>pisi</t>
  </si>
  <si>
    <t>D1</t>
  </si>
  <si>
    <t>D2</t>
  </si>
  <si>
    <t>D3</t>
  </si>
  <si>
    <t>2-8</t>
  </si>
  <si>
    <t>2-9</t>
  </si>
  <si>
    <t>2-10</t>
  </si>
  <si>
    <t>treatment</t>
  </si>
  <si>
    <t>CFU_per_10_leafdiscs_log_10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</si>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</sst>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CA5F48A4-B453-5E47-B245-0E585D11C9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3B24F8-CE6A-DD41-8057-5706F46969E7}" name="Table3" displayName="Table3" ref="A1:G127" totalsRowShown="0" headerRowDxfId="11" dataDxfId="9" headerRowBorderDxfId="10" tableBorderDxfId="8" totalsRowBorderDxfId="7">
  <autoFilter ref="A1:G127" xr:uid="{473B24F8-CE6A-DD41-8057-5706F46969E7}"/>
  <sortState xmlns:xlrd2="http://schemas.microsoft.com/office/spreadsheetml/2017/richdata2" ref="A2:F127">
    <sortCondition ref="D1:D127"/>
  </sortState>
  <tableColumns count="7">
    <tableColumn id="1" xr3:uid="{79B774C7-19E1-E44C-93A3-534AA1EC2EC5}" name="sample" dataDxfId="6">
      <calculatedColumnFormula>CONCATENATE(Table3[[#This Row],[treatment]],"-",Table3[[#This Row],[plant_rep]])</calculatedColumnFormula>
    </tableColumn>
    <tableColumn id="2" xr3:uid="{BDF1DD58-4ACB-A24F-B5BD-72CD9F931025}" name="person" dataDxfId="5"/>
    <tableColumn id="3" xr3:uid="{B8055292-21AA-6048-B0E9-DCD4D41BE2D0}" name="block" dataDxfId="4"/>
    <tableColumn id="4" xr3:uid="{ED985B81-A5C7-1C48-A9FC-68F50AFED322}" name="treatment" dataDxfId="3"/>
    <tableColumn id="7" xr3:uid="{111388D3-8650-BB4E-BF6C-36D07A696611}" name="plant_rep" dataDxfId="2"/>
    <tableColumn id="8" xr3:uid="{0EFE4EF2-B0EE-814D-B3F4-2C291DA83834}" name="CFU_per_10_leafdiscs" dataDxfId="1"/>
    <tableColumn id="5" xr3:uid="{DBE11516-78DE-2E43-BD9B-A880ECE999A6}" name="CFU_per_10_leafdiscs_log_10" dataDxfId="0">
      <calculatedColumnFormula>LOG10(Table3[[#This Row],[CFU_per_10_leafdiscs]])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927-75BD-A144-A8B4-F2C10C3589D3}">
  <dimension ref="A1:G130"/>
  <sheetViews>
    <sheetView tabSelected="1" topLeftCell="A98" workbookViewId="0">
      <selection activeCell="F134" sqref="F134"/>
    </sheetView>
  </sheetViews>
  <sheetFormatPr baseColWidth="10" defaultColWidth="43.83203125" defaultRowHeight="16" x14ac:dyDescent="0.2"/>
  <cols>
    <col min="1" max="1" width="12.1640625" style="1" bestFit="1" customWidth="1"/>
    <col min="2" max="2" width="11.6640625" style="1" bestFit="1" customWidth="1"/>
    <col min="3" max="3" width="10.33203125" style="1" bestFit="1" customWidth="1"/>
    <col min="4" max="4" width="12.5" style="1" bestFit="1" customWidth="1"/>
    <col min="5" max="5" width="14" style="1" bestFit="1" customWidth="1"/>
    <col min="6" max="6" width="24.5" style="1" bestFit="1" customWidth="1"/>
    <col min="7" max="16384" width="43.83203125" style="1"/>
  </cols>
  <sheetData>
    <row r="1" spans="1:7" x14ac:dyDescent="0.2">
      <c r="A1" s="3" t="s">
        <v>14</v>
      </c>
      <c r="B1" s="4" t="s">
        <v>10</v>
      </c>
      <c r="C1" s="4" t="s">
        <v>8</v>
      </c>
      <c r="D1" s="4" t="s">
        <v>34</v>
      </c>
      <c r="E1" s="4" t="s">
        <v>7</v>
      </c>
      <c r="F1" s="5" t="s">
        <v>6</v>
      </c>
      <c r="G1" s="5" t="s">
        <v>35</v>
      </c>
    </row>
    <row r="2" spans="1:7" x14ac:dyDescent="0.2">
      <c r="A2" s="6" t="str">
        <f>CONCATENATE(Table3[[#This Row],[treatment]],"-",Table3[[#This Row],[plant_rep]])</f>
        <v>194-A1</v>
      </c>
      <c r="B2" s="2" t="s">
        <v>11</v>
      </c>
      <c r="C2" s="7" t="s">
        <v>25</v>
      </c>
      <c r="D2" s="2">
        <v>194</v>
      </c>
      <c r="E2" s="2" t="s">
        <v>0</v>
      </c>
      <c r="F2" s="13">
        <v>40000</v>
      </c>
      <c r="G2" s="4">
        <f>LOG10(Table3[[#This Row],[CFU_per_10_leafdiscs]])</f>
        <v>4.6020599913279625</v>
      </c>
    </row>
    <row r="3" spans="1:7" x14ac:dyDescent="0.2">
      <c r="A3" s="6" t="str">
        <f>CONCATENATE(Table3[[#This Row],[treatment]],"-",Table3[[#This Row],[plant_rep]])</f>
        <v>194-A2</v>
      </c>
      <c r="B3" s="2" t="s">
        <v>11</v>
      </c>
      <c r="C3" s="7" t="s">
        <v>25</v>
      </c>
      <c r="D3" s="2">
        <v>194</v>
      </c>
      <c r="E3" s="2" t="s">
        <v>1</v>
      </c>
      <c r="F3" s="13">
        <v>57000</v>
      </c>
      <c r="G3" s="2">
        <f>LOG10(Table3[[#This Row],[CFU_per_10_leafdiscs]])</f>
        <v>4.7558748556724915</v>
      </c>
    </row>
    <row r="4" spans="1:7" x14ac:dyDescent="0.2">
      <c r="A4" s="6" t="str">
        <f>CONCATENATE(Table3[[#This Row],[treatment]],"-",Table3[[#This Row],[plant_rep]])</f>
        <v>194-A3</v>
      </c>
      <c r="B4" s="2" t="s">
        <v>11</v>
      </c>
      <c r="C4" s="7" t="s">
        <v>25</v>
      </c>
      <c r="D4" s="2">
        <v>194</v>
      </c>
      <c r="E4" s="2" t="s">
        <v>2</v>
      </c>
      <c r="F4" s="13">
        <v>136500</v>
      </c>
      <c r="G4" s="2">
        <f>LOG10(Table3[[#This Row],[CFU_per_10_leafdiscs]])</f>
        <v>5.1351326513767752</v>
      </c>
    </row>
    <row r="5" spans="1:7" x14ac:dyDescent="0.2">
      <c r="A5" s="6" t="str">
        <f>CONCATENATE(Table3[[#This Row],[treatment]],"-",Table3[[#This Row],[plant_rep]])</f>
        <v>194-B1</v>
      </c>
      <c r="B5" s="2" t="s">
        <v>11</v>
      </c>
      <c r="C5" s="7" t="s">
        <v>25</v>
      </c>
      <c r="D5" s="2">
        <v>194</v>
      </c>
      <c r="E5" s="2" t="s">
        <v>3</v>
      </c>
      <c r="F5" s="13">
        <v>60000</v>
      </c>
      <c r="G5" s="2">
        <f>LOG10(Table3[[#This Row],[CFU_per_10_leafdiscs]])</f>
        <v>4.7781512503836439</v>
      </c>
    </row>
    <row r="6" spans="1:7" x14ac:dyDescent="0.2">
      <c r="A6" s="6" t="str">
        <f>CONCATENATE(Table3[[#This Row],[treatment]],"-",Table3[[#This Row],[plant_rep]])</f>
        <v>194-B2</v>
      </c>
      <c r="B6" s="2" t="s">
        <v>11</v>
      </c>
      <c r="C6" s="7" t="s">
        <v>25</v>
      </c>
      <c r="D6" s="2">
        <v>194</v>
      </c>
      <c r="E6" s="2" t="s">
        <v>4</v>
      </c>
      <c r="F6" s="13">
        <v>146000</v>
      </c>
      <c r="G6" s="2">
        <f>LOG10(Table3[[#This Row],[CFU_per_10_leafdiscs]])</f>
        <v>5.1643528557844371</v>
      </c>
    </row>
    <row r="7" spans="1:7" x14ac:dyDescent="0.2">
      <c r="A7" s="6" t="str">
        <f>CONCATENATE(Table3[[#This Row],[treatment]],"-",Table3[[#This Row],[plant_rep]])</f>
        <v>194-B3</v>
      </c>
      <c r="B7" s="2" t="s">
        <v>11</v>
      </c>
      <c r="C7" s="7" t="s">
        <v>25</v>
      </c>
      <c r="D7" s="2">
        <v>194</v>
      </c>
      <c r="E7" s="2" t="s">
        <v>5</v>
      </c>
      <c r="F7" s="13">
        <v>118750</v>
      </c>
      <c r="G7" s="2">
        <f>LOG10(Table3[[#This Row],[CFU_per_10_leafdiscs]])</f>
        <v>5.0746336182969038</v>
      </c>
    </row>
    <row r="8" spans="1:7" x14ac:dyDescent="0.2">
      <c r="A8" s="6" t="str">
        <f>CONCATENATE(Table3[[#This Row],[treatment]],"-",Table3[[#This Row],[plant_rep]])</f>
        <v>194-C1</v>
      </c>
      <c r="B8" s="2" t="s">
        <v>11</v>
      </c>
      <c r="C8" s="7" t="s">
        <v>24</v>
      </c>
      <c r="D8" s="2">
        <v>194</v>
      </c>
      <c r="E8" s="2" t="s">
        <v>20</v>
      </c>
      <c r="F8" s="13">
        <v>230000</v>
      </c>
      <c r="G8" s="2">
        <f>LOG10(Table3[[#This Row],[CFU_per_10_leafdiscs]])</f>
        <v>5.3617278360175931</v>
      </c>
    </row>
    <row r="9" spans="1:7" x14ac:dyDescent="0.2">
      <c r="A9" s="6" t="str">
        <f>CONCATENATE(Table3[[#This Row],[treatment]],"-",Table3[[#This Row],[plant_rep]])</f>
        <v>194-C2</v>
      </c>
      <c r="B9" s="2" t="s">
        <v>11</v>
      </c>
      <c r="C9" s="7" t="s">
        <v>24</v>
      </c>
      <c r="D9" s="2">
        <v>194</v>
      </c>
      <c r="E9" s="2" t="s">
        <v>21</v>
      </c>
      <c r="F9" s="13">
        <v>505000</v>
      </c>
      <c r="G9" s="2">
        <f>LOG10(Table3[[#This Row],[CFU_per_10_leafdiscs]])</f>
        <v>5.7032913781186609</v>
      </c>
    </row>
    <row r="10" spans="1:7" x14ac:dyDescent="0.2">
      <c r="A10" s="6" t="str">
        <f>CONCATENATE(Table3[[#This Row],[treatment]],"-",Table3[[#This Row],[plant_rep]])</f>
        <v>194-C3</v>
      </c>
      <c r="B10" s="2" t="s">
        <v>11</v>
      </c>
      <c r="C10" s="7" t="s">
        <v>24</v>
      </c>
      <c r="D10" s="2">
        <v>194</v>
      </c>
      <c r="E10" s="2" t="s">
        <v>22</v>
      </c>
      <c r="F10" s="13">
        <v>115000</v>
      </c>
      <c r="G10" s="2">
        <f>LOG10(Table3[[#This Row],[CFU_per_10_leafdiscs]])</f>
        <v>5.0606978403536118</v>
      </c>
    </row>
    <row r="11" spans="1:7" x14ac:dyDescent="0.2">
      <c r="A11" s="6" t="str">
        <f>CONCATENATE(Table3[[#This Row],[treatment]],"-",Table3[[#This Row],[plant_rep]])</f>
        <v>200-A1</v>
      </c>
      <c r="B11" s="2" t="s">
        <v>11</v>
      </c>
      <c r="C11" s="2" t="s">
        <v>19</v>
      </c>
      <c r="D11" s="2">
        <v>200</v>
      </c>
      <c r="E11" s="2" t="s">
        <v>0</v>
      </c>
      <c r="F11" s="13">
        <v>138800</v>
      </c>
      <c r="G11" s="2">
        <f>LOG10(Table3[[#This Row],[CFU_per_10_leafdiscs]])</f>
        <v>5.1423894661188365</v>
      </c>
    </row>
    <row r="12" spans="1:7" x14ac:dyDescent="0.2">
      <c r="A12" s="6" t="str">
        <f>CONCATENATE(Table3[[#This Row],[treatment]],"-",Table3[[#This Row],[plant_rep]])</f>
        <v>200-A2</v>
      </c>
      <c r="B12" s="2" t="s">
        <v>11</v>
      </c>
      <c r="C12" s="2" t="s">
        <v>19</v>
      </c>
      <c r="D12" s="2">
        <v>200</v>
      </c>
      <c r="E12" s="2" t="s">
        <v>1</v>
      </c>
      <c r="F12" s="13">
        <v>139300</v>
      </c>
      <c r="G12" s="2">
        <f>LOG10(Table3[[#This Row],[CFU_per_10_leafdiscs]])</f>
        <v>5.1439511164239633</v>
      </c>
    </row>
    <row r="13" spans="1:7" x14ac:dyDescent="0.2">
      <c r="A13" s="6" t="str">
        <f>CONCATENATE(Table3[[#This Row],[treatment]],"-",Table3[[#This Row],[plant_rep]])</f>
        <v>200-A3</v>
      </c>
      <c r="B13" s="2" t="s">
        <v>11</v>
      </c>
      <c r="C13" s="2" t="s">
        <v>19</v>
      </c>
      <c r="D13" s="2">
        <v>200</v>
      </c>
      <c r="E13" s="2" t="s">
        <v>2</v>
      </c>
      <c r="F13" s="13">
        <v>395000</v>
      </c>
      <c r="G13" s="2">
        <f>LOG10(Table3[[#This Row],[CFU_per_10_leafdiscs]])</f>
        <v>5.5965970956264606</v>
      </c>
    </row>
    <row r="14" spans="1:7" x14ac:dyDescent="0.2">
      <c r="A14" s="6" t="str">
        <f>CONCATENATE(Table3[[#This Row],[treatment]],"-",Table3[[#This Row],[plant_rep]])</f>
        <v>200-B1</v>
      </c>
      <c r="B14" s="2" t="s">
        <v>11</v>
      </c>
      <c r="C14" s="2" t="s">
        <v>19</v>
      </c>
      <c r="D14" s="2">
        <v>200</v>
      </c>
      <c r="E14" s="2" t="s">
        <v>3</v>
      </c>
      <c r="F14" s="13">
        <v>300000</v>
      </c>
      <c r="G14" s="2">
        <f>LOG10(Table3[[#This Row],[CFU_per_10_leafdiscs]])</f>
        <v>5.4771212547196626</v>
      </c>
    </row>
    <row r="15" spans="1:7" x14ac:dyDescent="0.2">
      <c r="A15" s="6" t="str">
        <f>CONCATENATE(Table3[[#This Row],[treatment]],"-",Table3[[#This Row],[plant_rep]])</f>
        <v>200-B2</v>
      </c>
      <c r="B15" s="2" t="s">
        <v>11</v>
      </c>
      <c r="C15" s="2" t="s">
        <v>19</v>
      </c>
      <c r="D15" s="2">
        <v>200</v>
      </c>
      <c r="E15" s="2" t="s">
        <v>4</v>
      </c>
      <c r="F15" s="13">
        <v>390000</v>
      </c>
      <c r="G15" s="2">
        <f>LOG10(Table3[[#This Row],[CFU_per_10_leafdiscs]])</f>
        <v>5.5910646070264995</v>
      </c>
    </row>
    <row r="16" spans="1:7" x14ac:dyDescent="0.2">
      <c r="A16" s="6" t="str">
        <f>CONCATENATE(Table3[[#This Row],[treatment]],"-",Table3[[#This Row],[plant_rep]])</f>
        <v>200-B3</v>
      </c>
      <c r="B16" s="2" t="s">
        <v>11</v>
      </c>
      <c r="C16" s="2" t="s">
        <v>19</v>
      </c>
      <c r="D16" s="2">
        <v>200</v>
      </c>
      <c r="E16" s="2" t="s">
        <v>5</v>
      </c>
      <c r="F16" s="13">
        <v>12825</v>
      </c>
      <c r="G16" s="2">
        <f>LOG10(Table3[[#This Row],[CFU_per_10_leafdiscs]])</f>
        <v>4.1080573737838542</v>
      </c>
    </row>
    <row r="17" spans="1:7" x14ac:dyDescent="0.2">
      <c r="A17" s="6" t="str">
        <f>CONCATENATE(Table3[[#This Row],[treatment]],"-",Table3[[#This Row],[plant_rep]])</f>
        <v>200-C1</v>
      </c>
      <c r="B17" s="2" t="s">
        <v>11</v>
      </c>
      <c r="C17" s="2" t="s">
        <v>19</v>
      </c>
      <c r="D17" s="2">
        <v>200</v>
      </c>
      <c r="E17" s="2" t="s">
        <v>20</v>
      </c>
      <c r="F17" s="13">
        <v>610000</v>
      </c>
      <c r="G17" s="2">
        <f>LOG10(Table3[[#This Row],[CFU_per_10_leafdiscs]])</f>
        <v>5.7853298350107671</v>
      </c>
    </row>
    <row r="18" spans="1:7" x14ac:dyDescent="0.2">
      <c r="A18" s="6" t="str">
        <f>CONCATENATE(Table3[[#This Row],[treatment]],"-",Table3[[#This Row],[plant_rep]])</f>
        <v>200-C2</v>
      </c>
      <c r="B18" s="2" t="s">
        <v>11</v>
      </c>
      <c r="C18" s="2" t="s">
        <v>19</v>
      </c>
      <c r="D18" s="2">
        <v>200</v>
      </c>
      <c r="E18" s="2" t="s">
        <v>21</v>
      </c>
      <c r="F18" s="13">
        <v>195000</v>
      </c>
      <c r="G18" s="2">
        <f>LOG10(Table3[[#This Row],[CFU_per_10_leafdiscs]])</f>
        <v>5.2900346113625183</v>
      </c>
    </row>
    <row r="19" spans="1:7" x14ac:dyDescent="0.2">
      <c r="A19" s="6" t="str">
        <f>CONCATENATE(Table3[[#This Row],[treatment]],"-",Table3[[#This Row],[plant_rep]])</f>
        <v>200-C3</v>
      </c>
      <c r="B19" s="2" t="s">
        <v>11</v>
      </c>
      <c r="C19" s="2" t="s">
        <v>19</v>
      </c>
      <c r="D19" s="2">
        <v>200</v>
      </c>
      <c r="E19" s="2" t="s">
        <v>22</v>
      </c>
      <c r="F19" s="13">
        <v>170000</v>
      </c>
      <c r="G19" s="2">
        <f>LOG10(Table3[[#This Row],[CFU_per_10_leafdiscs]])</f>
        <v>5.2304489213782741</v>
      </c>
    </row>
    <row r="20" spans="1:7" x14ac:dyDescent="0.2">
      <c r="A20" s="6" t="str">
        <f>CONCATENATE(Table3[[#This Row],[treatment]],"-",Table3[[#This Row],[plant_rep]])</f>
        <v>204-A1</v>
      </c>
      <c r="B20" s="2" t="s">
        <v>11</v>
      </c>
      <c r="C20" s="2" t="s">
        <v>15</v>
      </c>
      <c r="D20" s="2">
        <v>204</v>
      </c>
      <c r="E20" s="2" t="s">
        <v>0</v>
      </c>
      <c r="F20" s="13">
        <v>8900</v>
      </c>
      <c r="G20" s="2">
        <f>LOG10(Table3[[#This Row],[CFU_per_10_leafdiscs]])</f>
        <v>3.9493900066449128</v>
      </c>
    </row>
    <row r="21" spans="1:7" x14ac:dyDescent="0.2">
      <c r="A21" s="6" t="str">
        <f>CONCATENATE(Table3[[#This Row],[treatment]],"-",Table3[[#This Row],[plant_rep]])</f>
        <v>204-A2</v>
      </c>
      <c r="B21" s="2" t="s">
        <v>11</v>
      </c>
      <c r="C21" s="2" t="s">
        <v>15</v>
      </c>
      <c r="D21" s="2">
        <v>204</v>
      </c>
      <c r="E21" s="2" t="s">
        <v>1</v>
      </c>
      <c r="F21" s="13">
        <v>460000</v>
      </c>
      <c r="G21" s="2">
        <f>LOG10(Table3[[#This Row],[CFU_per_10_leafdiscs]])</f>
        <v>5.6627578316815743</v>
      </c>
    </row>
    <row r="22" spans="1:7" x14ac:dyDescent="0.2">
      <c r="A22" s="6" t="str">
        <f>CONCATENATE(Table3[[#This Row],[treatment]],"-",Table3[[#This Row],[plant_rep]])</f>
        <v>204-A3</v>
      </c>
      <c r="B22" s="2" t="s">
        <v>11</v>
      </c>
      <c r="C22" s="2" t="s">
        <v>15</v>
      </c>
      <c r="D22" s="2">
        <v>204</v>
      </c>
      <c r="E22" s="2" t="s">
        <v>2</v>
      </c>
      <c r="F22" s="13">
        <v>182500</v>
      </c>
      <c r="G22" s="2">
        <f>LOG10(Table3[[#This Row],[CFU_per_10_leafdiscs]])</f>
        <v>5.2612628687924934</v>
      </c>
    </row>
    <row r="23" spans="1:7" x14ac:dyDescent="0.2">
      <c r="A23" s="6" t="str">
        <f>CONCATENATE(Table3[[#This Row],[treatment]],"-",Table3[[#This Row],[plant_rep]])</f>
        <v>204-B1</v>
      </c>
      <c r="B23" s="2" t="s">
        <v>11</v>
      </c>
      <c r="C23" s="7" t="s">
        <v>24</v>
      </c>
      <c r="D23" s="2">
        <v>204</v>
      </c>
      <c r="E23" s="2" t="s">
        <v>3</v>
      </c>
      <c r="F23" s="13">
        <v>5200</v>
      </c>
      <c r="G23" s="2">
        <f>LOG10(Table3[[#This Row],[CFU_per_10_leafdiscs]])</f>
        <v>3.716003343634799</v>
      </c>
    </row>
    <row r="24" spans="1:7" x14ac:dyDescent="0.2">
      <c r="A24" s="6" t="str">
        <f>CONCATENATE(Table3[[#This Row],[treatment]],"-",Table3[[#This Row],[plant_rep]])</f>
        <v>204-B2</v>
      </c>
      <c r="B24" s="2" t="s">
        <v>11</v>
      </c>
      <c r="C24" s="7" t="s">
        <v>24</v>
      </c>
      <c r="D24" s="2">
        <v>204</v>
      </c>
      <c r="E24" s="2" t="s">
        <v>4</v>
      </c>
      <c r="F24" s="13" t="s">
        <v>9</v>
      </c>
      <c r="G24" s="2" t="s">
        <v>9</v>
      </c>
    </row>
    <row r="25" spans="1:7" x14ac:dyDescent="0.2">
      <c r="A25" s="6" t="str">
        <f>CONCATENATE(Table3[[#This Row],[treatment]],"-",Table3[[#This Row],[plant_rep]])</f>
        <v>204-B3</v>
      </c>
      <c r="B25" s="2" t="s">
        <v>11</v>
      </c>
      <c r="C25" s="7" t="s">
        <v>24</v>
      </c>
      <c r="D25" s="2">
        <v>204</v>
      </c>
      <c r="E25" s="2" t="s">
        <v>5</v>
      </c>
      <c r="F25" s="13">
        <v>495000</v>
      </c>
      <c r="G25" s="2">
        <f>LOG10(Table3[[#This Row],[CFU_per_10_leafdiscs]])</f>
        <v>5.6946051989335684</v>
      </c>
    </row>
    <row r="26" spans="1:7" x14ac:dyDescent="0.2">
      <c r="A26" s="6" t="str">
        <f>CONCATENATE(Table3[[#This Row],[treatment]],"-",Table3[[#This Row],[plant_rep]])</f>
        <v>204-C1</v>
      </c>
      <c r="B26" s="2" t="s">
        <v>11</v>
      </c>
      <c r="C26" s="7" t="s">
        <v>24</v>
      </c>
      <c r="D26" s="2">
        <v>204</v>
      </c>
      <c r="E26" s="2" t="s">
        <v>20</v>
      </c>
      <c r="F26" s="13">
        <v>97000</v>
      </c>
      <c r="G26" s="2">
        <f>LOG10(Table3[[#This Row],[CFU_per_10_leafdiscs]])</f>
        <v>4.9867717342662452</v>
      </c>
    </row>
    <row r="27" spans="1:7" x14ac:dyDescent="0.2">
      <c r="A27" s="6" t="str">
        <f>CONCATENATE(Table3[[#This Row],[treatment]],"-",Table3[[#This Row],[plant_rep]])</f>
        <v>204-C2</v>
      </c>
      <c r="B27" s="2" t="s">
        <v>11</v>
      </c>
      <c r="C27" s="7" t="s">
        <v>24</v>
      </c>
      <c r="D27" s="2">
        <v>204</v>
      </c>
      <c r="E27" s="2" t="s">
        <v>21</v>
      </c>
      <c r="F27" s="13">
        <v>114000</v>
      </c>
      <c r="G27" s="2">
        <f>LOG10(Table3[[#This Row],[CFU_per_10_leafdiscs]])</f>
        <v>5.0569048513364727</v>
      </c>
    </row>
    <row r="28" spans="1:7" x14ac:dyDescent="0.2">
      <c r="A28" s="6" t="str">
        <f>CONCATENATE(Table3[[#This Row],[treatment]],"-",Table3[[#This Row],[plant_rep]])</f>
        <v>204-C3</v>
      </c>
      <c r="B28" s="2" t="s">
        <v>11</v>
      </c>
      <c r="C28" s="7" t="s">
        <v>24</v>
      </c>
      <c r="D28" s="2">
        <v>204</v>
      </c>
      <c r="E28" s="2" t="s">
        <v>22</v>
      </c>
      <c r="F28" s="13">
        <v>132500</v>
      </c>
      <c r="G28" s="2">
        <f>LOG10(Table3[[#This Row],[CFU_per_10_leafdiscs]])</f>
        <v>5.1222158782728267</v>
      </c>
    </row>
    <row r="29" spans="1:7" x14ac:dyDescent="0.2">
      <c r="A29" s="6" t="str">
        <f>CONCATENATE(Table3[[#This Row],[treatment]],"-",Table3[[#This Row],[plant_rep]])</f>
        <v>205-A1</v>
      </c>
      <c r="B29" s="2" t="s">
        <v>12</v>
      </c>
      <c r="C29" s="2">
        <v>3</v>
      </c>
      <c r="D29" s="2">
        <v>205</v>
      </c>
      <c r="E29" s="2" t="s">
        <v>0</v>
      </c>
      <c r="F29" s="13">
        <v>110000</v>
      </c>
      <c r="G29" s="2">
        <f>LOG10(Table3[[#This Row],[CFU_per_10_leafdiscs]])</f>
        <v>5.0413926851582254</v>
      </c>
    </row>
    <row r="30" spans="1:7" x14ac:dyDescent="0.2">
      <c r="A30" s="6" t="str">
        <f>CONCATENATE(Table3[[#This Row],[treatment]],"-",Table3[[#This Row],[plant_rep]])</f>
        <v>205-A2</v>
      </c>
      <c r="B30" s="2" t="s">
        <v>12</v>
      </c>
      <c r="C30" s="2">
        <v>3</v>
      </c>
      <c r="D30" s="2">
        <v>205</v>
      </c>
      <c r="E30" s="2" t="s">
        <v>1</v>
      </c>
      <c r="F30" s="13">
        <v>170000</v>
      </c>
      <c r="G30" s="2">
        <f>LOG10(Table3[[#This Row],[CFU_per_10_leafdiscs]])</f>
        <v>5.2304489213782741</v>
      </c>
    </row>
    <row r="31" spans="1:7" x14ac:dyDescent="0.2">
      <c r="A31" s="6" t="str">
        <f>CONCATENATE(Table3[[#This Row],[treatment]],"-",Table3[[#This Row],[plant_rep]])</f>
        <v>205-A3</v>
      </c>
      <c r="B31" s="2" t="s">
        <v>12</v>
      </c>
      <c r="C31" s="2">
        <v>3</v>
      </c>
      <c r="D31" s="2">
        <v>205</v>
      </c>
      <c r="E31" s="2" t="s">
        <v>2</v>
      </c>
      <c r="F31" s="13" t="s">
        <v>9</v>
      </c>
      <c r="G31" s="2" t="s">
        <v>9</v>
      </c>
    </row>
    <row r="32" spans="1:7" x14ac:dyDescent="0.2">
      <c r="A32" s="6" t="str">
        <f>CONCATENATE(Table3[[#This Row],[treatment]],"-",Table3[[#This Row],[plant_rep]])</f>
        <v>205-B1</v>
      </c>
      <c r="B32" s="2" t="s">
        <v>12</v>
      </c>
      <c r="C32" s="2">
        <v>4</v>
      </c>
      <c r="D32" s="2">
        <v>205</v>
      </c>
      <c r="E32" s="2" t="s">
        <v>3</v>
      </c>
      <c r="F32" s="13" t="s">
        <v>13</v>
      </c>
      <c r="G32" s="2" t="s">
        <v>36</v>
      </c>
    </row>
    <row r="33" spans="1:7" x14ac:dyDescent="0.2">
      <c r="A33" s="6" t="str">
        <f>CONCATENATE(Table3[[#This Row],[treatment]],"-",Table3[[#This Row],[plant_rep]])</f>
        <v>205-B2</v>
      </c>
      <c r="B33" s="2" t="s">
        <v>12</v>
      </c>
      <c r="C33" s="2">
        <v>4</v>
      </c>
      <c r="D33" s="2">
        <v>205</v>
      </c>
      <c r="E33" s="2" t="s">
        <v>4</v>
      </c>
      <c r="F33" s="13">
        <v>31000</v>
      </c>
      <c r="G33" s="2">
        <f>LOG10(Table3[[#This Row],[CFU_per_10_leafdiscs]])</f>
        <v>4.4913616938342731</v>
      </c>
    </row>
    <row r="34" spans="1:7" x14ac:dyDescent="0.2">
      <c r="A34" s="6" t="str">
        <f>CONCATENATE(Table3[[#This Row],[treatment]],"-",Table3[[#This Row],[plant_rep]])</f>
        <v>205-B3</v>
      </c>
      <c r="B34" s="2" t="s">
        <v>12</v>
      </c>
      <c r="C34" s="2">
        <v>4</v>
      </c>
      <c r="D34" s="2">
        <v>205</v>
      </c>
      <c r="E34" s="2" t="s">
        <v>5</v>
      </c>
      <c r="F34" s="13">
        <v>30000</v>
      </c>
      <c r="G34" s="2">
        <f>LOG10(Table3[[#This Row],[CFU_per_10_leafdiscs]])</f>
        <v>4.4771212547196626</v>
      </c>
    </row>
    <row r="35" spans="1:7" x14ac:dyDescent="0.2">
      <c r="A35" s="6" t="str">
        <f>CONCATENATE(Table3[[#This Row],[treatment]],"-",Table3[[#This Row],[plant_rep]])</f>
        <v>205-C1</v>
      </c>
      <c r="B35" s="2" t="s">
        <v>11</v>
      </c>
      <c r="C35" s="7" t="s">
        <v>31</v>
      </c>
      <c r="D35" s="12">
        <v>205</v>
      </c>
      <c r="E35" s="10" t="s">
        <v>20</v>
      </c>
      <c r="F35" s="13">
        <v>675000</v>
      </c>
      <c r="G35" s="2">
        <f>LOG10(Table3[[#This Row],[CFU_per_10_leafdiscs]])</f>
        <v>5.8293037728310253</v>
      </c>
    </row>
    <row r="36" spans="1:7" x14ac:dyDescent="0.2">
      <c r="A36" s="6" t="str">
        <f>CONCATENATE(Table3[[#This Row],[treatment]],"-",Table3[[#This Row],[plant_rep]])</f>
        <v>205-C2</v>
      </c>
      <c r="B36" s="2" t="s">
        <v>11</v>
      </c>
      <c r="C36" s="7" t="s">
        <v>31</v>
      </c>
      <c r="D36" s="12">
        <v>205</v>
      </c>
      <c r="E36" s="10" t="s">
        <v>21</v>
      </c>
      <c r="F36" s="13">
        <v>180000</v>
      </c>
      <c r="G36" s="2">
        <f>LOG10(Table3[[#This Row],[CFU_per_10_leafdiscs]])</f>
        <v>5.2552725051033065</v>
      </c>
    </row>
    <row r="37" spans="1:7" x14ac:dyDescent="0.2">
      <c r="A37" s="6" t="str">
        <f>CONCATENATE(Table3[[#This Row],[treatment]],"-",Table3[[#This Row],[plant_rep]])</f>
        <v>205-C3</v>
      </c>
      <c r="B37" s="2" t="s">
        <v>11</v>
      </c>
      <c r="C37" s="7" t="s">
        <v>31</v>
      </c>
      <c r="D37" s="12">
        <v>205</v>
      </c>
      <c r="E37" s="10" t="s">
        <v>22</v>
      </c>
      <c r="F37" s="13">
        <v>465000</v>
      </c>
      <c r="G37" s="2">
        <f>LOG10(Table3[[#This Row],[CFU_per_10_leafdiscs]])</f>
        <v>5.6674529528899535</v>
      </c>
    </row>
    <row r="38" spans="1:7" x14ac:dyDescent="0.2">
      <c r="A38" s="6" t="str">
        <f>CONCATENATE(Table3[[#This Row],[treatment]],"-",Table3[[#This Row],[plant_rep]])</f>
        <v>215-A1</v>
      </c>
      <c r="B38" s="2" t="s">
        <v>12</v>
      </c>
      <c r="C38" s="2">
        <v>3</v>
      </c>
      <c r="D38" s="2">
        <v>215</v>
      </c>
      <c r="E38" s="2" t="s">
        <v>0</v>
      </c>
      <c r="F38" s="13" t="s">
        <v>13</v>
      </c>
      <c r="G38" s="2" t="s">
        <v>36</v>
      </c>
    </row>
    <row r="39" spans="1:7" x14ac:dyDescent="0.2">
      <c r="A39" s="6" t="str">
        <f>CONCATENATE(Table3[[#This Row],[treatment]],"-",Table3[[#This Row],[plant_rep]])</f>
        <v>215-A2</v>
      </c>
      <c r="B39" s="2" t="s">
        <v>12</v>
      </c>
      <c r="C39" s="2">
        <v>3</v>
      </c>
      <c r="D39" s="2">
        <v>215</v>
      </c>
      <c r="E39" s="2" t="s">
        <v>1</v>
      </c>
      <c r="F39" s="13" t="s">
        <v>13</v>
      </c>
      <c r="G39" s="2" t="s">
        <v>36</v>
      </c>
    </row>
    <row r="40" spans="1:7" x14ac:dyDescent="0.2">
      <c r="A40" s="6" t="str">
        <f>CONCATENATE(Table3[[#This Row],[treatment]],"-",Table3[[#This Row],[plant_rep]])</f>
        <v>215-A3</v>
      </c>
      <c r="B40" s="2" t="s">
        <v>12</v>
      </c>
      <c r="C40" s="2">
        <v>3</v>
      </c>
      <c r="D40" s="2">
        <v>215</v>
      </c>
      <c r="E40" s="2" t="s">
        <v>2</v>
      </c>
      <c r="F40" s="13" t="s">
        <v>13</v>
      </c>
      <c r="G40" s="2" t="s">
        <v>36</v>
      </c>
    </row>
    <row r="41" spans="1:7" x14ac:dyDescent="0.2">
      <c r="A41" s="6" t="str">
        <f>CONCATENATE(Table3[[#This Row],[treatment]],"-",Table3[[#This Row],[plant_rep]])</f>
        <v>215-B1</v>
      </c>
      <c r="B41" s="2" t="s">
        <v>12</v>
      </c>
      <c r="C41" s="2">
        <v>4</v>
      </c>
      <c r="D41" s="2">
        <v>215</v>
      </c>
      <c r="E41" s="2" t="s">
        <v>3</v>
      </c>
      <c r="F41" s="13" t="s">
        <v>13</v>
      </c>
      <c r="G41" s="2" t="s">
        <v>36</v>
      </c>
    </row>
    <row r="42" spans="1:7" x14ac:dyDescent="0.2">
      <c r="A42" s="6" t="str">
        <f>CONCATENATE(Table3[[#This Row],[treatment]],"-",Table3[[#This Row],[plant_rep]])</f>
        <v>215-B2</v>
      </c>
      <c r="B42" s="2" t="s">
        <v>12</v>
      </c>
      <c r="C42" s="2">
        <v>4</v>
      </c>
      <c r="D42" s="2">
        <v>215</v>
      </c>
      <c r="E42" s="2" t="s">
        <v>4</v>
      </c>
      <c r="F42" s="13" t="s">
        <v>13</v>
      </c>
      <c r="G42" s="2" t="s">
        <v>36</v>
      </c>
    </row>
    <row r="43" spans="1:7" x14ac:dyDescent="0.2">
      <c r="A43" s="6" t="str">
        <f>CONCATENATE(Table3[[#This Row],[treatment]],"-",Table3[[#This Row],[plant_rep]])</f>
        <v>215-B3</v>
      </c>
      <c r="B43" s="2" t="s">
        <v>12</v>
      </c>
      <c r="C43" s="2">
        <v>4</v>
      </c>
      <c r="D43" s="2">
        <v>215</v>
      </c>
      <c r="E43" s="2" t="s">
        <v>5</v>
      </c>
      <c r="F43" s="13" t="s">
        <v>13</v>
      </c>
      <c r="G43" s="2" t="s">
        <v>36</v>
      </c>
    </row>
    <row r="44" spans="1:7" x14ac:dyDescent="0.2">
      <c r="A44" s="6" t="str">
        <f>CONCATENATE(Table3[[#This Row],[treatment]],"-",Table3[[#This Row],[plant_rep]])</f>
        <v>215-C1</v>
      </c>
      <c r="B44" s="2" t="s">
        <v>11</v>
      </c>
      <c r="C44" s="7" t="s">
        <v>32</v>
      </c>
      <c r="D44" s="2">
        <v>215</v>
      </c>
      <c r="E44" s="10" t="s">
        <v>20</v>
      </c>
      <c r="F44" s="13" t="s">
        <v>13</v>
      </c>
      <c r="G44" s="2" t="s">
        <v>36</v>
      </c>
    </row>
    <row r="45" spans="1:7" x14ac:dyDescent="0.2">
      <c r="A45" s="6" t="str">
        <f>CONCATENATE(Table3[[#This Row],[treatment]],"-",Table3[[#This Row],[plant_rep]])</f>
        <v>215-C2</v>
      </c>
      <c r="B45" s="2" t="s">
        <v>11</v>
      </c>
      <c r="C45" s="7" t="s">
        <v>32</v>
      </c>
      <c r="D45" s="2">
        <v>215</v>
      </c>
      <c r="E45" s="10" t="s">
        <v>21</v>
      </c>
      <c r="F45" s="13" t="s">
        <v>13</v>
      </c>
      <c r="G45" s="2" t="s">
        <v>36</v>
      </c>
    </row>
    <row r="46" spans="1:7" x14ac:dyDescent="0.2">
      <c r="A46" s="6" t="str">
        <f>CONCATENATE(Table3[[#This Row],[treatment]],"-",Table3[[#This Row],[plant_rep]])</f>
        <v>215-C3</v>
      </c>
      <c r="B46" s="2" t="s">
        <v>11</v>
      </c>
      <c r="C46" s="7" t="s">
        <v>32</v>
      </c>
      <c r="D46" s="2">
        <v>215</v>
      </c>
      <c r="E46" s="10" t="s">
        <v>22</v>
      </c>
      <c r="F46" s="13" t="s">
        <v>13</v>
      </c>
      <c r="G46" s="2" t="s">
        <v>36</v>
      </c>
    </row>
    <row r="47" spans="1:7" x14ac:dyDescent="0.2">
      <c r="A47" s="6" t="str">
        <f>CONCATENATE(Table3[[#This Row],[treatment]],"-",Table3[[#This Row],[plant_rep]])</f>
        <v>216-A1</v>
      </c>
      <c r="B47" s="2" t="s">
        <v>12</v>
      </c>
      <c r="C47" s="2">
        <v>3</v>
      </c>
      <c r="D47" s="2">
        <v>216</v>
      </c>
      <c r="E47" s="2" t="s">
        <v>0</v>
      </c>
      <c r="F47" s="13">
        <v>22000</v>
      </c>
      <c r="G47" s="2">
        <f>LOG10(Table3[[#This Row],[CFU_per_10_leafdiscs]])</f>
        <v>4.3424226808222066</v>
      </c>
    </row>
    <row r="48" spans="1:7" x14ac:dyDescent="0.2">
      <c r="A48" s="6" t="str">
        <f>CONCATENATE(Table3[[#This Row],[treatment]],"-",Table3[[#This Row],[plant_rep]])</f>
        <v>216-A2</v>
      </c>
      <c r="B48" s="2" t="s">
        <v>12</v>
      </c>
      <c r="C48" s="2">
        <v>3</v>
      </c>
      <c r="D48" s="2">
        <v>216</v>
      </c>
      <c r="E48" s="2" t="s">
        <v>1</v>
      </c>
      <c r="F48" s="13">
        <v>2000</v>
      </c>
      <c r="G48" s="2">
        <f>LOG10(Table3[[#This Row],[CFU_per_10_leafdiscs]])</f>
        <v>3.3010299956639813</v>
      </c>
    </row>
    <row r="49" spans="1:7" x14ac:dyDescent="0.2">
      <c r="A49" s="6" t="str">
        <f>CONCATENATE(Table3[[#This Row],[treatment]],"-",Table3[[#This Row],[plant_rep]])</f>
        <v>216-A3</v>
      </c>
      <c r="B49" s="2" t="s">
        <v>12</v>
      </c>
      <c r="C49" s="2">
        <v>3</v>
      </c>
      <c r="D49" s="2">
        <v>216</v>
      </c>
      <c r="E49" s="2" t="s">
        <v>2</v>
      </c>
      <c r="F49" s="13" t="s">
        <v>13</v>
      </c>
      <c r="G49" s="2" t="s">
        <v>36</v>
      </c>
    </row>
    <row r="50" spans="1:7" x14ac:dyDescent="0.2">
      <c r="A50" s="6" t="str">
        <f>CONCATENATE(Table3[[#This Row],[treatment]],"-",Table3[[#This Row],[plant_rep]])</f>
        <v>216-B1</v>
      </c>
      <c r="B50" s="2" t="s">
        <v>12</v>
      </c>
      <c r="C50" s="2">
        <v>4</v>
      </c>
      <c r="D50" s="2">
        <v>216</v>
      </c>
      <c r="E50" s="2" t="s">
        <v>3</v>
      </c>
      <c r="F50" s="13" t="s">
        <v>9</v>
      </c>
      <c r="G50" s="13" t="s">
        <v>9</v>
      </c>
    </row>
    <row r="51" spans="1:7" x14ac:dyDescent="0.2">
      <c r="A51" s="6" t="str">
        <f>CONCATENATE(Table3[[#This Row],[treatment]],"-",Table3[[#This Row],[plant_rep]])</f>
        <v>216-B2</v>
      </c>
      <c r="B51" s="2" t="s">
        <v>12</v>
      </c>
      <c r="C51" s="2">
        <v>4</v>
      </c>
      <c r="D51" s="2">
        <v>216</v>
      </c>
      <c r="E51" s="2" t="s">
        <v>4</v>
      </c>
      <c r="F51" s="13">
        <v>4700</v>
      </c>
      <c r="G51" s="2">
        <f>LOG10(Table3[[#This Row],[CFU_per_10_leafdiscs]])</f>
        <v>3.6720978579357175</v>
      </c>
    </row>
    <row r="52" spans="1:7" x14ac:dyDescent="0.2">
      <c r="A52" s="6" t="str">
        <f>CONCATENATE(Table3[[#This Row],[treatment]],"-",Table3[[#This Row],[plant_rep]])</f>
        <v>216-B3</v>
      </c>
      <c r="B52" s="2" t="s">
        <v>12</v>
      </c>
      <c r="C52" s="2">
        <v>4</v>
      </c>
      <c r="D52" s="2">
        <v>216</v>
      </c>
      <c r="E52" s="2" t="s">
        <v>5</v>
      </c>
      <c r="F52" s="13">
        <v>3900</v>
      </c>
      <c r="G52" s="2">
        <f>LOG10(Table3[[#This Row],[CFU_per_10_leafdiscs]])</f>
        <v>3.5910646070264991</v>
      </c>
    </row>
    <row r="53" spans="1:7" x14ac:dyDescent="0.2">
      <c r="A53" s="6" t="str">
        <f>CONCATENATE(Table3[[#This Row],[treatment]],"-",Table3[[#This Row],[plant_rep]])</f>
        <v>216-C1</v>
      </c>
      <c r="B53" s="2" t="s">
        <v>12</v>
      </c>
      <c r="C53" s="2">
        <v>7</v>
      </c>
      <c r="D53" s="2">
        <v>216</v>
      </c>
      <c r="E53" s="2" t="s">
        <v>20</v>
      </c>
      <c r="F53" s="13">
        <v>4700</v>
      </c>
      <c r="G53" s="2">
        <f>LOG10(Table3[[#This Row],[CFU_per_10_leafdiscs]])</f>
        <v>3.6720978579357175</v>
      </c>
    </row>
    <row r="54" spans="1:7" x14ac:dyDescent="0.2">
      <c r="A54" s="6" t="str">
        <f>CONCATENATE(Table3[[#This Row],[treatment]],"-",Table3[[#This Row],[plant_rep]])</f>
        <v>216-C2</v>
      </c>
      <c r="B54" s="2" t="s">
        <v>12</v>
      </c>
      <c r="C54" s="2">
        <v>7</v>
      </c>
      <c r="D54" s="2">
        <v>216</v>
      </c>
      <c r="E54" s="2" t="s">
        <v>21</v>
      </c>
      <c r="F54" s="13">
        <v>15000</v>
      </c>
      <c r="G54" s="2">
        <f>LOG10(Table3[[#This Row],[CFU_per_10_leafdiscs]])</f>
        <v>4.1760912590556813</v>
      </c>
    </row>
    <row r="55" spans="1:7" x14ac:dyDescent="0.2">
      <c r="A55" s="6" t="str">
        <f>CONCATENATE(Table3[[#This Row],[treatment]],"-",Table3[[#This Row],[plant_rep]])</f>
        <v>216-C3</v>
      </c>
      <c r="B55" s="2" t="s">
        <v>12</v>
      </c>
      <c r="C55" s="2">
        <v>7</v>
      </c>
      <c r="D55" s="2">
        <v>216</v>
      </c>
      <c r="E55" s="2" t="s">
        <v>22</v>
      </c>
      <c r="F55" s="13" t="s">
        <v>13</v>
      </c>
      <c r="G55" s="2" t="s">
        <v>36</v>
      </c>
    </row>
    <row r="56" spans="1:7" x14ac:dyDescent="0.2">
      <c r="A56" s="6" t="str">
        <f>CONCATENATE(Table3[[#This Row],[treatment]],"-",Table3[[#This Row],[plant_rep]])</f>
        <v>220-A1</v>
      </c>
      <c r="B56" s="2" t="s">
        <v>12</v>
      </c>
      <c r="C56" s="2">
        <v>5</v>
      </c>
      <c r="D56" s="2">
        <v>220</v>
      </c>
      <c r="E56" s="2" t="s">
        <v>0</v>
      </c>
      <c r="F56" s="13">
        <v>40000</v>
      </c>
      <c r="G56" s="2">
        <f>LOG10(Table3[[#This Row],[CFU_per_10_leafdiscs]])</f>
        <v>4.6020599913279625</v>
      </c>
    </row>
    <row r="57" spans="1:7" x14ac:dyDescent="0.2">
      <c r="A57" s="6" t="str">
        <f>CONCATENATE(Table3[[#This Row],[treatment]],"-",Table3[[#This Row],[plant_rep]])</f>
        <v>220-A2</v>
      </c>
      <c r="B57" s="2" t="s">
        <v>12</v>
      </c>
      <c r="C57" s="2">
        <v>5</v>
      </c>
      <c r="D57" s="2">
        <v>220</v>
      </c>
      <c r="E57" s="2" t="s">
        <v>1</v>
      </c>
      <c r="F57" s="13">
        <v>36000</v>
      </c>
      <c r="G57" s="2">
        <f>LOG10(Table3[[#This Row],[CFU_per_10_leafdiscs]])</f>
        <v>4.5563025007672868</v>
      </c>
    </row>
    <row r="58" spans="1:7" x14ac:dyDescent="0.2">
      <c r="A58" s="6" t="str">
        <f>CONCATENATE(Table3[[#This Row],[treatment]],"-",Table3[[#This Row],[plant_rep]])</f>
        <v>220-A3</v>
      </c>
      <c r="B58" s="2" t="s">
        <v>12</v>
      </c>
      <c r="C58" s="2">
        <v>5</v>
      </c>
      <c r="D58" s="2">
        <v>220</v>
      </c>
      <c r="E58" s="2" t="s">
        <v>2</v>
      </c>
      <c r="F58" s="13">
        <v>29000</v>
      </c>
      <c r="G58" s="2">
        <f>LOG10(Table3[[#This Row],[CFU_per_10_leafdiscs]])</f>
        <v>4.4623979978989565</v>
      </c>
    </row>
    <row r="59" spans="1:7" x14ac:dyDescent="0.2">
      <c r="A59" s="6" t="str">
        <f>CONCATENATE(Table3[[#This Row],[treatment]],"-",Table3[[#This Row],[plant_rep]])</f>
        <v>220-B1</v>
      </c>
      <c r="B59" s="2" t="s">
        <v>12</v>
      </c>
      <c r="C59" s="2">
        <v>6</v>
      </c>
      <c r="D59" s="2">
        <v>220</v>
      </c>
      <c r="E59" s="2" t="s">
        <v>3</v>
      </c>
      <c r="F59" s="13">
        <v>300000</v>
      </c>
      <c r="G59" s="2">
        <f>LOG10(Table3[[#This Row],[CFU_per_10_leafdiscs]])</f>
        <v>5.4771212547196626</v>
      </c>
    </row>
    <row r="60" spans="1:7" x14ac:dyDescent="0.2">
      <c r="A60" s="6" t="str">
        <f>CONCATENATE(Table3[[#This Row],[treatment]],"-",Table3[[#This Row],[plant_rep]])</f>
        <v>220-B2</v>
      </c>
      <c r="B60" s="2" t="s">
        <v>12</v>
      </c>
      <c r="C60" s="2">
        <v>6</v>
      </c>
      <c r="D60" s="2">
        <v>220</v>
      </c>
      <c r="E60" s="2" t="s">
        <v>4</v>
      </c>
      <c r="F60" s="13" t="s">
        <v>9</v>
      </c>
      <c r="G60" s="13" t="s">
        <v>9</v>
      </c>
    </row>
    <row r="61" spans="1:7" x14ac:dyDescent="0.2">
      <c r="A61" s="6" t="str">
        <f>CONCATENATE(Table3[[#This Row],[treatment]],"-",Table3[[#This Row],[plant_rep]])</f>
        <v>220-B3</v>
      </c>
      <c r="B61" s="2" t="s">
        <v>12</v>
      </c>
      <c r="C61" s="2">
        <v>6</v>
      </c>
      <c r="D61" s="2">
        <v>220</v>
      </c>
      <c r="E61" s="2" t="s">
        <v>5</v>
      </c>
      <c r="F61" s="13">
        <v>2800</v>
      </c>
      <c r="G61" s="2">
        <f>LOG10(Table3[[#This Row],[CFU_per_10_leafdiscs]])</f>
        <v>3.4471580313422194</v>
      </c>
    </row>
    <row r="62" spans="1:7" x14ac:dyDescent="0.2">
      <c r="A62" s="6" t="str">
        <f>CONCATENATE(Table3[[#This Row],[treatment]],"-",Table3[[#This Row],[plant_rep]])</f>
        <v>220-C1</v>
      </c>
      <c r="B62" s="2" t="s">
        <v>12</v>
      </c>
      <c r="C62" s="2">
        <v>7</v>
      </c>
      <c r="D62" s="2">
        <v>220</v>
      </c>
      <c r="E62" s="2" t="s">
        <v>20</v>
      </c>
      <c r="F62" s="13">
        <v>330000</v>
      </c>
      <c r="G62" s="2">
        <f>LOG10(Table3[[#This Row],[CFU_per_10_leafdiscs]])</f>
        <v>5.5185139398778871</v>
      </c>
    </row>
    <row r="63" spans="1:7" x14ac:dyDescent="0.2">
      <c r="A63" s="6" t="str">
        <f>CONCATENATE(Table3[[#This Row],[treatment]],"-",Table3[[#This Row],[plant_rep]])</f>
        <v>220-C2</v>
      </c>
      <c r="B63" s="2" t="s">
        <v>12</v>
      </c>
      <c r="C63" s="2">
        <v>7</v>
      </c>
      <c r="D63" s="2">
        <v>220</v>
      </c>
      <c r="E63" s="2" t="s">
        <v>21</v>
      </c>
      <c r="F63" s="13">
        <v>470000</v>
      </c>
      <c r="G63" s="2">
        <f>LOG10(Table3[[#This Row],[CFU_per_10_leafdiscs]])</f>
        <v>5.6720978579357171</v>
      </c>
    </row>
    <row r="64" spans="1:7" x14ac:dyDescent="0.2">
      <c r="A64" s="6" t="str">
        <f>CONCATENATE(Table3[[#This Row],[treatment]],"-",Table3[[#This Row],[plant_rep]])</f>
        <v>220-C3</v>
      </c>
      <c r="B64" s="2" t="s">
        <v>12</v>
      </c>
      <c r="C64" s="2">
        <v>7</v>
      </c>
      <c r="D64" s="2">
        <v>220</v>
      </c>
      <c r="E64" s="2" t="s">
        <v>22</v>
      </c>
      <c r="F64" s="13" t="s">
        <v>9</v>
      </c>
      <c r="G64" s="13" t="s">
        <v>9</v>
      </c>
    </row>
    <row r="65" spans="1:7" x14ac:dyDescent="0.2">
      <c r="A65" s="6" t="str">
        <f>CONCATENATE(Table3[[#This Row],[treatment]],"-",Table3[[#This Row],[plant_rep]])</f>
        <v>221-A1</v>
      </c>
      <c r="B65" s="2" t="s">
        <v>11</v>
      </c>
      <c r="C65" s="2" t="s">
        <v>23</v>
      </c>
      <c r="D65" s="2">
        <v>221</v>
      </c>
      <c r="E65" s="2" t="s">
        <v>0</v>
      </c>
      <c r="F65" s="13">
        <v>345000</v>
      </c>
      <c r="G65" s="2">
        <f>LOG10(Table3[[#This Row],[CFU_per_10_leafdiscs]])</f>
        <v>5.5378190950732744</v>
      </c>
    </row>
    <row r="66" spans="1:7" x14ac:dyDescent="0.2">
      <c r="A66" s="6" t="str">
        <f>CONCATENATE(Table3[[#This Row],[treatment]],"-",Table3[[#This Row],[plant_rep]])</f>
        <v>221-A2</v>
      </c>
      <c r="B66" s="2" t="s">
        <v>11</v>
      </c>
      <c r="C66" s="2" t="s">
        <v>23</v>
      </c>
      <c r="D66" s="2">
        <v>221</v>
      </c>
      <c r="E66" s="2" t="s">
        <v>1</v>
      </c>
      <c r="F66" s="13">
        <v>350000</v>
      </c>
      <c r="G66" s="2">
        <f>LOG10(Table3[[#This Row],[CFU_per_10_leafdiscs]])</f>
        <v>5.5440680443502757</v>
      </c>
    </row>
    <row r="67" spans="1:7" x14ac:dyDescent="0.2">
      <c r="A67" s="6" t="str">
        <f>CONCATENATE(Table3[[#This Row],[treatment]],"-",Table3[[#This Row],[plant_rep]])</f>
        <v>221-A3</v>
      </c>
      <c r="B67" s="2" t="s">
        <v>11</v>
      </c>
      <c r="C67" s="2" t="s">
        <v>23</v>
      </c>
      <c r="D67" s="2">
        <v>221</v>
      </c>
      <c r="E67" s="2" t="s">
        <v>2</v>
      </c>
      <c r="F67" s="13">
        <v>61000</v>
      </c>
      <c r="G67" s="2">
        <f>LOG10(Table3[[#This Row],[CFU_per_10_leafdiscs]])</f>
        <v>4.7853298350107671</v>
      </c>
    </row>
    <row r="68" spans="1:7" x14ac:dyDescent="0.2">
      <c r="A68" s="6" t="str">
        <f>CONCATENATE(Table3[[#This Row],[treatment]],"-",Table3[[#This Row],[plant_rep]])</f>
        <v>221-B1</v>
      </c>
      <c r="B68" s="2" t="s">
        <v>11</v>
      </c>
      <c r="C68" s="2" t="s">
        <v>23</v>
      </c>
      <c r="D68" s="2">
        <v>221</v>
      </c>
      <c r="E68" s="2" t="s">
        <v>3</v>
      </c>
      <c r="F68" s="13">
        <v>210000</v>
      </c>
      <c r="G68" s="2">
        <f>LOG10(Table3[[#This Row],[CFU_per_10_leafdiscs]])</f>
        <v>5.3222192947339195</v>
      </c>
    </row>
    <row r="69" spans="1:7" x14ac:dyDescent="0.2">
      <c r="A69" s="6" t="str">
        <f>CONCATENATE(Table3[[#This Row],[treatment]],"-",Table3[[#This Row],[plant_rep]])</f>
        <v>221-B2</v>
      </c>
      <c r="B69" s="2" t="s">
        <v>11</v>
      </c>
      <c r="C69" s="2" t="s">
        <v>23</v>
      </c>
      <c r="D69" s="2">
        <v>221</v>
      </c>
      <c r="E69" s="2" t="s">
        <v>4</v>
      </c>
      <c r="F69" s="13">
        <v>360000</v>
      </c>
      <c r="G69" s="2">
        <f>LOG10(Table3[[#This Row],[CFU_per_10_leafdiscs]])</f>
        <v>5.5563025007672868</v>
      </c>
    </row>
    <row r="70" spans="1:7" x14ac:dyDescent="0.2">
      <c r="A70" s="6" t="str">
        <f>CONCATENATE(Table3[[#This Row],[treatment]],"-",Table3[[#This Row],[plant_rep]])</f>
        <v>221-B3</v>
      </c>
      <c r="B70" s="2" t="s">
        <v>11</v>
      </c>
      <c r="C70" s="2" t="s">
        <v>23</v>
      </c>
      <c r="D70" s="2">
        <v>221</v>
      </c>
      <c r="E70" s="2" t="s">
        <v>5</v>
      </c>
      <c r="F70" s="13">
        <v>19500</v>
      </c>
      <c r="G70" s="2">
        <f>LOG10(Table3[[#This Row],[CFU_per_10_leafdiscs]])</f>
        <v>4.2900346113625183</v>
      </c>
    </row>
    <row r="71" spans="1:7" x14ac:dyDescent="0.2">
      <c r="A71" s="6" t="str">
        <f>CONCATENATE(Table3[[#This Row],[treatment]],"-",Table3[[#This Row],[plant_rep]])</f>
        <v>221-C1</v>
      </c>
      <c r="B71" s="2" t="s">
        <v>11</v>
      </c>
      <c r="C71" s="2" t="s">
        <v>23</v>
      </c>
      <c r="D71" s="2">
        <v>221</v>
      </c>
      <c r="E71" s="2" t="s">
        <v>20</v>
      </c>
      <c r="F71" s="13">
        <v>120500</v>
      </c>
      <c r="G71" s="2">
        <f>LOG10(Table3[[#This Row],[CFU_per_10_leafdiscs]])</f>
        <v>5.0809870469108871</v>
      </c>
    </row>
    <row r="72" spans="1:7" x14ac:dyDescent="0.2">
      <c r="A72" s="6" t="str">
        <f>CONCATENATE(Table3[[#This Row],[treatment]],"-",Table3[[#This Row],[plant_rep]])</f>
        <v>221-C2</v>
      </c>
      <c r="B72" s="2" t="s">
        <v>11</v>
      </c>
      <c r="C72" s="2" t="s">
        <v>23</v>
      </c>
      <c r="D72" s="2">
        <v>221</v>
      </c>
      <c r="E72" s="2" t="s">
        <v>21</v>
      </c>
      <c r="F72" s="13">
        <v>220000</v>
      </c>
      <c r="G72" s="2">
        <f>LOG10(Table3[[#This Row],[CFU_per_10_leafdiscs]])</f>
        <v>5.3424226808222066</v>
      </c>
    </row>
    <row r="73" spans="1:7" x14ac:dyDescent="0.2">
      <c r="A73" s="6" t="str">
        <f>CONCATENATE(Table3[[#This Row],[treatment]],"-",Table3[[#This Row],[plant_rep]])</f>
        <v>221-C3</v>
      </c>
      <c r="B73" s="2" t="s">
        <v>11</v>
      </c>
      <c r="C73" s="2" t="s">
        <v>23</v>
      </c>
      <c r="D73" s="2">
        <v>221</v>
      </c>
      <c r="E73" s="2" t="s">
        <v>22</v>
      </c>
      <c r="F73" s="13">
        <v>650000</v>
      </c>
      <c r="G73" s="2">
        <f>LOG10(Table3[[#This Row],[CFU_per_10_leafdiscs]])</f>
        <v>5.8129133566428557</v>
      </c>
    </row>
    <row r="74" spans="1:7" x14ac:dyDescent="0.2">
      <c r="A74" s="6" t="str">
        <f>CONCATENATE(Table3[[#This Row],[treatment]],"-",Table3[[#This Row],[plant_rep]])</f>
        <v>227-A1</v>
      </c>
      <c r="B74" s="2" t="s">
        <v>12</v>
      </c>
      <c r="C74" s="2">
        <v>5</v>
      </c>
      <c r="D74" s="2">
        <v>227</v>
      </c>
      <c r="E74" s="2" t="s">
        <v>0</v>
      </c>
      <c r="F74" s="13">
        <v>22000</v>
      </c>
      <c r="G74" s="2">
        <f>LOG10(Table3[[#This Row],[CFU_per_10_leafdiscs]])</f>
        <v>4.3424226808222066</v>
      </c>
    </row>
    <row r="75" spans="1:7" x14ac:dyDescent="0.2">
      <c r="A75" s="6" t="str">
        <f>CONCATENATE(Table3[[#This Row],[treatment]],"-",Table3[[#This Row],[plant_rep]])</f>
        <v>227-A2</v>
      </c>
      <c r="B75" s="2" t="s">
        <v>12</v>
      </c>
      <c r="C75" s="2">
        <v>5</v>
      </c>
      <c r="D75" s="2">
        <v>227</v>
      </c>
      <c r="E75" s="2" t="s">
        <v>1</v>
      </c>
      <c r="F75" s="13" t="s">
        <v>13</v>
      </c>
      <c r="G75" s="2" t="s">
        <v>36</v>
      </c>
    </row>
    <row r="76" spans="1:7" x14ac:dyDescent="0.2">
      <c r="A76" s="6" t="str">
        <f>CONCATENATE(Table3[[#This Row],[treatment]],"-",Table3[[#This Row],[plant_rep]])</f>
        <v>227-A3</v>
      </c>
      <c r="B76" s="2" t="s">
        <v>12</v>
      </c>
      <c r="C76" s="2">
        <v>5</v>
      </c>
      <c r="D76" s="2">
        <v>227</v>
      </c>
      <c r="E76" s="2" t="s">
        <v>2</v>
      </c>
      <c r="F76" s="13" t="s">
        <v>13</v>
      </c>
      <c r="G76" s="2" t="s">
        <v>36</v>
      </c>
    </row>
    <row r="77" spans="1:7" x14ac:dyDescent="0.2">
      <c r="A77" s="6" t="str">
        <f>CONCATENATE(Table3[[#This Row],[treatment]],"-",Table3[[#This Row],[plant_rep]])</f>
        <v>227-B1</v>
      </c>
      <c r="B77" s="2" t="s">
        <v>12</v>
      </c>
      <c r="C77" s="2">
        <v>8</v>
      </c>
      <c r="D77" s="2">
        <v>227</v>
      </c>
      <c r="E77" s="2" t="s">
        <v>3</v>
      </c>
      <c r="F77" s="13">
        <v>87000</v>
      </c>
      <c r="G77" s="2">
        <f>LOG10(Table3[[#This Row],[CFU_per_10_leafdiscs]])</f>
        <v>4.9395192526186182</v>
      </c>
    </row>
    <row r="78" spans="1:7" x14ac:dyDescent="0.2">
      <c r="A78" s="6" t="str">
        <f>CONCATENATE(Table3[[#This Row],[treatment]],"-",Table3[[#This Row],[plant_rep]])</f>
        <v>227-B2</v>
      </c>
      <c r="B78" s="2" t="s">
        <v>12</v>
      </c>
      <c r="C78" s="2">
        <v>8</v>
      </c>
      <c r="D78" s="2">
        <v>227</v>
      </c>
      <c r="E78" s="2" t="s">
        <v>4</v>
      </c>
      <c r="F78" s="13">
        <v>2500</v>
      </c>
      <c r="G78" s="2">
        <f>LOG10(Table3[[#This Row],[CFU_per_10_leafdiscs]])</f>
        <v>3.3979400086720375</v>
      </c>
    </row>
    <row r="79" spans="1:7" x14ac:dyDescent="0.2">
      <c r="A79" s="6" t="str">
        <f>CONCATENATE(Table3[[#This Row],[treatment]],"-",Table3[[#This Row],[plant_rep]])</f>
        <v>227-B3</v>
      </c>
      <c r="B79" s="2" t="s">
        <v>12</v>
      </c>
      <c r="C79" s="2">
        <v>8</v>
      </c>
      <c r="D79" s="2">
        <v>227</v>
      </c>
      <c r="E79" s="2" t="s">
        <v>5</v>
      </c>
      <c r="F79" s="13">
        <v>11050</v>
      </c>
      <c r="G79" s="2">
        <f>LOG10(Table3[[#This Row],[CFU_per_10_leafdiscs]])</f>
        <v>4.0433622780211298</v>
      </c>
    </row>
    <row r="80" spans="1:7" x14ac:dyDescent="0.2">
      <c r="A80" s="6" t="str">
        <f>CONCATENATE(Table3[[#This Row],[treatment]],"-",Table3[[#This Row],[plant_rep]])</f>
        <v>227-C1</v>
      </c>
      <c r="B80" s="2" t="s">
        <v>12</v>
      </c>
      <c r="C80" s="2">
        <v>8</v>
      </c>
      <c r="D80" s="2">
        <v>227</v>
      </c>
      <c r="E80" s="2" t="s">
        <v>20</v>
      </c>
      <c r="F80" s="13">
        <v>144000</v>
      </c>
      <c r="G80" s="2">
        <f>LOG10(Table3[[#This Row],[CFU_per_10_leafdiscs]])</f>
        <v>5.1583624920952493</v>
      </c>
    </row>
    <row r="81" spans="1:7" x14ac:dyDescent="0.2">
      <c r="A81" s="6" t="str">
        <f>CONCATENATE(Table3[[#This Row],[treatment]],"-",Table3[[#This Row],[plant_rep]])</f>
        <v>227-C2</v>
      </c>
      <c r="B81" s="2" t="s">
        <v>12</v>
      </c>
      <c r="C81" s="2">
        <v>8</v>
      </c>
      <c r="D81" s="2">
        <v>227</v>
      </c>
      <c r="E81" s="2" t="s">
        <v>21</v>
      </c>
      <c r="F81" s="13">
        <v>470000</v>
      </c>
      <c r="G81" s="2">
        <f>LOG10(Table3[[#This Row],[CFU_per_10_leafdiscs]])</f>
        <v>5.6720978579357171</v>
      </c>
    </row>
    <row r="82" spans="1:7" x14ac:dyDescent="0.2">
      <c r="A82" s="6" t="str">
        <f>CONCATENATE(Table3[[#This Row],[treatment]],"-",Table3[[#This Row],[plant_rep]])</f>
        <v>227-C3</v>
      </c>
      <c r="B82" s="2" t="s">
        <v>12</v>
      </c>
      <c r="C82" s="2">
        <v>8</v>
      </c>
      <c r="D82" s="2">
        <v>227</v>
      </c>
      <c r="E82" s="2" t="s">
        <v>22</v>
      </c>
      <c r="F82" s="13">
        <v>7300</v>
      </c>
      <c r="G82" s="2">
        <f>LOG10(Table3[[#This Row],[CFU_per_10_leafdiscs]])</f>
        <v>3.8633228601204559</v>
      </c>
    </row>
    <row r="83" spans="1:7" x14ac:dyDescent="0.2">
      <c r="A83" s="6" t="str">
        <f>CONCATENATE(Table3[[#This Row],[treatment]],"-",Table3[[#This Row],[plant_rep]])</f>
        <v>228-A1</v>
      </c>
      <c r="B83" s="2" t="s">
        <v>12</v>
      </c>
      <c r="C83" s="2">
        <v>5</v>
      </c>
      <c r="D83" s="2">
        <v>228</v>
      </c>
      <c r="E83" s="2" t="s">
        <v>0</v>
      </c>
      <c r="F83" s="13">
        <v>42000</v>
      </c>
      <c r="G83" s="2">
        <f>LOG10(Table3[[#This Row],[CFU_per_10_leafdiscs]])</f>
        <v>4.6232492903979008</v>
      </c>
    </row>
    <row r="84" spans="1:7" x14ac:dyDescent="0.2">
      <c r="A84" s="6" t="str">
        <f>CONCATENATE(Table3[[#This Row],[treatment]],"-",Table3[[#This Row],[plant_rep]])</f>
        <v>228-A2</v>
      </c>
      <c r="B84" s="2" t="s">
        <v>12</v>
      </c>
      <c r="C84" s="2">
        <v>5</v>
      </c>
      <c r="D84" s="2">
        <v>228</v>
      </c>
      <c r="E84" s="2" t="s">
        <v>1</v>
      </c>
      <c r="F84" s="13" t="s">
        <v>13</v>
      </c>
      <c r="G84" s="2" t="s">
        <v>36</v>
      </c>
    </row>
    <row r="85" spans="1:7" x14ac:dyDescent="0.2">
      <c r="A85" s="6" t="str">
        <f>CONCATENATE(Table3[[#This Row],[treatment]],"-",Table3[[#This Row],[plant_rep]])</f>
        <v>228-A3</v>
      </c>
      <c r="B85" s="2" t="s">
        <v>12</v>
      </c>
      <c r="C85" s="2">
        <v>5</v>
      </c>
      <c r="D85" s="2">
        <v>228</v>
      </c>
      <c r="E85" s="2" t="s">
        <v>2</v>
      </c>
      <c r="F85" s="13">
        <v>38000</v>
      </c>
      <c r="G85" s="2">
        <f>LOG10(Table3[[#This Row],[CFU_per_10_leafdiscs]])</f>
        <v>4.5797835966168101</v>
      </c>
    </row>
    <row r="86" spans="1:7" x14ac:dyDescent="0.2">
      <c r="A86" s="6" t="str">
        <f>CONCATENATE(Table3[[#This Row],[treatment]],"-",Table3[[#This Row],[plant_rep]])</f>
        <v>228-B1</v>
      </c>
      <c r="B86" s="2" t="s">
        <v>12</v>
      </c>
      <c r="C86" s="2">
        <v>6</v>
      </c>
      <c r="D86" s="2">
        <v>228</v>
      </c>
      <c r="E86" s="2" t="s">
        <v>3</v>
      </c>
      <c r="F86" s="13" t="s">
        <v>9</v>
      </c>
      <c r="G86" s="2" t="s">
        <v>36</v>
      </c>
    </row>
    <row r="87" spans="1:7" x14ac:dyDescent="0.2">
      <c r="A87" s="6" t="str">
        <f>CONCATENATE(Table3[[#This Row],[treatment]],"-",Table3[[#This Row],[plant_rep]])</f>
        <v>228-B2</v>
      </c>
      <c r="B87" s="2" t="s">
        <v>12</v>
      </c>
      <c r="C87" s="2">
        <v>6</v>
      </c>
      <c r="D87" s="2">
        <v>228</v>
      </c>
      <c r="E87" s="2" t="s">
        <v>4</v>
      </c>
      <c r="F87" s="13">
        <v>23000</v>
      </c>
      <c r="G87" s="2">
        <f>LOG10(Table3[[#This Row],[CFU_per_10_leafdiscs]])</f>
        <v>4.3617278360175931</v>
      </c>
    </row>
    <row r="88" spans="1:7" x14ac:dyDescent="0.2">
      <c r="A88" s="6" t="str">
        <f>CONCATENATE(Table3[[#This Row],[treatment]],"-",Table3[[#This Row],[plant_rep]])</f>
        <v>228-B3</v>
      </c>
      <c r="B88" s="2" t="s">
        <v>12</v>
      </c>
      <c r="C88" s="2">
        <v>6</v>
      </c>
      <c r="D88" s="2">
        <v>228</v>
      </c>
      <c r="E88" s="2" t="s">
        <v>5</v>
      </c>
      <c r="F88" s="13">
        <v>65000</v>
      </c>
      <c r="G88" s="2">
        <f>LOG10(Table3[[#This Row],[CFU_per_10_leafdiscs]])</f>
        <v>4.8129133566428557</v>
      </c>
    </row>
    <row r="89" spans="1:7" x14ac:dyDescent="0.2">
      <c r="A89" s="6" t="str">
        <f>CONCATENATE(Table3[[#This Row],[treatment]],"-",Table3[[#This Row],[plant_rep]])</f>
        <v>228-C1</v>
      </c>
      <c r="B89" s="2" t="s">
        <v>12</v>
      </c>
      <c r="C89" s="2">
        <v>7</v>
      </c>
      <c r="D89" s="2">
        <v>228</v>
      </c>
      <c r="E89" s="2" t="s">
        <v>20</v>
      </c>
      <c r="F89" s="13" t="s">
        <v>9</v>
      </c>
      <c r="G89" s="2" t="e">
        <f>LOG10(Table3[[#This Row],[CFU_per_10_leafdiscs]])</f>
        <v>#VALUE!</v>
      </c>
    </row>
    <row r="90" spans="1:7" x14ac:dyDescent="0.2">
      <c r="A90" s="6" t="str">
        <f>CONCATENATE(Table3[[#This Row],[treatment]],"-",Table3[[#This Row],[plant_rep]])</f>
        <v>228-C2</v>
      </c>
      <c r="B90" s="2" t="s">
        <v>12</v>
      </c>
      <c r="C90" s="2">
        <v>7</v>
      </c>
      <c r="D90" s="2">
        <v>228</v>
      </c>
      <c r="E90" s="4" t="s">
        <v>21</v>
      </c>
      <c r="F90" s="13">
        <v>12000</v>
      </c>
      <c r="G90" s="2">
        <f>LOG10(Table3[[#This Row],[CFU_per_10_leafdiscs]])</f>
        <v>4.0791812460476251</v>
      </c>
    </row>
    <row r="91" spans="1:7" x14ac:dyDescent="0.2">
      <c r="A91" s="6" t="str">
        <f>CONCATENATE(Table3[[#This Row],[treatment]],"-",Table3[[#This Row],[plant_rep]])</f>
        <v>228-C3</v>
      </c>
      <c r="B91" s="2" t="s">
        <v>12</v>
      </c>
      <c r="C91" s="2">
        <v>7</v>
      </c>
      <c r="D91" s="2">
        <v>228</v>
      </c>
      <c r="E91" s="4" t="s">
        <v>22</v>
      </c>
      <c r="F91" s="13" t="s">
        <v>13</v>
      </c>
      <c r="G91" s="2" t="s">
        <v>36</v>
      </c>
    </row>
    <row r="92" spans="1:7" x14ac:dyDescent="0.2">
      <c r="A92" s="6" t="str">
        <f>CONCATENATE(Table3[[#This Row],[treatment]],"-",Table3[[#This Row],[plant_rep]])</f>
        <v>228-D1</v>
      </c>
      <c r="B92" s="2" t="s">
        <v>12</v>
      </c>
      <c r="C92" s="2">
        <v>8</v>
      </c>
      <c r="D92" s="2">
        <v>228</v>
      </c>
      <c r="E92" s="4" t="s">
        <v>28</v>
      </c>
      <c r="F92" s="13" t="s">
        <v>9</v>
      </c>
      <c r="G92" s="13" t="s">
        <v>9</v>
      </c>
    </row>
    <row r="93" spans="1:7" x14ac:dyDescent="0.2">
      <c r="A93" s="6" t="str">
        <f>CONCATENATE(Table3[[#This Row],[treatment]],"-",Table3[[#This Row],[plant_rep]])</f>
        <v>228-D2</v>
      </c>
      <c r="B93" s="2" t="s">
        <v>12</v>
      </c>
      <c r="C93" s="2">
        <v>8</v>
      </c>
      <c r="D93" s="2">
        <v>228</v>
      </c>
      <c r="E93" s="4" t="s">
        <v>29</v>
      </c>
      <c r="F93" s="13" t="s">
        <v>9</v>
      </c>
      <c r="G93" s="13" t="s">
        <v>9</v>
      </c>
    </row>
    <row r="94" spans="1:7" x14ac:dyDescent="0.2">
      <c r="A94" s="6" t="str">
        <f>CONCATENATE(Table3[[#This Row],[treatment]],"-",Table3[[#This Row],[plant_rep]])</f>
        <v>228-D3</v>
      </c>
      <c r="B94" s="2" t="s">
        <v>12</v>
      </c>
      <c r="C94" s="2">
        <v>8</v>
      </c>
      <c r="D94" s="2">
        <v>228</v>
      </c>
      <c r="E94" s="4" t="s">
        <v>30</v>
      </c>
      <c r="F94" s="13" t="s">
        <v>13</v>
      </c>
      <c r="G94" s="2" t="s">
        <v>36</v>
      </c>
    </row>
    <row r="95" spans="1:7" x14ac:dyDescent="0.2">
      <c r="A95" s="6" t="str">
        <f>CONCATENATE(Table3[[#This Row],[treatment]],"-",Table3[[#This Row],[plant_rep]])</f>
        <v>B728a-A1</v>
      </c>
      <c r="B95" s="2" t="s">
        <v>12</v>
      </c>
      <c r="C95" s="2">
        <v>4</v>
      </c>
      <c r="D95" s="2" t="s">
        <v>26</v>
      </c>
      <c r="E95" s="11" t="s">
        <v>0</v>
      </c>
      <c r="F95" s="13">
        <v>360000</v>
      </c>
      <c r="G95" s="2">
        <f>LOG10(Table3[[#This Row],[CFU_per_10_leafdiscs]])</f>
        <v>5.5563025007672868</v>
      </c>
    </row>
    <row r="96" spans="1:7" x14ac:dyDescent="0.2">
      <c r="A96" s="6" t="str">
        <f>CONCATENATE(Table3[[#This Row],[treatment]],"-",Table3[[#This Row],[plant_rep]])</f>
        <v>B728a-A2</v>
      </c>
      <c r="B96" s="2" t="s">
        <v>12</v>
      </c>
      <c r="C96" s="2">
        <v>4</v>
      </c>
      <c r="D96" s="2" t="s">
        <v>26</v>
      </c>
      <c r="E96" s="11" t="s">
        <v>1</v>
      </c>
      <c r="F96" s="13">
        <v>24000</v>
      </c>
      <c r="G96" s="2">
        <f>LOG10(Table3[[#This Row],[CFU_per_10_leafdiscs]])</f>
        <v>4.3802112417116064</v>
      </c>
    </row>
    <row r="97" spans="1:7" x14ac:dyDescent="0.2">
      <c r="A97" s="6" t="str">
        <f>CONCATENATE(Table3[[#This Row],[treatment]],"-",Table3[[#This Row],[plant_rep]])</f>
        <v>B728a-A3</v>
      </c>
      <c r="B97" s="2" t="s">
        <v>12</v>
      </c>
      <c r="C97" s="2">
        <v>4</v>
      </c>
      <c r="D97" s="2" t="s">
        <v>26</v>
      </c>
      <c r="E97" s="11" t="s">
        <v>2</v>
      </c>
      <c r="F97" s="13">
        <v>250000</v>
      </c>
      <c r="G97" s="2">
        <f>LOG10(Table3[[#This Row],[CFU_per_10_leafdiscs]])</f>
        <v>5.3979400086720375</v>
      </c>
    </row>
    <row r="98" spans="1:7" x14ac:dyDescent="0.2">
      <c r="A98" s="6" t="str">
        <f>CONCATENATE(Table3[[#This Row],[treatment]],"-",Table3[[#This Row],[plant_rep]])</f>
        <v>B728a-B1</v>
      </c>
      <c r="B98" s="2" t="s">
        <v>12</v>
      </c>
      <c r="C98" s="2">
        <v>8</v>
      </c>
      <c r="D98" s="2" t="s">
        <v>26</v>
      </c>
      <c r="E98" s="10" t="s">
        <v>3</v>
      </c>
      <c r="F98" s="13" t="s">
        <v>13</v>
      </c>
      <c r="G98" s="2" t="s">
        <v>36</v>
      </c>
    </row>
    <row r="99" spans="1:7" x14ac:dyDescent="0.2">
      <c r="A99" s="6" t="str">
        <f>CONCATENATE(Table3[[#This Row],[treatment]],"-",Table3[[#This Row],[plant_rep]])</f>
        <v>B728a-B2</v>
      </c>
      <c r="B99" s="2" t="s">
        <v>12</v>
      </c>
      <c r="C99" s="2">
        <v>8</v>
      </c>
      <c r="D99" s="2" t="s">
        <v>26</v>
      </c>
      <c r="E99" s="11" t="s">
        <v>4</v>
      </c>
      <c r="F99" s="13" t="s">
        <v>13</v>
      </c>
      <c r="G99" s="2" t="s">
        <v>36</v>
      </c>
    </row>
    <row r="100" spans="1:7" x14ac:dyDescent="0.2">
      <c r="A100" s="6" t="str">
        <f>CONCATENATE(Table3[[#This Row],[treatment]],"-",Table3[[#This Row],[plant_rep]])</f>
        <v>B728a-B3</v>
      </c>
      <c r="B100" s="2" t="s">
        <v>12</v>
      </c>
      <c r="C100" s="2">
        <v>8</v>
      </c>
      <c r="D100" s="2" t="s">
        <v>26</v>
      </c>
      <c r="E100" s="11" t="s">
        <v>5</v>
      </c>
      <c r="F100" s="13" t="s">
        <v>13</v>
      </c>
      <c r="G100" s="2" t="s">
        <v>36</v>
      </c>
    </row>
    <row r="101" spans="1:7" x14ac:dyDescent="0.2">
      <c r="A101" s="6" t="str">
        <f>CONCATENATE(Table3[[#This Row],[treatment]],"-",Table3[[#This Row],[plant_rep]])</f>
        <v>B728a-C1</v>
      </c>
      <c r="B101" s="2" t="s">
        <v>12</v>
      </c>
      <c r="C101" s="2">
        <v>8</v>
      </c>
      <c r="D101" s="2" t="s">
        <v>26</v>
      </c>
      <c r="E101" s="11" t="s">
        <v>20</v>
      </c>
      <c r="F101" s="13" t="s">
        <v>13</v>
      </c>
      <c r="G101" s="2" t="s">
        <v>36</v>
      </c>
    </row>
    <row r="102" spans="1:7" x14ac:dyDescent="0.2">
      <c r="A102" s="6" t="str">
        <f>CONCATENATE(Table3[[#This Row],[treatment]],"-",Table3[[#This Row],[plant_rep]])</f>
        <v>B728a-C2</v>
      </c>
      <c r="B102" s="2" t="s">
        <v>12</v>
      </c>
      <c r="C102" s="2">
        <v>8</v>
      </c>
      <c r="D102" s="2" t="s">
        <v>26</v>
      </c>
      <c r="E102" s="11" t="s">
        <v>21</v>
      </c>
      <c r="F102" s="13">
        <v>1300</v>
      </c>
      <c r="G102" s="2">
        <f>LOG10(Table3[[#This Row],[CFU_per_10_leafdiscs]])</f>
        <v>3.1139433523068369</v>
      </c>
    </row>
    <row r="103" spans="1:7" x14ac:dyDescent="0.2">
      <c r="A103" s="6" t="str">
        <f>CONCATENATE(Table3[[#This Row],[treatment]],"-",Table3[[#This Row],[plant_rep]])</f>
        <v>B728a-C3</v>
      </c>
      <c r="B103" s="2" t="s">
        <v>12</v>
      </c>
      <c r="C103" s="2">
        <v>8</v>
      </c>
      <c r="D103" s="2" t="s">
        <v>26</v>
      </c>
      <c r="E103" s="11" t="s">
        <v>22</v>
      </c>
      <c r="F103" s="13">
        <v>1000</v>
      </c>
      <c r="G103" s="2">
        <f>LOG10(Table3[[#This Row],[CFU_per_10_leafdiscs]])</f>
        <v>3</v>
      </c>
    </row>
    <row r="104" spans="1:7" x14ac:dyDescent="0.2">
      <c r="A104" s="6" t="str">
        <f>CONCATENATE(Table3[[#This Row],[treatment]],"-",Table3[[#This Row],[plant_rep]])</f>
        <v>Cit7-A1</v>
      </c>
      <c r="B104" s="2" t="s">
        <v>11</v>
      </c>
      <c r="C104" s="2" t="s">
        <v>15</v>
      </c>
      <c r="D104" s="2" t="s">
        <v>16</v>
      </c>
      <c r="E104" s="11" t="s">
        <v>0</v>
      </c>
      <c r="F104" s="13">
        <v>13000</v>
      </c>
      <c r="G104" s="2">
        <f>LOG10(Table3[[#This Row],[CFU_per_10_leafdiscs]])</f>
        <v>4.1139433523068369</v>
      </c>
    </row>
    <row r="105" spans="1:7" x14ac:dyDescent="0.2">
      <c r="A105" s="6" t="str">
        <f>CONCATENATE(Table3[[#This Row],[treatment]],"-",Table3[[#This Row],[plant_rep]])</f>
        <v>Cit7-A2</v>
      </c>
      <c r="B105" s="2" t="s">
        <v>11</v>
      </c>
      <c r="C105" s="2" t="s">
        <v>15</v>
      </c>
      <c r="D105" s="2" t="s">
        <v>16</v>
      </c>
      <c r="E105" s="11" t="s">
        <v>1</v>
      </c>
      <c r="F105" s="13">
        <v>27000</v>
      </c>
      <c r="G105" s="2">
        <f>LOG10(Table3[[#This Row],[CFU_per_10_leafdiscs]])</f>
        <v>4.4313637641589869</v>
      </c>
    </row>
    <row r="106" spans="1:7" x14ac:dyDescent="0.2">
      <c r="A106" s="6" t="str">
        <f>CONCATENATE(Table3[[#This Row],[treatment]],"-",Table3[[#This Row],[plant_rep]])</f>
        <v>Cit7-A3</v>
      </c>
      <c r="B106" s="2" t="s">
        <v>11</v>
      </c>
      <c r="C106" s="2" t="s">
        <v>15</v>
      </c>
      <c r="D106" s="2" t="s">
        <v>16</v>
      </c>
      <c r="E106" s="11" t="s">
        <v>2</v>
      </c>
      <c r="F106" s="13">
        <v>94500</v>
      </c>
      <c r="G106" s="2">
        <f>LOG10(Table3[[#This Row],[CFU_per_10_leafdiscs]])</f>
        <v>4.9754318085092626</v>
      </c>
    </row>
    <row r="107" spans="1:7" x14ac:dyDescent="0.2">
      <c r="A107" s="6" t="str">
        <f>CONCATENATE(Table3[[#This Row],[treatment]],"-",Table3[[#This Row],[plant_rep]])</f>
        <v>Cit7-B1</v>
      </c>
      <c r="B107" s="2" t="s">
        <v>11</v>
      </c>
      <c r="C107" s="2" t="s">
        <v>15</v>
      </c>
      <c r="D107" s="2" t="s">
        <v>16</v>
      </c>
      <c r="E107" s="10" t="s">
        <v>3</v>
      </c>
      <c r="F107" s="13">
        <v>1650</v>
      </c>
      <c r="G107" s="2">
        <f>LOG10(Table3[[#This Row],[CFU_per_10_leafdiscs]])</f>
        <v>3.2174839442139063</v>
      </c>
    </row>
    <row r="108" spans="1:7" x14ac:dyDescent="0.2">
      <c r="A108" s="6" t="str">
        <f>CONCATENATE(Table3[[#This Row],[treatment]],"-",Table3[[#This Row],[plant_rep]])</f>
        <v>Cit7-B2</v>
      </c>
      <c r="B108" s="2" t="s">
        <v>11</v>
      </c>
      <c r="C108" s="2" t="s">
        <v>15</v>
      </c>
      <c r="D108" s="2" t="s">
        <v>16</v>
      </c>
      <c r="E108" s="11" t="s">
        <v>4</v>
      </c>
      <c r="F108" s="13">
        <v>365000</v>
      </c>
      <c r="G108" s="2">
        <f>LOG10(Table3[[#This Row],[CFU_per_10_leafdiscs]])</f>
        <v>5.5622928644564746</v>
      </c>
    </row>
    <row r="109" spans="1:7" x14ac:dyDescent="0.2">
      <c r="A109" s="6" t="str">
        <f>CONCATENATE(Table3[[#This Row],[treatment]],"-",Table3[[#This Row],[plant_rep]])</f>
        <v>Cit7-B3</v>
      </c>
      <c r="B109" s="2" t="s">
        <v>11</v>
      </c>
      <c r="C109" s="2" t="s">
        <v>15</v>
      </c>
      <c r="D109" s="2" t="s">
        <v>16</v>
      </c>
      <c r="E109" s="11" t="s">
        <v>5</v>
      </c>
      <c r="F109" s="13">
        <v>14000</v>
      </c>
      <c r="G109" s="2">
        <f>LOG10(Table3[[#This Row],[CFU_per_10_leafdiscs]])</f>
        <v>4.1461280356782382</v>
      </c>
    </row>
    <row r="110" spans="1:7" x14ac:dyDescent="0.2">
      <c r="A110" s="6" t="str">
        <f>CONCATENATE(Table3[[#This Row],[treatment]],"-",Table3[[#This Row],[plant_rep]])</f>
        <v>Cit7-C1</v>
      </c>
      <c r="B110" s="2" t="s">
        <v>11</v>
      </c>
      <c r="C110" s="2" t="s">
        <v>17</v>
      </c>
      <c r="D110" s="2" t="s">
        <v>16</v>
      </c>
      <c r="E110" s="11" t="s">
        <v>20</v>
      </c>
      <c r="F110" s="13">
        <v>4000</v>
      </c>
      <c r="G110" s="2">
        <f>LOG10(Table3[[#This Row],[CFU_per_10_leafdiscs]])</f>
        <v>3.6020599913279625</v>
      </c>
    </row>
    <row r="111" spans="1:7" x14ac:dyDescent="0.2">
      <c r="A111" s="6" t="str">
        <f>CONCATENATE(Table3[[#This Row],[treatment]],"-",Table3[[#This Row],[plant_rep]])</f>
        <v>Cit7-C2</v>
      </c>
      <c r="B111" s="2" t="s">
        <v>11</v>
      </c>
      <c r="C111" s="2" t="s">
        <v>17</v>
      </c>
      <c r="D111" s="2" t="s">
        <v>16</v>
      </c>
      <c r="E111" s="11" t="s">
        <v>21</v>
      </c>
      <c r="F111" s="13">
        <v>12000</v>
      </c>
      <c r="G111" s="2">
        <f>LOG10(Table3[[#This Row],[CFU_per_10_leafdiscs]])</f>
        <v>4.0791812460476251</v>
      </c>
    </row>
    <row r="112" spans="1:7" x14ac:dyDescent="0.2">
      <c r="A112" s="6" t="str">
        <f>CONCATENATE(Table3[[#This Row],[treatment]],"-",Table3[[#This Row],[plant_rep]])</f>
        <v>Cit7-C3</v>
      </c>
      <c r="B112" s="2" t="s">
        <v>11</v>
      </c>
      <c r="C112" s="2" t="s">
        <v>17</v>
      </c>
      <c r="D112" s="2" t="s">
        <v>16</v>
      </c>
      <c r="E112" s="11" t="s">
        <v>22</v>
      </c>
      <c r="F112" s="13">
        <v>26000</v>
      </c>
      <c r="G112" s="2">
        <f>LOG10(Table3[[#This Row],[CFU_per_10_leafdiscs]])</f>
        <v>4.4149733479708182</v>
      </c>
    </row>
    <row r="113" spans="1:7" x14ac:dyDescent="0.2">
      <c r="A113" s="6" t="str">
        <f>CONCATENATE(Table3[[#This Row],[treatment]],"-",Table3[[#This Row],[plant_rep]])</f>
        <v>pisi-A1</v>
      </c>
      <c r="B113" s="2" t="s">
        <v>11</v>
      </c>
      <c r="C113" s="2" t="s">
        <v>17</v>
      </c>
      <c r="D113" s="2" t="s">
        <v>27</v>
      </c>
      <c r="E113" s="11" t="s">
        <v>0</v>
      </c>
      <c r="F113" s="13">
        <v>17500</v>
      </c>
      <c r="G113" s="2">
        <f>LOG10(Table3[[#This Row],[CFU_per_10_leafdiscs]])</f>
        <v>4.2430380486862944</v>
      </c>
    </row>
    <row r="114" spans="1:7" x14ac:dyDescent="0.2">
      <c r="A114" s="6" t="str">
        <f>CONCATENATE(Table3[[#This Row],[treatment]],"-",Table3[[#This Row],[plant_rep]])</f>
        <v>pisi-A2</v>
      </c>
      <c r="B114" s="2" t="s">
        <v>11</v>
      </c>
      <c r="C114" s="2" t="s">
        <v>17</v>
      </c>
      <c r="D114" s="2" t="s">
        <v>27</v>
      </c>
      <c r="E114" s="11" t="s">
        <v>1</v>
      </c>
      <c r="F114" s="13" t="s">
        <v>13</v>
      </c>
      <c r="G114" s="2" t="s">
        <v>36</v>
      </c>
    </row>
    <row r="115" spans="1:7" x14ac:dyDescent="0.2">
      <c r="A115" s="8" t="str">
        <f>CONCATENATE(Table3[[#This Row],[treatment]],"-",Table3[[#This Row],[plant_rep]])</f>
        <v>pisi-A3</v>
      </c>
      <c r="B115" s="9" t="s">
        <v>11</v>
      </c>
      <c r="C115" s="9" t="s">
        <v>17</v>
      </c>
      <c r="D115" s="9" t="s">
        <v>27</v>
      </c>
      <c r="E115" s="11" t="s">
        <v>2</v>
      </c>
      <c r="F115" s="14">
        <v>2550</v>
      </c>
      <c r="G115" s="2">
        <f>LOG10(Table3[[#This Row],[CFU_per_10_leafdiscs]])</f>
        <v>3.406540180433955</v>
      </c>
    </row>
    <row r="116" spans="1:7" x14ac:dyDescent="0.2">
      <c r="A116" s="8" t="str">
        <f>CONCATENATE(Table3[[#This Row],[treatment]],"-",Table3[[#This Row],[plant_rep]])</f>
        <v>pisi-C1</v>
      </c>
      <c r="B116" s="9" t="s">
        <v>11</v>
      </c>
      <c r="C116" s="2" t="s">
        <v>18</v>
      </c>
      <c r="D116" s="9" t="s">
        <v>27</v>
      </c>
      <c r="E116" s="11" t="s">
        <v>20</v>
      </c>
      <c r="F116" s="14">
        <v>137500</v>
      </c>
      <c r="G116" s="2">
        <f>LOG10(Table3[[#This Row],[CFU_per_10_leafdiscs]])</f>
        <v>5.1383026981662816</v>
      </c>
    </row>
    <row r="117" spans="1:7" x14ac:dyDescent="0.2">
      <c r="A117" s="8" t="str">
        <f>CONCATENATE(Table3[[#This Row],[treatment]],"-",Table3[[#This Row],[plant_rep]])</f>
        <v>pisi-C2</v>
      </c>
      <c r="B117" s="9" t="s">
        <v>11</v>
      </c>
      <c r="C117" s="2" t="s">
        <v>18</v>
      </c>
      <c r="D117" s="9" t="s">
        <v>27</v>
      </c>
      <c r="E117" s="11" t="s">
        <v>21</v>
      </c>
      <c r="F117" s="14" t="s">
        <v>13</v>
      </c>
      <c r="G117" s="2" t="s">
        <v>36</v>
      </c>
    </row>
    <row r="118" spans="1:7" x14ac:dyDescent="0.2">
      <c r="A118" s="8" t="str">
        <f>CONCATENATE(Table3[[#This Row],[treatment]],"-",Table3[[#This Row],[plant_rep]])</f>
        <v>pisi-C3</v>
      </c>
      <c r="B118" s="9" t="s">
        <v>11</v>
      </c>
      <c r="C118" s="2" t="s">
        <v>18</v>
      </c>
      <c r="D118" s="9" t="s">
        <v>27</v>
      </c>
      <c r="E118" s="11" t="s">
        <v>22</v>
      </c>
      <c r="F118" s="14" t="s">
        <v>13</v>
      </c>
      <c r="G118" s="2" t="s">
        <v>36</v>
      </c>
    </row>
    <row r="119" spans="1:7" x14ac:dyDescent="0.2">
      <c r="A119" s="6" t="str">
        <f>CONCATENATE(Table3[[#This Row],[treatment]],"-",Table3[[#This Row],[plant_rep]])</f>
        <v>pisi-A1</v>
      </c>
      <c r="B119" s="9" t="s">
        <v>11</v>
      </c>
      <c r="C119" s="7" t="s">
        <v>33</v>
      </c>
      <c r="D119" s="2" t="s">
        <v>27</v>
      </c>
      <c r="E119" s="11" t="s">
        <v>0</v>
      </c>
      <c r="F119" s="14" t="s">
        <v>13</v>
      </c>
      <c r="G119" s="2" t="s">
        <v>36</v>
      </c>
    </row>
    <row r="120" spans="1:7" x14ac:dyDescent="0.2">
      <c r="A120" s="6" t="str">
        <f>CONCATENATE(Table3[[#This Row],[treatment]],"-",Table3[[#This Row],[plant_rep]])</f>
        <v>pisi-A2</v>
      </c>
      <c r="B120" s="9" t="s">
        <v>11</v>
      </c>
      <c r="C120" s="7" t="s">
        <v>33</v>
      </c>
      <c r="D120" s="2" t="s">
        <v>27</v>
      </c>
      <c r="E120" s="11" t="s">
        <v>1</v>
      </c>
      <c r="F120" s="14" t="s">
        <v>13</v>
      </c>
      <c r="G120" s="2" t="s">
        <v>36</v>
      </c>
    </row>
    <row r="121" spans="1:7" x14ac:dyDescent="0.2">
      <c r="A121" s="6" t="str">
        <f>CONCATENATE(Table3[[#This Row],[treatment]],"-",Table3[[#This Row],[plant_rep]])</f>
        <v>pisi-A3</v>
      </c>
      <c r="B121" s="9" t="s">
        <v>11</v>
      </c>
      <c r="C121" s="7" t="s">
        <v>33</v>
      </c>
      <c r="D121" s="2" t="s">
        <v>27</v>
      </c>
      <c r="E121" s="11" t="s">
        <v>2</v>
      </c>
      <c r="F121" s="14" t="s">
        <v>13</v>
      </c>
      <c r="G121" s="2" t="s">
        <v>36</v>
      </c>
    </row>
    <row r="122" spans="1:7" x14ac:dyDescent="0.2">
      <c r="A122" s="6" t="str">
        <f>CONCATENATE(Table3[[#This Row],[treatment]],"-",Table3[[#This Row],[plant_rep]])</f>
        <v>pisi-B1</v>
      </c>
      <c r="B122" s="9" t="s">
        <v>11</v>
      </c>
      <c r="C122" s="7" t="s">
        <v>33</v>
      </c>
      <c r="D122" s="2" t="s">
        <v>27</v>
      </c>
      <c r="E122" s="11" t="s">
        <v>3</v>
      </c>
      <c r="F122" s="14" t="s">
        <v>13</v>
      </c>
      <c r="G122" s="2" t="s">
        <v>36</v>
      </c>
    </row>
    <row r="123" spans="1:7" x14ac:dyDescent="0.2">
      <c r="A123" s="6" t="str">
        <f>CONCATENATE(Table3[[#This Row],[treatment]],"-",Table3[[#This Row],[plant_rep]])</f>
        <v>pisi-B2</v>
      </c>
      <c r="B123" s="9" t="s">
        <v>11</v>
      </c>
      <c r="C123" s="7" t="s">
        <v>33</v>
      </c>
      <c r="D123" s="2" t="s">
        <v>27</v>
      </c>
      <c r="E123" s="11" t="s">
        <v>4</v>
      </c>
      <c r="F123" s="14" t="s">
        <v>13</v>
      </c>
      <c r="G123" s="2" t="s">
        <v>36</v>
      </c>
    </row>
    <row r="124" spans="1:7" x14ac:dyDescent="0.2">
      <c r="A124" s="6" t="str">
        <f>CONCATENATE(Table3[[#This Row],[treatment]],"-",Table3[[#This Row],[plant_rep]])</f>
        <v>pisi-B3</v>
      </c>
      <c r="B124" s="9" t="s">
        <v>11</v>
      </c>
      <c r="C124" s="7" t="s">
        <v>33</v>
      </c>
      <c r="D124" s="2" t="s">
        <v>27</v>
      </c>
      <c r="E124" s="11" t="s">
        <v>5</v>
      </c>
      <c r="F124" s="14" t="s">
        <v>13</v>
      </c>
      <c r="G124" s="2" t="s">
        <v>36</v>
      </c>
    </row>
    <row r="125" spans="1:7" x14ac:dyDescent="0.2">
      <c r="A125" s="6" t="str">
        <f>CONCATENATE(Table3[[#This Row],[treatment]],"-",Table3[[#This Row],[plant_rep]])</f>
        <v>pisi-C1</v>
      </c>
      <c r="B125" s="9" t="s">
        <v>11</v>
      </c>
      <c r="C125" s="7" t="s">
        <v>33</v>
      </c>
      <c r="D125" s="2" t="s">
        <v>27</v>
      </c>
      <c r="E125" s="11" t="s">
        <v>20</v>
      </c>
      <c r="F125" s="14" t="s">
        <v>13</v>
      </c>
      <c r="G125" s="2" t="s">
        <v>36</v>
      </c>
    </row>
    <row r="126" spans="1:7" x14ac:dyDescent="0.2">
      <c r="A126" s="6" t="str">
        <f>CONCATENATE(Table3[[#This Row],[treatment]],"-",Table3[[#This Row],[plant_rep]])</f>
        <v>pisi-C2</v>
      </c>
      <c r="B126" s="9" t="s">
        <v>11</v>
      </c>
      <c r="C126" s="7" t="s">
        <v>33</v>
      </c>
      <c r="D126" s="2" t="s">
        <v>27</v>
      </c>
      <c r="E126" s="11" t="s">
        <v>21</v>
      </c>
      <c r="F126" s="15">
        <v>3250</v>
      </c>
      <c r="G126" s="2">
        <f>LOG10(Table3[[#This Row],[CFU_per_10_leafdiscs]])</f>
        <v>3.5118833609788744</v>
      </c>
    </row>
    <row r="127" spans="1:7" x14ac:dyDescent="0.2">
      <c r="A127" s="8" t="str">
        <f>CONCATENATE(Table3[[#This Row],[treatment]],"-",Table3[[#This Row],[plant_rep]])</f>
        <v>pisi-C3</v>
      </c>
      <c r="B127" s="9" t="s">
        <v>11</v>
      </c>
      <c r="C127" s="7" t="s">
        <v>33</v>
      </c>
      <c r="D127" s="2" t="s">
        <v>27</v>
      </c>
      <c r="E127" s="16" t="s">
        <v>22</v>
      </c>
      <c r="F127" s="15">
        <v>3300</v>
      </c>
      <c r="G127" s="9">
        <f>LOG10(Table3[[#This Row],[CFU_per_10_leafdiscs]])</f>
        <v>3.5185139398778875</v>
      </c>
    </row>
    <row r="128" spans="1:7" x14ac:dyDescent="0.2">
      <c r="A128" s="17"/>
      <c r="B128" s="17"/>
      <c r="C128" s="17"/>
      <c r="D128" s="17"/>
      <c r="E128" s="18"/>
      <c r="F128" s="19"/>
    </row>
    <row r="129" spans="1:6" x14ac:dyDescent="0.2">
      <c r="A129" s="17"/>
      <c r="B129" s="17"/>
      <c r="C129" s="17"/>
      <c r="D129" s="17"/>
      <c r="E129" s="18"/>
      <c r="F129" s="19"/>
    </row>
    <row r="130" spans="1:6" x14ac:dyDescent="0.2">
      <c r="A130" s="17"/>
      <c r="B130" s="17"/>
      <c r="C130" s="17"/>
      <c r="D130" s="17"/>
      <c r="E130" s="18"/>
      <c r="F130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2024-05-21T15:45:01Z</dcterms:created>
  <dcterms:modified xsi:type="dcterms:W3CDTF">2024-07-02T17:49:41Z</dcterms:modified>
</cp:coreProperties>
</file>