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_x/Desktop/"/>
    </mc:Choice>
  </mc:AlternateContent>
  <xr:revisionPtr revIDLastSave="0" documentId="13_ncr:9_{12DA8903-A18C-7C49-8EF3-4B69C5981652}" xr6:coauthVersionLast="47" xr6:coauthVersionMax="47" xr10:uidLastSave="{00000000-0000-0000-0000-000000000000}"/>
  <bookViews>
    <workbookView xWindow="0" yWindow="0" windowWidth="38400" windowHeight="21600" xr2:uid="{49791324-0800-DF4A-B2E4-FCA4A12C88E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1" l="1" a="1"/>
  <c r="AD3" i="1" s="1"/>
  <c r="AC3" i="1" a="1"/>
  <c r="AC3" i="1" s="1"/>
  <c r="I3" i="1" l="1" a="1"/>
  <c r="I3" i="1" s="1"/>
  <c r="A3" i="1"/>
  <c r="A4" i="1" s="1"/>
  <c r="A5" i="1" s="1"/>
  <c r="A6" i="1" s="1"/>
  <c r="A7" i="1" s="1"/>
  <c r="A8" i="1" s="1"/>
  <c r="A9" i="1" s="1"/>
  <c r="A10" i="1" s="1"/>
  <c r="I11" i="1" s="1" a="1"/>
  <c r="I9" i="1" l="1" a="1"/>
  <c r="I9" i="1" s="1"/>
  <c r="I8" i="1" a="1"/>
  <c r="I8" i="1" s="1"/>
  <c r="I7" i="1" a="1"/>
  <c r="I7" i="1" s="1"/>
  <c r="I6" i="1" a="1"/>
  <c r="I6" i="1" s="1"/>
  <c r="I5" i="1" a="1"/>
  <c r="I5" i="1" s="1"/>
  <c r="I4" i="1" a="1"/>
  <c r="I4" i="1" s="1"/>
  <c r="I10" i="1" a="1"/>
  <c r="I11" i="1"/>
  <c r="I10" i="1" l="1"/>
  <c r="S23" i="1" a="1"/>
  <c r="S23" i="1" l="1"/>
  <c r="AE3" i="1" a="1"/>
  <c r="AE3" i="1" s="1"/>
  <c r="AF3" i="1" s="1"/>
  <c r="AE23" i="1" a="1"/>
  <c r="AE23" i="1" s="1"/>
  <c r="AC23" i="1" l="1" a="1"/>
  <c r="AC23" i="1" s="1"/>
  <c r="AD23" i="1" s="1" a="1"/>
  <c r="AD23" i="1" s="1"/>
  <c r="I23" i="1" a="1"/>
  <c r="I23" i="1" s="1"/>
  <c r="AF4" i="1"/>
  <c r="I13" i="1" a="1"/>
  <c r="I13" i="1" s="1"/>
  <c r="AF7" i="1"/>
  <c r="AF6" i="1"/>
  <c r="AF8" i="1"/>
  <c r="AF9" i="1"/>
  <c r="AF10" i="1"/>
  <c r="AF11" i="1"/>
  <c r="AF5" i="1"/>
  <c r="AC13" i="1" l="1"/>
  <c r="AF31" i="1"/>
  <c r="AF28" i="1"/>
  <c r="AF30" i="1"/>
  <c r="AF29" i="1"/>
  <c r="AF23" i="1"/>
  <c r="AF27" i="1"/>
  <c r="AF26" i="1"/>
  <c r="AF25" i="1"/>
  <c r="AF24" i="1"/>
  <c r="AC3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<sst xmlns="http://schemas.openxmlformats.org/spreadsheetml/2006/main" count="27" uniqueCount="21">
  <si>
    <t>L</t>
  </si>
  <si>
    <t>U</t>
  </si>
  <si>
    <t>P</t>
  </si>
  <si>
    <t>MMULT(MINVERSE(LUPFactorP(I3:Q11)),LUPFactorL(I3:Q11))</t>
  </si>
  <si>
    <t>LU</t>
  </si>
  <si>
    <t>P-1LU</t>
  </si>
  <si>
    <t>A</t>
  </si>
  <si>
    <t>b</t>
  </si>
  <si>
    <t>Ly = b</t>
  </si>
  <si>
    <t>y</t>
  </si>
  <si>
    <t>Ux = y</t>
  </si>
  <si>
    <t>xhat</t>
  </si>
  <si>
    <t>x</t>
  </si>
  <si>
    <t>xhat-x</t>
  </si>
  <si>
    <t>L2 norm of (xhat - x)</t>
  </si>
  <si>
    <t>L in PLU Decomposition</t>
  </si>
  <si>
    <t>U in PLU Decomposition</t>
  </si>
  <si>
    <t>Ly = Pb</t>
  </si>
  <si>
    <t>LUPFactorP</t>
  </si>
  <si>
    <t>LUPFactorL</t>
  </si>
  <si>
    <t>LUPFactorU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</si>
</sst>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7" formatCode="0.000"/>
    <numFmt numFmtId="169" formatCode="0.000000000"/>
    <numFmt numFmtId="171" formatCode="0.0000000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167" fontId="0" fillId="0" borderId="5" xfId="0" applyNumberFormat="1" applyBorder="1"/>
    <xf numFmtId="167" fontId="0" fillId="0" borderId="0" xfId="0" applyNumberFormat="1" applyBorder="1"/>
    <xf numFmtId="167" fontId="0" fillId="0" borderId="6" xfId="0" applyNumberFormat="1" applyBorder="1"/>
    <xf numFmtId="166" fontId="0" fillId="0" borderId="5" xfId="0" applyNumberFormat="1" applyBorder="1"/>
    <xf numFmtId="166" fontId="0" fillId="0" borderId="0" xfId="0" applyNumberFormat="1" applyBorder="1"/>
    <xf numFmtId="1" fontId="0" fillId="0" borderId="0" xfId="0" applyNumberFormat="1" applyBorder="1"/>
    <xf numFmtId="171" fontId="0" fillId="0" borderId="0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166" fontId="0" fillId="0" borderId="8" xfId="0" applyNumberFormat="1" applyBorder="1"/>
    <xf numFmtId="167" fontId="0" fillId="0" borderId="9" xfId="0" applyNumberFormat="1" applyBorder="1"/>
    <xf numFmtId="166" fontId="0" fillId="0" borderId="9" xfId="0" applyNumberForma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167" fontId="0" fillId="0" borderId="2" xfId="0" applyNumberFormat="1" applyBorder="1"/>
    <xf numFmtId="167" fontId="0" fillId="0" borderId="3" xfId="0" applyNumberFormat="1" applyBorder="1"/>
    <xf numFmtId="167" fontId="0" fillId="0" borderId="4" xfId="0" applyNumberFormat="1" applyBorder="1"/>
    <xf numFmtId="0" fontId="0" fillId="0" borderId="13" xfId="0" applyBorder="1"/>
    <xf numFmtId="0" fontId="0" fillId="0" borderId="14" xfId="0" applyBorder="1"/>
    <xf numFmtId="169" fontId="0" fillId="0" borderId="13" xfId="0" applyNumberFormat="1" applyBorder="1"/>
    <xf numFmtId="169" fontId="0" fillId="0" borderId="14" xfId="0" applyNumberFormat="1" applyBorder="1"/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7" fontId="0" fillId="0" borderId="15" xfId="0" applyNumberFormat="1" applyBorder="1"/>
    <xf numFmtId="167" fontId="0" fillId="0" borderId="13" xfId="0" applyNumberFormat="1" applyBorder="1"/>
    <xf numFmtId="167" fontId="0" fillId="0" borderId="14" xfId="0" applyNumberFormat="1" applyBorder="1"/>
    <xf numFmtId="0" fontId="0" fillId="4" borderId="15" xfId="0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_x/Downloads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LUPFactor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6BB8-49FC-194A-9870-8CAF6C99D772}">
  <dimension ref="A1:AG51"/>
  <sheetViews>
    <sheetView tabSelected="1" topLeftCell="G1" zoomScale="103" zoomScaleNormal="103" workbookViewId="0">
      <selection activeCell="G1" sqref="G1"/>
    </sheetView>
  </sheetViews>
  <sheetFormatPr baseColWidth="10" defaultRowHeight="16" x14ac:dyDescent="0.2"/>
  <cols>
    <col min="1" max="6" width="0" hidden="1" customWidth="1"/>
    <col min="19" max="20" width="12.33203125" bestFit="1" customWidth="1"/>
    <col min="21" max="21" width="11.6640625" bestFit="1" customWidth="1"/>
    <col min="22" max="27" width="12.33203125" bestFit="1" customWidth="1"/>
    <col min="32" max="32" width="12.83203125" bestFit="1" customWidth="1"/>
  </cols>
  <sheetData>
    <row r="1" spans="1:3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s="51">
        <v>0</v>
      </c>
      <c r="H1" s="51">
        <v>1</v>
      </c>
      <c r="I1" s="51">
        <v>-1.732</v>
      </c>
      <c r="J1" s="51">
        <v>1</v>
      </c>
      <c r="K1" s="51">
        <v>0</v>
      </c>
      <c r="L1" s="51">
        <v>0</v>
      </c>
      <c r="M1" s="51">
        <v>0</v>
      </c>
      <c r="N1" s="51">
        <v>0</v>
      </c>
      <c r="O1" s="51">
        <v>0</v>
      </c>
      <c r="P1" s="51">
        <v>0</v>
      </c>
      <c r="Q1" s="51">
        <v>0</v>
      </c>
      <c r="S1" s="51" t="s">
        <v>3</v>
      </c>
      <c r="AC1" t="s">
        <v>8</v>
      </c>
      <c r="AD1" t="s">
        <v>10</v>
      </c>
    </row>
    <row r="2" spans="1:33" x14ac:dyDescent="0.2">
      <c r="A2">
        <v>0</v>
      </c>
      <c r="G2" s="45" t="s">
        <v>7</v>
      </c>
      <c r="H2" s="1"/>
      <c r="I2" s="46" t="s">
        <v>6</v>
      </c>
      <c r="J2" s="47"/>
      <c r="K2" s="47"/>
      <c r="L2" s="47"/>
      <c r="M2" s="47"/>
      <c r="N2" s="47"/>
      <c r="O2" s="47"/>
      <c r="P2" s="47"/>
      <c r="Q2" s="48"/>
      <c r="S2" s="34" t="s">
        <v>0</v>
      </c>
      <c r="T2" s="35"/>
      <c r="U2" s="35"/>
      <c r="V2" s="35"/>
      <c r="W2" s="35"/>
      <c r="X2" s="35"/>
      <c r="Y2" s="35"/>
      <c r="Z2" s="35"/>
      <c r="AA2" s="36"/>
      <c r="AC2" s="49" t="s">
        <v>9</v>
      </c>
      <c r="AD2" s="49" t="s">
        <v>11</v>
      </c>
      <c r="AE2" s="49" t="s">
        <v>12</v>
      </c>
      <c r="AF2" s="49" t="s">
        <v>13</v>
      </c>
      <c r="AG2" s="55"/>
    </row>
    <row r="3" spans="1:33" x14ac:dyDescent="0.2">
      <c r="A3">
        <f t="shared" ref="A3:A10" si="0">A2-1</f>
        <v>-1</v>
      </c>
      <c r="G3" s="42">
        <v>0.1</v>
      </c>
      <c r="I3" s="16" cm="1">
        <f t="array" aca="1" ref="I3:Q3" ca="1">OFFSET(I$1:Q$1,0,A2)</f>
        <v>-1.732</v>
      </c>
      <c r="J3" s="17">
        <f ca="1"/>
        <v>1</v>
      </c>
      <c r="K3" s="17">
        <f ca="1"/>
        <v>0</v>
      </c>
      <c r="L3" s="17">
        <f ca="1"/>
        <v>0</v>
      </c>
      <c r="M3" s="17">
        <f ca="1"/>
        <v>0</v>
      </c>
      <c r="N3" s="17">
        <f ca="1"/>
        <v>0</v>
      </c>
      <c r="O3" s="17">
        <f ca="1"/>
        <v>0</v>
      </c>
      <c r="P3" s="17">
        <f ca="1"/>
        <v>0</v>
      </c>
      <c r="Q3" s="18">
        <f ca="1"/>
        <v>0</v>
      </c>
      <c r="S3" s="23">
        <v>1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5">
        <v>0</v>
      </c>
      <c r="AC3" s="26" cm="1">
        <f t="array" ref="AC3:AC11">MMULT(MINVERSE(S3:AA11),G3:G11)</f>
        <v>0.1</v>
      </c>
      <c r="AD3" s="26" cm="1">
        <f t="array" ref="AD3:AD11">MMULT(MINVERSE(S13:AA21),AC3:AC11)</f>
        <v>-0.38904748819325163</v>
      </c>
      <c r="AE3" s="26" cm="1">
        <f t="array" aca="1" ref="AE3:AE11" ca="1">MMULT(MINVERSE(I3:Q11),G3:G11)</f>
        <v>0.15766089392064625</v>
      </c>
      <c r="AF3" s="28">
        <f ca="1">AD3-AE3</f>
        <v>-0.54670838211389783</v>
      </c>
      <c r="AG3" s="55"/>
    </row>
    <row r="4" spans="1:33" x14ac:dyDescent="0.2">
      <c r="A4">
        <f t="shared" si="0"/>
        <v>-2</v>
      </c>
      <c r="G4" s="43">
        <v>0.1</v>
      </c>
      <c r="I4" s="16" cm="1">
        <f t="array" aca="1" ref="I4:Q4" ca="1">OFFSET(I$1:Q$1,0,A3)</f>
        <v>1</v>
      </c>
      <c r="J4" s="17">
        <f ca="1"/>
        <v>-1.732</v>
      </c>
      <c r="K4" s="17">
        <f ca="1"/>
        <v>1</v>
      </c>
      <c r="L4" s="17">
        <f ca="1"/>
        <v>0</v>
      </c>
      <c r="M4" s="17">
        <f ca="1"/>
        <v>0</v>
      </c>
      <c r="N4" s="17">
        <f ca="1"/>
        <v>0</v>
      </c>
      <c r="O4" s="17">
        <f ca="1"/>
        <v>0</v>
      </c>
      <c r="P4" s="17">
        <f ca="1"/>
        <v>0</v>
      </c>
      <c r="Q4" s="18">
        <f ca="1"/>
        <v>0</v>
      </c>
      <c r="S4" s="7">
        <v>-0.57740000000000002</v>
      </c>
      <c r="T4" s="5">
        <v>1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6">
        <v>0</v>
      </c>
      <c r="AC4" s="26">
        <v>0.15774000000000002</v>
      </c>
      <c r="AD4" s="26">
        <v>-0.57383024955075101</v>
      </c>
      <c r="AE4" s="26">
        <f ca="1"/>
        <v>0.3730686682705594</v>
      </c>
      <c r="AF4" s="28">
        <f ca="1">AD4-AE4</f>
        <v>-0.94689891782131042</v>
      </c>
      <c r="AG4" s="55"/>
    </row>
    <row r="5" spans="1:33" x14ac:dyDescent="0.2">
      <c r="A5">
        <f t="shared" si="0"/>
        <v>-3</v>
      </c>
      <c r="G5" s="43">
        <v>0.1</v>
      </c>
      <c r="I5" s="16" cm="1">
        <f t="array" aca="1" ref="I5:Q5" ca="1">OFFSET(I$1:Q$1,0,A4)</f>
        <v>0</v>
      </c>
      <c r="J5" s="17">
        <f ca="1"/>
        <v>1</v>
      </c>
      <c r="K5" s="17">
        <f ca="1"/>
        <v>-1.732</v>
      </c>
      <c r="L5" s="17">
        <f ca="1"/>
        <v>1</v>
      </c>
      <c r="M5" s="17">
        <f ca="1"/>
        <v>0</v>
      </c>
      <c r="N5" s="17">
        <f ca="1"/>
        <v>0</v>
      </c>
      <c r="O5" s="17">
        <f ca="1"/>
        <v>0</v>
      </c>
      <c r="P5" s="17">
        <f ca="1"/>
        <v>0</v>
      </c>
      <c r="Q5" s="18">
        <f ca="1"/>
        <v>0</v>
      </c>
      <c r="S5" s="4">
        <v>0</v>
      </c>
      <c r="T5" s="8">
        <v>-0.86609999999999998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6">
        <v>0</v>
      </c>
      <c r="AC5" s="26">
        <v>0.23661861400000006</v>
      </c>
      <c r="AD5" s="26">
        <v>-0.50503393823087062</v>
      </c>
      <c r="AE5" s="26">
        <f ca="1"/>
        <v>0.58849403952396262</v>
      </c>
      <c r="AF5" s="28">
        <f t="shared" ref="AF4:AF11" ca="1" si="1">AD5-AE5</f>
        <v>-1.0935279777548332</v>
      </c>
      <c r="AG5" s="55"/>
    </row>
    <row r="6" spans="1:33" x14ac:dyDescent="0.2">
      <c r="A6">
        <f t="shared" si="0"/>
        <v>-4</v>
      </c>
      <c r="G6" s="43">
        <v>0.1</v>
      </c>
      <c r="I6" s="16" cm="1">
        <f t="array" aca="1" ref="I6:Q6" ca="1">OFFSET(I$1:Q$1,0,A5)</f>
        <v>0</v>
      </c>
      <c r="J6" s="17">
        <f ca="1"/>
        <v>0</v>
      </c>
      <c r="K6" s="17">
        <f ca="1"/>
        <v>1</v>
      </c>
      <c r="L6" s="17">
        <f ca="1"/>
        <v>-1.732</v>
      </c>
      <c r="M6" s="17">
        <f ca="1"/>
        <v>1</v>
      </c>
      <c r="N6" s="17">
        <f ca="1"/>
        <v>0</v>
      </c>
      <c r="O6" s="17">
        <f ca="1"/>
        <v>0</v>
      </c>
      <c r="P6" s="17">
        <f ca="1"/>
        <v>0</v>
      </c>
      <c r="Q6" s="18">
        <f ca="1"/>
        <v>0</v>
      </c>
      <c r="S6" s="4">
        <v>0</v>
      </c>
      <c r="T6" s="5">
        <v>0</v>
      </c>
      <c r="U6" s="5">
        <v>-1.155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6">
        <v>0</v>
      </c>
      <c r="AC6" s="26">
        <v>0.37329449917000002</v>
      </c>
      <c r="AD6" s="26">
        <v>-0.20069027311436488</v>
      </c>
      <c r="AE6" s="26">
        <f ca="1"/>
        <v>0.74620300818494389</v>
      </c>
      <c r="AF6" s="28">
        <f t="shared" ca="1" si="1"/>
        <v>-0.94689328129930872</v>
      </c>
      <c r="AG6" s="55"/>
    </row>
    <row r="7" spans="1:33" x14ac:dyDescent="0.2">
      <c r="A7">
        <f t="shared" si="0"/>
        <v>-5</v>
      </c>
      <c r="G7" s="43">
        <v>0.1</v>
      </c>
      <c r="I7" s="16" cm="1">
        <f t="array" aca="1" ref="I7:Q7" ca="1">OFFSET(I$1:Q$1,0,A6)</f>
        <v>0</v>
      </c>
      <c r="J7" s="17">
        <f ca="1"/>
        <v>0</v>
      </c>
      <c r="K7" s="17">
        <f ca="1"/>
        <v>0</v>
      </c>
      <c r="L7" s="17">
        <f ca="1"/>
        <v>1</v>
      </c>
      <c r="M7" s="17">
        <f ca="1"/>
        <v>-1.732</v>
      </c>
      <c r="N7" s="17">
        <f ca="1"/>
        <v>1</v>
      </c>
      <c r="O7" s="17">
        <f ca="1"/>
        <v>0</v>
      </c>
      <c r="P7" s="17">
        <f ca="1"/>
        <v>0</v>
      </c>
      <c r="Q7" s="18">
        <f ca="1"/>
        <v>0</v>
      </c>
      <c r="S7" s="4">
        <v>0</v>
      </c>
      <c r="T7" s="5">
        <v>0</v>
      </c>
      <c r="U7" s="5">
        <v>0</v>
      </c>
      <c r="V7" s="5">
        <v>-1.7330000000000001</v>
      </c>
      <c r="W7" s="5">
        <v>1</v>
      </c>
      <c r="X7" s="5">
        <v>0</v>
      </c>
      <c r="Y7" s="5">
        <v>0</v>
      </c>
      <c r="Z7" s="5">
        <v>0</v>
      </c>
      <c r="AA7" s="6">
        <v>0</v>
      </c>
      <c r="AC7" s="26">
        <v>0.74691936706161033</v>
      </c>
      <c r="AD7" s="26">
        <v>0.25745607352860811</v>
      </c>
      <c r="AE7" s="26">
        <f ca="1"/>
        <v>0.80392957065236015</v>
      </c>
      <c r="AF7" s="28">
        <f t="shared" ca="1" si="1"/>
        <v>-0.54647349712375204</v>
      </c>
      <c r="AG7" s="55"/>
    </row>
    <row r="8" spans="1:33" x14ac:dyDescent="0.2">
      <c r="A8">
        <f t="shared" si="0"/>
        <v>-6</v>
      </c>
      <c r="G8" s="43">
        <v>0.1</v>
      </c>
      <c r="I8" s="16" cm="1">
        <f t="array" aca="1" ref="I8:Q8" ca="1">OFFSET(I$1:Q$1,0,A7)</f>
        <v>0</v>
      </c>
      <c r="J8" s="17">
        <f ca="1"/>
        <v>0</v>
      </c>
      <c r="K8" s="17">
        <f ca="1"/>
        <v>0</v>
      </c>
      <c r="L8" s="17">
        <f ca="1"/>
        <v>0</v>
      </c>
      <c r="M8" s="17">
        <f ca="1"/>
        <v>1</v>
      </c>
      <c r="N8" s="17">
        <f ca="1"/>
        <v>-1.732</v>
      </c>
      <c r="O8" s="17">
        <f ca="1"/>
        <v>1</v>
      </c>
      <c r="P8" s="17">
        <f ca="1"/>
        <v>0</v>
      </c>
      <c r="Q8" s="18">
        <f ca="1"/>
        <v>0</v>
      </c>
      <c r="S8" s="4">
        <v>0</v>
      </c>
      <c r="T8" s="5">
        <v>0</v>
      </c>
      <c r="U8" s="5">
        <v>0</v>
      </c>
      <c r="V8" s="5">
        <v>0</v>
      </c>
      <c r="W8" s="9">
        <v>1640</v>
      </c>
      <c r="X8" s="5">
        <v>1</v>
      </c>
      <c r="Y8" s="5">
        <v>0</v>
      </c>
      <c r="Z8" s="5">
        <v>0</v>
      </c>
      <c r="AA8" s="6">
        <v>0</v>
      </c>
      <c r="AC8" s="26">
        <v>-1224.8477619810405</v>
      </c>
      <c r="AD8" s="26">
        <v>0.74676234460236535</v>
      </c>
      <c r="AE8" s="26">
        <f ca="1"/>
        <v>0.74620300818494389</v>
      </c>
      <c r="AF8" s="28">
        <f t="shared" ca="1" si="1"/>
        <v>5.5933641742145213E-4</v>
      </c>
      <c r="AG8" s="55"/>
    </row>
    <row r="9" spans="1:33" x14ac:dyDescent="0.2">
      <c r="A9">
        <f t="shared" si="0"/>
        <v>-7</v>
      </c>
      <c r="G9" s="43">
        <v>0.1</v>
      </c>
      <c r="I9" s="16" cm="1">
        <f t="array" aca="1" ref="I9:Q9" ca="1">OFFSET(I$1:Q$1,0,A8)</f>
        <v>0</v>
      </c>
      <c r="J9" s="17">
        <f ca="1"/>
        <v>0</v>
      </c>
      <c r="K9" s="17">
        <f ca="1"/>
        <v>0</v>
      </c>
      <c r="L9" s="17">
        <f ca="1"/>
        <v>0</v>
      </c>
      <c r="M9" s="17">
        <f ca="1"/>
        <v>0</v>
      </c>
      <c r="N9" s="17">
        <f ca="1"/>
        <v>1</v>
      </c>
      <c r="O9" s="17">
        <f ca="1"/>
        <v>-1.732</v>
      </c>
      <c r="P9" s="17">
        <f ca="1"/>
        <v>1</v>
      </c>
      <c r="Q9" s="18">
        <f ca="1"/>
        <v>0</v>
      </c>
      <c r="S9" s="4">
        <v>0</v>
      </c>
      <c r="T9" s="5">
        <v>0</v>
      </c>
      <c r="U9" s="5">
        <v>0</v>
      </c>
      <c r="V9" s="5">
        <v>0</v>
      </c>
      <c r="W9" s="5">
        <v>0</v>
      </c>
      <c r="X9" s="10">
        <v>-6.0930000000000001E-4</v>
      </c>
      <c r="Y9" s="5">
        <v>1</v>
      </c>
      <c r="Z9" s="5">
        <v>0</v>
      </c>
      <c r="AA9" s="6">
        <v>0</v>
      </c>
      <c r="AC9" s="26">
        <v>-0.6462997413750482</v>
      </c>
      <c r="AD9" s="26">
        <v>0.58924551144085635</v>
      </c>
      <c r="AE9" s="26">
        <f ca="1"/>
        <v>0.58849403952396273</v>
      </c>
      <c r="AF9" s="28">
        <f t="shared" ca="1" si="1"/>
        <v>7.5147191689362014E-4</v>
      </c>
      <c r="AG9" s="55"/>
    </row>
    <row r="10" spans="1:33" x14ac:dyDescent="0.2">
      <c r="A10">
        <f t="shared" si="0"/>
        <v>-8</v>
      </c>
      <c r="G10" s="43">
        <v>0.1</v>
      </c>
      <c r="I10" s="16" cm="1">
        <f t="array" aca="1" ref="I10:Q10" ca="1">OFFSET(I$1:Q$1,0,A9)</f>
        <v>0</v>
      </c>
      <c r="J10" s="17">
        <f ca="1"/>
        <v>0</v>
      </c>
      <c r="K10" s="17">
        <f ca="1"/>
        <v>0</v>
      </c>
      <c r="L10" s="17">
        <f ca="1"/>
        <v>0</v>
      </c>
      <c r="M10" s="17">
        <f ca="1"/>
        <v>0</v>
      </c>
      <c r="N10" s="17">
        <f ca="1"/>
        <v>0</v>
      </c>
      <c r="O10" s="17">
        <f ca="1"/>
        <v>1</v>
      </c>
      <c r="P10" s="17">
        <f ca="1"/>
        <v>-1.732</v>
      </c>
      <c r="Q10" s="18">
        <f ca="1"/>
        <v>1</v>
      </c>
      <c r="S10" s="4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8">
        <v>-0.5776</v>
      </c>
      <c r="Z10" s="5">
        <v>1</v>
      </c>
      <c r="AA10" s="6">
        <v>0</v>
      </c>
      <c r="AC10" s="26">
        <v>-0.27330273061822785</v>
      </c>
      <c r="AD10" s="26">
        <v>0.37368423892907421</v>
      </c>
      <c r="AE10" s="26">
        <f ca="1"/>
        <v>0.37306866827055946</v>
      </c>
      <c r="AF10" s="28">
        <f t="shared" ca="1" si="1"/>
        <v>6.1557065851475246E-4</v>
      </c>
      <c r="AG10" s="55"/>
    </row>
    <row r="11" spans="1:33" x14ac:dyDescent="0.2">
      <c r="G11" s="44">
        <v>0.1</v>
      </c>
      <c r="I11" s="19" cm="1">
        <f t="array" aca="1" ref="I11:Q11" ca="1">OFFSET(I$1:Q$1,0,A10)</f>
        <v>0</v>
      </c>
      <c r="J11" s="20">
        <f ca="1"/>
        <v>0</v>
      </c>
      <c r="K11" s="20">
        <f ca="1"/>
        <v>0</v>
      </c>
      <c r="L11" s="20">
        <f ca="1"/>
        <v>0</v>
      </c>
      <c r="M11" s="20">
        <f ca="1"/>
        <v>0</v>
      </c>
      <c r="N11" s="20">
        <f ca="1"/>
        <v>0</v>
      </c>
      <c r="O11" s="20">
        <f ca="1"/>
        <v>0</v>
      </c>
      <c r="P11" s="20">
        <f ca="1"/>
        <v>1</v>
      </c>
      <c r="Q11" s="21">
        <f ca="1"/>
        <v>-1.732</v>
      </c>
      <c r="S11" s="11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3">
        <v>-0.86619999999999997</v>
      </c>
      <c r="AA11" s="14">
        <v>1</v>
      </c>
      <c r="AC11" s="26">
        <v>-0.13673482526150882</v>
      </c>
      <c r="AD11" s="26">
        <v>0.15792888110592379</v>
      </c>
      <c r="AE11" s="26">
        <f ca="1"/>
        <v>0.15766089392064639</v>
      </c>
      <c r="AF11" s="29">
        <f t="shared" ca="1" si="1"/>
        <v>2.6798718527740184E-4</v>
      </c>
      <c r="AG11" s="55"/>
    </row>
    <row r="12" spans="1:33" x14ac:dyDescent="0.2">
      <c r="I12" s="34" t="s">
        <v>4</v>
      </c>
      <c r="J12" s="35"/>
      <c r="K12" s="35"/>
      <c r="L12" s="35"/>
      <c r="M12" s="35"/>
      <c r="N12" s="35"/>
      <c r="O12" s="35"/>
      <c r="P12" s="35"/>
      <c r="Q12" s="36"/>
      <c r="S12" s="34" t="s">
        <v>1</v>
      </c>
      <c r="T12" s="35"/>
      <c r="U12" s="35"/>
      <c r="V12" s="35"/>
      <c r="W12" s="35"/>
      <c r="X12" s="35"/>
      <c r="Y12" s="35"/>
      <c r="Z12" s="35"/>
      <c r="AA12" s="36"/>
      <c r="AC12" s="34" t="s">
        <v>14</v>
      </c>
      <c r="AD12" s="35"/>
      <c r="AE12" s="35"/>
      <c r="AF12" s="36"/>
      <c r="AG12" s="56"/>
    </row>
    <row r="13" spans="1:33" x14ac:dyDescent="0.2">
      <c r="I13" s="16" cm="1">
        <f t="array" ref="I13:Q21">MMULT(S3:AA11,S13:AA21)</f>
        <v>-1.732</v>
      </c>
      <c r="J13" s="17">
        <v>1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8">
        <v>0</v>
      </c>
      <c r="S13" s="23">
        <v>-1.732</v>
      </c>
      <c r="T13" s="24">
        <v>1</v>
      </c>
      <c r="U13" s="24">
        <v>0</v>
      </c>
      <c r="V13" s="24">
        <v>0</v>
      </c>
      <c r="W13" s="24">
        <v>0</v>
      </c>
      <c r="X13" s="24">
        <v>0</v>
      </c>
      <c r="Y13" s="24">
        <v>0</v>
      </c>
      <c r="Z13" s="24">
        <v>0</v>
      </c>
      <c r="AA13" s="25">
        <v>0</v>
      </c>
      <c r="AC13" s="52">
        <f ca="1">SQRT(SUM(SUMPRODUCT(AF3:AF11,AF3:AF11)))</f>
        <v>1.8938195667268336</v>
      </c>
      <c r="AD13" s="53"/>
      <c r="AE13" s="53"/>
      <c r="AF13" s="54"/>
      <c r="AG13" s="56"/>
    </row>
    <row r="14" spans="1:33" x14ac:dyDescent="0.2">
      <c r="I14" s="16">
        <v>1.0000568000000001</v>
      </c>
      <c r="J14" s="17">
        <v>-1.7324000000000002</v>
      </c>
      <c r="K14" s="17">
        <v>1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8">
        <v>0</v>
      </c>
      <c r="S14" s="4">
        <v>0</v>
      </c>
      <c r="T14" s="5">
        <v>-1.155</v>
      </c>
      <c r="U14" s="5">
        <v>1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6">
        <v>0</v>
      </c>
      <c r="AG14" s="55"/>
    </row>
    <row r="15" spans="1:33" x14ac:dyDescent="0.2">
      <c r="I15" s="16">
        <v>0</v>
      </c>
      <c r="J15" s="17">
        <v>1.0003455000000001</v>
      </c>
      <c r="K15" s="17">
        <v>-1.732</v>
      </c>
      <c r="L15" s="17">
        <v>1</v>
      </c>
      <c r="M15" s="17">
        <v>0</v>
      </c>
      <c r="N15" s="17">
        <v>0</v>
      </c>
      <c r="O15" s="17">
        <v>0</v>
      </c>
      <c r="P15" s="17">
        <v>0</v>
      </c>
      <c r="Q15" s="18">
        <v>0</v>
      </c>
      <c r="S15" s="4">
        <v>0</v>
      </c>
      <c r="T15" s="5">
        <v>0</v>
      </c>
      <c r="U15" s="8">
        <v>-0.8659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6">
        <v>0</v>
      </c>
      <c r="AG15" s="55"/>
    </row>
    <row r="16" spans="1:33" x14ac:dyDescent="0.2">
      <c r="I16" s="16">
        <v>0</v>
      </c>
      <c r="J16" s="17">
        <v>0</v>
      </c>
      <c r="K16" s="17">
        <v>1.0001145</v>
      </c>
      <c r="L16" s="17">
        <v>-1.7322000000000002</v>
      </c>
      <c r="M16" s="17">
        <v>1</v>
      </c>
      <c r="N16" s="17">
        <v>0</v>
      </c>
      <c r="O16" s="17">
        <v>0</v>
      </c>
      <c r="P16" s="17">
        <v>0</v>
      </c>
      <c r="Q16" s="18">
        <v>0</v>
      </c>
      <c r="S16" s="4">
        <v>0</v>
      </c>
      <c r="T16" s="5">
        <v>0</v>
      </c>
      <c r="U16" s="5">
        <v>0</v>
      </c>
      <c r="V16" s="8">
        <v>-0.57720000000000005</v>
      </c>
      <c r="W16" s="5">
        <v>1</v>
      </c>
      <c r="X16" s="5">
        <v>0</v>
      </c>
      <c r="Y16" s="5">
        <v>0</v>
      </c>
      <c r="Z16" s="5">
        <v>0</v>
      </c>
      <c r="AA16" s="6">
        <v>0</v>
      </c>
      <c r="AG16" s="55"/>
    </row>
    <row r="17" spans="9:33" x14ac:dyDescent="0.2">
      <c r="I17" s="16">
        <v>0</v>
      </c>
      <c r="J17" s="17">
        <v>0</v>
      </c>
      <c r="K17" s="17">
        <v>0</v>
      </c>
      <c r="L17" s="17">
        <v>1.0002876000000001</v>
      </c>
      <c r="M17" s="17">
        <v>-1.7323901000000002</v>
      </c>
      <c r="N17" s="17">
        <v>1</v>
      </c>
      <c r="O17" s="17">
        <v>0</v>
      </c>
      <c r="P17" s="17">
        <v>0</v>
      </c>
      <c r="Q17" s="18">
        <v>0</v>
      </c>
      <c r="S17" s="4">
        <v>0</v>
      </c>
      <c r="T17" s="5">
        <v>0</v>
      </c>
      <c r="U17" s="5">
        <v>0</v>
      </c>
      <c r="V17" s="5">
        <v>0</v>
      </c>
      <c r="W17" s="10">
        <v>6.0990000000000003E-4</v>
      </c>
      <c r="X17" s="5">
        <v>1</v>
      </c>
      <c r="Y17" s="5">
        <v>0</v>
      </c>
      <c r="Z17" s="5">
        <v>0</v>
      </c>
      <c r="AA17" s="6">
        <v>0</v>
      </c>
      <c r="AG17" s="55"/>
    </row>
    <row r="18" spans="9:33" x14ac:dyDescent="0.2">
      <c r="I18" s="16">
        <v>0</v>
      </c>
      <c r="J18" s="17">
        <v>0</v>
      </c>
      <c r="K18" s="17">
        <v>0</v>
      </c>
      <c r="L18" s="17">
        <v>0</v>
      </c>
      <c r="M18" s="17">
        <v>1.0002360000000001</v>
      </c>
      <c r="N18" s="17">
        <v>-1</v>
      </c>
      <c r="O18" s="17">
        <v>1</v>
      </c>
      <c r="P18" s="17">
        <v>0</v>
      </c>
      <c r="Q18" s="18">
        <v>0</v>
      </c>
      <c r="S18" s="4">
        <v>0</v>
      </c>
      <c r="T18" s="5">
        <v>0</v>
      </c>
      <c r="U18" s="5">
        <v>0</v>
      </c>
      <c r="V18" s="5">
        <v>0</v>
      </c>
      <c r="W18" s="5">
        <v>0</v>
      </c>
      <c r="X18" s="9">
        <v>-1641</v>
      </c>
      <c r="Y18" s="5">
        <v>1</v>
      </c>
      <c r="Z18" s="5">
        <v>0</v>
      </c>
      <c r="AA18" s="6">
        <v>0</v>
      </c>
      <c r="AG18" s="55"/>
    </row>
    <row r="19" spans="9:33" x14ac:dyDescent="0.2">
      <c r="I19" s="16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0.99986130000000006</v>
      </c>
      <c r="O19" s="17">
        <v>-1.7316093000000001</v>
      </c>
      <c r="P19" s="17">
        <v>1</v>
      </c>
      <c r="Q19" s="18">
        <v>0</v>
      </c>
      <c r="S19" s="4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-1.7310000000000001</v>
      </c>
      <c r="Z19" s="5">
        <v>1</v>
      </c>
      <c r="AA19" s="6">
        <v>0</v>
      </c>
      <c r="AG19" s="55"/>
    </row>
    <row r="20" spans="9:33" x14ac:dyDescent="0.2">
      <c r="I20" s="16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0.99982560000000009</v>
      </c>
      <c r="P20" s="17">
        <v>-1.7315999999999998</v>
      </c>
      <c r="Q20" s="18">
        <v>1</v>
      </c>
      <c r="S20" s="4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-1.1539999999999999</v>
      </c>
      <c r="AA20" s="6">
        <v>1</v>
      </c>
      <c r="AG20" s="55"/>
    </row>
    <row r="21" spans="9:33" x14ac:dyDescent="0.2">
      <c r="I21" s="19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0.99959479999999989</v>
      </c>
      <c r="Q21" s="21">
        <v>-1.732</v>
      </c>
      <c r="S21" s="11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5">
        <v>-0.86580000000000001</v>
      </c>
      <c r="AC21" t="s">
        <v>17</v>
      </c>
      <c r="AD21" t="s">
        <v>10</v>
      </c>
      <c r="AG21" s="55"/>
    </row>
    <row r="22" spans="9:33" x14ac:dyDescent="0.2">
      <c r="I22" s="31" t="s">
        <v>5</v>
      </c>
      <c r="J22" s="32"/>
      <c r="K22" s="32"/>
      <c r="L22" s="32"/>
      <c r="M22" s="32"/>
      <c r="N22" s="32"/>
      <c r="O22" s="32"/>
      <c r="P22" s="32"/>
      <c r="Q22" s="33"/>
      <c r="S22" s="37" t="s">
        <v>2</v>
      </c>
      <c r="T22" s="38"/>
      <c r="U22" s="38"/>
      <c r="V22" s="38"/>
      <c r="W22" s="38"/>
      <c r="X22" s="38"/>
      <c r="Y22" s="38"/>
      <c r="Z22" s="38"/>
      <c r="AA22" s="39"/>
      <c r="AC22" s="50" t="s">
        <v>9</v>
      </c>
      <c r="AD22" s="50" t="s">
        <v>11</v>
      </c>
      <c r="AE22" s="50" t="s">
        <v>12</v>
      </c>
      <c r="AF22" s="50" t="s">
        <v>13</v>
      </c>
      <c r="AG22" s="55"/>
    </row>
    <row r="23" spans="9:33" x14ac:dyDescent="0.2">
      <c r="I23" s="16" cm="1">
        <f t="array" aca="1" ref="I23:Q31" ca="1">MMULT(MMULT(MINVERSE(S23:AA31),S33:AA41),S43:AA51)</f>
        <v>-1.732</v>
      </c>
      <c r="J23" s="17">
        <f ca="1"/>
        <v>1</v>
      </c>
      <c r="K23" s="17">
        <f ca="1"/>
        <v>0</v>
      </c>
      <c r="L23" s="17">
        <f ca="1"/>
        <v>0</v>
      </c>
      <c r="M23" s="17">
        <f ca="1"/>
        <v>0</v>
      </c>
      <c r="N23" s="17">
        <f ca="1"/>
        <v>0</v>
      </c>
      <c r="O23" s="17">
        <f ca="1"/>
        <v>0</v>
      </c>
      <c r="P23" s="17">
        <f ca="1"/>
        <v>0</v>
      </c>
      <c r="Q23" s="18">
        <f ca="1"/>
        <v>0</v>
      </c>
      <c r="R23" t="s">
        <v>18</v>
      </c>
      <c r="S23" s="22" cm="1">
        <f t="array" aca="1" ref="S23:AA31" ca="1">[1]!LUPFactorP(I3:Q11)</f>
        <v>1</v>
      </c>
      <c r="T23" s="2">
        <f ca="1"/>
        <v>0</v>
      </c>
      <c r="U23" s="2">
        <f ca="1"/>
        <v>0</v>
      </c>
      <c r="V23" s="2">
        <f ca="1"/>
        <v>0</v>
      </c>
      <c r="W23" s="2">
        <f ca="1"/>
        <v>0</v>
      </c>
      <c r="X23" s="2">
        <f ca="1"/>
        <v>0</v>
      </c>
      <c r="Y23" s="2">
        <f ca="1"/>
        <v>0</v>
      </c>
      <c r="Z23" s="2">
        <f ca="1"/>
        <v>0</v>
      </c>
      <c r="AA23" s="3">
        <f ca="1"/>
        <v>0</v>
      </c>
      <c r="AC23" s="26" cm="1">
        <f t="array" aca="1" ref="AC23:AC31" ca="1">MMULT(MMULT(MINVERSE(S33:AA41),S23:AA31),G3:G11)</f>
        <v>0.1</v>
      </c>
      <c r="AD23" s="26" cm="1">
        <f t="array" aca="1" ref="AD23:AD31" ca="1">MMULT(MINVERSE(S43:AA51),AC23:AC31)</f>
        <v>0.15758769370875836</v>
      </c>
      <c r="AE23" s="26" cm="1">
        <f t="array" aca="1" ref="AE23:AE31" ca="1">MMULT(MINVERSE(I3:Q11),G3:G11)</f>
        <v>0.15766089392064625</v>
      </c>
      <c r="AF23" s="28">
        <f ca="1">AD23-AE23</f>
        <v>-7.3200211887891609E-5</v>
      </c>
      <c r="AG23" s="55"/>
    </row>
    <row r="24" spans="9:33" x14ac:dyDescent="0.2">
      <c r="I24" s="16">
        <f ca="1"/>
        <v>1.0000568000000001</v>
      </c>
      <c r="J24" s="17">
        <f ca="1"/>
        <v>-1.7324000000000002</v>
      </c>
      <c r="K24" s="17">
        <f ca="1"/>
        <v>1</v>
      </c>
      <c r="L24" s="17">
        <f ca="1"/>
        <v>0</v>
      </c>
      <c r="M24" s="17">
        <f ca="1"/>
        <v>0</v>
      </c>
      <c r="N24" s="17">
        <f ca="1"/>
        <v>0</v>
      </c>
      <c r="O24" s="17">
        <f ca="1"/>
        <v>0</v>
      </c>
      <c r="P24" s="17">
        <f ca="1"/>
        <v>0</v>
      </c>
      <c r="Q24" s="18">
        <f ca="1"/>
        <v>0</v>
      </c>
      <c r="S24" s="16">
        <f ca="1"/>
        <v>0</v>
      </c>
      <c r="T24" s="17">
        <f ca="1"/>
        <v>1</v>
      </c>
      <c r="U24" s="17">
        <f ca="1"/>
        <v>0</v>
      </c>
      <c r="V24" s="17">
        <f ca="1"/>
        <v>0</v>
      </c>
      <c r="W24" s="17">
        <f ca="1"/>
        <v>0</v>
      </c>
      <c r="X24" s="17">
        <f ca="1"/>
        <v>0</v>
      </c>
      <c r="Y24" s="17">
        <f ca="1"/>
        <v>0</v>
      </c>
      <c r="Z24" s="17">
        <f ca="1"/>
        <v>0</v>
      </c>
      <c r="AA24" s="18">
        <f ca="1"/>
        <v>0</v>
      </c>
      <c r="AC24" s="26">
        <f ca="1"/>
        <v>0.15774000000000002</v>
      </c>
      <c r="AD24" s="26">
        <f ca="1"/>
        <v>0.3729418855035696</v>
      </c>
      <c r="AE24" s="26">
        <f ca="1"/>
        <v>0.3730686682705594</v>
      </c>
      <c r="AF24" s="28">
        <f ca="1">AD24-AE24</f>
        <v>-1.2678276698979696E-4</v>
      </c>
      <c r="AG24" s="55"/>
    </row>
    <row r="25" spans="9:33" x14ac:dyDescent="0.2">
      <c r="I25" s="16">
        <f ca="1"/>
        <v>0</v>
      </c>
      <c r="J25" s="17">
        <f ca="1"/>
        <v>1.0003455000000001</v>
      </c>
      <c r="K25" s="17">
        <f ca="1"/>
        <v>-1.732</v>
      </c>
      <c r="L25" s="17">
        <f ca="1"/>
        <v>0.99993880000000002</v>
      </c>
      <c r="M25" s="17">
        <f ca="1"/>
        <v>5.8400000000020014E-5</v>
      </c>
      <c r="N25" s="17">
        <f ca="1"/>
        <v>-2.7913600000095684E-5</v>
      </c>
      <c r="O25" s="17">
        <f ca="1"/>
        <v>-1.4799999999981495E-5</v>
      </c>
      <c r="P25" s="17">
        <f ca="1"/>
        <v>4.1600000000086013E-5</v>
      </c>
      <c r="Q25" s="18">
        <f ca="1"/>
        <v>0</v>
      </c>
      <c r="S25" s="16">
        <f ca="1"/>
        <v>0</v>
      </c>
      <c r="T25" s="17">
        <f ca="1"/>
        <v>0</v>
      </c>
      <c r="U25" s="17">
        <f ca="1"/>
        <v>0</v>
      </c>
      <c r="V25" s="17">
        <f ca="1"/>
        <v>1</v>
      </c>
      <c r="W25" s="17">
        <f ca="1"/>
        <v>0</v>
      </c>
      <c r="X25" s="17">
        <f ca="1"/>
        <v>0</v>
      </c>
      <c r="Y25" s="17">
        <f ca="1"/>
        <v>0</v>
      </c>
      <c r="Z25" s="17">
        <f ca="1"/>
        <v>0</v>
      </c>
      <c r="AA25" s="18">
        <f ca="1"/>
        <v>0</v>
      </c>
      <c r="AC25" s="26">
        <f ca="1"/>
        <v>0.1</v>
      </c>
      <c r="AD25" s="26">
        <f ca="1"/>
        <v>0.58848787775662281</v>
      </c>
      <c r="AE25" s="26">
        <f ca="1"/>
        <v>0.58849403952396262</v>
      </c>
      <c r="AF25" s="28">
        <f t="shared" ref="AF25:AF31" ca="1" si="2">AD25-AE25</f>
        <v>-6.1617673398073336E-6</v>
      </c>
      <c r="AG25" s="55"/>
    </row>
    <row r="26" spans="9:33" x14ac:dyDescent="0.2">
      <c r="I26" s="16">
        <f ca="1"/>
        <v>0</v>
      </c>
      <c r="J26" s="17">
        <f ca="1"/>
        <v>0</v>
      </c>
      <c r="K26" s="17">
        <f ca="1"/>
        <v>1</v>
      </c>
      <c r="L26" s="17">
        <f ca="1"/>
        <v>-1.732</v>
      </c>
      <c r="M26" s="17">
        <f ca="1"/>
        <v>1</v>
      </c>
      <c r="N26" s="17">
        <f ca="1"/>
        <v>0</v>
      </c>
      <c r="O26" s="17">
        <f ca="1"/>
        <v>0</v>
      </c>
      <c r="P26" s="17">
        <f ca="1"/>
        <v>0</v>
      </c>
      <c r="Q26" s="18">
        <f ca="1"/>
        <v>0</v>
      </c>
      <c r="S26" s="16">
        <f ca="1"/>
        <v>0</v>
      </c>
      <c r="T26" s="17">
        <f ca="1"/>
        <v>0</v>
      </c>
      <c r="U26" s="17">
        <f ca="1"/>
        <v>0</v>
      </c>
      <c r="V26" s="17">
        <f ca="1"/>
        <v>0</v>
      </c>
      <c r="W26" s="17">
        <f ca="1"/>
        <v>1</v>
      </c>
      <c r="X26" s="17">
        <f ca="1"/>
        <v>0</v>
      </c>
      <c r="Y26" s="17">
        <f ca="1"/>
        <v>0</v>
      </c>
      <c r="Z26" s="17">
        <f ca="1"/>
        <v>0</v>
      </c>
      <c r="AA26" s="18">
        <f ca="1"/>
        <v>0</v>
      </c>
      <c r="AC26" s="26">
        <f ca="1"/>
        <v>0.1</v>
      </c>
      <c r="AD26" s="26">
        <f ca="1"/>
        <v>0.74620300443064858</v>
      </c>
      <c r="AE26" s="26">
        <f ca="1"/>
        <v>0.74620300818494389</v>
      </c>
      <c r="AF26" s="28">
        <f t="shared" ca="1" si="2"/>
        <v>-3.7542953190694561E-9</v>
      </c>
      <c r="AG26" s="55"/>
    </row>
    <row r="27" spans="9:33" x14ac:dyDescent="0.2">
      <c r="I27" s="16">
        <f ca="1"/>
        <v>0</v>
      </c>
      <c r="J27" s="17">
        <f ca="1"/>
        <v>0</v>
      </c>
      <c r="K27" s="17">
        <f ca="1"/>
        <v>0</v>
      </c>
      <c r="L27" s="17">
        <f ca="1"/>
        <v>1</v>
      </c>
      <c r="M27" s="17">
        <f ca="1"/>
        <v>-1.732</v>
      </c>
      <c r="N27" s="17">
        <f ca="1"/>
        <v>1</v>
      </c>
      <c r="O27" s="17">
        <f ca="1"/>
        <v>0</v>
      </c>
      <c r="P27" s="17">
        <f ca="1"/>
        <v>0</v>
      </c>
      <c r="Q27" s="18">
        <f ca="1"/>
        <v>0</v>
      </c>
      <c r="S27" s="16">
        <f ca="1"/>
        <v>0</v>
      </c>
      <c r="T27" s="17">
        <f ca="1"/>
        <v>0</v>
      </c>
      <c r="U27" s="17">
        <f ca="1"/>
        <v>0</v>
      </c>
      <c r="V27" s="17">
        <f ca="1"/>
        <v>0</v>
      </c>
      <c r="W27" s="17">
        <f ca="1"/>
        <v>0</v>
      </c>
      <c r="X27" s="17">
        <f ca="1"/>
        <v>1</v>
      </c>
      <c r="Y27" s="17">
        <f ca="1"/>
        <v>0</v>
      </c>
      <c r="Z27" s="17">
        <f ca="1"/>
        <v>0</v>
      </c>
      <c r="AA27" s="18">
        <f ca="1"/>
        <v>0</v>
      </c>
      <c r="AC27" s="26">
        <f ca="1"/>
        <v>0.1</v>
      </c>
      <c r="AD27" s="26">
        <f ca="1"/>
        <v>0.80393572591726037</v>
      </c>
      <c r="AE27" s="26">
        <f ca="1"/>
        <v>0.80392957065236015</v>
      </c>
      <c r="AF27" s="28">
        <f t="shared" ca="1" si="2"/>
        <v>6.1552649002205584E-6</v>
      </c>
      <c r="AG27" s="55"/>
    </row>
    <row r="28" spans="9:33" x14ac:dyDescent="0.2">
      <c r="I28" s="16">
        <f ca="1"/>
        <v>0</v>
      </c>
      <c r="J28" s="17">
        <f ca="1"/>
        <v>0</v>
      </c>
      <c r="K28" s="17">
        <f ca="1"/>
        <v>0</v>
      </c>
      <c r="L28" s="17">
        <f ca="1"/>
        <v>0</v>
      </c>
      <c r="M28" s="17">
        <f ca="1"/>
        <v>1</v>
      </c>
      <c r="N28" s="17">
        <f ca="1"/>
        <v>-1.732</v>
      </c>
      <c r="O28" s="17">
        <f ca="1"/>
        <v>1</v>
      </c>
      <c r="P28" s="17">
        <f ca="1"/>
        <v>0</v>
      </c>
      <c r="Q28" s="18">
        <f ca="1"/>
        <v>0</v>
      </c>
      <c r="S28" s="16">
        <f ca="1"/>
        <v>0</v>
      </c>
      <c r="T28" s="17">
        <f ca="1"/>
        <v>0</v>
      </c>
      <c r="U28" s="17">
        <f ca="1"/>
        <v>0</v>
      </c>
      <c r="V28" s="17">
        <f ca="1"/>
        <v>0</v>
      </c>
      <c r="W28" s="17">
        <f ca="1"/>
        <v>0</v>
      </c>
      <c r="X28" s="17">
        <f ca="1"/>
        <v>0</v>
      </c>
      <c r="Y28" s="17">
        <f ca="1"/>
        <v>1</v>
      </c>
      <c r="Z28" s="17">
        <f ca="1"/>
        <v>0</v>
      </c>
      <c r="AA28" s="18">
        <f ca="1"/>
        <v>0</v>
      </c>
      <c r="AC28" s="26">
        <f ca="1"/>
        <v>0.1</v>
      </c>
      <c r="AD28" s="26">
        <f ca="1"/>
        <v>0.74621367285804641</v>
      </c>
      <c r="AE28" s="26">
        <f ca="1"/>
        <v>0.74620300818494389</v>
      </c>
      <c r="AF28" s="28">
        <f t="shared" ca="1" si="2"/>
        <v>1.0664673102511735E-5</v>
      </c>
      <c r="AG28" s="55"/>
    </row>
    <row r="29" spans="9:33" x14ac:dyDescent="0.2">
      <c r="I29" s="16">
        <f ca="1"/>
        <v>0</v>
      </c>
      <c r="J29" s="17">
        <f ca="1"/>
        <v>0</v>
      </c>
      <c r="K29" s="17">
        <f ca="1"/>
        <v>0</v>
      </c>
      <c r="L29" s="17">
        <f ca="1"/>
        <v>0</v>
      </c>
      <c r="M29" s="17">
        <f ca="1"/>
        <v>0</v>
      </c>
      <c r="N29" s="17">
        <f ca="1"/>
        <v>1</v>
      </c>
      <c r="O29" s="17">
        <f ca="1"/>
        <v>-1.732</v>
      </c>
      <c r="P29" s="17">
        <f ca="1"/>
        <v>1</v>
      </c>
      <c r="Q29" s="18">
        <f ca="1"/>
        <v>0</v>
      </c>
      <c r="S29" s="16">
        <f ca="1"/>
        <v>0</v>
      </c>
      <c r="T29" s="17">
        <f ca="1"/>
        <v>0</v>
      </c>
      <c r="U29" s="17">
        <f ca="1"/>
        <v>0</v>
      </c>
      <c r="V29" s="17">
        <f ca="1"/>
        <v>0</v>
      </c>
      <c r="W29" s="17">
        <f ca="1"/>
        <v>0</v>
      </c>
      <c r="X29" s="17">
        <f ca="1"/>
        <v>0</v>
      </c>
      <c r="Y29" s="17">
        <f ca="1"/>
        <v>0</v>
      </c>
      <c r="Z29" s="17">
        <f ca="1"/>
        <v>1</v>
      </c>
      <c r="AA29" s="18">
        <f ca="1"/>
        <v>0</v>
      </c>
      <c r="AC29" s="26">
        <f ca="1"/>
        <v>0.1</v>
      </c>
      <c r="AD29" s="26">
        <f ca="1"/>
        <v>0.588506355472876</v>
      </c>
      <c r="AE29" s="26">
        <f ca="1"/>
        <v>0.58849403952396273</v>
      </c>
      <c r="AF29" s="28">
        <f t="shared" ca="1" si="2"/>
        <v>1.2315948913266261E-5</v>
      </c>
      <c r="AG29" s="55"/>
    </row>
    <row r="30" spans="9:33" x14ac:dyDescent="0.2">
      <c r="I30" s="16">
        <f ca="1"/>
        <v>0</v>
      </c>
      <c r="J30" s="17">
        <f ca="1"/>
        <v>0</v>
      </c>
      <c r="K30" s="17">
        <f ca="1"/>
        <v>0</v>
      </c>
      <c r="L30" s="17">
        <f ca="1"/>
        <v>0</v>
      </c>
      <c r="M30" s="17">
        <f ca="1"/>
        <v>0</v>
      </c>
      <c r="N30" s="17">
        <f ca="1"/>
        <v>0</v>
      </c>
      <c r="O30" s="17">
        <f ca="1"/>
        <v>1</v>
      </c>
      <c r="P30" s="17">
        <f ca="1"/>
        <v>-1.732</v>
      </c>
      <c r="Q30" s="18">
        <f ca="1"/>
        <v>1</v>
      </c>
      <c r="S30" s="16">
        <f ca="1"/>
        <v>0</v>
      </c>
      <c r="T30" s="17">
        <f ca="1"/>
        <v>0</v>
      </c>
      <c r="U30" s="17">
        <f ca="1"/>
        <v>0</v>
      </c>
      <c r="V30" s="17">
        <f ca="1"/>
        <v>0</v>
      </c>
      <c r="W30" s="17">
        <f ca="1"/>
        <v>0</v>
      </c>
      <c r="X30" s="17">
        <f ca="1"/>
        <v>0</v>
      </c>
      <c r="Y30" s="17">
        <f ca="1"/>
        <v>0</v>
      </c>
      <c r="Z30" s="17">
        <f ca="1"/>
        <v>0</v>
      </c>
      <c r="AA30" s="18">
        <f ca="1"/>
        <v>1</v>
      </c>
      <c r="AC30" s="26">
        <f ca="1"/>
        <v>0.1</v>
      </c>
      <c r="AD30" s="26">
        <f ca="1"/>
        <v>0.37307933482097477</v>
      </c>
      <c r="AE30" s="26">
        <f ca="1"/>
        <v>0.37306866827055946</v>
      </c>
      <c r="AF30" s="28">
        <f t="shared" ca="1" si="2"/>
        <v>1.0666550415316944E-5</v>
      </c>
      <c r="AG30" s="55"/>
    </row>
    <row r="31" spans="9:33" x14ac:dyDescent="0.2">
      <c r="I31" s="19">
        <f ca="1"/>
        <v>0</v>
      </c>
      <c r="J31" s="20">
        <f ca="1"/>
        <v>0</v>
      </c>
      <c r="K31" s="20">
        <f ca="1"/>
        <v>0</v>
      </c>
      <c r="L31" s="20">
        <f ca="1"/>
        <v>0</v>
      </c>
      <c r="M31" s="20">
        <f ca="1"/>
        <v>0</v>
      </c>
      <c r="N31" s="20">
        <f ca="1"/>
        <v>0</v>
      </c>
      <c r="O31" s="20">
        <f ca="1"/>
        <v>0</v>
      </c>
      <c r="P31" s="20">
        <f ca="1"/>
        <v>1</v>
      </c>
      <c r="Q31" s="21">
        <f ca="1"/>
        <v>-1.732</v>
      </c>
      <c r="S31" s="19">
        <f ca="1"/>
        <v>0</v>
      </c>
      <c r="T31" s="20">
        <f ca="1"/>
        <v>0</v>
      </c>
      <c r="U31" s="20">
        <f ca="1"/>
        <v>1</v>
      </c>
      <c r="V31" s="20">
        <f ca="1"/>
        <v>0</v>
      </c>
      <c r="W31" s="20">
        <f ca="1"/>
        <v>0</v>
      </c>
      <c r="X31" s="20">
        <f ca="1"/>
        <v>0</v>
      </c>
      <c r="Y31" s="20">
        <f ca="1"/>
        <v>0</v>
      </c>
      <c r="Z31" s="20">
        <f ca="1"/>
        <v>0</v>
      </c>
      <c r="AA31" s="21">
        <f ca="1"/>
        <v>0</v>
      </c>
      <c r="AC31" s="27">
        <f ca="1"/>
        <v>0.136508134</v>
      </c>
      <c r="AD31" s="27">
        <f ca="1"/>
        <v>0.15766705243705242</v>
      </c>
      <c r="AE31" s="27">
        <f ca="1"/>
        <v>0.15766089392064639</v>
      </c>
      <c r="AF31" s="29">
        <f t="shared" ca="1" si="2"/>
        <v>6.1585164060351527E-6</v>
      </c>
      <c r="AG31" s="55"/>
    </row>
    <row r="32" spans="9:33" x14ac:dyDescent="0.2">
      <c r="S32" s="30" t="s">
        <v>15</v>
      </c>
      <c r="T32" s="40"/>
      <c r="U32" s="40"/>
      <c r="V32" s="40"/>
      <c r="W32" s="40"/>
      <c r="X32" s="40"/>
      <c r="Y32" s="40"/>
      <c r="Z32" s="40"/>
      <c r="AA32" s="41"/>
      <c r="AC32" s="37" t="s">
        <v>14</v>
      </c>
      <c r="AD32" s="38"/>
      <c r="AE32" s="38"/>
      <c r="AF32" s="39"/>
      <c r="AG32" s="57"/>
    </row>
    <row r="33" spans="18:33" x14ac:dyDescent="0.2">
      <c r="R33" t="s">
        <v>19</v>
      </c>
      <c r="S33" s="2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3">
        <v>0</v>
      </c>
      <c r="AC33" s="52">
        <f ca="1">SQRT(SUM(SUMPRODUCT(AF23:AF31,AF23:AF31)))</f>
        <v>1.4807132124405943E-4</v>
      </c>
      <c r="AD33" s="53"/>
      <c r="AE33" s="53"/>
      <c r="AF33" s="54"/>
      <c r="AG33" s="56"/>
    </row>
    <row r="34" spans="18:33" x14ac:dyDescent="0.2">
      <c r="S34" s="16">
        <v>-0.57740000000000002</v>
      </c>
      <c r="T34" s="17">
        <v>1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8">
        <v>0</v>
      </c>
      <c r="AG34" s="55"/>
    </row>
    <row r="35" spans="18:33" x14ac:dyDescent="0.2">
      <c r="S35" s="16">
        <v>0</v>
      </c>
      <c r="T35" s="17">
        <v>0</v>
      </c>
      <c r="U35" s="17">
        <v>1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8">
        <v>0</v>
      </c>
      <c r="AG35" s="55"/>
    </row>
    <row r="36" spans="18:33" x14ac:dyDescent="0.2">
      <c r="S36" s="16">
        <v>0</v>
      </c>
      <c r="T36" s="17">
        <v>0</v>
      </c>
      <c r="U36" s="17">
        <v>0</v>
      </c>
      <c r="V36" s="17">
        <v>1</v>
      </c>
      <c r="W36" s="17">
        <v>0</v>
      </c>
      <c r="X36" s="17">
        <v>0</v>
      </c>
      <c r="Y36" s="17">
        <v>0</v>
      </c>
      <c r="Z36" s="17">
        <v>0</v>
      </c>
      <c r="AA36" s="18">
        <v>0</v>
      </c>
      <c r="AG36" s="55"/>
    </row>
    <row r="37" spans="18:33" x14ac:dyDescent="0.2">
      <c r="S37" s="16">
        <v>0</v>
      </c>
      <c r="T37" s="17">
        <v>0</v>
      </c>
      <c r="U37" s="17">
        <v>0</v>
      </c>
      <c r="V37" s="17">
        <v>0</v>
      </c>
      <c r="W37" s="17">
        <v>1</v>
      </c>
      <c r="X37" s="17">
        <v>0</v>
      </c>
      <c r="Y37" s="17">
        <v>0</v>
      </c>
      <c r="Z37" s="17">
        <v>0</v>
      </c>
      <c r="AA37" s="18">
        <v>0</v>
      </c>
      <c r="AG37" s="55"/>
    </row>
    <row r="38" spans="18:33" x14ac:dyDescent="0.2">
      <c r="S38" s="16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  <c r="Z38" s="17">
        <v>0</v>
      </c>
      <c r="AA38" s="18">
        <v>0</v>
      </c>
    </row>
    <row r="39" spans="18:33" x14ac:dyDescent="0.2">
      <c r="S39" s="16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1</v>
      </c>
      <c r="Z39" s="17">
        <v>0</v>
      </c>
      <c r="AA39" s="18">
        <v>0</v>
      </c>
    </row>
    <row r="40" spans="18:33" x14ac:dyDescent="0.2">
      <c r="S40" s="16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1</v>
      </c>
      <c r="AA40" s="18">
        <v>0</v>
      </c>
    </row>
    <row r="41" spans="18:33" x14ac:dyDescent="0.2">
      <c r="S41" s="19">
        <v>0</v>
      </c>
      <c r="T41" s="20">
        <v>-0.86609999999999998</v>
      </c>
      <c r="U41" s="20">
        <v>-0.8659</v>
      </c>
      <c r="V41" s="20">
        <v>-0.49980000000000002</v>
      </c>
      <c r="W41" s="20">
        <v>3.0479999999999998E-4</v>
      </c>
      <c r="X41" s="20">
        <v>0.50029999999999997</v>
      </c>
      <c r="Y41" s="20">
        <v>0.86619999999999997</v>
      </c>
      <c r="Z41" s="20">
        <v>1</v>
      </c>
      <c r="AA41" s="21">
        <v>1</v>
      </c>
    </row>
    <row r="42" spans="18:33" x14ac:dyDescent="0.2">
      <c r="S42" s="30" t="s">
        <v>16</v>
      </c>
      <c r="T42" s="40"/>
      <c r="U42" s="40"/>
      <c r="V42" s="40"/>
      <c r="W42" s="40"/>
      <c r="X42" s="40"/>
      <c r="Y42" s="40"/>
      <c r="Z42" s="40"/>
      <c r="AA42" s="41"/>
    </row>
    <row r="43" spans="18:33" x14ac:dyDescent="0.2">
      <c r="R43" t="s">
        <v>20</v>
      </c>
      <c r="S43" s="22">
        <v>-1.732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3">
        <v>0</v>
      </c>
    </row>
    <row r="44" spans="18:33" x14ac:dyDescent="0.2">
      <c r="S44" s="16">
        <v>0</v>
      </c>
      <c r="T44" s="17">
        <v>-1.155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8">
        <v>0</v>
      </c>
    </row>
    <row r="45" spans="18:33" x14ac:dyDescent="0.2">
      <c r="S45" s="16">
        <v>0</v>
      </c>
      <c r="T45" s="17">
        <v>0</v>
      </c>
      <c r="U45" s="17">
        <v>1</v>
      </c>
      <c r="V45" s="17">
        <v>-1.732</v>
      </c>
      <c r="W45" s="17">
        <v>1</v>
      </c>
      <c r="X45" s="17">
        <v>0</v>
      </c>
      <c r="Y45" s="17">
        <v>0</v>
      </c>
      <c r="Z45" s="17">
        <v>0</v>
      </c>
      <c r="AA45" s="18">
        <v>0</v>
      </c>
    </row>
    <row r="46" spans="18:33" x14ac:dyDescent="0.2">
      <c r="S46" s="16">
        <v>0</v>
      </c>
      <c r="T46" s="17">
        <v>0</v>
      </c>
      <c r="U46" s="17">
        <v>0</v>
      </c>
      <c r="V46" s="17">
        <v>1</v>
      </c>
      <c r="W46" s="17">
        <v>-1.732</v>
      </c>
      <c r="X46" s="17">
        <v>1</v>
      </c>
      <c r="Y46" s="17">
        <v>0</v>
      </c>
      <c r="Z46" s="17">
        <v>0</v>
      </c>
      <c r="AA46" s="18">
        <v>0</v>
      </c>
    </row>
    <row r="47" spans="18:33" x14ac:dyDescent="0.2">
      <c r="S47" s="16">
        <v>0</v>
      </c>
      <c r="T47" s="17">
        <v>0</v>
      </c>
      <c r="U47" s="17">
        <v>0</v>
      </c>
      <c r="V47" s="17">
        <v>0</v>
      </c>
      <c r="W47" s="17">
        <v>1</v>
      </c>
      <c r="X47" s="17">
        <v>-1.732</v>
      </c>
      <c r="Y47" s="17">
        <v>1</v>
      </c>
      <c r="Z47" s="17">
        <v>0</v>
      </c>
      <c r="AA47" s="18">
        <v>0</v>
      </c>
    </row>
    <row r="48" spans="18:33" x14ac:dyDescent="0.2">
      <c r="S48" s="16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-1.732</v>
      </c>
      <c r="Z48" s="17">
        <v>1</v>
      </c>
      <c r="AA48" s="18">
        <v>0</v>
      </c>
    </row>
    <row r="49" spans="19:27" x14ac:dyDescent="0.2">
      <c r="S49" s="16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-1.732</v>
      </c>
      <c r="AA49" s="18">
        <v>1</v>
      </c>
    </row>
    <row r="50" spans="19:27" x14ac:dyDescent="0.2">
      <c r="S50" s="16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1</v>
      </c>
      <c r="AA50" s="18">
        <v>-1.732</v>
      </c>
    </row>
    <row r="51" spans="19:27" x14ac:dyDescent="0.2">
      <c r="S51" s="19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1">
        <v>0.86580000000000001</v>
      </c>
    </row>
  </sheetData>
  <mergeCells count="12">
    <mergeCell ref="S32:AA32"/>
    <mergeCell ref="S42:AA42"/>
    <mergeCell ref="AC12:AF12"/>
    <mergeCell ref="AC13:AF13"/>
    <mergeCell ref="AC32:AF32"/>
    <mergeCell ref="AC33:AF33"/>
    <mergeCell ref="I2:Q2"/>
    <mergeCell ref="I12:Q12"/>
    <mergeCell ref="I22:Q22"/>
    <mergeCell ref="S22:AA22"/>
    <mergeCell ref="S12:AA12"/>
    <mergeCell ref="S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恒诚</dc:creator>
  <cp:lastModifiedBy>张 恒诚</cp:lastModifiedBy>
  <dcterms:created xsi:type="dcterms:W3CDTF">2022-05-08T10:24:43Z</dcterms:created>
  <dcterms:modified xsi:type="dcterms:W3CDTF">2022-05-08T13:21:45Z</dcterms:modified>
</cp:coreProperties>
</file>