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curu\Desktop\KT_6-master\Сессия 1\Товар_import\"/>
    </mc:Choice>
  </mc:AlternateContent>
  <bookViews>
    <workbookView xWindow="0" yWindow="0" windowWidth="17250" windowHeight="5640" activeTab="2"/>
  </bookViews>
  <sheets>
    <sheet name="Product" sheetId="1" r:id="rId1"/>
    <sheet name="unit" sheetId="12" r:id="rId2"/>
    <sheet name="user" sheetId="6" r:id="rId3"/>
    <sheet name="order" sheetId="8" r:id="rId4"/>
    <sheet name="pickUpPoint" sheetId="10" r:id="rId5"/>
    <sheet name="City" sheetId="11" r:id="rId6"/>
    <sheet name="statusId" sheetId="9" r:id="rId7"/>
    <sheet name="roleId" sheetId="7" r:id="rId8"/>
    <sheet name="category" sheetId="5" r:id="rId9"/>
    <sheet name="saler" sheetId="4" r:id="rId10"/>
    <sheet name="Manufacture" sheetId="3" r:id="rId11"/>
    <sheet name="productName" sheetId="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7" i="1"/>
  <c r="C29" i="1"/>
  <c r="C30" i="1"/>
  <c r="C3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2" i="10"/>
  <c r="B6" i="8"/>
  <c r="B5" i="8"/>
  <c r="B7" i="8"/>
  <c r="B15" i="8"/>
  <c r="B10" i="8"/>
  <c r="B9" i="8"/>
  <c r="B11" i="8"/>
  <c r="B18" i="8"/>
  <c r="B13" i="8"/>
  <c r="B8" i="8"/>
  <c r="B20" i="8"/>
  <c r="B16" i="8"/>
  <c r="B3" i="8"/>
  <c r="B4" i="8"/>
  <c r="B2" i="8"/>
  <c r="B14" i="8"/>
  <c r="B17" i="8"/>
  <c r="B12" i="8"/>
  <c r="B19" i="8"/>
  <c r="B21" i="8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<sst xmlns="http://schemas.openxmlformats.org/spreadsheetml/2006/main" count="536" uniqueCount="210">
  <si>
    <t>А112Т4</t>
  </si>
  <si>
    <t>шт.</t>
  </si>
  <si>
    <t>Лакомство</t>
  </si>
  <si>
    <t>Dreames</t>
  </si>
  <si>
    <t>PetShop</t>
  </si>
  <si>
    <t>Товары для кошек</t>
  </si>
  <si>
    <t>Лакомство для кошек Dreamies Подушечки с курицей, 140 г</t>
  </si>
  <si>
    <t>А112Т4.png</t>
  </si>
  <si>
    <t>G453T5</t>
  </si>
  <si>
    <t>F432F4</t>
  </si>
  <si>
    <t>Y324F4</t>
  </si>
  <si>
    <t>E532Q5</t>
  </si>
  <si>
    <t>T432F4</t>
  </si>
  <si>
    <t>G345E4</t>
  </si>
  <si>
    <t>E345R4</t>
  </si>
  <si>
    <t>R356F4</t>
  </si>
  <si>
    <t>E431R5</t>
  </si>
  <si>
    <t>D563F4</t>
  </si>
  <si>
    <t>H436R4</t>
  </si>
  <si>
    <t>D643B5</t>
  </si>
  <si>
    <t>H432F4</t>
  </si>
  <si>
    <t>S245R4</t>
  </si>
  <si>
    <t>V352R4</t>
  </si>
  <si>
    <t>H342F5</t>
  </si>
  <si>
    <t>Q245F5</t>
  </si>
  <si>
    <t>G542F5</t>
  </si>
  <si>
    <t>H542R6</t>
  </si>
  <si>
    <t>K436T5</t>
  </si>
  <si>
    <t>V527T5</t>
  </si>
  <si>
    <t>K452T5</t>
  </si>
  <si>
    <t>E466T6</t>
  </si>
  <si>
    <t>B427R5</t>
  </si>
  <si>
    <t>H643W2</t>
  </si>
  <si>
    <t>D356R4</t>
  </si>
  <si>
    <t>E434U6</t>
  </si>
  <si>
    <t>M356R4</t>
  </si>
  <si>
    <t>W548O7</t>
  </si>
  <si>
    <t>Щетка-варежка</t>
  </si>
  <si>
    <t>True Touch</t>
  </si>
  <si>
    <t>ZooMir</t>
  </si>
  <si>
    <t>Для животных</t>
  </si>
  <si>
    <t>Щетка-варежка True Touch для вычесывания шерсти, синий</t>
  </si>
  <si>
    <t>G453T5.jpg</t>
  </si>
  <si>
    <t>F432F4.jpg</t>
  </si>
  <si>
    <t>Y324F4.jpg</t>
  </si>
  <si>
    <t>E532Q5.jpg</t>
  </si>
  <si>
    <t>T432F4.jpg</t>
  </si>
  <si>
    <t>G345E4.jpg</t>
  </si>
  <si>
    <t>E345R4.jpg</t>
  </si>
  <si>
    <t>R356F4.jpg</t>
  </si>
  <si>
    <t>Сухой корм</t>
  </si>
  <si>
    <t>Pro Plan</t>
  </si>
  <si>
    <t>Сухой корм для кошек Pro Plan с чувствительным пищеварением</t>
  </si>
  <si>
    <t>TitBit</t>
  </si>
  <si>
    <t>Товары для собак</t>
  </si>
  <si>
    <t>Лакомство для собак Titbit Косточки мясные с индейкой и ягненком, 145 г</t>
  </si>
  <si>
    <t>Лакомство для собак Titbit Печенье Био Десерт с лососем стандарт, 350 г</t>
  </si>
  <si>
    <t>Chappy</t>
  </si>
  <si>
    <t>Сухой корм для собак Chappi говядина по-домашнему, с овощами</t>
  </si>
  <si>
    <t>Мячик</t>
  </si>
  <si>
    <t>LIKER</t>
  </si>
  <si>
    <t>Мячик для собак LIKER Мячик Лайкер (6294) оранжевый</t>
  </si>
  <si>
    <t>Игрушка</t>
  </si>
  <si>
    <t>Fancy Pets</t>
  </si>
  <si>
    <t>Игрушка для животных «Котик» с кошачьей мятой FANCY PETS</t>
  </si>
  <si>
    <t>Nobby</t>
  </si>
  <si>
    <t>Миска Nobby с рисунком Dog для собак 130 мл красный</t>
  </si>
  <si>
    <t>Triol</t>
  </si>
  <si>
    <t>Лакомство для собак Triol Кость из жил 7.5 см, 4шт. в уп.</t>
  </si>
  <si>
    <t>E431R5.png</t>
  </si>
  <si>
    <t>Игрушка для собак Triol Бобер 41 см 12141053 бежевый</t>
  </si>
  <si>
    <t>Игрушка для собак Triol 3D плетение EC-04/12171005 бежевый</t>
  </si>
  <si>
    <t>Cat Chow</t>
  </si>
  <si>
    <t>Сухой корм для котят CAT CHOW с высоким содержанием домашней птицы</t>
  </si>
  <si>
    <t>Миска</t>
  </si>
  <si>
    <t>Миска Triol 9002/KIDP3211/30261087 400 мл серебристый</t>
  </si>
  <si>
    <t>Сухой корм для кошек CAT CHOW</t>
  </si>
  <si>
    <t>Сухой корм для собак Chappi Мясное изобилие, мясное ассорти</t>
  </si>
  <si>
    <t>Игрушка для собак Triol Енот 41 см 12141063 серый</t>
  </si>
  <si>
    <t>Игрушка для собак Triol Бобер 41 см 12141063 серый</t>
  </si>
  <si>
    <t>Сухой корм для собак Pro Plan при чувствительном пищеварении, ягненок</t>
  </si>
  <si>
    <t>Лакомство для собак Triol Мясные полоски из кролика, 70 г</t>
  </si>
  <si>
    <t>Мячик для собак Triol с косточками 12101096 желтый/зеленый</t>
  </si>
  <si>
    <t>Игрушка для собак Triol Ящерица 39 см коричневый</t>
  </si>
  <si>
    <t>Лежак</t>
  </si>
  <si>
    <t>ZooM</t>
  </si>
  <si>
    <t>Лежак для собак и кошек ZooM Lama 40х30х8 см бежевый</t>
  </si>
  <si>
    <t>Клетка</t>
  </si>
  <si>
    <t>Клетка для собак Triol 30671002 61х45.5х52 см серый/белый</t>
  </si>
  <si>
    <t>Миска для животных Triol "Стрекоза", 450 мл</t>
  </si>
  <si>
    <t>Миска Triol CB02/30231002 100 мл бежевый/голубой</t>
  </si>
  <si>
    <t>trixie</t>
  </si>
  <si>
    <t>Мячик для собак TRIXIE DentaFun (32942) зеленый / белый</t>
  </si>
  <si>
    <t>Лакомство для собак Titbit Лакомый кусочек Нарезка из говядины, 80 г</t>
  </si>
  <si>
    <t>Лакомство для собак Titbit Гематоген мясной Classic, 35 г</t>
  </si>
  <si>
    <t>Dog Chow</t>
  </si>
  <si>
    <t>Сухой корм для щенков DOG CHOW Puppy, ягненок 2.5 кг</t>
  </si>
  <si>
    <t>id</t>
  </si>
  <si>
    <t>article</t>
  </si>
  <si>
    <t>product</t>
  </si>
  <si>
    <t>unit</t>
  </si>
  <si>
    <t>cost</t>
  </si>
  <si>
    <t>msxSale</t>
  </si>
  <si>
    <t>manufacture</t>
  </si>
  <si>
    <t>saler</t>
  </si>
  <si>
    <t>category</t>
  </si>
  <si>
    <t>saleNow</t>
  </si>
  <si>
    <t>quentityIn Stock</t>
  </si>
  <si>
    <t>description</t>
  </si>
  <si>
    <t>imageName</t>
  </si>
  <si>
    <t>Image</t>
  </si>
  <si>
    <t>name</t>
  </si>
  <si>
    <t>idProduct</t>
  </si>
  <si>
    <t>idManufacture</t>
  </si>
  <si>
    <t>idSaler</t>
  </si>
  <si>
    <t>idCategory</t>
  </si>
  <si>
    <t>null</t>
  </si>
  <si>
    <t>Администратор</t>
  </si>
  <si>
    <t>Суслов Илья Арсентьевич</t>
  </si>
  <si>
    <t>pixil59@gmail.com</t>
  </si>
  <si>
    <t>2L6KZG</t>
  </si>
  <si>
    <t>Яковлева Ярослава Даниэльевна</t>
  </si>
  <si>
    <t>uzWC67</t>
  </si>
  <si>
    <t>Игнатьева Алина Михайловна</t>
  </si>
  <si>
    <t>vilagajaunne-5170@yandex.ru</t>
  </si>
  <si>
    <t>8ntwUp</t>
  </si>
  <si>
    <t>Менеджер</t>
  </si>
  <si>
    <t>Денисов Михаил Романович</t>
  </si>
  <si>
    <t>frusubroppotou656@yandex.ru</t>
  </si>
  <si>
    <t>YOyhfR</t>
  </si>
  <si>
    <t>Тимофеев Михаил Елисеевич</t>
  </si>
  <si>
    <t>leuttevitrafo1998@mail.ru</t>
  </si>
  <si>
    <t>RSbvHv</t>
  </si>
  <si>
    <t>Соловьев Ярослав Маркович</t>
  </si>
  <si>
    <t>frapreubrulloba1141@yandex.ru</t>
  </si>
  <si>
    <t>rwVDh9</t>
  </si>
  <si>
    <t>Клиент</t>
  </si>
  <si>
    <t>Филимонов Роберт Васильевич</t>
  </si>
  <si>
    <t>loudittoimmolau1900@gmail.com</t>
  </si>
  <si>
    <t>LdNyos</t>
  </si>
  <si>
    <t>Шилова Майя Артемьевна</t>
  </si>
  <si>
    <t>hittuprofassa4984@mail.com</t>
  </si>
  <si>
    <t>gynQMT</t>
  </si>
  <si>
    <t>Чистякова Виктория Степановна</t>
  </si>
  <si>
    <t>freineiciweijau888@yandex.ru</t>
  </si>
  <si>
    <t>AtnDjr</t>
  </si>
  <si>
    <t>Волкова Эмилия Артёмовна</t>
  </si>
  <si>
    <t>nokupekidda2001@gmail.com</t>
  </si>
  <si>
    <t>JlFRCZ</t>
  </si>
  <si>
    <t>role</t>
  </si>
  <si>
    <t>FIO</t>
  </si>
  <si>
    <t>login</t>
  </si>
  <si>
    <t>Password</t>
  </si>
  <si>
    <t>roleid</t>
  </si>
  <si>
    <t>Номер заказа</t>
  </si>
  <si>
    <t>Дата заказа</t>
  </si>
  <si>
    <t>Дата доставки</t>
  </si>
  <si>
    <t>Пункт выдачи</t>
  </si>
  <si>
    <t>ФИО клиента</t>
  </si>
  <si>
    <t>Код для получения</t>
  </si>
  <si>
    <t>Статус заказа</t>
  </si>
  <si>
    <t xml:space="preserve">Новый </t>
  </si>
  <si>
    <t>Завершен</t>
  </si>
  <si>
    <t>quentity</t>
  </si>
  <si>
    <t>status_id</t>
  </si>
  <si>
    <t>ул. 8 Марта</t>
  </si>
  <si>
    <t>ул. Чехова 1</t>
  </si>
  <si>
    <t>ул. Степная 30</t>
  </si>
  <si>
    <t>ул. Коммунистическая 43</t>
  </si>
  <si>
    <t>ул. Солнечная 25</t>
  </si>
  <si>
    <t>ул. Шоссейная 40</t>
  </si>
  <si>
    <t>ул. Партизанская 49</t>
  </si>
  <si>
    <t>ул. Победы 46</t>
  </si>
  <si>
    <t>ул. Молодежная 50</t>
  </si>
  <si>
    <t>ул. Новая 19</t>
  </si>
  <si>
    <t>ул. Октябрьская 19</t>
  </si>
  <si>
    <t>ул. Садовая 4</t>
  </si>
  <si>
    <t>ул. Комсомольская 26</t>
  </si>
  <si>
    <t>ул. Чехова 3</t>
  </si>
  <si>
    <t>ул. Дзержинского 28</t>
  </si>
  <si>
    <t>ул. Набережная 30</t>
  </si>
  <si>
    <t>ул. Фрунзе 43</t>
  </si>
  <si>
    <t>ул. Школьная 50</t>
  </si>
  <si>
    <t>ул. Коммунистическая 20</t>
  </si>
  <si>
    <t>ул. Зеленая 32</t>
  </si>
  <si>
    <t>ул. Маяковского 47</t>
  </si>
  <si>
    <t>ул. Светлая 46</t>
  </si>
  <si>
    <t>ул. Цветочная 8</t>
  </si>
  <si>
    <t>ул. Коммунистическая 1</t>
  </si>
  <si>
    <t>ул. Спортивная 46</t>
  </si>
  <si>
    <t>ул. Гоголя 41</t>
  </si>
  <si>
    <t>ул. Северная 13</t>
  </si>
  <si>
    <t>ул. Вишневая 32</t>
  </si>
  <si>
    <t>ул. Подгорная 8</t>
  </si>
  <si>
    <t>ул. Шоссейная 24</t>
  </si>
  <si>
    <t>ул. Полевая 35</t>
  </si>
  <si>
    <t>ул. Маяковского 44</t>
  </si>
  <si>
    <t>ул. Клубная 44</t>
  </si>
  <si>
    <t>ул. Некрасова 12</t>
  </si>
  <si>
    <t>ул. Комсомольская 17</t>
  </si>
  <si>
    <t>ул. Мичурина 26</t>
  </si>
  <si>
    <t>г.Нефтеюганск </t>
  </si>
  <si>
    <t>г.Нефтеюганск</t>
  </si>
  <si>
    <t>index</t>
  </si>
  <si>
    <t>city</t>
  </si>
  <si>
    <t>street</t>
  </si>
  <si>
    <t>id_city</t>
  </si>
  <si>
    <t>orderId</t>
  </si>
  <si>
    <t>IdUnit</t>
  </si>
  <si>
    <t>deummecillummu-4992@mail.ru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</si>
</sst>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"/>
  </numFmts>
  <fonts count="6">
    <font>
      <sz val="12"/>
      <color theme="1"/>
      <name val="Calibri"/>
      <family val="2"/>
      <charset val="204"/>
      <scheme val="minor"/>
    </font>
    <font>
      <sz val="12"/>
      <color theme="1"/>
      <name val="Times Roman"/>
      <charset val="204"/>
    </font>
    <font>
      <b/>
      <sz val="12"/>
      <color theme="1"/>
      <name val="Times Roman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0" fillId="0" borderId="2" xfId="0" applyBorder="1"/>
    <xf numFmtId="0" fontId="1" fillId="0" borderId="1" xfId="0" applyFont="1" applyBorder="1"/>
    <xf numFmtId="0" fontId="1" fillId="0" borderId="3" xfId="0" applyFont="1" applyBorder="1"/>
    <xf numFmtId="0" fontId="0" fillId="0" borderId="1" xfId="0" applyBorder="1"/>
    <xf numFmtId="0" fontId="2" fillId="0" borderId="4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165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" fillId="0" borderId="1" xfId="0" applyFont="1" applyBorder="1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zoomScale="70" zoomScaleNormal="70" workbookViewId="0">
      <selection activeCell="T31" sqref="A2:T31"/>
    </sheetView>
  </sheetViews>
  <sheetFormatPr defaultColWidth="11.25" defaultRowHeight="15.75"/>
  <cols>
    <col min="1" max="1" width="3.375" bestFit="1" customWidth="1"/>
    <col min="2" max="2" width="8.875" bestFit="1" customWidth="1"/>
    <col min="3" max="3" width="8.875" customWidth="1"/>
    <col min="4" max="4" width="10.125" bestFit="1" customWidth="1"/>
    <col min="5" max="5" width="16.75" hidden="1" customWidth="1"/>
    <col min="6" max="6" width="15.125" bestFit="1" customWidth="1"/>
    <col min="7" max="7" width="8" bestFit="1" customWidth="1"/>
    <col min="8" max="8" width="11.5" bestFit="1" customWidth="1"/>
    <col min="9" max="9" width="8.875" bestFit="1" customWidth="1"/>
    <col min="10" max="10" width="21.75" style="18" hidden="1" customWidth="1"/>
    <col min="11" max="11" width="5.5" bestFit="1" customWidth="1"/>
    <col min="12" max="12" width="9" bestFit="1" customWidth="1"/>
    <col min="13" max="13" width="21.25" hidden="1" customWidth="1"/>
    <col min="14" max="14" width="23.25" hidden="1" customWidth="1"/>
    <col min="15" max="15" width="22.25" hidden="1" customWidth="1"/>
    <col min="16" max="16" width="8.875" bestFit="1" customWidth="1"/>
    <col min="17" max="17" width="16.875" bestFit="1" customWidth="1"/>
    <col min="18" max="18" width="68" bestFit="1" customWidth="1"/>
    <col min="19" max="19" width="12.25" bestFit="1" customWidth="1"/>
    <col min="20" max="20" width="6.875" bestFit="1" customWidth="1"/>
  </cols>
  <sheetData>
    <row r="1" spans="1:20">
      <c r="A1" s="24" t="s">
        <v>97</v>
      </c>
      <c r="B1" s="25" t="s">
        <v>208</v>
      </c>
      <c r="C1" s="1" t="s">
        <v>207</v>
      </c>
      <c r="D1" s="1" t="s">
        <v>112</v>
      </c>
      <c r="E1" s="1" t="s">
        <v>99</v>
      </c>
      <c r="F1" s="1" t="s">
        <v>113</v>
      </c>
      <c r="G1" s="1" t="s">
        <v>114</v>
      </c>
      <c r="H1" s="1" t="s">
        <v>115</v>
      </c>
      <c r="I1" s="1" t="s">
        <v>98</v>
      </c>
      <c r="J1" s="21" t="s">
        <v>100</v>
      </c>
      <c r="K1" s="1" t="s">
        <v>101</v>
      </c>
      <c r="L1" s="1" t="s">
        <v>102</v>
      </c>
      <c r="M1" s="1" t="s">
        <v>103</v>
      </c>
      <c r="N1" s="1" t="s">
        <v>104</v>
      </c>
      <c r="O1" s="1" t="s">
        <v>105</v>
      </c>
      <c r="P1" s="1" t="s">
        <v>106</v>
      </c>
      <c r="Q1" s="1" t="s">
        <v>107</v>
      </c>
      <c r="R1" s="1" t="s">
        <v>108</v>
      </c>
      <c r="S1" s="1" t="s">
        <v>109</v>
      </c>
      <c r="T1" s="20" t="s">
        <v>110</v>
      </c>
    </row>
    <row r="2" spans="1:20">
      <c r="A2" s="7">
        <v>1</v>
      </c>
      <c r="B2" s="2">
        <f>LOOKUP(J2,unit!$B$2,unit!$A$2)</f>
        <v>1</v>
      </c>
      <c r="C2" s="2">
        <f>LOOKUP(I2,order!$C$2:$C$21,order!$A$2:$A$21)</f>
        <v>20</v>
      </c>
      <c r="D2" s="2">
        <f>LOOKUP(E2,productName!$B$2:$B$9,productName!$A$2:$A$9)</f>
        <v>3</v>
      </c>
      <c r="E2" s="2" t="s">
        <v>2</v>
      </c>
      <c r="F2" s="2">
        <f>LOOKUP(M2,Manufacture!$B$2:$B$14,Manufacture!$A$2:$A$14)</f>
        <v>4</v>
      </c>
      <c r="G2" s="2">
        <f ca="1">LOOKUP(N2,saler!$B$2:$B$4,saler!$A$2:$A$3)</f>
        <v>1</v>
      </c>
      <c r="H2" s="2">
        <f>LOOKUP(O2,category!$B$2:$B$4,category!$A$2:$A$4)</f>
        <v>2</v>
      </c>
      <c r="I2" s="2" t="s">
        <v>0</v>
      </c>
      <c r="J2" s="15" t="s">
        <v>1</v>
      </c>
      <c r="K2" s="2">
        <v>123</v>
      </c>
      <c r="L2" s="2">
        <v>30</v>
      </c>
      <c r="M2" s="2" t="s">
        <v>3</v>
      </c>
      <c r="N2" s="2" t="s">
        <v>4</v>
      </c>
      <c r="O2" s="2" t="s">
        <v>5</v>
      </c>
      <c r="P2" s="2">
        <v>3</v>
      </c>
      <c r="Q2" s="2">
        <v>6</v>
      </c>
      <c r="R2" s="2" t="s">
        <v>6</v>
      </c>
      <c r="S2" s="2" t="s">
        <v>7</v>
      </c>
      <c r="T2" s="7" t="s">
        <v>116</v>
      </c>
    </row>
    <row r="3" spans="1:20">
      <c r="A3" s="7">
        <v>2</v>
      </c>
      <c r="B3" s="2">
        <f>LOOKUP(J3,unit!$B$2,unit!$A$2)</f>
        <v>1</v>
      </c>
      <c r="C3" s="2">
        <f>LOOKUP(I3,order!$C$2:$C$21,order!$A$2:$A$21)</f>
        <v>7</v>
      </c>
      <c r="D3" s="2">
        <f>LOOKUP(E3,productName!$B$2:$B$9,productName!$A$2:$A$9)</f>
        <v>8</v>
      </c>
      <c r="E3" s="2" t="s">
        <v>37</v>
      </c>
      <c r="F3" s="2">
        <f>LOOKUP(M3,Manufacture!$B$2:$B$14,Manufacture!$A$2:$A$14)</f>
        <v>12</v>
      </c>
      <c r="G3" s="2">
        <f ca="1">LOOKUP(N3,saler!$B$2:$B$4,saler!$A$2:$A$3)</f>
        <v>2</v>
      </c>
      <c r="H3" s="2">
        <f>LOOKUP(O3,category!$B$2:$B$4,category!$A$2:$A$4)</f>
        <v>1</v>
      </c>
      <c r="I3" s="2" t="s">
        <v>8</v>
      </c>
      <c r="J3" s="15" t="s">
        <v>1</v>
      </c>
      <c r="K3" s="2">
        <v>149</v>
      </c>
      <c r="L3" s="2">
        <v>15</v>
      </c>
      <c r="M3" s="2" t="s">
        <v>38</v>
      </c>
      <c r="N3" s="2" t="s">
        <v>39</v>
      </c>
      <c r="O3" s="2" t="s">
        <v>40</v>
      </c>
      <c r="P3" s="2">
        <v>2</v>
      </c>
      <c r="Q3" s="2">
        <v>7</v>
      </c>
      <c r="R3" s="2" t="s">
        <v>41</v>
      </c>
      <c r="S3" s="2" t="s">
        <v>42</v>
      </c>
      <c r="T3" s="7" t="s">
        <v>116</v>
      </c>
    </row>
    <row r="4" spans="1:20">
      <c r="A4" s="7">
        <v>3</v>
      </c>
      <c r="B4" s="2">
        <f>LOOKUP(J4,unit!$B$2,unit!$A$2)</f>
        <v>1</v>
      </c>
      <c r="C4" s="2">
        <f>LOOKUP(I4,order!$C$2:$C$21,order!$A$2:$A$21)</f>
        <v>5</v>
      </c>
      <c r="D4" s="2">
        <f>LOOKUP(E4,productName!$B$2:$B$9,productName!$A$2:$A$9)</f>
        <v>7</v>
      </c>
      <c r="E4" s="2" t="s">
        <v>50</v>
      </c>
      <c r="F4" s="2">
        <f>LOOKUP(M4,Manufacture!$B$2:$B$14,Manufacture!$A$2:$A$14)</f>
        <v>8</v>
      </c>
      <c r="G4" s="2">
        <f ca="1">LOOKUP(N4,saler!$B$2:$B$4,saler!$A$2:$A$3)</f>
        <v>2</v>
      </c>
      <c r="H4" s="2">
        <f>LOOKUP(O4,category!$B$2:$B$4,category!$A$2:$A$4)</f>
        <v>2</v>
      </c>
      <c r="I4" s="2" t="s">
        <v>9</v>
      </c>
      <c r="J4" s="15" t="s">
        <v>1</v>
      </c>
      <c r="K4" s="2">
        <v>1200</v>
      </c>
      <c r="L4" s="2">
        <v>10</v>
      </c>
      <c r="M4" s="2" t="s">
        <v>51</v>
      </c>
      <c r="N4" s="2" t="s">
        <v>39</v>
      </c>
      <c r="O4" s="2" t="s">
        <v>5</v>
      </c>
      <c r="P4" s="2">
        <v>3</v>
      </c>
      <c r="Q4" s="2">
        <v>15</v>
      </c>
      <c r="R4" s="2" t="s">
        <v>52</v>
      </c>
      <c r="S4" s="2" t="s">
        <v>43</v>
      </c>
      <c r="T4" s="7" t="s">
        <v>116</v>
      </c>
    </row>
    <row r="5" spans="1:20">
      <c r="A5" s="7">
        <v>4</v>
      </c>
      <c r="B5" s="2">
        <f>LOOKUP(J5,unit!$B$2,unit!$A$2)</f>
        <v>1</v>
      </c>
      <c r="C5" s="2">
        <f>LOOKUP(I5,order!$C$2:$C$21,order!$A$2:$A$21)</f>
        <v>19</v>
      </c>
      <c r="D5" s="2">
        <f>LOOKUP(E5,productName!$B$2:$B$9,productName!$A$2:$A$9)</f>
        <v>3</v>
      </c>
      <c r="E5" s="2" t="s">
        <v>2</v>
      </c>
      <c r="F5" s="2">
        <f>LOOKUP(M5,Manufacture!$B$2:$B$14,Manufacture!$A$2:$A$14)</f>
        <v>9</v>
      </c>
      <c r="G5" s="2">
        <f ca="1">LOOKUP(N5,saler!$B$2:$B$4,saler!$A$2:$A$3)</f>
        <v>1</v>
      </c>
      <c r="H5" s="2">
        <f>LOOKUP(O5,category!$B$2:$B$4,category!$A$2:$A$4)</f>
        <v>3</v>
      </c>
      <c r="I5" s="2" t="s">
        <v>10</v>
      </c>
      <c r="J5" s="15" t="s">
        <v>1</v>
      </c>
      <c r="K5" s="2">
        <v>86</v>
      </c>
      <c r="L5" s="2">
        <v>5</v>
      </c>
      <c r="M5" s="2" t="s">
        <v>53</v>
      </c>
      <c r="N5" s="2" t="s">
        <v>4</v>
      </c>
      <c r="O5" s="2" t="s">
        <v>54</v>
      </c>
      <c r="P5" s="2">
        <v>4</v>
      </c>
      <c r="Q5" s="2">
        <v>17</v>
      </c>
      <c r="R5" s="2" t="s">
        <v>55</v>
      </c>
      <c r="S5" s="2" t="s">
        <v>44</v>
      </c>
      <c r="T5" s="7" t="s">
        <v>116</v>
      </c>
    </row>
    <row r="6" spans="1:20">
      <c r="A6" s="7">
        <v>5</v>
      </c>
      <c r="B6" s="2">
        <f>LOOKUP(J6,unit!$B$2,unit!$A$2)</f>
        <v>1</v>
      </c>
      <c r="C6" s="2">
        <f>LOOKUP(I6,order!$C$2:$C$21,order!$A$2:$A$21)</f>
        <v>4</v>
      </c>
      <c r="D6" s="2">
        <f>LOOKUP(E6,productName!$B$2:$B$9,productName!$A$2:$A$9)</f>
        <v>3</v>
      </c>
      <c r="E6" s="2" t="s">
        <v>2</v>
      </c>
      <c r="F6" s="2">
        <f>LOOKUP(M6,Manufacture!$B$2:$B$14,Manufacture!$A$2:$A$14)</f>
        <v>9</v>
      </c>
      <c r="G6" s="2">
        <f ca="1">LOOKUP(N6,saler!$B$2:$B$4,saler!$A$2:$A$3)</f>
        <v>1</v>
      </c>
      <c r="H6" s="2">
        <f>LOOKUP(O6,category!$B$2:$B$4,category!$A$2:$A$4)</f>
        <v>3</v>
      </c>
      <c r="I6" s="2" t="s">
        <v>11</v>
      </c>
      <c r="J6" s="15" t="s">
        <v>1</v>
      </c>
      <c r="K6" s="2">
        <v>166</v>
      </c>
      <c r="L6" s="2">
        <v>15</v>
      </c>
      <c r="M6" s="2" t="s">
        <v>53</v>
      </c>
      <c r="N6" s="2" t="s">
        <v>4</v>
      </c>
      <c r="O6" s="2" t="s">
        <v>54</v>
      </c>
      <c r="P6" s="2">
        <v>5</v>
      </c>
      <c r="Q6" s="2">
        <v>18</v>
      </c>
      <c r="R6" s="2" t="s">
        <v>56</v>
      </c>
      <c r="S6" s="2" t="s">
        <v>45</v>
      </c>
      <c r="T6" s="7" t="s">
        <v>116</v>
      </c>
    </row>
    <row r="7" spans="1:20">
      <c r="A7" s="7">
        <v>6</v>
      </c>
      <c r="B7" s="2">
        <f>LOOKUP(J7,unit!$B$2,unit!$A$2)</f>
        <v>1</v>
      </c>
      <c r="C7" s="2">
        <f>LOOKUP(I7,order!$C$2:$C$21,order!$A$2:$A$21)</f>
        <v>15</v>
      </c>
      <c r="D7" s="2">
        <f>LOOKUP(E7,productName!$B$2:$B$9,productName!$A$2:$A$9)</f>
        <v>7</v>
      </c>
      <c r="E7" s="2" t="s">
        <v>50</v>
      </c>
      <c r="F7" s="2">
        <f>LOOKUP(M7,Manufacture!$B$2:$B$14,Manufacture!$A$2:$A$14)</f>
        <v>2</v>
      </c>
      <c r="G7" s="2">
        <f ca="1">LOOKUP(N7,saler!$B$2:$B$4,saler!$A$2:$A$3)</f>
        <v>2</v>
      </c>
      <c r="H7" s="2">
        <f>LOOKUP(O7,category!$B$2:$B$4,category!$A$2:$A$4)</f>
        <v>3</v>
      </c>
      <c r="I7" s="2" t="s">
        <v>12</v>
      </c>
      <c r="J7" s="15" t="s">
        <v>1</v>
      </c>
      <c r="K7" s="2">
        <v>1700</v>
      </c>
      <c r="L7" s="2">
        <v>25</v>
      </c>
      <c r="M7" s="2" t="s">
        <v>57</v>
      </c>
      <c r="N7" s="2" t="s">
        <v>39</v>
      </c>
      <c r="O7" s="2" t="s">
        <v>54</v>
      </c>
      <c r="P7" s="2">
        <v>2</v>
      </c>
      <c r="Q7" s="2">
        <v>5</v>
      </c>
      <c r="R7" s="2" t="s">
        <v>58</v>
      </c>
      <c r="S7" s="2" t="s">
        <v>46</v>
      </c>
      <c r="T7" s="7" t="s">
        <v>116</v>
      </c>
    </row>
    <row r="8" spans="1:20">
      <c r="A8" s="7">
        <v>7</v>
      </c>
      <c r="B8" s="2">
        <f>LOOKUP(J8,unit!$B$2,unit!$A$2)</f>
        <v>1</v>
      </c>
      <c r="C8" s="2">
        <f>LOOKUP(I8,order!$C$2:$C$21,order!$A$2:$A$21)</f>
        <v>6</v>
      </c>
      <c r="D8" s="2">
        <f>LOOKUP(E8,productName!$B$2:$B$9,productName!$A$2:$A$9)</f>
        <v>6</v>
      </c>
      <c r="E8" s="2" t="s">
        <v>59</v>
      </c>
      <c r="F8" s="2">
        <f>LOOKUP(M8,Manufacture!$B$2:$B$14,Manufacture!$A$2:$A$14)</f>
        <v>6</v>
      </c>
      <c r="G8" s="2">
        <f ca="1">LOOKUP(N8,saler!$B$2:$B$4,saler!$A$2:$A$3)</f>
        <v>2</v>
      </c>
      <c r="H8" s="2">
        <f>LOOKUP(O8,category!$B$2:$B$4,category!$A$2:$A$4)</f>
        <v>3</v>
      </c>
      <c r="I8" s="2" t="s">
        <v>13</v>
      </c>
      <c r="J8" s="15" t="s">
        <v>1</v>
      </c>
      <c r="K8" s="2">
        <v>300</v>
      </c>
      <c r="L8" s="2">
        <v>5</v>
      </c>
      <c r="M8" s="2" t="s">
        <v>60</v>
      </c>
      <c r="N8" s="2" t="s">
        <v>39</v>
      </c>
      <c r="O8" s="2" t="s">
        <v>54</v>
      </c>
      <c r="P8" s="2">
        <v>3</v>
      </c>
      <c r="Q8" s="2">
        <v>19</v>
      </c>
      <c r="R8" s="2" t="s">
        <v>61</v>
      </c>
      <c r="S8" s="2" t="s">
        <v>47</v>
      </c>
      <c r="T8" s="7" t="s">
        <v>116</v>
      </c>
    </row>
    <row r="9" spans="1:20">
      <c r="A9" s="7">
        <v>8</v>
      </c>
      <c r="B9" s="2">
        <f>LOOKUP(J9,unit!$B$2,unit!$A$2)</f>
        <v>1</v>
      </c>
      <c r="C9" s="2">
        <f>LOOKUP(I9,order!$C$2:$C$21,order!$A$2:$A$21)</f>
        <v>2</v>
      </c>
      <c r="D9" s="2">
        <f>LOOKUP(E9,productName!$B$2:$B$9,productName!$A$2:$A$9)</f>
        <v>1</v>
      </c>
      <c r="E9" s="2" t="s">
        <v>62</v>
      </c>
      <c r="F9" s="2">
        <f>LOOKUP(M9,Manufacture!$B$2:$B$14,Manufacture!$A$2:$A$14)</f>
        <v>5</v>
      </c>
      <c r="G9" s="2">
        <f ca="1">LOOKUP(N9,saler!$B$2:$B$4,saler!$A$2:$A$3)</f>
        <v>2</v>
      </c>
      <c r="H9" s="2">
        <f>LOOKUP(O9,category!$B$2:$B$4,category!$A$2:$A$4)</f>
        <v>2</v>
      </c>
      <c r="I9" s="2" t="s">
        <v>14</v>
      </c>
      <c r="J9" s="15" t="s">
        <v>1</v>
      </c>
      <c r="K9" s="2">
        <v>199</v>
      </c>
      <c r="L9" s="2">
        <v>5</v>
      </c>
      <c r="M9" s="2" t="s">
        <v>63</v>
      </c>
      <c r="N9" s="2" t="s">
        <v>39</v>
      </c>
      <c r="O9" s="2" t="s">
        <v>5</v>
      </c>
      <c r="P9" s="2">
        <v>5</v>
      </c>
      <c r="Q9" s="2">
        <v>7</v>
      </c>
      <c r="R9" s="2" t="s">
        <v>64</v>
      </c>
      <c r="S9" s="2" t="s">
        <v>48</v>
      </c>
      <c r="T9" s="7" t="s">
        <v>116</v>
      </c>
    </row>
    <row r="10" spans="1:20">
      <c r="A10" s="7">
        <v>9</v>
      </c>
      <c r="B10" s="2">
        <f>LOOKUP(J10,unit!$B$2,unit!$A$2)</f>
        <v>1</v>
      </c>
      <c r="C10" s="2">
        <f>LOOKUP(I10,order!$C$2:$C$21,order!$A$2:$A$21)</f>
        <v>14</v>
      </c>
      <c r="D10" s="2">
        <f>LOOKUP(E10,productName!$B$2:$B$9,productName!$A$2:$A$9)</f>
        <v>5</v>
      </c>
      <c r="E10" s="2" t="s">
        <v>74</v>
      </c>
      <c r="F10" s="2">
        <f>LOOKUP(M10,Manufacture!$B$2:$B$14,Manufacture!$A$2:$A$14)</f>
        <v>7</v>
      </c>
      <c r="G10" s="2">
        <f ca="1">LOOKUP(N10,saler!$B$2:$B$4,saler!$A$2:$A$3)</f>
        <v>1</v>
      </c>
      <c r="H10" s="2">
        <f>LOOKUP(O10,category!$B$2:$B$4,category!$A$2:$A$4)</f>
        <v>3</v>
      </c>
      <c r="I10" s="2" t="s">
        <v>15</v>
      </c>
      <c r="J10" s="15" t="s">
        <v>1</v>
      </c>
      <c r="K10" s="2">
        <v>234</v>
      </c>
      <c r="L10" s="2">
        <v>10</v>
      </c>
      <c r="M10" s="2" t="s">
        <v>65</v>
      </c>
      <c r="N10" s="2" t="s">
        <v>4</v>
      </c>
      <c r="O10" s="2" t="s">
        <v>54</v>
      </c>
      <c r="P10" s="2">
        <v>3</v>
      </c>
      <c r="Q10" s="2">
        <v>17</v>
      </c>
      <c r="R10" s="2" t="s">
        <v>66</v>
      </c>
      <c r="S10" s="2" t="s">
        <v>49</v>
      </c>
      <c r="T10" s="7" t="s">
        <v>116</v>
      </c>
    </row>
    <row r="11" spans="1:20">
      <c r="A11" s="7">
        <v>10</v>
      </c>
      <c r="B11" s="2">
        <f>LOOKUP(J11,unit!$B$2,unit!$A$2)</f>
        <v>1</v>
      </c>
      <c r="C11" s="2">
        <f>LOOKUP(I11,order!$C$2:$C$21,order!$A$2:$A$21)</f>
        <v>3</v>
      </c>
      <c r="D11" s="2">
        <f>LOOKUP(E11,productName!$B$2:$B$9,productName!$A$2:$A$9)</f>
        <v>3</v>
      </c>
      <c r="E11" s="2" t="s">
        <v>2</v>
      </c>
      <c r="F11" s="2">
        <f>LOOKUP(M11,Manufacture!$B$2:$B$14,Manufacture!$A$2:$A$14)</f>
        <v>10</v>
      </c>
      <c r="G11" s="2">
        <f ca="1">LOOKUP(N11,saler!$B$2:$B$4,saler!$A$2:$A$3)</f>
        <v>2</v>
      </c>
      <c r="H11" s="2">
        <f>LOOKUP(O11,category!$B$2:$B$4,category!$A$2:$A$4)</f>
        <v>3</v>
      </c>
      <c r="I11" s="2" t="s">
        <v>16</v>
      </c>
      <c r="J11" s="15" t="s">
        <v>1</v>
      </c>
      <c r="K11" s="2">
        <v>170</v>
      </c>
      <c r="L11" s="2">
        <v>5</v>
      </c>
      <c r="M11" s="2" t="s">
        <v>67</v>
      </c>
      <c r="N11" s="2" t="s">
        <v>39</v>
      </c>
      <c r="O11" s="2" t="s">
        <v>54</v>
      </c>
      <c r="P11" s="2">
        <v>5</v>
      </c>
      <c r="Q11" s="2">
        <v>5</v>
      </c>
      <c r="R11" s="2" t="s">
        <v>68</v>
      </c>
      <c r="S11" s="2" t="s">
        <v>69</v>
      </c>
      <c r="T11" s="7" t="s">
        <v>116</v>
      </c>
    </row>
    <row r="12" spans="1:20">
      <c r="A12" s="7">
        <v>11</v>
      </c>
      <c r="B12" s="2">
        <f>LOOKUP(J12,unit!$B$2,unit!$A$2)</f>
        <v>1</v>
      </c>
      <c r="C12" s="2" t="s">
        <v>116</v>
      </c>
      <c r="D12" s="2">
        <f>LOOKUP(E12,productName!$B$2:$B$9,productName!$A$2:$A$9)</f>
        <v>1</v>
      </c>
      <c r="E12" s="2" t="s">
        <v>62</v>
      </c>
      <c r="F12" s="2">
        <f>LOOKUP(M12,Manufacture!$B$2:$B$14,Manufacture!$A$2:$A$14)</f>
        <v>10</v>
      </c>
      <c r="G12" s="2">
        <f ca="1">LOOKUP(N12,saler!$B$2:$B$4,saler!$A$2:$A$3)</f>
        <v>1</v>
      </c>
      <c r="H12" s="2">
        <f>LOOKUP(O12,category!$B$2:$B$4,category!$A$2:$A$4)</f>
        <v>3</v>
      </c>
      <c r="I12" s="2" t="s">
        <v>17</v>
      </c>
      <c r="J12" s="15" t="s">
        <v>1</v>
      </c>
      <c r="K12" s="2">
        <v>600</v>
      </c>
      <c r="L12" s="2">
        <v>10</v>
      </c>
      <c r="M12" s="2" t="s">
        <v>67</v>
      </c>
      <c r="N12" s="2" t="s">
        <v>4</v>
      </c>
      <c r="O12" s="2" t="s">
        <v>54</v>
      </c>
      <c r="P12" s="2">
        <v>5</v>
      </c>
      <c r="Q12" s="2">
        <v>5</v>
      </c>
      <c r="R12" s="2" t="s">
        <v>70</v>
      </c>
      <c r="S12" s="2" t="s">
        <v>116</v>
      </c>
      <c r="T12" s="7" t="s">
        <v>116</v>
      </c>
    </row>
    <row r="13" spans="1:20">
      <c r="A13" s="7">
        <v>12</v>
      </c>
      <c r="B13" s="2">
        <f>LOOKUP(J13,unit!$B$2,unit!$A$2)</f>
        <v>1</v>
      </c>
      <c r="C13" s="2">
        <f>LOOKUP(I13,order!$C$2:$C$21,order!$A$2:$A$21)</f>
        <v>9</v>
      </c>
      <c r="D13" s="2">
        <f>LOOKUP(E13,productName!$B$2:$B$9,productName!$A$2:$A$9)</f>
        <v>1</v>
      </c>
      <c r="E13" s="2" t="s">
        <v>62</v>
      </c>
      <c r="F13" s="2">
        <f>LOOKUP(M13,Manufacture!$B$2:$B$14,Manufacture!$A$2:$A$14)</f>
        <v>10</v>
      </c>
      <c r="G13" s="2">
        <f ca="1">LOOKUP(N13,saler!$B$2:$B$4,saler!$A$2:$A$3)</f>
        <v>1</v>
      </c>
      <c r="H13" s="2">
        <f>LOOKUP(O13,category!$B$2:$B$4,category!$A$2:$A$4)</f>
        <v>3</v>
      </c>
      <c r="I13" s="2" t="s">
        <v>18</v>
      </c>
      <c r="J13" s="15" t="s">
        <v>1</v>
      </c>
      <c r="K13" s="2">
        <v>300</v>
      </c>
      <c r="L13" s="2">
        <v>15</v>
      </c>
      <c r="M13" s="2" t="s">
        <v>67</v>
      </c>
      <c r="N13" s="2" t="s">
        <v>4</v>
      </c>
      <c r="O13" s="2" t="s">
        <v>54</v>
      </c>
      <c r="P13" s="2">
        <v>2</v>
      </c>
      <c r="Q13" s="2">
        <v>15</v>
      </c>
      <c r="R13" s="2" t="s">
        <v>71</v>
      </c>
      <c r="S13" s="2" t="s">
        <v>116</v>
      </c>
      <c r="T13" s="7" t="s">
        <v>116</v>
      </c>
    </row>
    <row r="14" spans="1:20" ht="31.5">
      <c r="A14" s="7">
        <v>13</v>
      </c>
      <c r="B14" s="2">
        <f>LOOKUP(J14,unit!$B$2,unit!$A$2)</f>
        <v>1</v>
      </c>
      <c r="C14" s="2">
        <f>LOOKUP(I14,order!$C$2:$C$21,order!$A$2:$A$21)</f>
        <v>1</v>
      </c>
      <c r="D14" s="2">
        <f>LOOKUP(E14,productName!$B$2:$B$9,productName!$A$2:$A$9)</f>
        <v>7</v>
      </c>
      <c r="E14" s="2" t="s">
        <v>50</v>
      </c>
      <c r="F14" s="2">
        <f>LOOKUP(M14,Manufacture!$B$2:$B$14,Manufacture!$A$2:$A$14)</f>
        <v>1</v>
      </c>
      <c r="G14" s="2">
        <f ca="1">LOOKUP(N14,saler!$B$2:$B$4,saler!$A$2:$A$3)</f>
        <v>1</v>
      </c>
      <c r="H14" s="2">
        <f>LOOKUP(O14,category!$B$2:$B$4,category!$A$2:$A$4)</f>
        <v>2</v>
      </c>
      <c r="I14" s="2" t="s">
        <v>19</v>
      </c>
      <c r="J14" s="15" t="s">
        <v>1</v>
      </c>
      <c r="K14" s="2">
        <v>4100</v>
      </c>
      <c r="L14" s="2">
        <v>30</v>
      </c>
      <c r="M14" s="2" t="s">
        <v>72</v>
      </c>
      <c r="N14" s="2" t="s">
        <v>4</v>
      </c>
      <c r="O14" s="2" t="s">
        <v>5</v>
      </c>
      <c r="P14" s="2">
        <v>4</v>
      </c>
      <c r="Q14" s="2">
        <v>9</v>
      </c>
      <c r="R14" s="2" t="s">
        <v>73</v>
      </c>
      <c r="S14" s="2" t="s">
        <v>116</v>
      </c>
      <c r="T14" s="7" t="s">
        <v>116</v>
      </c>
    </row>
    <row r="15" spans="1:20">
      <c r="A15" s="7">
        <v>14</v>
      </c>
      <c r="B15" s="2">
        <f>LOOKUP(J15,unit!$B$2,unit!$A$2)</f>
        <v>1</v>
      </c>
      <c r="C15" s="2">
        <f>LOOKUP(I15,order!$C$2:$C$21,order!$A$2:$A$21)</f>
        <v>8</v>
      </c>
      <c r="D15" s="2">
        <f>LOOKUP(E15,productName!$B$2:$B$9,productName!$A$2:$A$9)</f>
        <v>5</v>
      </c>
      <c r="E15" s="2" t="s">
        <v>74</v>
      </c>
      <c r="F15" s="2">
        <f>LOOKUP(M15,Manufacture!$B$2:$B$14,Manufacture!$A$2:$A$14)</f>
        <v>10</v>
      </c>
      <c r="G15" s="2">
        <f ca="1">LOOKUP(N15,saler!$B$2:$B$4,saler!$A$2:$A$3)</f>
        <v>2</v>
      </c>
      <c r="H15" s="2">
        <f>LOOKUP(O15,category!$B$2:$B$4,category!$A$2:$A$4)</f>
        <v>1</v>
      </c>
      <c r="I15" s="2" t="s">
        <v>20</v>
      </c>
      <c r="J15" s="15" t="s">
        <v>1</v>
      </c>
      <c r="K15" s="2">
        <v>385</v>
      </c>
      <c r="L15" s="2">
        <v>10</v>
      </c>
      <c r="M15" s="2" t="s">
        <v>67</v>
      </c>
      <c r="N15" s="2" t="s">
        <v>39</v>
      </c>
      <c r="O15" s="2" t="s">
        <v>40</v>
      </c>
      <c r="P15" s="2">
        <v>2</v>
      </c>
      <c r="Q15" s="2">
        <v>17</v>
      </c>
      <c r="R15" s="2" t="s">
        <v>75</v>
      </c>
      <c r="S15" s="2" t="s">
        <v>116</v>
      </c>
      <c r="T15" s="7" t="s">
        <v>116</v>
      </c>
    </row>
    <row r="16" spans="1:20">
      <c r="A16" s="7">
        <v>15</v>
      </c>
      <c r="B16" s="2">
        <f>LOOKUP(J16,unit!$B$2,unit!$A$2)</f>
        <v>1</v>
      </c>
      <c r="C16" s="2">
        <f>LOOKUP(I16,order!$C$2:$C$21,order!$A$2:$A$21)</f>
        <v>14</v>
      </c>
      <c r="D16" s="2">
        <f>LOOKUP(E16,productName!$B$2:$B$9,productName!$A$2:$A$9)</f>
        <v>7</v>
      </c>
      <c r="E16" s="2" t="s">
        <v>50</v>
      </c>
      <c r="F16" s="2">
        <f>LOOKUP(M16,Manufacture!$B$2:$B$14,Manufacture!$A$2:$A$14)</f>
        <v>1</v>
      </c>
      <c r="G16" s="2">
        <f ca="1">LOOKUP(N16,saler!$B$2:$B$4,saler!$A$2:$A$3)</f>
        <v>2</v>
      </c>
      <c r="H16" s="2">
        <f>LOOKUP(O16,category!$B$2:$B$4,category!$A$2:$A$4)</f>
        <v>2</v>
      </c>
      <c r="I16" s="2" t="s">
        <v>21</v>
      </c>
      <c r="J16" s="15" t="s">
        <v>1</v>
      </c>
      <c r="K16" s="2">
        <v>280</v>
      </c>
      <c r="L16" s="2">
        <v>15</v>
      </c>
      <c r="M16" s="2" t="s">
        <v>72</v>
      </c>
      <c r="N16" s="2" t="s">
        <v>39</v>
      </c>
      <c r="O16" s="2" t="s">
        <v>5</v>
      </c>
      <c r="P16" s="2">
        <v>3</v>
      </c>
      <c r="Q16" s="2">
        <v>8</v>
      </c>
      <c r="R16" s="2" t="s">
        <v>76</v>
      </c>
      <c r="S16" s="2" t="s">
        <v>116</v>
      </c>
      <c r="T16" s="7" t="s">
        <v>116</v>
      </c>
    </row>
    <row r="17" spans="1:20">
      <c r="A17" s="7">
        <v>16</v>
      </c>
      <c r="B17" s="2">
        <f>LOOKUP(J17,unit!$B$2,unit!$A$2)</f>
        <v>1</v>
      </c>
      <c r="C17" s="2">
        <f>LOOKUP(I17,order!$C$2:$C$21,order!$A$2:$A$21)</f>
        <v>15</v>
      </c>
      <c r="D17" s="2">
        <f>LOOKUP(E17,productName!$B$2:$B$9,productName!$A$2:$A$9)</f>
        <v>7</v>
      </c>
      <c r="E17" s="2" t="s">
        <v>50</v>
      </c>
      <c r="F17" s="2">
        <f>LOOKUP(M17,Manufacture!$B$2:$B$14,Manufacture!$A$2:$A$14)</f>
        <v>2</v>
      </c>
      <c r="G17" s="2">
        <f ca="1">LOOKUP(N17,saler!$B$2:$B$4,saler!$A$2:$A$3)</f>
        <v>1</v>
      </c>
      <c r="H17" s="2">
        <f>LOOKUP(O17,category!$B$2:$B$4,category!$A$2:$A$4)</f>
        <v>3</v>
      </c>
      <c r="I17" s="2" t="s">
        <v>22</v>
      </c>
      <c r="J17" s="15" t="s">
        <v>1</v>
      </c>
      <c r="K17" s="2">
        <v>1700</v>
      </c>
      <c r="L17" s="2">
        <v>25</v>
      </c>
      <c r="M17" s="2" t="s">
        <v>57</v>
      </c>
      <c r="N17" s="2" t="s">
        <v>4</v>
      </c>
      <c r="O17" s="2" t="s">
        <v>54</v>
      </c>
      <c r="P17" s="2">
        <v>4</v>
      </c>
      <c r="Q17" s="2">
        <v>9</v>
      </c>
      <c r="R17" s="2" t="s">
        <v>77</v>
      </c>
      <c r="S17" s="2" t="s">
        <v>116</v>
      </c>
      <c r="T17" s="7" t="s">
        <v>116</v>
      </c>
    </row>
    <row r="18" spans="1:20">
      <c r="A18" s="7">
        <v>17</v>
      </c>
      <c r="B18" s="2">
        <f>LOOKUP(J18,unit!$B$2,unit!$A$2)</f>
        <v>1</v>
      </c>
      <c r="C18" s="2">
        <f>LOOKUP(I18,order!$C$2:$C$21,order!$A$2:$A$21)</f>
        <v>8</v>
      </c>
      <c r="D18" s="2">
        <f>LOOKUP(E18,productName!$B$2:$B$9,productName!$A$2:$A$9)</f>
        <v>1</v>
      </c>
      <c r="E18" s="2" t="s">
        <v>62</v>
      </c>
      <c r="F18" s="2">
        <f>LOOKUP(M18,Manufacture!$B$2:$B$14,Manufacture!$A$2:$A$14)</f>
        <v>10</v>
      </c>
      <c r="G18" s="2">
        <f ca="1">LOOKUP(N18,saler!$B$2:$B$4,saler!$A$2:$A$3)</f>
        <v>2</v>
      </c>
      <c r="H18" s="2">
        <f>LOOKUP(O18,category!$B$2:$B$4,category!$A$2:$A$4)</f>
        <v>3</v>
      </c>
      <c r="I18" s="2" t="s">
        <v>23</v>
      </c>
      <c r="J18" s="15" t="s">
        <v>1</v>
      </c>
      <c r="K18" s="2">
        <v>510</v>
      </c>
      <c r="L18" s="2">
        <v>5</v>
      </c>
      <c r="M18" s="2" t="s">
        <v>67</v>
      </c>
      <c r="N18" s="2" t="s">
        <v>39</v>
      </c>
      <c r="O18" s="2" t="s">
        <v>54</v>
      </c>
      <c r="P18" s="2">
        <v>2</v>
      </c>
      <c r="Q18" s="2">
        <v>17</v>
      </c>
      <c r="R18" s="2" t="s">
        <v>78</v>
      </c>
      <c r="S18" s="2" t="s">
        <v>116</v>
      </c>
      <c r="T18" s="7" t="s">
        <v>116</v>
      </c>
    </row>
    <row r="19" spans="1:20">
      <c r="A19" s="7">
        <v>18</v>
      </c>
      <c r="B19" s="2">
        <f>LOOKUP(J19,unit!$B$2,unit!$A$2)</f>
        <v>1</v>
      </c>
      <c r="C19" s="2">
        <f>LOOKUP(I19,order!$C$2:$C$21,order!$A$2:$A$21)</f>
        <v>13</v>
      </c>
      <c r="D19" s="2">
        <f>LOOKUP(E19,productName!$B$2:$B$9,productName!$A$2:$A$9)</f>
        <v>1</v>
      </c>
      <c r="E19" s="2" t="s">
        <v>62</v>
      </c>
      <c r="F19" s="2">
        <f>LOOKUP(M19,Manufacture!$B$2:$B$14,Manufacture!$A$2:$A$14)</f>
        <v>10</v>
      </c>
      <c r="G19" s="2">
        <f ca="1">LOOKUP(N19,saler!$B$2:$B$4,saler!$A$2:$A$3)</f>
        <v>2</v>
      </c>
      <c r="H19" s="2">
        <f>LOOKUP(O19,category!$B$2:$B$4,category!$A$2:$A$4)</f>
        <v>3</v>
      </c>
      <c r="I19" s="2" t="s">
        <v>24</v>
      </c>
      <c r="J19" s="15" t="s">
        <v>1</v>
      </c>
      <c r="K19" s="2">
        <v>510</v>
      </c>
      <c r="L19" s="2">
        <v>5</v>
      </c>
      <c r="M19" s="2" t="s">
        <v>67</v>
      </c>
      <c r="N19" s="2" t="s">
        <v>39</v>
      </c>
      <c r="O19" s="2" t="s">
        <v>54</v>
      </c>
      <c r="P19" s="2">
        <v>2</v>
      </c>
      <c r="Q19" s="2">
        <v>17</v>
      </c>
      <c r="R19" s="2" t="s">
        <v>79</v>
      </c>
      <c r="S19" s="2" t="s">
        <v>116</v>
      </c>
      <c r="T19" s="7" t="s">
        <v>116</v>
      </c>
    </row>
    <row r="20" spans="1:20">
      <c r="A20" s="7">
        <v>19</v>
      </c>
      <c r="B20" s="2">
        <f>LOOKUP(J20,unit!$B$2,unit!$A$2)</f>
        <v>1</v>
      </c>
      <c r="C20" s="2">
        <f>LOOKUP(I20,order!$C$2:$C$21,order!$A$2:$A$21)</f>
        <v>7</v>
      </c>
      <c r="D20" s="2">
        <f>LOOKUP(E20,productName!$B$2:$B$9,productName!$A$2:$A$9)</f>
        <v>7</v>
      </c>
      <c r="E20" s="2" t="s">
        <v>50</v>
      </c>
      <c r="F20" s="2">
        <f>LOOKUP(M20,Manufacture!$B$2:$B$14,Manufacture!$A$2:$A$14)</f>
        <v>8</v>
      </c>
      <c r="G20" s="2">
        <f ca="1">LOOKUP(N20,saler!$B$2:$B$4,saler!$A$2:$A$3)</f>
        <v>1</v>
      </c>
      <c r="H20" s="2">
        <f>LOOKUP(O20,category!$B$2:$B$4,category!$A$2:$A$4)</f>
        <v>3</v>
      </c>
      <c r="I20" s="2" t="s">
        <v>25</v>
      </c>
      <c r="J20" s="15" t="s">
        <v>1</v>
      </c>
      <c r="K20" s="2">
        <v>2190</v>
      </c>
      <c r="L20" s="2">
        <v>30</v>
      </c>
      <c r="M20" s="2" t="s">
        <v>51</v>
      </c>
      <c r="N20" s="2" t="s">
        <v>4</v>
      </c>
      <c r="O20" s="2" t="s">
        <v>54</v>
      </c>
      <c r="P20" s="2">
        <v>4</v>
      </c>
      <c r="Q20" s="2">
        <v>7</v>
      </c>
      <c r="R20" s="2" t="s">
        <v>80</v>
      </c>
      <c r="S20" s="2" t="s">
        <v>116</v>
      </c>
      <c r="T20" s="7" t="s">
        <v>116</v>
      </c>
    </row>
    <row r="21" spans="1:20">
      <c r="A21" s="7">
        <v>20</v>
      </c>
      <c r="B21" s="2">
        <f>LOOKUP(J21,unit!$B$2,unit!$A$2)</f>
        <v>1</v>
      </c>
      <c r="C21" s="2">
        <f>LOOKUP(I21,order!$C$2:$C$21,order!$A$2:$A$21)</f>
        <v>9</v>
      </c>
      <c r="D21" s="2">
        <f>LOOKUP(E21,productName!$B$2:$B$9,productName!$A$2:$A$9)</f>
        <v>3</v>
      </c>
      <c r="E21" s="2" t="s">
        <v>2</v>
      </c>
      <c r="F21" s="2">
        <f>LOOKUP(M21,Manufacture!$B$2:$B$14,Manufacture!$A$2:$A$14)</f>
        <v>10</v>
      </c>
      <c r="G21" s="2">
        <f ca="1">LOOKUP(N21,saler!$B$2:$B$4,saler!$A$2:$A$3)</f>
        <v>2</v>
      </c>
      <c r="H21" s="2">
        <f>LOOKUP(O21,category!$B$2:$B$4,category!$A$2:$A$4)</f>
        <v>3</v>
      </c>
      <c r="I21" s="2" t="s">
        <v>26</v>
      </c>
      <c r="J21" s="15" t="s">
        <v>1</v>
      </c>
      <c r="K21" s="2">
        <v>177</v>
      </c>
      <c r="L21" s="2">
        <v>15</v>
      </c>
      <c r="M21" s="2" t="s">
        <v>67</v>
      </c>
      <c r="N21" s="2" t="s">
        <v>39</v>
      </c>
      <c r="O21" s="2" t="s">
        <v>54</v>
      </c>
      <c r="P21" s="2">
        <v>3</v>
      </c>
      <c r="Q21" s="2">
        <v>15</v>
      </c>
      <c r="R21" s="2" t="s">
        <v>81</v>
      </c>
      <c r="S21" s="2" t="s">
        <v>116</v>
      </c>
      <c r="T21" s="7" t="s">
        <v>116</v>
      </c>
    </row>
    <row r="22" spans="1:20">
      <c r="A22" s="7">
        <v>21</v>
      </c>
      <c r="B22" s="2">
        <f>LOOKUP(J22,unit!$B$2,unit!$A$2)</f>
        <v>1</v>
      </c>
      <c r="C22" s="2">
        <f>LOOKUP(I22,order!$C$2:$C$21,order!$A$2:$A$21)</f>
        <v>10</v>
      </c>
      <c r="D22" s="2">
        <f>LOOKUP(E22,productName!$B$2:$B$9,productName!$A$2:$A$9)</f>
        <v>6</v>
      </c>
      <c r="E22" s="2" t="s">
        <v>59</v>
      </c>
      <c r="F22" s="2">
        <f>LOOKUP(M22,Manufacture!$B$2:$B$14,Manufacture!$A$2:$A$14)</f>
        <v>10</v>
      </c>
      <c r="G22" s="2">
        <f ca="1">LOOKUP(N22,saler!$B$2:$B$4,saler!$A$2:$A$3)</f>
        <v>2</v>
      </c>
      <c r="H22" s="2">
        <f>LOOKUP(O22,category!$B$2:$B$4,category!$A$2:$A$4)</f>
        <v>3</v>
      </c>
      <c r="I22" s="2" t="s">
        <v>27</v>
      </c>
      <c r="J22" s="15" t="s">
        <v>1</v>
      </c>
      <c r="K22" s="2">
        <v>100</v>
      </c>
      <c r="L22" s="2">
        <v>5</v>
      </c>
      <c r="M22" s="2" t="s">
        <v>67</v>
      </c>
      <c r="N22" s="2" t="s">
        <v>39</v>
      </c>
      <c r="O22" s="2" t="s">
        <v>54</v>
      </c>
      <c r="P22" s="2">
        <v>4</v>
      </c>
      <c r="Q22" s="2">
        <v>21</v>
      </c>
      <c r="R22" s="2" t="s">
        <v>82</v>
      </c>
      <c r="S22" s="2" t="s">
        <v>116</v>
      </c>
      <c r="T22" s="7" t="s">
        <v>116</v>
      </c>
    </row>
    <row r="23" spans="1:20">
      <c r="A23" s="7">
        <v>22</v>
      </c>
      <c r="B23" s="2">
        <f>LOOKUP(J23,unit!$B$2,unit!$A$2)</f>
        <v>1</v>
      </c>
      <c r="C23" s="2">
        <f>LOOKUP(I23,order!$C$2:$C$21,order!$A$2:$A$21)</f>
        <v>17</v>
      </c>
      <c r="D23" s="2">
        <f>LOOKUP(E23,productName!$B$2:$B$9,productName!$A$2:$A$9)</f>
        <v>1</v>
      </c>
      <c r="E23" s="2" t="s">
        <v>62</v>
      </c>
      <c r="F23" s="2">
        <f>LOOKUP(M23,Manufacture!$B$2:$B$14,Manufacture!$A$2:$A$14)</f>
        <v>10</v>
      </c>
      <c r="G23" s="2">
        <f ca="1">LOOKUP(N23,saler!$B$2:$B$4,saler!$A$2:$A$3)</f>
        <v>1</v>
      </c>
      <c r="H23" s="2">
        <f>LOOKUP(O23,category!$B$2:$B$4,category!$A$2:$A$4)</f>
        <v>3</v>
      </c>
      <c r="I23" s="2" t="s">
        <v>28</v>
      </c>
      <c r="J23" s="15" t="s">
        <v>1</v>
      </c>
      <c r="K23" s="2">
        <v>640</v>
      </c>
      <c r="L23" s="2">
        <v>5</v>
      </c>
      <c r="M23" s="2" t="s">
        <v>67</v>
      </c>
      <c r="N23" s="2" t="s">
        <v>4</v>
      </c>
      <c r="O23" s="2" t="s">
        <v>54</v>
      </c>
      <c r="P23" s="2">
        <v>5</v>
      </c>
      <c r="Q23" s="2">
        <v>4</v>
      </c>
      <c r="R23" s="2" t="s">
        <v>83</v>
      </c>
      <c r="S23" s="2" t="s">
        <v>116</v>
      </c>
      <c r="T23" s="7" t="s">
        <v>116</v>
      </c>
    </row>
    <row r="24" spans="1:20">
      <c r="A24" s="7">
        <v>23</v>
      </c>
      <c r="B24" s="2">
        <f>LOOKUP(J24,unit!$B$2,unit!$A$2)</f>
        <v>1</v>
      </c>
      <c r="C24" s="2">
        <f>LOOKUP(I24,order!$C$2:$C$21,order!$A$2:$A$21)</f>
        <v>11</v>
      </c>
      <c r="D24" s="2">
        <f>LOOKUP(E24,productName!$B$2:$B$9,productName!$A$2:$A$9)</f>
        <v>4</v>
      </c>
      <c r="E24" s="2" t="s">
        <v>84</v>
      </c>
      <c r="F24" s="2">
        <f>LOOKUP(M24,Manufacture!$B$2:$B$14,Manufacture!$A$2:$A$14)</f>
        <v>13</v>
      </c>
      <c r="G24" s="2">
        <f ca="1">LOOKUP(N24,saler!$B$2:$B$4,saler!$A$2:$A$3)</f>
        <v>2</v>
      </c>
      <c r="H24" s="2">
        <f>LOOKUP(O24,category!$B$2:$B$4,category!$A$2:$A$4)</f>
        <v>3</v>
      </c>
      <c r="I24" s="2" t="s">
        <v>29</v>
      </c>
      <c r="J24" s="15" t="s">
        <v>1</v>
      </c>
      <c r="K24" s="2">
        <v>800</v>
      </c>
      <c r="L24" s="2">
        <v>25</v>
      </c>
      <c r="M24" s="2" t="s">
        <v>85</v>
      </c>
      <c r="N24" s="2" t="s">
        <v>39</v>
      </c>
      <c r="O24" s="2" t="s">
        <v>54</v>
      </c>
      <c r="P24" s="2">
        <v>2</v>
      </c>
      <c r="Q24" s="2">
        <v>17</v>
      </c>
      <c r="R24" s="2" t="s">
        <v>86</v>
      </c>
      <c r="S24" s="2" t="s">
        <v>116</v>
      </c>
      <c r="T24" s="7" t="s">
        <v>116</v>
      </c>
    </row>
    <row r="25" spans="1:20">
      <c r="A25" s="7">
        <v>24</v>
      </c>
      <c r="B25" s="2">
        <f>LOOKUP(J25,unit!$B$2,unit!$A$2)</f>
        <v>1</v>
      </c>
      <c r="C25" s="2">
        <f>LOOKUP(I25,order!$C$2:$C$21,order!$A$2:$A$21)</f>
        <v>3</v>
      </c>
      <c r="D25" s="2">
        <f>LOOKUP(E25,productName!$B$2:$B$9,productName!$A$2:$A$9)</f>
        <v>2</v>
      </c>
      <c r="E25" s="2" t="s">
        <v>87</v>
      </c>
      <c r="F25" s="2">
        <f>LOOKUP(M25,Manufacture!$B$2:$B$14,Manufacture!$A$2:$A$14)</f>
        <v>10</v>
      </c>
      <c r="G25" s="2">
        <f ca="1">LOOKUP(N25,saler!$B$2:$B$4,saler!$A$2:$A$3)</f>
        <v>2</v>
      </c>
      <c r="H25" s="2">
        <f>LOOKUP(O25,category!$B$2:$B$4,category!$A$2:$A$4)</f>
        <v>3</v>
      </c>
      <c r="I25" s="2" t="s">
        <v>30</v>
      </c>
      <c r="J25" s="15" t="s">
        <v>1</v>
      </c>
      <c r="K25" s="2">
        <v>3500</v>
      </c>
      <c r="L25" s="2">
        <v>30</v>
      </c>
      <c r="M25" s="2" t="s">
        <v>67</v>
      </c>
      <c r="N25" s="2" t="s">
        <v>39</v>
      </c>
      <c r="O25" s="2" t="s">
        <v>54</v>
      </c>
      <c r="P25" s="2">
        <v>5</v>
      </c>
      <c r="Q25" s="2">
        <v>3</v>
      </c>
      <c r="R25" s="2" t="s">
        <v>88</v>
      </c>
      <c r="S25" s="2" t="s">
        <v>116</v>
      </c>
      <c r="T25" s="7" t="s">
        <v>116</v>
      </c>
    </row>
    <row r="26" spans="1:20">
      <c r="A26" s="7">
        <v>25</v>
      </c>
      <c r="B26" s="2">
        <f>LOOKUP(J26,unit!$B$2,unit!$A$2)</f>
        <v>1</v>
      </c>
      <c r="C26" s="2" t="s">
        <v>116</v>
      </c>
      <c r="D26" s="2">
        <f>LOOKUP(E26,productName!$B$2:$B$9,productName!$A$2:$A$9)</f>
        <v>5</v>
      </c>
      <c r="E26" s="2" t="s">
        <v>74</v>
      </c>
      <c r="F26" s="2">
        <f>LOOKUP(M26,Manufacture!$B$2:$B$14,Manufacture!$A$2:$A$14)</f>
        <v>10</v>
      </c>
      <c r="G26" s="2">
        <f ca="1">LOOKUP(N26,saler!$B$2:$B$4,saler!$A$2:$A$3)</f>
        <v>2</v>
      </c>
      <c r="H26" s="2">
        <f>LOOKUP(O26,category!$B$2:$B$4,category!$A$2:$A$4)</f>
        <v>1</v>
      </c>
      <c r="I26" s="2" t="s">
        <v>31</v>
      </c>
      <c r="J26" s="15" t="s">
        <v>1</v>
      </c>
      <c r="K26" s="2">
        <v>400</v>
      </c>
      <c r="L26" s="2">
        <v>15</v>
      </c>
      <c r="M26" s="2" t="s">
        <v>67</v>
      </c>
      <c r="N26" s="2" t="s">
        <v>39</v>
      </c>
      <c r="O26" s="2" t="s">
        <v>40</v>
      </c>
      <c r="P26" s="2">
        <v>4</v>
      </c>
      <c r="Q26" s="2">
        <v>5</v>
      </c>
      <c r="R26" s="2" t="s">
        <v>89</v>
      </c>
      <c r="S26" s="2" t="s">
        <v>116</v>
      </c>
      <c r="T26" s="7" t="s">
        <v>116</v>
      </c>
    </row>
    <row r="27" spans="1:20">
      <c r="A27" s="7">
        <v>26</v>
      </c>
      <c r="B27" s="2">
        <f>LOOKUP(J27,unit!$B$2,unit!$A$2)</f>
        <v>1</v>
      </c>
      <c r="C27" s="2">
        <f>LOOKUP(I27,order!$C$2:$C$21,order!$A$2:$A$21)</f>
        <v>9</v>
      </c>
      <c r="D27" s="2">
        <f>LOOKUP(E27,productName!$B$2:$B$9,productName!$A$2:$A$9)</f>
        <v>5</v>
      </c>
      <c r="E27" s="2" t="s">
        <v>74</v>
      </c>
      <c r="F27" s="2">
        <f>LOOKUP(M27,Manufacture!$B$2:$B$14,Manufacture!$A$2:$A$14)</f>
        <v>10</v>
      </c>
      <c r="G27" s="2">
        <f ca="1">LOOKUP(N27,saler!$B$2:$B$4,saler!$A$2:$A$3)</f>
        <v>1</v>
      </c>
      <c r="H27" s="2">
        <f>LOOKUP(O27,category!$B$2:$B$4,category!$A$2:$A$4)</f>
        <v>1</v>
      </c>
      <c r="I27" s="2" t="s">
        <v>32</v>
      </c>
      <c r="J27" s="15" t="s">
        <v>1</v>
      </c>
      <c r="K27" s="2">
        <v>292</v>
      </c>
      <c r="L27" s="2">
        <v>25</v>
      </c>
      <c r="M27" s="2" t="s">
        <v>67</v>
      </c>
      <c r="N27" s="2" t="s">
        <v>4</v>
      </c>
      <c r="O27" s="2" t="s">
        <v>40</v>
      </c>
      <c r="P27" s="2">
        <v>3</v>
      </c>
      <c r="Q27" s="2">
        <v>13</v>
      </c>
      <c r="R27" s="2" t="s">
        <v>90</v>
      </c>
      <c r="S27" s="2" t="s">
        <v>116</v>
      </c>
      <c r="T27" s="7" t="s">
        <v>116</v>
      </c>
    </row>
    <row r="28" spans="1:20">
      <c r="A28" s="7">
        <v>27</v>
      </c>
      <c r="B28" s="2">
        <f>LOOKUP(J28,unit!$B$2,unit!$A$2)</f>
        <v>1</v>
      </c>
      <c r="C28" s="2" t="s">
        <v>116</v>
      </c>
      <c r="D28" s="2">
        <f>LOOKUP(E28,productName!$B$2:$B$9,productName!$A$2:$A$9)</f>
        <v>6</v>
      </c>
      <c r="E28" s="2" t="s">
        <v>59</v>
      </c>
      <c r="F28" s="2">
        <f>LOOKUP(M28,Manufacture!$B$2:$B$14,Manufacture!$A$2:$A$14)</f>
        <v>11</v>
      </c>
      <c r="G28" s="2">
        <f ca="1">LOOKUP(N28,saler!$B$2:$B$4,saler!$A$2:$A$3)</f>
        <v>1</v>
      </c>
      <c r="H28" s="2">
        <f>LOOKUP(O28,category!$B$2:$B$4,category!$A$2:$A$4)</f>
        <v>3</v>
      </c>
      <c r="I28" s="2" t="s">
        <v>33</v>
      </c>
      <c r="J28" s="15" t="s">
        <v>1</v>
      </c>
      <c r="K28" s="2">
        <v>600</v>
      </c>
      <c r="L28" s="2">
        <v>15</v>
      </c>
      <c r="M28" s="2" t="s">
        <v>91</v>
      </c>
      <c r="N28" s="2" t="s">
        <v>4</v>
      </c>
      <c r="O28" s="2" t="s">
        <v>54</v>
      </c>
      <c r="P28" s="2">
        <v>2</v>
      </c>
      <c r="Q28" s="2">
        <v>16</v>
      </c>
      <c r="R28" s="2" t="s">
        <v>92</v>
      </c>
      <c r="S28" s="2" t="s">
        <v>116</v>
      </c>
      <c r="T28" s="7" t="s">
        <v>116</v>
      </c>
    </row>
    <row r="29" spans="1:20">
      <c r="A29" s="7">
        <v>28</v>
      </c>
      <c r="B29" s="2">
        <f>LOOKUP(J29,unit!$B$2,unit!$A$2)</f>
        <v>1</v>
      </c>
      <c r="C29" s="2">
        <f>LOOKUP(I29,order!$C$2:$C$21,order!$A$2:$A$21)</f>
        <v>3</v>
      </c>
      <c r="D29" s="2">
        <f>LOOKUP(E29,productName!$B$2:$B$9,productName!$A$2:$A$9)</f>
        <v>3</v>
      </c>
      <c r="E29" s="2" t="s">
        <v>2</v>
      </c>
      <c r="F29" s="2">
        <f>LOOKUP(M29,Manufacture!$B$2:$B$14,Manufacture!$A$2:$A$14)</f>
        <v>9</v>
      </c>
      <c r="G29" s="2">
        <f ca="1">LOOKUP(N29,saler!$B$2:$B$4,saler!$A$2:$A$3)</f>
        <v>2</v>
      </c>
      <c r="H29" s="2">
        <f>LOOKUP(O29,category!$B$2:$B$4,category!$A$2:$A$4)</f>
        <v>3</v>
      </c>
      <c r="I29" s="2" t="s">
        <v>34</v>
      </c>
      <c r="J29" s="15" t="s">
        <v>1</v>
      </c>
      <c r="K29" s="2">
        <v>140</v>
      </c>
      <c r="L29" s="2">
        <v>20</v>
      </c>
      <c r="M29" s="2" t="s">
        <v>53</v>
      </c>
      <c r="N29" s="2" t="s">
        <v>39</v>
      </c>
      <c r="O29" s="2" t="s">
        <v>54</v>
      </c>
      <c r="P29" s="2">
        <v>3</v>
      </c>
      <c r="Q29" s="2">
        <v>19</v>
      </c>
      <c r="R29" s="2" t="s">
        <v>93</v>
      </c>
      <c r="S29" s="2" t="s">
        <v>116</v>
      </c>
      <c r="T29" s="7" t="s">
        <v>116</v>
      </c>
    </row>
    <row r="30" spans="1:20">
      <c r="A30" s="7">
        <v>29</v>
      </c>
      <c r="B30" s="2">
        <f>LOOKUP(J30,unit!$B$2,unit!$A$2)</f>
        <v>1</v>
      </c>
      <c r="C30" s="2">
        <f>LOOKUP(I30,order!$C$2:$C$21,order!$A$2:$A$21)</f>
        <v>12</v>
      </c>
      <c r="D30" s="2">
        <f>LOOKUP(E30,productName!$B$2:$B$9,productName!$A$2:$A$9)</f>
        <v>3</v>
      </c>
      <c r="E30" s="2" t="s">
        <v>2</v>
      </c>
      <c r="F30" s="2">
        <f>LOOKUP(M30,Manufacture!$B$2:$B$14,Manufacture!$A$2:$A$14)</f>
        <v>9</v>
      </c>
      <c r="G30" s="2">
        <f ca="1">LOOKUP(N30,saler!$B$2:$B$4,saler!$A$2:$A$3)</f>
        <v>2</v>
      </c>
      <c r="H30" s="2">
        <f>LOOKUP(O30,category!$B$2:$B$4,category!$A$2:$A$4)</f>
        <v>3</v>
      </c>
      <c r="I30" s="2" t="s">
        <v>35</v>
      </c>
      <c r="J30" s="15" t="s">
        <v>1</v>
      </c>
      <c r="K30" s="2">
        <v>50</v>
      </c>
      <c r="L30" s="2">
        <v>5</v>
      </c>
      <c r="M30" s="2" t="s">
        <v>53</v>
      </c>
      <c r="N30" s="2" t="s">
        <v>39</v>
      </c>
      <c r="O30" s="2" t="s">
        <v>54</v>
      </c>
      <c r="P30" s="2">
        <v>4</v>
      </c>
      <c r="Q30" s="2">
        <v>6</v>
      </c>
      <c r="R30" s="2" t="s">
        <v>94</v>
      </c>
      <c r="S30" s="2" t="s">
        <v>116</v>
      </c>
      <c r="T30" s="7" t="s">
        <v>116</v>
      </c>
    </row>
    <row r="31" spans="1:20" s="4" customFormat="1">
      <c r="A31" s="7">
        <v>30</v>
      </c>
      <c r="B31" s="2">
        <f>LOOKUP(J31,unit!$B$2,unit!$A$2)</f>
        <v>1</v>
      </c>
      <c r="C31" s="2">
        <f>LOOKUP(I31,order!$C$2:$C$21,order!$A$2:$A$21)</f>
        <v>18</v>
      </c>
      <c r="D31" s="2">
        <f>LOOKUP(E31,productName!$B$2:$B$9,productName!$A$2:$A$9)</f>
        <v>7</v>
      </c>
      <c r="E31" s="2" t="s">
        <v>50</v>
      </c>
      <c r="F31" s="2">
        <f>LOOKUP(M31,Manufacture!$B$2:$B$14,Manufacture!$A$2:$A$14)</f>
        <v>3</v>
      </c>
      <c r="G31" s="2">
        <f ca="1">LOOKUP(N31,saler!$B$2:$B$4,saler!$A$2:$A$3)</f>
        <v>1</v>
      </c>
      <c r="H31" s="2">
        <f>LOOKUP(O31,category!$B$2:$B$4,category!$A$2:$A$4)</f>
        <v>3</v>
      </c>
      <c r="I31" s="2" t="s">
        <v>36</v>
      </c>
      <c r="J31" s="15" t="s">
        <v>1</v>
      </c>
      <c r="K31" s="2">
        <v>600</v>
      </c>
      <c r="L31" s="2">
        <v>15</v>
      </c>
      <c r="M31" s="2" t="s">
        <v>95</v>
      </c>
      <c r="N31" s="2" t="s">
        <v>4</v>
      </c>
      <c r="O31" s="2" t="s">
        <v>54</v>
      </c>
      <c r="P31" s="2">
        <v>5</v>
      </c>
      <c r="Q31" s="2">
        <v>15</v>
      </c>
      <c r="R31" s="2" t="s">
        <v>96</v>
      </c>
      <c r="S31" s="2" t="s">
        <v>116</v>
      </c>
      <c r="T31" s="7" t="s">
        <v>116</v>
      </c>
    </row>
    <row r="32" spans="1:20">
      <c r="B32" s="3"/>
      <c r="C32" s="3"/>
      <c r="E32" s="3"/>
      <c r="F32" s="3"/>
      <c r="G32" s="3"/>
      <c r="H32" s="3"/>
      <c r="I32" s="3"/>
      <c r="J32" s="22"/>
      <c r="K32" s="3"/>
      <c r="L32" s="3"/>
      <c r="M32" s="3"/>
      <c r="N32" s="3"/>
      <c r="O32" s="3"/>
      <c r="P32" s="3"/>
      <c r="Q32" s="3"/>
      <c r="R32" s="3"/>
      <c r="S32" s="3"/>
    </row>
    <row r="33" spans="2:19">
      <c r="B33" s="3"/>
      <c r="C33" s="3"/>
      <c r="E33" s="3"/>
      <c r="F33" s="3"/>
      <c r="G33" s="3"/>
      <c r="H33" s="3"/>
      <c r="I33" s="3"/>
      <c r="J33" s="22"/>
      <c r="K33" s="3"/>
      <c r="L33" s="3"/>
      <c r="M33" s="3"/>
      <c r="N33" s="3"/>
      <c r="O33" s="3"/>
      <c r="P33" s="3"/>
      <c r="Q33" s="3"/>
      <c r="R33" s="3"/>
      <c r="S33" s="3"/>
    </row>
    <row r="34" spans="2:19">
      <c r="B34" s="3"/>
      <c r="C34" s="3"/>
      <c r="E34" s="3"/>
      <c r="F34" s="3"/>
      <c r="G34" s="3"/>
      <c r="H34" s="3"/>
      <c r="I34" s="3"/>
      <c r="J34" s="22"/>
      <c r="K34" s="3"/>
      <c r="L34" s="3"/>
      <c r="M34" s="3"/>
      <c r="N34" s="3"/>
      <c r="O34" s="3"/>
      <c r="P34" s="3"/>
      <c r="Q34" s="3"/>
      <c r="R34" s="3"/>
      <c r="S34" s="3"/>
    </row>
    <row r="35" spans="2:19">
      <c r="B35" s="3"/>
      <c r="C35" s="3"/>
      <c r="E35" s="3"/>
      <c r="F35" s="3"/>
      <c r="G35" s="3"/>
      <c r="H35" s="3"/>
      <c r="I35" s="3"/>
      <c r="J35" s="22"/>
      <c r="K35" s="3"/>
      <c r="L35" s="3"/>
      <c r="M35" s="3"/>
      <c r="N35" s="3"/>
      <c r="O35" s="3"/>
      <c r="P35" s="3"/>
      <c r="Q35" s="3"/>
      <c r="R35" s="3"/>
      <c r="S35" s="3"/>
    </row>
    <row r="36" spans="2:19">
      <c r="B36" s="3"/>
      <c r="C36" s="3"/>
      <c r="E36" s="3"/>
      <c r="F36" s="3"/>
      <c r="G36" s="3"/>
      <c r="H36" s="3"/>
      <c r="I36" s="3"/>
      <c r="J36" s="22"/>
      <c r="K36" s="3"/>
      <c r="L36" s="3"/>
      <c r="M36" s="3"/>
      <c r="N36" s="3"/>
      <c r="O36" s="3"/>
      <c r="P36" s="3"/>
      <c r="Q36" s="3"/>
      <c r="R36" s="3"/>
      <c r="S36" s="3"/>
    </row>
    <row r="37" spans="2:19">
      <c r="B37" s="3"/>
      <c r="C37" s="3"/>
      <c r="E37" s="3"/>
      <c r="F37" s="3"/>
      <c r="G37" s="3"/>
      <c r="H37" s="3"/>
      <c r="I37" s="3"/>
      <c r="J37" s="22"/>
      <c r="K37" s="3"/>
      <c r="L37" s="3"/>
      <c r="M37" s="3"/>
      <c r="N37" s="3"/>
      <c r="O37" s="3"/>
      <c r="P37" s="3"/>
      <c r="Q37" s="3"/>
      <c r="R37" s="3"/>
      <c r="S37" s="3"/>
    </row>
    <row r="38" spans="2:19">
      <c r="B38" s="3"/>
      <c r="C38" s="3"/>
      <c r="E38" s="3"/>
      <c r="F38" s="3"/>
      <c r="G38" s="3"/>
      <c r="H38" s="3"/>
      <c r="I38" s="3"/>
      <c r="J38" s="22"/>
      <c r="K38" s="3"/>
      <c r="L38" s="3"/>
      <c r="M38" s="3"/>
      <c r="N38" s="3"/>
      <c r="O38" s="3"/>
      <c r="P38" s="3"/>
      <c r="Q38" s="3"/>
      <c r="R38" s="3"/>
      <c r="S38" s="3"/>
    </row>
    <row r="39" spans="2:19">
      <c r="B39" s="3"/>
      <c r="C39" s="3"/>
      <c r="E39" s="3"/>
      <c r="F39" s="3"/>
      <c r="G39" s="3"/>
      <c r="H39" s="3"/>
      <c r="I39" s="3"/>
      <c r="J39" s="22"/>
      <c r="K39" s="3"/>
      <c r="L39" s="3"/>
      <c r="M39" s="3"/>
      <c r="N39" s="3"/>
      <c r="O39" s="3"/>
      <c r="P39" s="3"/>
      <c r="Q39" s="3"/>
      <c r="R39" s="3"/>
      <c r="S39" s="3"/>
    </row>
    <row r="40" spans="2:19">
      <c r="B40" s="3"/>
      <c r="C40" s="3"/>
      <c r="E40" s="3"/>
      <c r="F40" s="3"/>
      <c r="G40" s="3"/>
      <c r="H40" s="3"/>
      <c r="I40" s="3"/>
      <c r="J40" s="22"/>
      <c r="K40" s="3"/>
      <c r="L40" s="3"/>
      <c r="M40" s="3"/>
      <c r="N40" s="3"/>
      <c r="O40" s="3"/>
      <c r="P40" s="3"/>
      <c r="Q40" s="3"/>
      <c r="R40" s="3"/>
      <c r="S40" s="3"/>
    </row>
    <row r="41" spans="2:19">
      <c r="B41" s="3"/>
      <c r="C41" s="3"/>
      <c r="E41" s="3"/>
      <c r="F41" s="3"/>
      <c r="G41" s="3"/>
      <c r="H41" s="3"/>
      <c r="I41" s="3"/>
      <c r="J41" s="22"/>
      <c r="K41" s="3"/>
      <c r="L41" s="3"/>
      <c r="M41" s="3"/>
      <c r="N41" s="3"/>
      <c r="O41" s="3"/>
      <c r="P41" s="3"/>
      <c r="Q41" s="3"/>
      <c r="R41" s="3"/>
      <c r="S41" s="3"/>
    </row>
    <row r="42" spans="2:19">
      <c r="B42" s="3"/>
      <c r="C42" s="3"/>
      <c r="E42" s="3"/>
      <c r="F42" s="3"/>
      <c r="G42" s="3"/>
      <c r="H42" s="3"/>
      <c r="I42" s="3"/>
      <c r="J42" s="22"/>
      <c r="K42" s="3"/>
      <c r="L42" s="3"/>
      <c r="M42" s="3"/>
      <c r="N42" s="3"/>
      <c r="O42" s="3"/>
      <c r="P42" s="3"/>
      <c r="Q42" s="3"/>
      <c r="R42" s="3"/>
      <c r="S42" s="3"/>
    </row>
    <row r="43" spans="2:19">
      <c r="B43" s="3"/>
      <c r="C43" s="3"/>
      <c r="E43" s="3"/>
      <c r="F43" s="3"/>
      <c r="G43" s="3"/>
      <c r="H43" s="3"/>
      <c r="I43" s="3"/>
      <c r="J43" s="22"/>
      <c r="K43" s="3"/>
      <c r="L43" s="3"/>
      <c r="M43" s="3"/>
      <c r="N43" s="3"/>
      <c r="O43" s="3"/>
      <c r="P43" s="3"/>
      <c r="Q43" s="3"/>
      <c r="R43" s="3"/>
      <c r="S43" s="3"/>
    </row>
    <row r="44" spans="2:19">
      <c r="B44" s="3"/>
      <c r="C44" s="3"/>
      <c r="E44" s="3"/>
      <c r="F44" s="3"/>
      <c r="G44" s="3"/>
      <c r="H44" s="3"/>
      <c r="I44" s="3"/>
      <c r="J44" s="22"/>
      <c r="K44" s="3"/>
      <c r="L44" s="3"/>
      <c r="M44" s="3"/>
      <c r="N44" s="3"/>
      <c r="O44" s="3"/>
      <c r="P44" s="3"/>
      <c r="Q44" s="3"/>
      <c r="R44" s="3"/>
      <c r="S44" s="3"/>
    </row>
    <row r="45" spans="2:19">
      <c r="B45" s="3"/>
      <c r="C45" s="3"/>
      <c r="E45" s="3"/>
      <c r="F45" s="3"/>
      <c r="G45" s="3"/>
      <c r="H45" s="3"/>
      <c r="I45" s="3"/>
      <c r="J45" s="22"/>
      <c r="K45" s="3"/>
      <c r="L45" s="3"/>
      <c r="M45" s="3"/>
      <c r="N45" s="3"/>
      <c r="O45" s="3"/>
      <c r="P45" s="3"/>
      <c r="Q45" s="3"/>
      <c r="R45" s="3"/>
      <c r="S45" s="3"/>
    </row>
    <row r="46" spans="2:19">
      <c r="B46" s="3"/>
      <c r="C46" s="3"/>
      <c r="E46" s="3"/>
      <c r="F46" s="3"/>
      <c r="G46" s="3"/>
      <c r="H46" s="3"/>
      <c r="I46" s="3"/>
      <c r="J46" s="22"/>
      <c r="K46" s="3"/>
      <c r="L46" s="3"/>
      <c r="M46" s="3"/>
      <c r="N46" s="3"/>
      <c r="O46" s="3"/>
      <c r="P46" s="3"/>
      <c r="Q46" s="3"/>
      <c r="R46" s="3"/>
      <c r="S46" s="3"/>
    </row>
    <row r="47" spans="2:19">
      <c r="B47" s="3"/>
      <c r="C47" s="3"/>
      <c r="E47" s="3"/>
      <c r="F47" s="3"/>
      <c r="G47" s="3"/>
      <c r="H47" s="3"/>
      <c r="I47" s="3"/>
      <c r="J47" s="22"/>
      <c r="K47" s="3"/>
      <c r="L47" s="3"/>
      <c r="M47" s="3"/>
      <c r="N47" s="3"/>
      <c r="O47" s="3"/>
      <c r="P47" s="3"/>
      <c r="Q47" s="3"/>
      <c r="R47" s="3"/>
      <c r="S47" s="3"/>
    </row>
    <row r="48" spans="2:19">
      <c r="B48" s="3"/>
      <c r="C48" s="3"/>
      <c r="E48" s="3"/>
      <c r="F48" s="3"/>
      <c r="G48" s="3"/>
      <c r="H48" s="3"/>
      <c r="I48" s="3"/>
      <c r="J48" s="22"/>
      <c r="K48" s="3"/>
      <c r="L48" s="3"/>
      <c r="M48" s="3"/>
      <c r="N48" s="3"/>
      <c r="O48" s="3"/>
      <c r="P48" s="3"/>
      <c r="Q48" s="3"/>
      <c r="R48" s="3"/>
      <c r="S48" s="3"/>
    </row>
    <row r="49" spans="2:19">
      <c r="B49" s="3"/>
      <c r="C49" s="3"/>
      <c r="E49" s="3"/>
      <c r="F49" s="3"/>
      <c r="G49" s="3"/>
      <c r="H49" s="3"/>
      <c r="I49" s="3"/>
      <c r="J49" s="22"/>
      <c r="K49" s="3"/>
      <c r="L49" s="3"/>
      <c r="M49" s="3"/>
      <c r="N49" s="3"/>
      <c r="O49" s="3"/>
      <c r="P49" s="3"/>
      <c r="Q49" s="3"/>
      <c r="R49" s="3"/>
      <c r="S49" s="3"/>
    </row>
    <row r="50" spans="2:19">
      <c r="B50" s="3"/>
      <c r="C50" s="3"/>
      <c r="E50" s="3"/>
      <c r="F50" s="3"/>
      <c r="G50" s="3"/>
      <c r="H50" s="3"/>
      <c r="I50" s="3"/>
      <c r="J50" s="22"/>
      <c r="K50" s="3"/>
      <c r="L50" s="3"/>
      <c r="M50" s="3"/>
      <c r="N50" s="3"/>
      <c r="O50" s="3"/>
      <c r="P50" s="3"/>
      <c r="Q50" s="3"/>
      <c r="R50" s="3"/>
      <c r="S50" s="3"/>
    </row>
    <row r="51" spans="2:19">
      <c r="B51" s="3"/>
      <c r="C51" s="3"/>
      <c r="E51" s="3"/>
      <c r="F51" s="3"/>
      <c r="G51" s="3"/>
      <c r="H51" s="3"/>
      <c r="I51" s="3"/>
      <c r="J51" s="22"/>
      <c r="K51" s="3"/>
      <c r="L51" s="3"/>
      <c r="M51" s="3"/>
      <c r="N51" s="3"/>
      <c r="O51" s="3"/>
      <c r="P51" s="3"/>
      <c r="Q51" s="3"/>
      <c r="R51" s="3"/>
      <c r="S51" s="3"/>
    </row>
    <row r="52" spans="2:19">
      <c r="B52" s="3"/>
      <c r="C52" s="3"/>
      <c r="E52" s="3"/>
      <c r="F52" s="3"/>
      <c r="G52" s="3"/>
      <c r="H52" s="3"/>
      <c r="I52" s="3"/>
      <c r="J52" s="22"/>
      <c r="K52" s="3"/>
      <c r="L52" s="3"/>
      <c r="M52" s="3"/>
      <c r="N52" s="3"/>
      <c r="O52" s="3"/>
      <c r="P52" s="3"/>
      <c r="Q52" s="3"/>
      <c r="R52" s="3"/>
      <c r="S52" s="3"/>
    </row>
    <row r="53" spans="2:19">
      <c r="B53" s="3"/>
      <c r="C53" s="3"/>
      <c r="E53" s="3"/>
      <c r="F53" s="3"/>
      <c r="G53" s="3"/>
      <c r="H53" s="3"/>
      <c r="I53" s="3"/>
      <c r="J53" s="22"/>
      <c r="K53" s="3"/>
      <c r="L53" s="3"/>
      <c r="M53" s="3"/>
      <c r="N53" s="3"/>
      <c r="O53" s="3"/>
      <c r="P53" s="3"/>
      <c r="Q53" s="3"/>
      <c r="R53" s="3"/>
      <c r="S53" s="3"/>
    </row>
    <row r="54" spans="2:19">
      <c r="B54" s="3"/>
      <c r="C54" s="3"/>
      <c r="E54" s="3"/>
      <c r="F54" s="3"/>
      <c r="G54" s="3"/>
      <c r="H54" s="3"/>
      <c r="I54" s="3"/>
      <c r="J54" s="22"/>
      <c r="K54" s="3"/>
      <c r="L54" s="3"/>
      <c r="M54" s="3"/>
      <c r="N54" s="3"/>
      <c r="O54" s="3"/>
      <c r="P54" s="3"/>
      <c r="Q54" s="3"/>
      <c r="R54" s="3"/>
      <c r="S54" s="3"/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A2:B3"/>
    </sheetView>
  </sheetViews>
  <sheetFormatPr defaultRowHeight="15.75"/>
  <cols>
    <col min="2" max="2" width="23.25" customWidth="1"/>
  </cols>
  <sheetData>
    <row r="1" spans="1:2">
      <c r="A1" t="s">
        <v>97</v>
      </c>
      <c r="B1" s="1" t="s">
        <v>111</v>
      </c>
    </row>
    <row r="2" spans="1:2">
      <c r="A2">
        <v>1</v>
      </c>
      <c r="B2" s="2" t="s">
        <v>4</v>
      </c>
    </row>
    <row r="3" spans="1:2">
      <c r="A3">
        <v>2</v>
      </c>
      <c r="B3" s="2" t="s">
        <v>39</v>
      </c>
    </row>
    <row r="4" spans="1:2">
      <c r="B4" s="5"/>
    </row>
  </sheetData>
  <sortState ref="B2:B54">
    <sortCondition ref="B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4" sqref="A2:B14"/>
    </sheetView>
  </sheetViews>
  <sheetFormatPr defaultRowHeight="15.75"/>
  <cols>
    <col min="2" max="2" width="21.25" customWidth="1"/>
  </cols>
  <sheetData>
    <row r="1" spans="1:2">
      <c r="A1" t="s">
        <v>97</v>
      </c>
      <c r="B1" s="1" t="s">
        <v>111</v>
      </c>
    </row>
    <row r="2" spans="1:2">
      <c r="A2">
        <v>1</v>
      </c>
      <c r="B2" s="2" t="s">
        <v>72</v>
      </c>
    </row>
    <row r="3" spans="1:2">
      <c r="A3">
        <v>2</v>
      </c>
      <c r="B3" s="2" t="s">
        <v>57</v>
      </c>
    </row>
    <row r="4" spans="1:2">
      <c r="A4">
        <v>3</v>
      </c>
      <c r="B4" s="2" t="s">
        <v>95</v>
      </c>
    </row>
    <row r="5" spans="1:2">
      <c r="A5">
        <v>4</v>
      </c>
      <c r="B5" s="2" t="s">
        <v>3</v>
      </c>
    </row>
    <row r="6" spans="1:2">
      <c r="A6">
        <v>5</v>
      </c>
      <c r="B6" s="2" t="s">
        <v>63</v>
      </c>
    </row>
    <row r="7" spans="1:2">
      <c r="A7">
        <v>6</v>
      </c>
      <c r="B7" s="2" t="s">
        <v>60</v>
      </c>
    </row>
    <row r="8" spans="1:2">
      <c r="A8">
        <v>7</v>
      </c>
      <c r="B8" s="2" t="s">
        <v>65</v>
      </c>
    </row>
    <row r="9" spans="1:2">
      <c r="A9">
        <v>8</v>
      </c>
      <c r="B9" s="2" t="s">
        <v>51</v>
      </c>
    </row>
    <row r="10" spans="1:2">
      <c r="A10">
        <v>9</v>
      </c>
      <c r="B10" s="2" t="s">
        <v>53</v>
      </c>
    </row>
    <row r="11" spans="1:2">
      <c r="A11">
        <v>10</v>
      </c>
      <c r="B11" s="2" t="s">
        <v>67</v>
      </c>
    </row>
    <row r="12" spans="1:2">
      <c r="A12">
        <v>11</v>
      </c>
      <c r="B12" s="2" t="s">
        <v>91</v>
      </c>
    </row>
    <row r="13" spans="1:2">
      <c r="A13">
        <v>12</v>
      </c>
      <c r="B13" s="2" t="s">
        <v>38</v>
      </c>
    </row>
    <row r="14" spans="1:2">
      <c r="A14">
        <v>13</v>
      </c>
      <c r="B14" s="2" t="s">
        <v>85</v>
      </c>
    </row>
    <row r="15" spans="1:2">
      <c r="B15" s="5"/>
    </row>
  </sheetData>
  <sortState ref="A2:B54">
    <sortCondition ref="B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J22" sqref="J22"/>
    </sheetView>
  </sheetViews>
  <sheetFormatPr defaultRowHeight="15.75"/>
  <cols>
    <col min="2" max="2" width="16.75" customWidth="1"/>
  </cols>
  <sheetData>
    <row r="1" spans="1:2">
      <c r="A1" s="7" t="s">
        <v>97</v>
      </c>
      <c r="B1" s="1" t="s">
        <v>111</v>
      </c>
    </row>
    <row r="2" spans="1:2">
      <c r="A2" s="7">
        <v>1</v>
      </c>
      <c r="B2" s="2" t="s">
        <v>62</v>
      </c>
    </row>
    <row r="3" spans="1:2">
      <c r="A3" s="7">
        <v>2</v>
      </c>
      <c r="B3" s="2" t="s">
        <v>87</v>
      </c>
    </row>
    <row r="4" spans="1:2">
      <c r="A4" s="7">
        <v>3</v>
      </c>
      <c r="B4" s="2" t="s">
        <v>2</v>
      </c>
    </row>
    <row r="5" spans="1:2">
      <c r="A5" s="7">
        <v>4</v>
      </c>
      <c r="B5" s="2" t="s">
        <v>84</v>
      </c>
    </row>
    <row r="6" spans="1:2">
      <c r="A6" s="7">
        <v>5</v>
      </c>
      <c r="B6" s="2" t="s">
        <v>74</v>
      </c>
    </row>
    <row r="7" spans="1:2">
      <c r="A7" s="7">
        <v>6</v>
      </c>
      <c r="B7" s="2" t="s">
        <v>59</v>
      </c>
    </row>
    <row r="8" spans="1:2">
      <c r="A8" s="7">
        <v>7</v>
      </c>
      <c r="B8" s="2" t="s">
        <v>50</v>
      </c>
    </row>
    <row r="9" spans="1:2">
      <c r="A9" s="7">
        <v>8</v>
      </c>
      <c r="B9" s="2" t="s">
        <v>37</v>
      </c>
    </row>
    <row r="10" spans="1:2">
      <c r="B10" s="6"/>
    </row>
  </sheetData>
  <sortState ref="A2:B9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A2:B2"/>
    </sheetView>
  </sheetViews>
  <sheetFormatPr defaultRowHeight="15.75"/>
  <sheetData>
    <row r="1" spans="1:2">
      <c r="A1" t="s">
        <v>97</v>
      </c>
      <c r="B1" t="s">
        <v>111</v>
      </c>
    </row>
    <row r="2" spans="1:2">
      <c r="A2">
        <v>1</v>
      </c>
      <c r="B2" s="15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11" sqref="A2:F11"/>
    </sheetView>
  </sheetViews>
  <sheetFormatPr defaultRowHeight="15.75"/>
  <cols>
    <col min="1" max="1" width="16" bestFit="1" customWidth="1"/>
    <col min="2" max="2" width="16" customWidth="1"/>
    <col min="3" max="3" width="29.625" hidden="1" customWidth="1"/>
    <col min="4" max="4" width="29.625" bestFit="1" customWidth="1"/>
    <col min="5" max="5" width="27.375" bestFit="1" customWidth="1"/>
    <col min="6" max="6" width="8.75" bestFit="1" customWidth="1"/>
  </cols>
  <sheetData>
    <row r="1" spans="1:6">
      <c r="A1" s="7" t="s">
        <v>97</v>
      </c>
      <c r="B1" s="7" t="s">
        <v>153</v>
      </c>
      <c r="C1" s="9" t="s">
        <v>149</v>
      </c>
      <c r="D1" s="9" t="s">
        <v>150</v>
      </c>
      <c r="E1" s="9" t="s">
        <v>151</v>
      </c>
      <c r="F1" s="9" t="s">
        <v>152</v>
      </c>
    </row>
    <row r="2" spans="1:6">
      <c r="A2" s="13">
        <v>1</v>
      </c>
      <c r="B2" s="13">
        <v>1</v>
      </c>
      <c r="C2" s="14" t="s">
        <v>118</v>
      </c>
      <c r="D2" s="14" t="s">
        <v>119</v>
      </c>
      <c r="E2" s="16" t="s">
        <v>120</v>
      </c>
      <c r="F2" s="14" t="s">
        <v>120</v>
      </c>
    </row>
    <row r="3" spans="1:6">
      <c r="A3" s="13">
        <v>2</v>
      </c>
      <c r="B3" s="13">
        <v>1</v>
      </c>
      <c r="C3" s="14" t="s">
        <v>121</v>
      </c>
      <c r="D3" s="14" t="s">
        <v>209</v>
      </c>
      <c r="E3" s="16" t="s">
        <v>122</v>
      </c>
      <c r="F3" s="14" t="s">
        <v>122</v>
      </c>
    </row>
    <row r="4" spans="1:6">
      <c r="A4" s="13">
        <v>3</v>
      </c>
      <c r="B4" s="13">
        <v>1</v>
      </c>
      <c r="C4" s="14" t="s">
        <v>123</v>
      </c>
      <c r="D4" s="14" t="s">
        <v>124</v>
      </c>
      <c r="E4" s="16" t="s">
        <v>125</v>
      </c>
      <c r="F4" s="14" t="s">
        <v>125</v>
      </c>
    </row>
    <row r="5" spans="1:6">
      <c r="A5" s="13">
        <v>4</v>
      </c>
      <c r="B5" s="13">
        <v>3</v>
      </c>
      <c r="C5" s="14" t="s">
        <v>127</v>
      </c>
      <c r="D5" s="14" t="s">
        <v>128</v>
      </c>
      <c r="E5" s="16" t="s">
        <v>129</v>
      </c>
      <c r="F5" s="14" t="s">
        <v>129</v>
      </c>
    </row>
    <row r="6" spans="1:6">
      <c r="A6" s="13">
        <v>5</v>
      </c>
      <c r="B6" s="13">
        <v>3</v>
      </c>
      <c r="C6" s="14" t="s">
        <v>130</v>
      </c>
      <c r="D6" s="14" t="s">
        <v>131</v>
      </c>
      <c r="E6" s="16" t="s">
        <v>132</v>
      </c>
      <c r="F6" s="14" t="s">
        <v>132</v>
      </c>
    </row>
    <row r="7" spans="1:6">
      <c r="A7" s="13">
        <v>6</v>
      </c>
      <c r="B7" s="13">
        <v>3</v>
      </c>
      <c r="C7" s="14" t="s">
        <v>133</v>
      </c>
      <c r="D7" s="14" t="s">
        <v>134</v>
      </c>
      <c r="E7" s="16" t="s">
        <v>135</v>
      </c>
      <c r="F7" s="14" t="s">
        <v>135</v>
      </c>
    </row>
    <row r="8" spans="1:6">
      <c r="A8" s="13">
        <v>7</v>
      </c>
      <c r="B8" s="13">
        <v>2</v>
      </c>
      <c r="C8" s="14" t="s">
        <v>137</v>
      </c>
      <c r="D8" s="14" t="s">
        <v>138</v>
      </c>
      <c r="E8" s="16" t="s">
        <v>139</v>
      </c>
      <c r="F8" s="14" t="s">
        <v>139</v>
      </c>
    </row>
    <row r="9" spans="1:6">
      <c r="A9" s="13">
        <v>8</v>
      </c>
      <c r="B9" s="13">
        <v>2</v>
      </c>
      <c r="C9" s="14" t="s">
        <v>140</v>
      </c>
      <c r="D9" s="14" t="s">
        <v>141</v>
      </c>
      <c r="E9" s="16" t="s">
        <v>142</v>
      </c>
      <c r="F9" s="14" t="s">
        <v>142</v>
      </c>
    </row>
    <row r="10" spans="1:6">
      <c r="A10" s="13">
        <v>9</v>
      </c>
      <c r="B10" s="13">
        <v>2</v>
      </c>
      <c r="C10" s="14" t="s">
        <v>143</v>
      </c>
      <c r="D10" s="14" t="s">
        <v>144</v>
      </c>
      <c r="E10" s="16" t="s">
        <v>145</v>
      </c>
      <c r="F10" s="14" t="s">
        <v>145</v>
      </c>
    </row>
    <row r="11" spans="1:6">
      <c r="A11" s="13">
        <v>10</v>
      </c>
      <c r="B11" s="13">
        <v>2</v>
      </c>
      <c r="C11" s="14" t="s">
        <v>146</v>
      </c>
      <c r="D11" s="14" t="s">
        <v>147</v>
      </c>
      <c r="E11" s="16" t="s">
        <v>148</v>
      </c>
      <c r="F11" s="14" t="s"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C25" sqref="C25"/>
    </sheetView>
  </sheetViews>
  <sheetFormatPr defaultRowHeight="15.75"/>
  <cols>
    <col min="3" max="3" width="21" bestFit="1" customWidth="1"/>
    <col min="5" max="6" width="21" customWidth="1"/>
    <col min="7" max="7" width="10.375" bestFit="1" customWidth="1"/>
    <col min="8" max="8" width="9.875" bestFit="1" customWidth="1"/>
    <col min="9" max="9" width="29.625" bestFit="1" customWidth="1"/>
    <col min="11" max="11" width="9" hidden="1" customWidth="1"/>
  </cols>
  <sheetData>
    <row r="1" spans="1:11" ht="47.25">
      <c r="A1" t="s">
        <v>97</v>
      </c>
      <c r="B1" s="8" t="s">
        <v>164</v>
      </c>
      <c r="C1" s="8" t="s">
        <v>98</v>
      </c>
      <c r="D1" s="8" t="s">
        <v>154</v>
      </c>
      <c r="E1" s="8" t="s">
        <v>163</v>
      </c>
      <c r="F1" s="8" t="s">
        <v>155</v>
      </c>
      <c r="G1" s="8" t="s">
        <v>156</v>
      </c>
      <c r="H1" s="8" t="s">
        <v>157</v>
      </c>
      <c r="I1" s="8" t="s">
        <v>158</v>
      </c>
      <c r="J1" s="8" t="s">
        <v>159</v>
      </c>
      <c r="K1" s="8" t="s">
        <v>160</v>
      </c>
    </row>
    <row r="2" spans="1:11">
      <c r="A2" s="7">
        <v>1</v>
      </c>
      <c r="B2" s="2">
        <f>LOOKUP(K2,statusId!$B$2:$B$3,statusId!$A$2:$A$3)</f>
        <v>1</v>
      </c>
      <c r="C2" s="16" t="s">
        <v>19</v>
      </c>
      <c r="D2" s="23">
        <v>6</v>
      </c>
      <c r="E2" s="11">
        <v>1</v>
      </c>
      <c r="F2" s="17">
        <v>44692</v>
      </c>
      <c r="G2" s="17">
        <v>44698</v>
      </c>
      <c r="H2" s="11">
        <v>28</v>
      </c>
      <c r="I2" s="14" t="s">
        <v>137</v>
      </c>
      <c r="J2" s="11">
        <v>606</v>
      </c>
      <c r="K2" s="11" t="s">
        <v>162</v>
      </c>
    </row>
    <row r="3" spans="1:11">
      <c r="A3" s="7">
        <v>2</v>
      </c>
      <c r="B3" s="2">
        <f>LOOKUP(K3,statusId!$B$2:$B$3,statusId!$A$2:$A$3)</f>
        <v>1</v>
      </c>
      <c r="C3" s="16" t="s">
        <v>14</v>
      </c>
      <c r="D3" s="23">
        <v>4</v>
      </c>
      <c r="E3" s="11">
        <v>2</v>
      </c>
      <c r="F3" s="17">
        <v>44689</v>
      </c>
      <c r="G3" s="17">
        <v>44695</v>
      </c>
      <c r="H3" s="11">
        <v>24</v>
      </c>
      <c r="I3" s="12" t="s">
        <v>116</v>
      </c>
      <c r="J3" s="11">
        <v>604</v>
      </c>
      <c r="K3" s="11" t="s">
        <v>162</v>
      </c>
    </row>
    <row r="4" spans="1:11">
      <c r="A4" s="7">
        <v>3</v>
      </c>
      <c r="B4" s="2">
        <f>LOOKUP(K4,statusId!$B$2:$B$3,statusId!$A$2:$A$3)</f>
        <v>1</v>
      </c>
      <c r="C4" s="16" t="s">
        <v>16</v>
      </c>
      <c r="D4" s="23">
        <v>5</v>
      </c>
      <c r="E4" s="11">
        <v>10</v>
      </c>
      <c r="F4" s="17">
        <v>44691</v>
      </c>
      <c r="G4" s="17">
        <v>44697</v>
      </c>
      <c r="H4" s="2">
        <v>25</v>
      </c>
      <c r="I4" s="12" t="s">
        <v>116</v>
      </c>
      <c r="J4" s="2">
        <v>605</v>
      </c>
      <c r="K4" s="11" t="s">
        <v>162</v>
      </c>
    </row>
    <row r="5" spans="1:11">
      <c r="A5" s="7">
        <v>4</v>
      </c>
      <c r="B5" s="2">
        <f>LOOKUP(K5,statusId!$B$2:$B$3,statusId!$A$2:$A$3)</f>
        <v>1</v>
      </c>
      <c r="C5" s="16" t="s">
        <v>11</v>
      </c>
      <c r="D5" s="11">
        <v>3</v>
      </c>
      <c r="E5" s="11">
        <v>10</v>
      </c>
      <c r="F5" s="17">
        <v>44689</v>
      </c>
      <c r="G5" s="17">
        <v>44695</v>
      </c>
      <c r="H5" s="2">
        <v>22</v>
      </c>
      <c r="I5" s="14" t="s">
        <v>140</v>
      </c>
      <c r="J5" s="2">
        <v>603</v>
      </c>
      <c r="K5" s="11" t="s">
        <v>162</v>
      </c>
    </row>
    <row r="6" spans="1:11">
      <c r="A6" s="7">
        <v>5</v>
      </c>
      <c r="B6" s="2">
        <f>LOOKUP(K6,statusId!$B$2:$B$3,statusId!$A$2:$A$3)</f>
        <v>2</v>
      </c>
      <c r="C6" s="16" t="s">
        <v>9</v>
      </c>
      <c r="D6" s="11">
        <v>2</v>
      </c>
      <c r="E6" s="11">
        <v>15</v>
      </c>
      <c r="F6" s="17">
        <v>44687</v>
      </c>
      <c r="G6" s="17">
        <v>44693</v>
      </c>
      <c r="H6" s="11">
        <v>20</v>
      </c>
      <c r="I6" s="13" t="s">
        <v>116</v>
      </c>
      <c r="J6" s="11">
        <v>602</v>
      </c>
      <c r="K6" s="11" t="s">
        <v>161</v>
      </c>
    </row>
    <row r="7" spans="1:11">
      <c r="A7" s="7">
        <v>6</v>
      </c>
      <c r="B7" s="2">
        <f>LOOKUP(K7,statusId!$B$2:$B$3,statusId!$A$2:$A$3)</f>
        <v>1</v>
      </c>
      <c r="C7" s="16" t="s">
        <v>13</v>
      </c>
      <c r="D7" s="11">
        <v>4</v>
      </c>
      <c r="E7" s="11">
        <v>1</v>
      </c>
      <c r="F7" s="17">
        <v>44689</v>
      </c>
      <c r="G7" s="17">
        <v>44695</v>
      </c>
      <c r="H7" s="11">
        <v>24</v>
      </c>
      <c r="I7" s="12" t="s">
        <v>116</v>
      </c>
      <c r="J7" s="11">
        <v>604</v>
      </c>
      <c r="K7" s="11" t="s">
        <v>162</v>
      </c>
    </row>
    <row r="8" spans="1:11">
      <c r="A8" s="7">
        <v>7</v>
      </c>
      <c r="B8" s="2">
        <f>LOOKUP(K8,statusId!$B$2:$B$3,statusId!$A$2:$A$3)</f>
        <v>2</v>
      </c>
      <c r="C8" s="15" t="s">
        <v>8</v>
      </c>
      <c r="D8" s="23">
        <v>1</v>
      </c>
      <c r="E8" s="2">
        <v>1</v>
      </c>
      <c r="F8" s="17">
        <v>44687</v>
      </c>
      <c r="G8" s="17">
        <v>44693</v>
      </c>
      <c r="H8" s="2">
        <v>25</v>
      </c>
      <c r="I8" s="12" t="s">
        <v>116</v>
      </c>
      <c r="J8" s="2">
        <v>601</v>
      </c>
      <c r="K8" s="11" t="s">
        <v>161</v>
      </c>
    </row>
    <row r="9" spans="1:11">
      <c r="A9" s="7">
        <v>8</v>
      </c>
      <c r="B9" s="2">
        <f>LOOKUP(K9,statusId!$B$2:$B$3,statusId!$A$2:$A$3)</f>
        <v>2</v>
      </c>
      <c r="C9" s="16" t="s">
        <v>23</v>
      </c>
      <c r="D9" s="11">
        <v>7</v>
      </c>
      <c r="E9" s="11">
        <v>2</v>
      </c>
      <c r="F9" s="17">
        <v>44693</v>
      </c>
      <c r="G9" s="17">
        <v>44699</v>
      </c>
      <c r="H9" s="2">
        <v>36</v>
      </c>
      <c r="I9" s="13" t="s">
        <v>116</v>
      </c>
      <c r="J9" s="2">
        <v>607</v>
      </c>
      <c r="K9" s="11" t="s">
        <v>161</v>
      </c>
    </row>
    <row r="10" spans="1:11">
      <c r="A10" s="7">
        <v>9</v>
      </c>
      <c r="B10" s="2">
        <f>LOOKUP(K10,statusId!$B$2:$B$3,statusId!$A$2:$A$3)</f>
        <v>1</v>
      </c>
      <c r="C10" s="16" t="s">
        <v>18</v>
      </c>
      <c r="D10" s="11">
        <v>6</v>
      </c>
      <c r="E10" s="11">
        <v>1</v>
      </c>
      <c r="F10" s="17">
        <v>44692</v>
      </c>
      <c r="G10" s="17">
        <v>44698</v>
      </c>
      <c r="H10" s="11">
        <v>28</v>
      </c>
      <c r="I10" s="14" t="s">
        <v>137</v>
      </c>
      <c r="J10" s="11">
        <v>606</v>
      </c>
      <c r="K10" s="11" t="s">
        <v>162</v>
      </c>
    </row>
    <row r="11" spans="1:11">
      <c r="A11" s="7">
        <v>10</v>
      </c>
      <c r="B11" s="2">
        <f>LOOKUP(K11,statusId!$B$2:$B$3,statusId!$A$2:$A$3)</f>
        <v>2</v>
      </c>
      <c r="C11" s="16" t="s">
        <v>27</v>
      </c>
      <c r="D11" s="11">
        <v>8</v>
      </c>
      <c r="E11" s="11">
        <v>1</v>
      </c>
      <c r="F11" s="17">
        <v>44694</v>
      </c>
      <c r="G11" s="17">
        <v>44700</v>
      </c>
      <c r="H11" s="11">
        <v>32</v>
      </c>
      <c r="I11" s="13" t="s">
        <v>116</v>
      </c>
      <c r="J11" s="11">
        <v>608</v>
      </c>
      <c r="K11" s="11" t="s">
        <v>161</v>
      </c>
    </row>
    <row r="12" spans="1:11">
      <c r="A12" s="7">
        <v>11</v>
      </c>
      <c r="B12" s="2">
        <f>LOOKUP(K12,statusId!$B$2:$B$3,statusId!$A$2:$A$3)</f>
        <v>2</v>
      </c>
      <c r="C12" s="16" t="s">
        <v>29</v>
      </c>
      <c r="D12" s="23">
        <v>9</v>
      </c>
      <c r="E12" s="11">
        <v>1</v>
      </c>
      <c r="F12" s="17">
        <v>44696</v>
      </c>
      <c r="G12" s="17">
        <v>44702</v>
      </c>
      <c r="H12" s="2">
        <v>34</v>
      </c>
      <c r="I12" s="14" t="s">
        <v>146</v>
      </c>
      <c r="J12" s="2">
        <v>609</v>
      </c>
      <c r="K12" s="11" t="s">
        <v>161</v>
      </c>
    </row>
    <row r="13" spans="1:11">
      <c r="A13" s="7">
        <v>12</v>
      </c>
      <c r="B13" s="2">
        <f>LOOKUP(K13,statusId!$B$2:$B$3,statusId!$A$2:$A$3)</f>
        <v>1</v>
      </c>
      <c r="C13" s="16" t="s">
        <v>35</v>
      </c>
      <c r="D13" s="11">
        <v>10</v>
      </c>
      <c r="E13" s="11">
        <v>1</v>
      </c>
      <c r="F13" s="17">
        <v>44696</v>
      </c>
      <c r="G13" s="17">
        <v>44702</v>
      </c>
      <c r="H13" s="11">
        <v>36</v>
      </c>
      <c r="I13" s="14" t="s">
        <v>143</v>
      </c>
      <c r="J13" s="11">
        <v>610</v>
      </c>
      <c r="K13" s="11" t="s">
        <v>162</v>
      </c>
    </row>
    <row r="14" spans="1:11">
      <c r="A14" s="7">
        <v>13</v>
      </c>
      <c r="B14" s="2">
        <f>LOOKUP(K14,statusId!$B$2:$B$3,statusId!$A$2:$A$3)</f>
        <v>2</v>
      </c>
      <c r="C14" s="16" t="s">
        <v>24</v>
      </c>
      <c r="D14" s="23">
        <v>7</v>
      </c>
      <c r="E14" s="11">
        <v>2</v>
      </c>
      <c r="F14" s="17">
        <v>44693</v>
      </c>
      <c r="G14" s="17">
        <v>44699</v>
      </c>
      <c r="H14" s="2">
        <v>36</v>
      </c>
      <c r="I14" s="13" t="s">
        <v>116</v>
      </c>
      <c r="J14" s="2">
        <v>607</v>
      </c>
      <c r="K14" s="11" t="s">
        <v>161</v>
      </c>
    </row>
    <row r="15" spans="1:11">
      <c r="A15" s="7">
        <v>14</v>
      </c>
      <c r="B15" s="2">
        <f>LOOKUP(K15,statusId!$B$2:$B$3,statusId!$A$2:$A$3)</f>
        <v>1</v>
      </c>
      <c r="C15" s="16" t="s">
        <v>15</v>
      </c>
      <c r="D15" s="11">
        <v>5</v>
      </c>
      <c r="E15" s="11">
        <v>1</v>
      </c>
      <c r="F15" s="17">
        <v>44691</v>
      </c>
      <c r="G15" s="17">
        <v>44697</v>
      </c>
      <c r="H15" s="2">
        <v>25</v>
      </c>
      <c r="I15" s="12" t="s">
        <v>116</v>
      </c>
      <c r="J15" s="2">
        <v>605</v>
      </c>
      <c r="K15" s="11" t="s">
        <v>162</v>
      </c>
    </row>
    <row r="16" spans="1:11">
      <c r="A16" s="7">
        <v>15</v>
      </c>
      <c r="B16" s="2">
        <f>LOOKUP(K16,statusId!$B$2:$B$3,statusId!$A$2:$A$3)</f>
        <v>1</v>
      </c>
      <c r="C16" s="16" t="s">
        <v>12</v>
      </c>
      <c r="D16" s="23">
        <v>3</v>
      </c>
      <c r="E16" s="11">
        <v>10</v>
      </c>
      <c r="F16" s="17">
        <v>44689</v>
      </c>
      <c r="G16" s="17">
        <v>44695</v>
      </c>
      <c r="H16" s="2">
        <v>22</v>
      </c>
      <c r="I16" s="14" t="s">
        <v>140</v>
      </c>
      <c r="J16" s="2">
        <v>603</v>
      </c>
      <c r="K16" s="11" t="s">
        <v>162</v>
      </c>
    </row>
    <row r="17" spans="1:11">
      <c r="A17" s="7">
        <v>16</v>
      </c>
      <c r="B17" s="2">
        <f>LOOKUP(K17,statusId!$B$2:$B$3,statusId!$A$2:$A$3)</f>
        <v>2</v>
      </c>
      <c r="C17" s="16" t="s">
        <v>28</v>
      </c>
      <c r="D17" s="23">
        <v>8</v>
      </c>
      <c r="E17" s="11">
        <v>1</v>
      </c>
      <c r="F17" s="17">
        <v>44694</v>
      </c>
      <c r="G17" s="17">
        <v>44700</v>
      </c>
      <c r="H17" s="11">
        <v>32</v>
      </c>
      <c r="I17" s="13" t="s">
        <v>116</v>
      </c>
      <c r="J17" s="11">
        <v>608</v>
      </c>
      <c r="K17" s="11" t="s">
        <v>161</v>
      </c>
    </row>
    <row r="18" spans="1:11">
      <c r="A18" s="7">
        <v>17</v>
      </c>
      <c r="B18" s="2">
        <f>LOOKUP(K18,statusId!$B$2:$B$3,statusId!$A$2:$A$3)</f>
        <v>2</v>
      </c>
      <c r="C18" s="16" t="s">
        <v>28</v>
      </c>
      <c r="D18" s="11">
        <v>9</v>
      </c>
      <c r="E18" s="11">
        <v>1</v>
      </c>
      <c r="F18" s="17">
        <v>44696</v>
      </c>
      <c r="G18" s="17">
        <v>44702</v>
      </c>
      <c r="H18" s="2">
        <v>34</v>
      </c>
      <c r="I18" s="14" t="s">
        <v>146</v>
      </c>
      <c r="J18" s="2">
        <v>609</v>
      </c>
      <c r="K18" s="11" t="s">
        <v>161</v>
      </c>
    </row>
    <row r="19" spans="1:11">
      <c r="A19" s="7">
        <v>18</v>
      </c>
      <c r="B19" s="2">
        <f>LOOKUP(K19,statusId!$B$2:$B$3,statusId!$A$2:$A$3)</f>
        <v>1</v>
      </c>
      <c r="C19" s="16" t="s">
        <v>36</v>
      </c>
      <c r="D19" s="23">
        <v>10</v>
      </c>
      <c r="E19" s="11">
        <v>1</v>
      </c>
      <c r="F19" s="17">
        <v>44696</v>
      </c>
      <c r="G19" s="17">
        <v>44702</v>
      </c>
      <c r="H19" s="11">
        <v>36</v>
      </c>
      <c r="I19" s="14" t="s">
        <v>143</v>
      </c>
      <c r="J19" s="11">
        <v>610</v>
      </c>
      <c r="K19" s="11" t="s">
        <v>162</v>
      </c>
    </row>
    <row r="20" spans="1:11">
      <c r="A20" s="7">
        <v>19</v>
      </c>
      <c r="B20" s="2">
        <f>LOOKUP(K20,statusId!$B$2:$B$3,statusId!$A$2:$A$3)</f>
        <v>2</v>
      </c>
      <c r="C20" s="16" t="s">
        <v>10</v>
      </c>
      <c r="D20" s="23">
        <v>2</v>
      </c>
      <c r="E20" s="11">
        <v>15</v>
      </c>
      <c r="F20" s="17">
        <v>44687</v>
      </c>
      <c r="G20" s="17">
        <v>44693</v>
      </c>
      <c r="H20" s="11">
        <v>20</v>
      </c>
      <c r="I20" s="13" t="s">
        <v>116</v>
      </c>
      <c r="J20" s="11">
        <v>602</v>
      </c>
      <c r="K20" s="11" t="s">
        <v>161</v>
      </c>
    </row>
    <row r="21" spans="1:11">
      <c r="A21" s="7">
        <v>20</v>
      </c>
      <c r="B21" s="2">
        <f>LOOKUP(K21,statusId!$B$2:$B$3,statusId!$A$2:$A$3)</f>
        <v>2</v>
      </c>
      <c r="C21" s="15" t="s">
        <v>0</v>
      </c>
      <c r="D21" s="2">
        <v>1</v>
      </c>
      <c r="E21" s="2">
        <v>15</v>
      </c>
      <c r="F21" s="17">
        <v>44687</v>
      </c>
      <c r="G21" s="17">
        <v>44693</v>
      </c>
      <c r="H21" s="2">
        <v>25</v>
      </c>
      <c r="I21" s="12" t="s">
        <v>116</v>
      </c>
      <c r="J21" s="2">
        <v>601</v>
      </c>
      <c r="K21" s="11" t="s">
        <v>161</v>
      </c>
    </row>
  </sheetData>
  <sortState ref="A2:L21">
    <sortCondition ref="C2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E37" sqref="A2:E37"/>
    </sheetView>
  </sheetViews>
  <sheetFormatPr defaultRowHeight="15.75"/>
  <cols>
    <col min="2" max="2" width="6.875" bestFit="1" customWidth="1"/>
    <col min="3" max="3" width="6.25" bestFit="1" customWidth="1"/>
    <col min="4" max="4" width="14.125" style="18" hidden="1" customWidth="1"/>
    <col min="5" max="5" width="23.625" bestFit="1" customWidth="1"/>
    <col min="6" max="6" width="14.5" customWidth="1"/>
  </cols>
  <sheetData>
    <row r="1" spans="1:5">
      <c r="A1" s="7" t="s">
        <v>97</v>
      </c>
      <c r="B1" s="7" t="s">
        <v>203</v>
      </c>
      <c r="C1" s="7" t="s">
        <v>206</v>
      </c>
      <c r="D1" s="13" t="s">
        <v>204</v>
      </c>
      <c r="E1" s="7" t="s">
        <v>205</v>
      </c>
    </row>
    <row r="2" spans="1:5">
      <c r="A2" s="7">
        <v>1</v>
      </c>
      <c r="B2" s="19">
        <v>344288</v>
      </c>
      <c r="C2" s="19">
        <f>LOOKUP(D2,City!$B$2,City!$A$2)</f>
        <v>1</v>
      </c>
      <c r="D2" s="13" t="s">
        <v>202</v>
      </c>
      <c r="E2" s="7" t="s">
        <v>166</v>
      </c>
    </row>
    <row r="3" spans="1:5">
      <c r="A3" s="7">
        <v>2</v>
      </c>
      <c r="B3" s="19">
        <v>614164</v>
      </c>
      <c r="C3" s="19">
        <f>LOOKUP(D3,City!$B$2,City!$A$2)</f>
        <v>1</v>
      </c>
      <c r="D3" s="13" t="s">
        <v>201</v>
      </c>
      <c r="E3" s="7" t="s">
        <v>167</v>
      </c>
    </row>
    <row r="4" spans="1:5">
      <c r="A4" s="7">
        <v>3</v>
      </c>
      <c r="B4" s="19">
        <v>394242</v>
      </c>
      <c r="C4" s="19">
        <f>LOOKUP(D4,City!$B$2,City!$A$2)</f>
        <v>1</v>
      </c>
      <c r="D4" s="13" t="s">
        <v>202</v>
      </c>
      <c r="E4" s="7" t="s">
        <v>168</v>
      </c>
    </row>
    <row r="5" spans="1:5">
      <c r="A5" s="7">
        <v>4</v>
      </c>
      <c r="B5" s="19">
        <v>660540</v>
      </c>
      <c r="C5" s="19">
        <f>LOOKUP(D5,City!$B$2,City!$A$2)</f>
        <v>1</v>
      </c>
      <c r="D5" s="13" t="s">
        <v>202</v>
      </c>
      <c r="E5" s="7" t="s">
        <v>169</v>
      </c>
    </row>
    <row r="6" spans="1:5">
      <c r="A6" s="7">
        <v>5</v>
      </c>
      <c r="B6" s="19">
        <v>125837</v>
      </c>
      <c r="C6" s="19">
        <f>LOOKUP(D6,City!$B$2,City!$A$2)</f>
        <v>1</v>
      </c>
      <c r="D6" s="13" t="s">
        <v>202</v>
      </c>
      <c r="E6" s="7" t="s">
        <v>170</v>
      </c>
    </row>
    <row r="7" spans="1:5">
      <c r="A7" s="7">
        <v>6</v>
      </c>
      <c r="B7" s="19">
        <v>125703</v>
      </c>
      <c r="C7" s="19">
        <f>LOOKUP(D7,City!$B$2,City!$A$2)</f>
        <v>1</v>
      </c>
      <c r="D7" s="13" t="s">
        <v>202</v>
      </c>
      <c r="E7" s="7" t="s">
        <v>171</v>
      </c>
    </row>
    <row r="8" spans="1:5">
      <c r="A8" s="7">
        <v>7</v>
      </c>
      <c r="B8" s="19">
        <v>625283</v>
      </c>
      <c r="C8" s="19">
        <f>LOOKUP(D8,City!$B$2,City!$A$2)</f>
        <v>1</v>
      </c>
      <c r="D8" s="13" t="s">
        <v>202</v>
      </c>
      <c r="E8" s="7" t="s">
        <v>172</v>
      </c>
    </row>
    <row r="9" spans="1:5">
      <c r="A9" s="7">
        <v>8</v>
      </c>
      <c r="B9" s="19">
        <v>614611</v>
      </c>
      <c r="C9" s="19">
        <f>LOOKUP(D9,City!$B$2,City!$A$2)</f>
        <v>1</v>
      </c>
      <c r="D9" s="13" t="s">
        <v>202</v>
      </c>
      <c r="E9" s="7" t="s">
        <v>173</v>
      </c>
    </row>
    <row r="10" spans="1:5">
      <c r="A10" s="7">
        <v>9</v>
      </c>
      <c r="B10" s="19">
        <v>454311</v>
      </c>
      <c r="C10" s="19">
        <f>LOOKUP(D10,City!$B$2,City!$A$2)</f>
        <v>1</v>
      </c>
      <c r="D10" s="13" t="s">
        <v>202</v>
      </c>
      <c r="E10" s="7" t="s">
        <v>174</v>
      </c>
    </row>
    <row r="11" spans="1:5">
      <c r="A11" s="7">
        <v>10</v>
      </c>
      <c r="B11" s="19">
        <v>660007</v>
      </c>
      <c r="C11" s="19">
        <f>LOOKUP(D11,City!$B$2,City!$A$2)</f>
        <v>1</v>
      </c>
      <c r="D11" s="13" t="s">
        <v>202</v>
      </c>
      <c r="E11" s="7" t="s">
        <v>175</v>
      </c>
    </row>
    <row r="12" spans="1:5">
      <c r="A12" s="7">
        <v>11</v>
      </c>
      <c r="B12" s="19">
        <v>603036</v>
      </c>
      <c r="C12" s="19">
        <f>LOOKUP(D12,City!$B$2,City!$A$2)</f>
        <v>1</v>
      </c>
      <c r="D12" s="13" t="s">
        <v>202</v>
      </c>
      <c r="E12" s="7" t="s">
        <v>176</v>
      </c>
    </row>
    <row r="13" spans="1:5">
      <c r="A13" s="7">
        <v>12</v>
      </c>
      <c r="B13" s="19">
        <v>450983</v>
      </c>
      <c r="C13" s="19">
        <f>LOOKUP(D13,City!$B$2,City!$A$2)</f>
        <v>1</v>
      </c>
      <c r="D13" s="13" t="s">
        <v>202</v>
      </c>
      <c r="E13" s="7" t="s">
        <v>177</v>
      </c>
    </row>
    <row r="14" spans="1:5">
      <c r="A14" s="7">
        <v>13</v>
      </c>
      <c r="B14" s="19">
        <v>394782</v>
      </c>
      <c r="C14" s="19">
        <f>LOOKUP(D14,City!$B$2,City!$A$2)</f>
        <v>1</v>
      </c>
      <c r="D14" s="13" t="s">
        <v>202</v>
      </c>
      <c r="E14" s="7" t="s">
        <v>178</v>
      </c>
    </row>
    <row r="15" spans="1:5">
      <c r="A15" s="7">
        <v>14</v>
      </c>
      <c r="B15" s="19">
        <v>603002</v>
      </c>
      <c r="C15" s="19">
        <f>LOOKUP(D15,City!$B$2,City!$A$2)</f>
        <v>1</v>
      </c>
      <c r="D15" s="13" t="s">
        <v>202</v>
      </c>
      <c r="E15" s="7" t="s">
        <v>179</v>
      </c>
    </row>
    <row r="16" spans="1:5">
      <c r="A16" s="7">
        <v>15</v>
      </c>
      <c r="B16" s="19">
        <v>450558</v>
      </c>
      <c r="C16" s="19">
        <f>LOOKUP(D16,City!$B$2,City!$A$2)</f>
        <v>1</v>
      </c>
      <c r="D16" s="13" t="s">
        <v>202</v>
      </c>
      <c r="E16" s="7" t="s">
        <v>180</v>
      </c>
    </row>
    <row r="17" spans="1:5">
      <c r="A17" s="7">
        <v>16</v>
      </c>
      <c r="B17" s="19">
        <v>394060</v>
      </c>
      <c r="C17" s="19">
        <f>LOOKUP(D17,City!$B$2,City!$A$2)</f>
        <v>1</v>
      </c>
      <c r="D17" s="13" t="s">
        <v>202</v>
      </c>
      <c r="E17" s="7" t="s">
        <v>181</v>
      </c>
    </row>
    <row r="18" spans="1:5">
      <c r="A18" s="7">
        <v>17</v>
      </c>
      <c r="B18" s="19">
        <v>410661</v>
      </c>
      <c r="C18" s="19">
        <f>LOOKUP(D18,City!$B$2,City!$A$2)</f>
        <v>1</v>
      </c>
      <c r="D18" s="13" t="s">
        <v>202</v>
      </c>
      <c r="E18" s="7" t="s">
        <v>182</v>
      </c>
    </row>
    <row r="19" spans="1:5">
      <c r="A19" s="7">
        <v>18</v>
      </c>
      <c r="B19" s="19">
        <v>625590</v>
      </c>
      <c r="C19" s="19">
        <f>LOOKUP(D19,City!$B$2,City!$A$2)</f>
        <v>1</v>
      </c>
      <c r="D19" s="13" t="s">
        <v>202</v>
      </c>
      <c r="E19" s="7" t="s">
        <v>183</v>
      </c>
    </row>
    <row r="20" spans="1:5">
      <c r="A20" s="7">
        <v>19</v>
      </c>
      <c r="B20" s="19">
        <v>625683</v>
      </c>
      <c r="C20" s="19">
        <f>LOOKUP(D20,City!$B$2,City!$A$2)</f>
        <v>1</v>
      </c>
      <c r="D20" s="13" t="s">
        <v>202</v>
      </c>
      <c r="E20" s="7" t="s">
        <v>165</v>
      </c>
    </row>
    <row r="21" spans="1:5">
      <c r="A21" s="7">
        <v>20</v>
      </c>
      <c r="B21" s="19">
        <v>400562</v>
      </c>
      <c r="C21" s="19">
        <f>LOOKUP(D21,City!$B$2,City!$A$2)</f>
        <v>1</v>
      </c>
      <c r="D21" s="13" t="s">
        <v>202</v>
      </c>
      <c r="E21" s="7" t="s">
        <v>184</v>
      </c>
    </row>
    <row r="22" spans="1:5">
      <c r="A22" s="7">
        <v>21</v>
      </c>
      <c r="B22" s="19">
        <v>614510</v>
      </c>
      <c r="C22" s="19">
        <f>LOOKUP(D22,City!$B$2,City!$A$2)</f>
        <v>1</v>
      </c>
      <c r="D22" s="13" t="s">
        <v>202</v>
      </c>
      <c r="E22" s="7" t="s">
        <v>185</v>
      </c>
    </row>
    <row r="23" spans="1:5">
      <c r="A23" s="7">
        <v>22</v>
      </c>
      <c r="B23" s="19">
        <v>410542</v>
      </c>
      <c r="C23" s="19">
        <f>LOOKUP(D23,City!$B$2,City!$A$2)</f>
        <v>1</v>
      </c>
      <c r="D23" s="13" t="s">
        <v>202</v>
      </c>
      <c r="E23" s="7" t="s">
        <v>186</v>
      </c>
    </row>
    <row r="24" spans="1:5">
      <c r="A24" s="7">
        <v>23</v>
      </c>
      <c r="B24" s="19">
        <v>620839</v>
      </c>
      <c r="C24" s="19">
        <f>LOOKUP(D24,City!$B$2,City!$A$2)</f>
        <v>1</v>
      </c>
      <c r="D24" s="13" t="s">
        <v>202</v>
      </c>
      <c r="E24" s="7" t="s">
        <v>187</v>
      </c>
    </row>
    <row r="25" spans="1:5">
      <c r="A25" s="7">
        <v>24</v>
      </c>
      <c r="B25" s="19">
        <v>443890</v>
      </c>
      <c r="C25" s="19">
        <f>LOOKUP(D25,City!$B$2,City!$A$2)</f>
        <v>1</v>
      </c>
      <c r="D25" s="13" t="s">
        <v>202</v>
      </c>
      <c r="E25" s="7" t="s">
        <v>188</v>
      </c>
    </row>
    <row r="26" spans="1:5">
      <c r="A26" s="7">
        <v>25</v>
      </c>
      <c r="B26" s="19">
        <v>603379</v>
      </c>
      <c r="C26" s="19">
        <f>LOOKUP(D26,City!$B$2,City!$A$2)</f>
        <v>1</v>
      </c>
      <c r="D26" s="13" t="s">
        <v>202</v>
      </c>
      <c r="E26" s="7" t="s">
        <v>189</v>
      </c>
    </row>
    <row r="27" spans="1:5">
      <c r="A27" s="7">
        <v>26</v>
      </c>
      <c r="B27" s="19">
        <v>603721</v>
      </c>
      <c r="C27" s="19">
        <f>LOOKUP(D27,City!$B$2,City!$A$2)</f>
        <v>1</v>
      </c>
      <c r="D27" s="13" t="s">
        <v>202</v>
      </c>
      <c r="E27" s="7" t="s">
        <v>190</v>
      </c>
    </row>
    <row r="28" spans="1:5">
      <c r="A28" s="7">
        <v>27</v>
      </c>
      <c r="B28" s="19">
        <v>410172</v>
      </c>
      <c r="C28" s="19">
        <f>LOOKUP(D28,City!$B$2,City!$A$2)</f>
        <v>1</v>
      </c>
      <c r="D28" s="13" t="s">
        <v>202</v>
      </c>
      <c r="E28" s="7" t="s">
        <v>191</v>
      </c>
    </row>
    <row r="29" spans="1:5">
      <c r="A29" s="7">
        <v>28</v>
      </c>
      <c r="B29" s="19">
        <v>420151</v>
      </c>
      <c r="C29" s="19">
        <f>LOOKUP(D29,City!$B$2,City!$A$2)</f>
        <v>1</v>
      </c>
      <c r="D29" s="13" t="s">
        <v>202</v>
      </c>
      <c r="E29" s="7" t="s">
        <v>192</v>
      </c>
    </row>
    <row r="30" spans="1:5">
      <c r="A30" s="7">
        <v>29</v>
      </c>
      <c r="B30" s="19">
        <v>125061</v>
      </c>
      <c r="C30" s="19">
        <f>LOOKUP(D30,City!$B$2,City!$A$2)</f>
        <v>1</v>
      </c>
      <c r="D30" s="13" t="s">
        <v>202</v>
      </c>
      <c r="E30" s="7" t="s">
        <v>193</v>
      </c>
    </row>
    <row r="31" spans="1:5">
      <c r="A31" s="7">
        <v>30</v>
      </c>
      <c r="B31" s="19">
        <v>630370</v>
      </c>
      <c r="C31" s="19">
        <f>LOOKUP(D31,City!$B$2,City!$A$2)</f>
        <v>1</v>
      </c>
      <c r="D31" s="13" t="s">
        <v>202</v>
      </c>
      <c r="E31" s="7" t="s">
        <v>194</v>
      </c>
    </row>
    <row r="32" spans="1:5">
      <c r="A32" s="7">
        <v>31</v>
      </c>
      <c r="B32" s="19">
        <v>614753</v>
      </c>
      <c r="C32" s="19">
        <f>LOOKUP(D32,City!$B$2,City!$A$2)</f>
        <v>1</v>
      </c>
      <c r="D32" s="13" t="s">
        <v>202</v>
      </c>
      <c r="E32" s="7" t="s">
        <v>195</v>
      </c>
    </row>
    <row r="33" spans="1:5">
      <c r="A33" s="7">
        <v>32</v>
      </c>
      <c r="B33" s="19">
        <v>426030</v>
      </c>
      <c r="C33" s="19">
        <f>LOOKUP(D33,City!$B$2,City!$A$2)</f>
        <v>1</v>
      </c>
      <c r="D33" s="13" t="s">
        <v>202</v>
      </c>
      <c r="E33" s="7" t="s">
        <v>196</v>
      </c>
    </row>
    <row r="34" spans="1:5">
      <c r="A34" s="7">
        <v>33</v>
      </c>
      <c r="B34" s="19">
        <v>450375</v>
      </c>
      <c r="C34" s="19">
        <f>LOOKUP(D34,City!$B$2,City!$A$2)</f>
        <v>1</v>
      </c>
      <c r="D34" s="13" t="s">
        <v>202</v>
      </c>
      <c r="E34" s="7" t="s">
        <v>197</v>
      </c>
    </row>
    <row r="35" spans="1:5">
      <c r="A35" s="7">
        <v>34</v>
      </c>
      <c r="B35" s="19">
        <v>625560</v>
      </c>
      <c r="C35" s="19">
        <f>LOOKUP(D35,City!$B$2,City!$A$2)</f>
        <v>1</v>
      </c>
      <c r="D35" s="13" t="s">
        <v>202</v>
      </c>
      <c r="E35" s="7" t="s">
        <v>198</v>
      </c>
    </row>
    <row r="36" spans="1:5">
      <c r="A36" s="7">
        <v>35</v>
      </c>
      <c r="B36" s="19">
        <v>630201</v>
      </c>
      <c r="C36" s="19">
        <f>LOOKUP(D36,City!$B$2,City!$A$2)</f>
        <v>1</v>
      </c>
      <c r="D36" s="13" t="s">
        <v>202</v>
      </c>
      <c r="E36" s="7" t="s">
        <v>199</v>
      </c>
    </row>
    <row r="37" spans="1:5">
      <c r="A37" s="7">
        <v>36</v>
      </c>
      <c r="B37" s="19">
        <v>190949</v>
      </c>
      <c r="C37" s="19">
        <f>LOOKUP(D37,City!$B$2,City!$A$2)</f>
        <v>1</v>
      </c>
      <c r="D37" s="13" t="s">
        <v>202</v>
      </c>
      <c r="E37" s="7" t="s"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2" sqref="A2:B2"/>
    </sheetView>
  </sheetViews>
  <sheetFormatPr defaultRowHeight="15.75"/>
  <cols>
    <col min="2" max="2" width="14.625" style="18" bestFit="1" customWidth="1"/>
  </cols>
  <sheetData>
    <row r="1" spans="1:2">
      <c r="A1" t="s">
        <v>97</v>
      </c>
      <c r="B1" s="18" t="s">
        <v>111</v>
      </c>
    </row>
    <row r="2" spans="1:2">
      <c r="A2">
        <v>1</v>
      </c>
      <c r="B2" s="18" t="s">
        <v>202</v>
      </c>
    </row>
    <row r="4" spans="1:2">
      <c r="B4"/>
    </row>
    <row r="5" spans="1:2">
      <c r="B5"/>
    </row>
    <row r="6" spans="1:2">
      <c r="B6"/>
    </row>
    <row r="7" spans="1:2">
      <c r="B7"/>
    </row>
    <row r="8" spans="1:2">
      <c r="B8"/>
    </row>
    <row r="9" spans="1:2">
      <c r="B9"/>
    </row>
    <row r="10" spans="1:2">
      <c r="B10"/>
    </row>
    <row r="11" spans="1:2">
      <c r="B11"/>
    </row>
    <row r="12" spans="1:2">
      <c r="B12"/>
    </row>
    <row r="13" spans="1:2">
      <c r="B13"/>
    </row>
    <row r="14" spans="1:2">
      <c r="B14"/>
    </row>
    <row r="15" spans="1:2">
      <c r="B15"/>
    </row>
    <row r="16" spans="1:2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A2:B3"/>
    </sheetView>
  </sheetViews>
  <sheetFormatPr defaultRowHeight="15.75"/>
  <sheetData>
    <row r="1" spans="1:2">
      <c r="A1" t="s">
        <v>97</v>
      </c>
      <c r="B1" s="1" t="s">
        <v>111</v>
      </c>
    </row>
    <row r="2" spans="1:2">
      <c r="A2">
        <v>1</v>
      </c>
      <c r="B2" s="11" t="s">
        <v>162</v>
      </c>
    </row>
    <row r="3" spans="1:2">
      <c r="A3">
        <v>2</v>
      </c>
      <c r="B3" s="11" t="s">
        <v>161</v>
      </c>
    </row>
  </sheetData>
  <sortState ref="A2:B3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A2:B4"/>
    </sheetView>
  </sheetViews>
  <sheetFormatPr defaultRowHeight="15.75"/>
  <cols>
    <col min="2" max="2" width="29.625" bestFit="1" customWidth="1"/>
  </cols>
  <sheetData>
    <row r="1" spans="1:2">
      <c r="A1" t="s">
        <v>97</v>
      </c>
      <c r="B1" s="9" t="s">
        <v>111</v>
      </c>
    </row>
    <row r="2" spans="1:2">
      <c r="A2">
        <v>1</v>
      </c>
      <c r="B2" s="10" t="s">
        <v>117</v>
      </c>
    </row>
    <row r="3" spans="1:2">
      <c r="A3">
        <v>2</v>
      </c>
      <c r="B3" s="10" t="s">
        <v>136</v>
      </c>
    </row>
    <row r="4" spans="1:2">
      <c r="A4">
        <v>3</v>
      </c>
      <c r="B4" s="10" t="s">
        <v>126</v>
      </c>
    </row>
  </sheetData>
  <sortState ref="B2:B11">
    <sortCondition ref="B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B4" sqref="A2:B4"/>
    </sheetView>
  </sheetViews>
  <sheetFormatPr defaultRowHeight="15.75"/>
  <cols>
    <col min="2" max="2" width="22.25" customWidth="1"/>
  </cols>
  <sheetData>
    <row r="1" spans="1:2">
      <c r="A1" t="s">
        <v>97</v>
      </c>
      <c r="B1" s="1" t="s">
        <v>111</v>
      </c>
    </row>
    <row r="2" spans="1:2">
      <c r="A2">
        <v>1</v>
      </c>
      <c r="B2" s="2" t="s">
        <v>40</v>
      </c>
    </row>
    <row r="3" spans="1:2">
      <c r="A3">
        <v>2</v>
      </c>
      <c r="B3" s="2" t="s">
        <v>5</v>
      </c>
    </row>
    <row r="4" spans="1:2">
      <c r="A4">
        <v>3</v>
      </c>
      <c r="B4" s="2" t="s">
        <v>54</v>
      </c>
    </row>
    <row r="32" spans="2:2">
      <c r="B32" s="3"/>
    </row>
    <row r="33" spans="2:2">
      <c r="B33" s="3"/>
    </row>
    <row r="34" spans="2:2">
      <c r="B34" s="3"/>
    </row>
    <row r="35" spans="2:2">
      <c r="B35" s="3"/>
    </row>
    <row r="36" spans="2:2">
      <c r="B36" s="3"/>
    </row>
    <row r="37" spans="2:2">
      <c r="B37" s="3"/>
    </row>
    <row r="38" spans="2:2">
      <c r="B38" s="3"/>
    </row>
    <row r="39" spans="2:2">
      <c r="B39" s="3"/>
    </row>
    <row r="40" spans="2:2">
      <c r="B40" s="3"/>
    </row>
    <row r="41" spans="2:2">
      <c r="B41" s="3"/>
    </row>
    <row r="42" spans="2:2">
      <c r="B42" s="3"/>
    </row>
    <row r="43" spans="2:2">
      <c r="B43" s="3"/>
    </row>
    <row r="44" spans="2:2">
      <c r="B44" s="3"/>
    </row>
    <row r="45" spans="2:2">
      <c r="B45" s="3"/>
    </row>
    <row r="46" spans="2:2">
      <c r="B46" s="3"/>
    </row>
    <row r="47" spans="2:2">
      <c r="B47" s="3"/>
    </row>
    <row r="48" spans="2:2">
      <c r="B48" s="3"/>
    </row>
    <row r="49" spans="2:2">
      <c r="B49" s="3"/>
    </row>
    <row r="50" spans="2:2">
      <c r="B50" s="3"/>
    </row>
    <row r="51" spans="2:2">
      <c r="B51" s="3"/>
    </row>
    <row r="52" spans="2:2">
      <c r="B52" s="3"/>
    </row>
    <row r="53" spans="2:2">
      <c r="B53" s="3"/>
    </row>
    <row r="54" spans="2:2">
      <c r="B54" s="3"/>
    </row>
  </sheetData>
  <sortState ref="A2:B31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Product</vt:lpstr>
      <vt:lpstr>unit</vt:lpstr>
      <vt:lpstr>user</vt:lpstr>
      <vt:lpstr>order</vt:lpstr>
      <vt:lpstr>pickUpPoint</vt:lpstr>
      <vt:lpstr>City</vt:lpstr>
      <vt:lpstr>statusId</vt:lpstr>
      <vt:lpstr>roleId</vt:lpstr>
      <vt:lpstr>category</vt:lpstr>
      <vt:lpstr>saler</vt:lpstr>
      <vt:lpstr>Manufacture</vt:lpstr>
      <vt:lpstr>productName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Коммерческие курсы</cp:lastModifiedBy>
  <dcterms:created xsi:type="dcterms:W3CDTF">2022-01-17T17:43:46Z</dcterms:created>
  <dcterms:modified xsi:type="dcterms:W3CDTF">2024-10-25T11:40:00Z</dcterms:modified>
</cp:coreProperties>
</file>