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"/>
    </mc:Choice>
  </mc:AlternateContent>
  <bookViews>
    <workbookView xWindow="930" yWindow="2310" windowWidth="22110" windowHeight="10110" activeTab="4"/>
  </bookViews>
  <sheets>
    <sheet name="partnerImport" sheetId="1" r:id="rId1"/>
    <sheet name="product_id" sheetId="6" r:id="rId2"/>
    <sheet name="nameOProduct" sheetId="9" r:id="rId3"/>
    <sheet name="PartnerName" sheetId="5" r:id="rId4"/>
    <sheet name="Partner" sheetId="10" r:id="rId5"/>
    <sheet name="street" sheetId="14" r:id="rId6"/>
    <sheet name="Locationn" sheetId="13" r:id="rId7"/>
    <sheet name="City" sheetId="12" r:id="rId8"/>
    <sheet name="PartnerType" sheetId="11" r:id="rId9"/>
    <sheet name="materialtype" sheetId="2" r:id="rId10"/>
    <sheet name="productType" sheetId="3" r:id="rId11"/>
    <sheet name="material_id" sheetId="7" r:id="rId12"/>
    <sheet name="ProductImport" sheetId="4" r:id="rId13"/>
  </sheets>
  <definedNames>
    <definedName name="_xlnm._FilterDatabase" localSheetId="4" hidden="1">Partner!$Q$7:$Q$12</definedName>
    <definedName name="_xlnm._FilterDatabase" localSheetId="0" hidden="1">partnerImport!$I$1:$I$35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2" i="10"/>
  <c r="G3" i="10"/>
  <c r="G4" i="10"/>
  <c r="G5" i="10"/>
  <c r="G6" i="10"/>
  <c r="G2" i="10"/>
  <c r="F3" i="10"/>
  <c r="F4" i="10"/>
  <c r="F5" i="10"/>
  <c r="F6" i="10"/>
  <c r="F2" i="10"/>
  <c r="D3" i="10"/>
  <c r="D4" i="10"/>
  <c r="D5" i="10"/>
  <c r="D6" i="10"/>
  <c r="D2" i="10"/>
  <c r="B3" i="10"/>
  <c r="B4" i="10"/>
  <c r="B5" i="10"/>
  <c r="B6" i="10"/>
  <c r="B2" i="10"/>
  <c r="D3" i="4"/>
  <c r="D4" i="4"/>
  <c r="D5" i="4"/>
  <c r="D6" i="4"/>
  <c r="D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B3" i="4" l="1"/>
  <c r="B4" i="4"/>
  <c r="B5" i="4"/>
  <c r="B6" i="4"/>
  <c r="B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3" i="3"/>
  <c r="B4" i="3"/>
  <c r="B5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<sst xmlns="http://schemas.openxmlformats.org/spreadsheetml/2006/main" count="220" uniqueCount="94">
  <si>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</si>
  <si>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</si>
  <si>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</si>
  <si>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</si>
  <si>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</si>
  <si>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</si>
  <si>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</si>
  <si>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</si>
  <si>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Пробковое напольное клеевое покрытие 32 класс 4 мм</t>
  </si>
  <si>
    <t>Стройсервис</t>
  </si>
  <si>
    <t>Ремонт и отделка</t>
  </si>
  <si>
    <t>Паркет 29</t>
  </si>
  <si>
    <t>МонтажПро</t>
  </si>
  <si>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</si>
  <si>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</si>
  <si>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</si>
  <si>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</si>
  <si>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</si>
  <si>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</si>
  <si>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</si>
  <si>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</si>
  <si>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</si>
  <si>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</si>
  <si>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</si>
  <si>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</si>
  <si>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</si>
  <si>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</si>
  <si>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</si>
  <si>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</si>
  <si>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</si>
  <si>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name</t>
  </si>
  <si>
    <t>PartnerId</t>
  </si>
  <si>
    <t>Ясень</t>
  </si>
  <si>
    <t>Дуб</t>
  </si>
  <si>
    <t xml:space="preserve">Инженерная доска </t>
  </si>
  <si>
    <t>Пробковое напольное клеевое покрытие</t>
  </si>
  <si>
    <t>mateial</t>
  </si>
  <si>
    <t>material_id</t>
  </si>
  <si>
    <t>product_id</t>
  </si>
  <si>
    <t>Клеевое покрытие</t>
  </si>
  <si>
    <t>material_type</t>
  </si>
  <si>
    <t>nameOfProduct</t>
  </si>
  <si>
    <t>productNameId</t>
  </si>
  <si>
    <t>nameOdProduct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</si>
  <si>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</si>
  <si>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</si>
  <si>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</si>
  <si>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</si>
  <si>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</si>
  <si>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</si>
  <si>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</si>
  <si>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</si>
  <si>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</si>
  <si>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493 123 45 67</t>
  </si>
  <si>
    <t>ООО</t>
  </si>
  <si>
    <t>Петров Василий Петрович</t>
  </si>
  <si>
    <t>vppetrov@vl.ru</t>
  </si>
  <si>
    <t>987 123 56 78</t>
  </si>
  <si>
    <t>ПАО</t>
  </si>
  <si>
    <t>Соловьев Андрей Николаевич</t>
  </si>
  <si>
    <t>ansolovev@st.ru</t>
  </si>
  <si>
    <t>812 223 32 00</t>
  </si>
  <si>
    <t>ОАО</t>
  </si>
  <si>
    <t>Воробьева Екатерина Валерьевна</t>
  </si>
  <si>
    <t>ekaterina.vorobeva@ml.ru</t>
  </si>
  <si>
    <t>444 222 33 11</t>
  </si>
  <si>
    <t>Степанов Степан Сергеевич</t>
  </si>
  <si>
    <t>stepanov@stepan.ru</t>
  </si>
  <si>
    <t>912 888 33 33</t>
  </si>
  <si>
    <t>partnerTypeId</t>
  </si>
  <si>
    <t>partnerNameID</t>
  </si>
  <si>
    <t xml:space="preserve"> Кемеровская область</t>
  </si>
  <si>
    <t xml:space="preserve"> Архангельская область</t>
  </si>
  <si>
    <t xml:space="preserve"> Ленинградская область</t>
  </si>
  <si>
    <t xml:space="preserve"> Московская область</t>
  </si>
  <si>
    <t xml:space="preserve"> Белгородская область</t>
  </si>
  <si>
    <t>index</t>
  </si>
  <si>
    <t>location</t>
  </si>
  <si>
    <t>city</t>
  </si>
  <si>
    <t xml:space="preserve"> Юрга</t>
  </si>
  <si>
    <t xml:space="preserve"> Северодвинск</t>
  </si>
  <si>
    <t xml:space="preserve"> Приморск</t>
  </si>
  <si>
    <t xml:space="preserve"> Реутов</t>
  </si>
  <si>
    <t xml:space="preserve"> Старый Оскол</t>
  </si>
  <si>
    <t>street</t>
  </si>
  <si>
    <t xml:space="preserve"> Лесная</t>
  </si>
  <si>
    <t xml:space="preserve"> Строителей</t>
  </si>
  <si>
    <t xml:space="preserve"> Парковая</t>
  </si>
  <si>
    <t xml:space="preserve"> Свободы</t>
  </si>
  <si>
    <t xml:space="preserve"> Рабочая</t>
  </si>
  <si>
    <t>Building</t>
  </si>
  <si>
    <t>locationId</t>
  </si>
  <si>
    <t>cityId</t>
  </si>
  <si>
    <t>streetId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</si>
</sst>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7" sqref="A2:K17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24.140625" hidden="1" customWidth="1"/>
    <col min="5" max="5" width="40.140625" hidden="1" customWidth="1"/>
    <col min="6" max="6" width="40.140625" customWidth="1"/>
    <col min="7" max="7" width="40.140625" hidden="1" customWidth="1"/>
    <col min="8" max="8" width="40.140625" customWidth="1"/>
    <col min="9" max="9" width="60" hidden="1" customWidth="1"/>
    <col min="10" max="10" width="22.42578125" bestFit="1" customWidth="1"/>
    <col min="11" max="11" width="14" bestFit="1" customWidth="1"/>
    <col min="17" max="17" width="14" bestFit="1" customWidth="1"/>
  </cols>
  <sheetData>
    <row r="1" spans="1:11" x14ac:dyDescent="0.25">
      <c r="A1" t="s">
        <v>29</v>
      </c>
      <c r="B1" t="s">
        <v>31</v>
      </c>
      <c r="C1" t="s">
        <v>38</v>
      </c>
      <c r="D1" t="s">
        <v>0</v>
      </c>
      <c r="E1" t="s">
        <v>36</v>
      </c>
      <c r="F1" t="s">
        <v>37</v>
      </c>
      <c r="G1" t="s">
        <v>40</v>
      </c>
      <c r="H1" t="s">
        <v>42</v>
      </c>
      <c r="I1" t="s">
        <v>41</v>
      </c>
      <c r="J1" s="1" t="s">
        <v>1</v>
      </c>
      <c r="K1" s="1" t="s">
        <v>2</v>
      </c>
    </row>
    <row r="2" spans="1:11" x14ac:dyDescent="0.25">
      <c r="A2">
        <v>1</v>
      </c>
      <c r="B2">
        <f>LOOKUP(D2,PartnerName!$B$2:$B$6,PartnerName!$A$2:$A$6)</f>
        <v>1</v>
      </c>
      <c r="C2">
        <f>LOOKUP(E2,product_id!$B$2:$B$5,product_id!$A$2:$A$5)</f>
        <v>4</v>
      </c>
      <c r="D2" s="2" t="s">
        <v>4</v>
      </c>
      <c r="E2" s="2" t="s">
        <v>24</v>
      </c>
      <c r="F2" s="2">
        <f>LOOKUP(G2,material_id!$B$2:$B$4,material_id!$A$2:$A$4)</f>
        <v>3</v>
      </c>
      <c r="G2" s="2" t="s">
        <v>32</v>
      </c>
      <c r="H2" s="2">
        <f>LOOKUP(I2,nameOProduct!$B$2:$B$6,nameOProduct!$A$2:$A$6)</f>
        <v>4</v>
      </c>
      <c r="I2" t="s">
        <v>3</v>
      </c>
      <c r="J2" s="1">
        <v>15500</v>
      </c>
      <c r="K2" s="3">
        <v>45008</v>
      </c>
    </row>
    <row r="3" spans="1:11" x14ac:dyDescent="0.25">
      <c r="A3">
        <v>2</v>
      </c>
      <c r="B3">
        <f>LOOKUP(D3,PartnerName!$B$2:$B$6,PartnerName!$A$2:$A$6)</f>
        <v>1</v>
      </c>
      <c r="C3">
        <f>LOOKUP(E3,product_id!$B$2:$B$5,product_id!$A$2:$A$5)</f>
        <v>2</v>
      </c>
      <c r="D3" s="2" t="s">
        <v>4</v>
      </c>
      <c r="E3" s="2" t="s">
        <v>22</v>
      </c>
      <c r="F3" s="2">
        <f>LOOKUP(G3,material_id!$B$2:$B$4,material_id!$A$2:$A$4)</f>
        <v>1</v>
      </c>
      <c r="G3" s="2" t="s">
        <v>33</v>
      </c>
      <c r="H3" s="2">
        <f>LOOKUP(I3,nameOProduct!$B$2:$B$6,nameOProduct!$A$2:$A$6)</f>
        <v>2</v>
      </c>
      <c r="I3" t="s">
        <v>5</v>
      </c>
      <c r="J3" s="1">
        <v>12350</v>
      </c>
      <c r="K3" s="3">
        <v>45278</v>
      </c>
    </row>
    <row r="4" spans="1:11" x14ac:dyDescent="0.25">
      <c r="A4">
        <v>3</v>
      </c>
      <c r="B4">
        <f>LOOKUP(D4,PartnerName!$B$2:$B$6,PartnerName!$A$2:$A$6)</f>
        <v>1</v>
      </c>
      <c r="C4">
        <f>LOOKUP(E4,product_id!$B$2:$B$5,product_id!$A$2:$A$5)</f>
        <v>2</v>
      </c>
      <c r="D4" s="2" t="s">
        <v>4</v>
      </c>
      <c r="E4" s="2" t="s">
        <v>22</v>
      </c>
      <c r="F4" s="2">
        <f>LOOKUP(G4,material_id!$B$2:$B$4,material_id!$A$2:$A$4)</f>
        <v>1</v>
      </c>
      <c r="G4" s="2" t="s">
        <v>33</v>
      </c>
      <c r="H4" s="2">
        <f>LOOKUP(I4,nameOProduct!$B$2:$B$6,nameOProduct!$A$2:$A$6)</f>
        <v>3</v>
      </c>
      <c r="I4" t="s">
        <v>6</v>
      </c>
      <c r="J4" s="1">
        <v>37400</v>
      </c>
      <c r="K4" s="3">
        <v>45450</v>
      </c>
    </row>
    <row r="5" spans="1:11" x14ac:dyDescent="0.25">
      <c r="A5">
        <v>4</v>
      </c>
      <c r="B5">
        <f>LOOKUP(D5,PartnerName!$B$2:$B$6,PartnerName!$A$2:$A$6)</f>
        <v>3</v>
      </c>
      <c r="C5">
        <f>LOOKUP(E5,product_id!$B$2:$B$5,product_id!$A$2:$A$5)</f>
        <v>1</v>
      </c>
      <c r="D5" s="2" t="s">
        <v>11</v>
      </c>
      <c r="E5" s="2" t="s">
        <v>34</v>
      </c>
      <c r="F5" s="2">
        <f>LOOKUP(G5,material_id!$B$2:$B$4,material_id!$A$2:$A$4)</f>
        <v>1</v>
      </c>
      <c r="G5" s="2" t="s">
        <v>33</v>
      </c>
      <c r="H5" s="2">
        <f>LOOKUP(I5,nameOProduct!$B$2:$B$6,nameOProduct!$A$2:$A$6)</f>
        <v>1</v>
      </c>
      <c r="I5" t="s">
        <v>7</v>
      </c>
      <c r="J5" s="1">
        <v>35000</v>
      </c>
      <c r="K5" s="3">
        <v>44897</v>
      </c>
    </row>
    <row r="6" spans="1:11" x14ac:dyDescent="0.25">
      <c r="A6">
        <v>5</v>
      </c>
      <c r="B6">
        <f>LOOKUP(D6,PartnerName!$B$2:$B$6,PartnerName!$A$2:$A$6)</f>
        <v>3</v>
      </c>
      <c r="C6">
        <f>LOOKUP(E6,product_id!$B$2:$B$5,product_id!$A$2:$A$5)</f>
        <v>4</v>
      </c>
      <c r="D6" s="2" t="s">
        <v>11</v>
      </c>
      <c r="E6" s="2" t="s">
        <v>35</v>
      </c>
      <c r="F6" s="2">
        <f>LOOKUP(G6,material_id!$B$2:$B$4,material_id!$A$2:$A$4)</f>
        <v>2</v>
      </c>
      <c r="G6" s="2" t="s">
        <v>39</v>
      </c>
      <c r="H6" s="2">
        <f>LOOKUP(I6,nameOProduct!$B$2:$B$6,nameOProduct!$A$2:$A$6)</f>
        <v>5</v>
      </c>
      <c r="I6" t="s">
        <v>8</v>
      </c>
      <c r="J6" s="1">
        <v>1250</v>
      </c>
      <c r="K6" s="3">
        <v>45063</v>
      </c>
    </row>
    <row r="7" spans="1:11" x14ac:dyDescent="0.25">
      <c r="A7">
        <v>6</v>
      </c>
      <c r="B7">
        <f>LOOKUP(D7,PartnerName!$B$2:$B$6,PartnerName!$A$2:$A$6)</f>
        <v>3</v>
      </c>
      <c r="C7">
        <f>LOOKUP(E7,product_id!$B$2:$B$5,product_id!$A$2:$A$5)</f>
        <v>2</v>
      </c>
      <c r="D7" s="2" t="s">
        <v>11</v>
      </c>
      <c r="E7" s="2" t="s">
        <v>22</v>
      </c>
      <c r="F7" s="2">
        <f>LOOKUP(G7,material_id!$B$2:$B$4,material_id!$A$2:$A$4)</f>
        <v>1</v>
      </c>
      <c r="G7" s="2" t="s">
        <v>33</v>
      </c>
      <c r="H7" s="2">
        <f>LOOKUP(I7,nameOProduct!$B$2:$B$6,nameOProduct!$A$2:$A$6)</f>
        <v>2</v>
      </c>
      <c r="I7" t="s">
        <v>5</v>
      </c>
      <c r="J7" s="1">
        <v>1000</v>
      </c>
      <c r="K7" s="3">
        <v>45450</v>
      </c>
    </row>
    <row r="8" spans="1:11" x14ac:dyDescent="0.25">
      <c r="A8">
        <v>7</v>
      </c>
      <c r="B8">
        <f>LOOKUP(D8,PartnerName!$B$2:$B$6,PartnerName!$A$2:$A$6)</f>
        <v>3</v>
      </c>
      <c r="C8">
        <f>LOOKUP(E8,product_id!$B$2:$B$5,product_id!$A$2:$A$5)</f>
        <v>4</v>
      </c>
      <c r="D8" s="2" t="s">
        <v>11</v>
      </c>
      <c r="E8" s="2" t="s">
        <v>24</v>
      </c>
      <c r="F8" s="2">
        <f>LOOKUP(G8,material_id!$B$2:$B$4,material_id!$A$2:$A$4)</f>
        <v>3</v>
      </c>
      <c r="G8" s="2" t="s">
        <v>32</v>
      </c>
      <c r="H8" s="2">
        <f>LOOKUP(I8,nameOProduct!$B$2:$B$6,nameOProduct!$A$2:$A$6)</f>
        <v>4</v>
      </c>
      <c r="I8" t="s">
        <v>3</v>
      </c>
      <c r="J8" s="1">
        <v>7550</v>
      </c>
      <c r="K8" s="3">
        <v>45474</v>
      </c>
    </row>
    <row r="9" spans="1:11" x14ac:dyDescent="0.25">
      <c r="A9">
        <v>8</v>
      </c>
      <c r="B9">
        <f>LOOKUP(D9,PartnerName!$B$2:$B$6,PartnerName!$A$2:$A$6)</f>
        <v>5</v>
      </c>
      <c r="C9">
        <f>LOOKUP(E9,product_id!$B$2:$B$5,product_id!$A$2:$A$5)</f>
        <v>4</v>
      </c>
      <c r="D9" s="2" t="s">
        <v>9</v>
      </c>
      <c r="E9" s="2" t="s">
        <v>24</v>
      </c>
      <c r="F9" s="2">
        <f>LOOKUP(G9,material_id!$B$2:$B$4,material_id!$A$2:$A$4)</f>
        <v>3</v>
      </c>
      <c r="G9" s="2" t="s">
        <v>32</v>
      </c>
      <c r="H9" s="2">
        <f>LOOKUP(I9,nameOProduct!$B$2:$B$6,nameOProduct!$A$2:$A$6)</f>
        <v>4</v>
      </c>
      <c r="I9" t="s">
        <v>3</v>
      </c>
      <c r="J9" s="1">
        <v>7250</v>
      </c>
      <c r="K9" s="3">
        <v>44948</v>
      </c>
    </row>
    <row r="10" spans="1:11" x14ac:dyDescent="0.25">
      <c r="A10">
        <v>9</v>
      </c>
      <c r="B10">
        <f>LOOKUP(D10,PartnerName!$B$2:$B$6,PartnerName!$A$2:$A$6)</f>
        <v>5</v>
      </c>
      <c r="C10">
        <f>LOOKUP(E10,product_id!$B$2:$B$5,product_id!$A$2:$A$5)</f>
        <v>1</v>
      </c>
      <c r="D10" s="2" t="s">
        <v>9</v>
      </c>
      <c r="E10" s="2" t="s">
        <v>34</v>
      </c>
      <c r="F10" s="2">
        <f>LOOKUP(G10,material_id!$B$2:$B$4,material_id!$A$2:$A$4)</f>
        <v>1</v>
      </c>
      <c r="G10" s="2" t="s">
        <v>33</v>
      </c>
      <c r="H10" s="2">
        <f>LOOKUP(I10,nameOProduct!$B$2:$B$6,nameOProduct!$A$2:$A$6)</f>
        <v>1</v>
      </c>
      <c r="I10" t="s">
        <v>7</v>
      </c>
      <c r="J10" s="1">
        <v>2500</v>
      </c>
      <c r="K10" s="3">
        <v>45478</v>
      </c>
    </row>
    <row r="11" spans="1:11" x14ac:dyDescent="0.25">
      <c r="A11">
        <v>10</v>
      </c>
      <c r="B11">
        <f>LOOKUP(D11,PartnerName!$B$2:$B$6,PartnerName!$A$2:$A$6)</f>
        <v>4</v>
      </c>
      <c r="C11">
        <f>LOOKUP(E11,product_id!$B$2:$B$5,product_id!$A$2:$A$5)</f>
        <v>2</v>
      </c>
      <c r="D11" s="2" t="s">
        <v>10</v>
      </c>
      <c r="E11" s="2" t="s">
        <v>22</v>
      </c>
      <c r="F11" s="2">
        <f>LOOKUP(G11,material_id!$B$2:$B$4,material_id!$A$2:$A$4)</f>
        <v>1</v>
      </c>
      <c r="G11" s="2" t="s">
        <v>33</v>
      </c>
      <c r="H11" s="2">
        <f>LOOKUP(I11,nameOProduct!$B$2:$B$6,nameOProduct!$A$2:$A$6)</f>
        <v>3</v>
      </c>
      <c r="I11" t="s">
        <v>6</v>
      </c>
      <c r="J11" s="1">
        <v>59050</v>
      </c>
      <c r="K11" s="3">
        <v>45005</v>
      </c>
    </row>
    <row r="12" spans="1:11" x14ac:dyDescent="0.25">
      <c r="A12">
        <v>11</v>
      </c>
      <c r="B12">
        <f>LOOKUP(D12,PartnerName!$B$2:$B$6,PartnerName!$A$2:$A$6)</f>
        <v>4</v>
      </c>
      <c r="C12">
        <f>LOOKUP(E12,product_id!$B$2:$B$5,product_id!$A$2:$A$5)</f>
        <v>2</v>
      </c>
      <c r="D12" s="2" t="s">
        <v>10</v>
      </c>
      <c r="E12" s="2" t="s">
        <v>22</v>
      </c>
      <c r="F12" s="2">
        <f>LOOKUP(G12,material_id!$B$2:$B$4,material_id!$A$2:$A$4)</f>
        <v>1</v>
      </c>
      <c r="G12" s="2" t="s">
        <v>33</v>
      </c>
      <c r="H12" s="2">
        <f>LOOKUP(I12,nameOProduct!$B$2:$B$6,nameOProduct!$A$2:$A$6)</f>
        <v>2</v>
      </c>
      <c r="I12" t="s">
        <v>5</v>
      </c>
      <c r="J12" s="1">
        <v>37200</v>
      </c>
      <c r="K12" s="3">
        <v>45363</v>
      </c>
    </row>
    <row r="13" spans="1:11" x14ac:dyDescent="0.25">
      <c r="A13">
        <v>12</v>
      </c>
      <c r="B13">
        <f>LOOKUP(D13,PartnerName!$B$2:$B$6,PartnerName!$A$2:$A$6)</f>
        <v>4</v>
      </c>
      <c r="C13">
        <f>LOOKUP(E13,product_id!$B$2:$B$5,product_id!$A$2:$A$5)</f>
        <v>4</v>
      </c>
      <c r="D13" s="2" t="s">
        <v>10</v>
      </c>
      <c r="E13" s="2" t="s">
        <v>35</v>
      </c>
      <c r="F13" s="2">
        <f>LOOKUP(G13,material_id!$B$2:$B$4,material_id!$A$2:$A$4)</f>
        <v>2</v>
      </c>
      <c r="G13" s="2" t="s">
        <v>39</v>
      </c>
      <c r="H13" s="2">
        <f>LOOKUP(I13,nameOProduct!$B$2:$B$6,nameOProduct!$A$2:$A$6)</f>
        <v>5</v>
      </c>
      <c r="I13" t="s">
        <v>8</v>
      </c>
      <c r="J13" s="1">
        <v>4500</v>
      </c>
      <c r="K13" s="3">
        <v>45426</v>
      </c>
    </row>
    <row r="14" spans="1:11" x14ac:dyDescent="0.25">
      <c r="A14">
        <v>13</v>
      </c>
      <c r="B14">
        <f>LOOKUP(D14,PartnerName!$B$2:$B$6,PartnerName!$A$2:$A$6)</f>
        <v>2</v>
      </c>
      <c r="C14">
        <f>LOOKUP(E14,product_id!$B$2:$B$5,product_id!$A$2:$A$5)</f>
        <v>2</v>
      </c>
      <c r="D14" s="2" t="s">
        <v>12</v>
      </c>
      <c r="E14" s="2" t="s">
        <v>22</v>
      </c>
      <c r="F14" s="2">
        <f>LOOKUP(G14,material_id!$B$2:$B$4,material_id!$A$2:$A$4)</f>
        <v>1</v>
      </c>
      <c r="G14" s="2" t="s">
        <v>33</v>
      </c>
      <c r="H14" s="2">
        <f>LOOKUP(I14,nameOProduct!$B$2:$B$6,nameOProduct!$A$2:$A$6)</f>
        <v>2</v>
      </c>
      <c r="I14" t="s">
        <v>5</v>
      </c>
      <c r="J14" s="1">
        <v>50000</v>
      </c>
      <c r="K14" s="3">
        <v>45188</v>
      </c>
    </row>
    <row r="15" spans="1:11" x14ac:dyDescent="0.25">
      <c r="A15">
        <v>14</v>
      </c>
      <c r="B15">
        <f>LOOKUP(D15,PartnerName!$B$2:$B$6,PartnerName!$A$2:$A$6)</f>
        <v>2</v>
      </c>
      <c r="C15">
        <f>LOOKUP(E15,product_id!$B$2:$B$5,product_id!$A$2:$A$5)</f>
        <v>2</v>
      </c>
      <c r="D15" s="2" t="s">
        <v>12</v>
      </c>
      <c r="E15" s="2" t="s">
        <v>22</v>
      </c>
      <c r="F15" s="2">
        <f>LOOKUP(G15,material_id!$B$2:$B$4,material_id!$A$2:$A$4)</f>
        <v>1</v>
      </c>
      <c r="G15" s="2" t="s">
        <v>33</v>
      </c>
      <c r="H15" s="2">
        <f>LOOKUP(I15,nameOProduct!$B$2:$B$6,nameOProduct!$A$2:$A$6)</f>
        <v>3</v>
      </c>
      <c r="I15" t="s">
        <v>6</v>
      </c>
      <c r="J15" s="1">
        <v>670000</v>
      </c>
      <c r="K15" s="3">
        <v>45240</v>
      </c>
    </row>
    <row r="16" spans="1:11" x14ac:dyDescent="0.25">
      <c r="A16">
        <v>15</v>
      </c>
      <c r="B16">
        <f>LOOKUP(D16,PartnerName!$B$2:$B$6,PartnerName!$A$2:$A$6)</f>
        <v>2</v>
      </c>
      <c r="C16">
        <f>LOOKUP(E16,product_id!$B$2:$B$5,product_id!$A$2:$A$5)</f>
        <v>4</v>
      </c>
      <c r="D16" s="2" t="s">
        <v>12</v>
      </c>
      <c r="E16" s="2" t="s">
        <v>24</v>
      </c>
      <c r="F16" s="2">
        <f>LOOKUP(G16,material_id!$B$2:$B$4,material_id!$A$2:$A$4)</f>
        <v>3</v>
      </c>
      <c r="G16" s="2" t="s">
        <v>32</v>
      </c>
      <c r="H16" s="2">
        <f>LOOKUP(I16,nameOProduct!$B$2:$B$6,nameOProduct!$A$2:$A$6)</f>
        <v>4</v>
      </c>
      <c r="I16" t="s">
        <v>3</v>
      </c>
      <c r="J16" s="1">
        <v>35000</v>
      </c>
      <c r="K16" s="3">
        <v>45397</v>
      </c>
    </row>
    <row r="17" spans="1:11" x14ac:dyDescent="0.25">
      <c r="A17">
        <v>16</v>
      </c>
      <c r="B17">
        <f>LOOKUP(D17,PartnerName!$B$2:$B$6,PartnerName!$A$2:$A$6)</f>
        <v>2</v>
      </c>
      <c r="C17">
        <f>LOOKUP(E17,product_id!$B$2:$B$5,product_id!$A$2:$A$5)</f>
        <v>1</v>
      </c>
      <c r="D17" s="2" t="s">
        <v>12</v>
      </c>
      <c r="E17" s="2" t="s">
        <v>34</v>
      </c>
      <c r="F17" s="2">
        <f>LOOKUP(G17,material_id!$B$2:$B$4,material_id!$A$2:$A$4)</f>
        <v>1</v>
      </c>
      <c r="G17" s="2" t="s">
        <v>33</v>
      </c>
      <c r="H17" s="2">
        <f>LOOKUP(I17,nameOProduct!$B$2:$B$6,nameOProduct!$A$2:$A$6)</f>
        <v>1</v>
      </c>
      <c r="I17" t="s">
        <v>7</v>
      </c>
      <c r="J17" s="1">
        <v>25000</v>
      </c>
      <c r="K17" s="3">
        <v>45455</v>
      </c>
    </row>
  </sheetData>
  <autoFilter ref="I1:I35"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2:C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29</v>
      </c>
      <c r="B1" t="s">
        <v>13</v>
      </c>
      <c r="C1" t="s">
        <v>14</v>
      </c>
    </row>
    <row r="2" spans="1:3" x14ac:dyDescent="0.25">
      <c r="A2">
        <v>1</v>
      </c>
      <c r="B2" t="s">
        <v>15</v>
      </c>
      <c r="C2" s="4">
        <v>1E-3</v>
      </c>
    </row>
    <row r="3" spans="1:3" x14ac:dyDescent="0.25">
      <c r="A3">
        <v>2</v>
      </c>
      <c r="B3" t="s">
        <v>16</v>
      </c>
      <c r="C3" s="4">
        <v>9.4999999999999998E-3</v>
      </c>
    </row>
    <row r="4" spans="1:3" x14ac:dyDescent="0.25">
      <c r="A4">
        <v>3</v>
      </c>
      <c r="B4" t="s">
        <v>17</v>
      </c>
      <c r="C4" s="4">
        <v>2.8E-3</v>
      </c>
    </row>
    <row r="5" spans="1:3" x14ac:dyDescent="0.25">
      <c r="A5">
        <v>4</v>
      </c>
      <c r="B5" t="s">
        <v>18</v>
      </c>
      <c r="C5" s="4">
        <v>5.4999999999999997E-3</v>
      </c>
    </row>
    <row r="6" spans="1:3" x14ac:dyDescent="0.25">
      <c r="A6">
        <v>5</v>
      </c>
      <c r="B6" t="s">
        <v>19</v>
      </c>
      <c r="C6" s="4">
        <v>3.3999999999999998E-3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A2:D5"/>
    </sheetView>
  </sheetViews>
  <sheetFormatPr defaultRowHeight="15" x14ac:dyDescent="0.25"/>
  <cols>
    <col min="1" max="1" width="20.85546875" bestFit="1" customWidth="1"/>
    <col min="2" max="2" width="20.85546875" customWidth="1"/>
    <col min="3" max="3" width="29" hidden="1" customWidth="1"/>
    <col min="4" max="4" width="29" bestFit="1" customWidth="1"/>
  </cols>
  <sheetData>
    <row r="1" spans="1:4" x14ac:dyDescent="0.25">
      <c r="A1" t="s">
        <v>29</v>
      </c>
      <c r="B1" t="s">
        <v>38</v>
      </c>
      <c r="C1" s="5" t="s">
        <v>20</v>
      </c>
      <c r="D1" s="5" t="s">
        <v>21</v>
      </c>
    </row>
    <row r="2" spans="1:4" x14ac:dyDescent="0.25">
      <c r="A2">
        <v>1</v>
      </c>
      <c r="B2">
        <f>LOOKUP(C2,product_id!$B$2:$B$7,product_id!$A$2:$A$7)</f>
        <v>2</v>
      </c>
      <c r="C2" t="s">
        <v>22</v>
      </c>
      <c r="D2" s="6">
        <v>2.35</v>
      </c>
    </row>
    <row r="3" spans="1:4" x14ac:dyDescent="0.25">
      <c r="A3">
        <v>2</v>
      </c>
      <c r="B3">
        <f>LOOKUP(C3,product_id!$B$2:$B$7,product_id!$A$2:$A$7)</f>
        <v>3</v>
      </c>
      <c r="C3" t="s">
        <v>23</v>
      </c>
      <c r="D3" s="6">
        <v>5.15</v>
      </c>
    </row>
    <row r="4" spans="1:4" x14ac:dyDescent="0.25">
      <c r="A4">
        <v>3</v>
      </c>
      <c r="B4">
        <f>LOOKUP(C4,product_id!$B$2:$B$7,product_id!$A$2:$A$7)</f>
        <v>4</v>
      </c>
      <c r="C4" t="s">
        <v>24</v>
      </c>
      <c r="D4" s="6">
        <v>4.34</v>
      </c>
    </row>
    <row r="5" spans="1:4" x14ac:dyDescent="0.25">
      <c r="A5">
        <v>4</v>
      </c>
      <c r="B5">
        <f>LOOKUP(C5,product_id!$B$2:$B$7,product_id!$A$2:$A$7)</f>
        <v>6</v>
      </c>
      <c r="C5" t="s">
        <v>25</v>
      </c>
      <c r="D5" s="6">
        <v>1.5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defaultRowHeight="15" x14ac:dyDescent="0.25"/>
  <cols>
    <col min="2" max="2" width="18.5703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s="2" t="s">
        <v>33</v>
      </c>
    </row>
    <row r="3" spans="1:2" x14ac:dyDescent="0.25">
      <c r="A3">
        <v>2</v>
      </c>
      <c r="B3" s="2" t="s">
        <v>39</v>
      </c>
    </row>
    <row r="4" spans="1:2" x14ac:dyDescent="0.25">
      <c r="A4">
        <v>3</v>
      </c>
      <c r="B4" s="2" t="s">
        <v>32</v>
      </c>
    </row>
  </sheetData>
  <sortState ref="A2:B4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2:G6"/>
    </sheetView>
  </sheetViews>
  <sheetFormatPr defaultRowHeight="15" x14ac:dyDescent="0.25"/>
  <cols>
    <col min="2" max="2" width="10.5703125" bestFit="1" customWidth="1"/>
    <col min="3" max="3" width="20.85546875" hidden="1" customWidth="1"/>
    <col min="4" max="4" width="20.85546875" customWidth="1"/>
    <col min="5" max="5" width="60" hidden="1" customWidth="1"/>
    <col min="6" max="6" width="8.5703125" bestFit="1" customWidth="1"/>
    <col min="7" max="7" width="37.140625" bestFit="1" customWidth="1"/>
  </cols>
  <sheetData>
    <row r="1" spans="1:7" x14ac:dyDescent="0.25">
      <c r="A1" t="s">
        <v>29</v>
      </c>
      <c r="B1" t="s">
        <v>38</v>
      </c>
      <c r="C1" t="s">
        <v>20</v>
      </c>
      <c r="D1" t="s">
        <v>43</v>
      </c>
      <c r="E1" t="s">
        <v>26</v>
      </c>
      <c r="F1" t="s">
        <v>27</v>
      </c>
      <c r="G1" t="s">
        <v>28</v>
      </c>
    </row>
    <row r="2" spans="1:7" x14ac:dyDescent="0.25">
      <c r="A2">
        <v>1</v>
      </c>
      <c r="B2">
        <f>LOOKUP(C2,product_id!$B$2:$B$7,product_id!$A$2:$A$7)</f>
        <v>4</v>
      </c>
      <c r="C2" t="s">
        <v>24</v>
      </c>
      <c r="D2">
        <f>LOOKUP(E2,nameOProduct!$B$2:$B$6,nameOProduct!$A$2:$A$6)</f>
        <v>4</v>
      </c>
      <c r="E2" t="s">
        <v>3</v>
      </c>
      <c r="F2">
        <v>8758385</v>
      </c>
      <c r="G2" s="7">
        <v>4456.8999999999996</v>
      </c>
    </row>
    <row r="3" spans="1:7" x14ac:dyDescent="0.25">
      <c r="A3">
        <v>2</v>
      </c>
      <c r="B3">
        <f>LOOKUP(C3,product_id!$B$2:$B$7,product_id!$A$2:$A$7)</f>
        <v>4</v>
      </c>
      <c r="C3" t="s">
        <v>24</v>
      </c>
      <c r="D3">
        <f>LOOKUP(E3,nameOProduct!$B$2:$B$6,nameOProduct!$A$2:$A$6)</f>
        <v>1</v>
      </c>
      <c r="E3" t="s">
        <v>7</v>
      </c>
      <c r="F3">
        <v>8858958</v>
      </c>
      <c r="G3" s="7">
        <v>7330.99</v>
      </c>
    </row>
    <row r="4" spans="1:7" x14ac:dyDescent="0.25">
      <c r="A4">
        <v>3</v>
      </c>
      <c r="B4">
        <f>LOOKUP(C4,product_id!$B$2:$B$7,product_id!$A$2:$A$7)</f>
        <v>2</v>
      </c>
      <c r="C4" t="s">
        <v>22</v>
      </c>
      <c r="D4">
        <f>LOOKUP(E4,nameOProduct!$B$2:$B$6,nameOProduct!$A$2:$A$6)</f>
        <v>2</v>
      </c>
      <c r="E4" t="s">
        <v>5</v>
      </c>
      <c r="F4">
        <v>7750282</v>
      </c>
      <c r="G4" s="7">
        <v>1799.33</v>
      </c>
    </row>
    <row r="5" spans="1:7" x14ac:dyDescent="0.25">
      <c r="A5">
        <v>4</v>
      </c>
      <c r="B5">
        <f>LOOKUP(C5,product_id!$B$2:$B$7,product_id!$A$2:$A$7)</f>
        <v>2</v>
      </c>
      <c r="C5" t="s">
        <v>22</v>
      </c>
      <c r="D5">
        <f>LOOKUP(E5,nameOProduct!$B$2:$B$6,nameOProduct!$A$2:$A$6)</f>
        <v>3</v>
      </c>
      <c r="E5" t="s">
        <v>6</v>
      </c>
      <c r="F5">
        <v>7028748</v>
      </c>
      <c r="G5" s="7">
        <v>3890.41</v>
      </c>
    </row>
    <row r="6" spans="1:7" x14ac:dyDescent="0.25">
      <c r="A6">
        <v>6</v>
      </c>
      <c r="B6">
        <f>LOOKUP(C6,product_id!$B$2:$B$7,product_id!$A$2:$A$7)</f>
        <v>6</v>
      </c>
      <c r="C6" t="s">
        <v>25</v>
      </c>
      <c r="D6">
        <f>LOOKUP(E6,nameOProduct!$B$2:$B$6,nameOProduct!$A$2:$A$6)</f>
        <v>5</v>
      </c>
      <c r="E6" t="s">
        <v>8</v>
      </c>
      <c r="F6">
        <v>5012543</v>
      </c>
      <c r="G6" s="7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2:B7"/>
    </sheetView>
  </sheetViews>
  <sheetFormatPr defaultRowHeight="15" x14ac:dyDescent="0.25"/>
  <cols>
    <col min="2" max="2" width="40.1406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s="2" t="s">
        <v>34</v>
      </c>
    </row>
    <row r="3" spans="1:2" x14ac:dyDescent="0.25">
      <c r="A3">
        <v>2</v>
      </c>
      <c r="B3" s="2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s="2" t="s">
        <v>24</v>
      </c>
    </row>
    <row r="6" spans="1:2" x14ac:dyDescent="0.25">
      <c r="A6">
        <v>5</v>
      </c>
      <c r="B6" s="2" t="s">
        <v>35</v>
      </c>
    </row>
    <row r="7" spans="1:2" x14ac:dyDescent="0.25">
      <c r="A7">
        <v>6</v>
      </c>
      <c r="B7" t="s">
        <v>25</v>
      </c>
    </row>
  </sheetData>
  <sortState ref="A2:B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2:B6"/>
    </sheetView>
  </sheetViews>
  <sheetFormatPr defaultRowHeight="15" x14ac:dyDescent="0.25"/>
  <cols>
    <col min="2" max="2" width="60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8</v>
      </c>
    </row>
  </sheetData>
  <sortState ref="B2:B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2:B6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s="2" t="s">
        <v>4</v>
      </c>
    </row>
    <row r="3" spans="1:2" x14ac:dyDescent="0.25">
      <c r="A3">
        <v>2</v>
      </c>
      <c r="B3" s="2" t="s">
        <v>12</v>
      </c>
    </row>
    <row r="4" spans="1:2" x14ac:dyDescent="0.25">
      <c r="A4">
        <v>3</v>
      </c>
      <c r="B4" s="2" t="s">
        <v>11</v>
      </c>
    </row>
    <row r="5" spans="1:2" x14ac:dyDescent="0.25">
      <c r="A5">
        <v>4</v>
      </c>
      <c r="B5" s="2" t="s">
        <v>10</v>
      </c>
    </row>
    <row r="6" spans="1:2" x14ac:dyDescent="0.25">
      <c r="A6">
        <v>5</v>
      </c>
      <c r="B6" s="2" t="s">
        <v>9</v>
      </c>
    </row>
  </sheetData>
  <sortState ref="A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R6" sqref="A2:R6"/>
    </sheetView>
  </sheetViews>
  <sheetFormatPr defaultRowHeight="15" x14ac:dyDescent="0.25"/>
  <cols>
    <col min="2" max="2" width="13.7109375" bestFit="1" customWidth="1"/>
    <col min="3" max="3" width="13.42578125" hidden="1" customWidth="1"/>
    <col min="4" max="4" width="14.85546875" bestFit="1" customWidth="1"/>
    <col min="5" max="5" width="24.140625" hidden="1" customWidth="1"/>
    <col min="6" max="8" width="24.140625" customWidth="1"/>
    <col min="10" max="10" width="32.7109375" bestFit="1" customWidth="1"/>
    <col min="11" max="11" width="28" bestFit="1" customWidth="1"/>
    <col min="12" max="12" width="18.28515625" bestFit="1" customWidth="1"/>
    <col min="13" max="13" width="29" bestFit="1" customWidth="1"/>
    <col min="14" max="14" width="23.140625" hidden="1" customWidth="1"/>
    <col min="15" max="15" width="20.42578125" hidden="1" customWidth="1"/>
    <col min="16" max="16" width="15.5703125" hidden="1" customWidth="1"/>
    <col min="17" max="17" width="11" bestFit="1" customWidth="1"/>
    <col min="18" max="18" width="8.28515625" bestFit="1" customWidth="1"/>
  </cols>
  <sheetData>
    <row r="1" spans="1:18" x14ac:dyDescent="0.25">
      <c r="A1" t="s">
        <v>29</v>
      </c>
      <c r="B1" t="s">
        <v>69</v>
      </c>
      <c r="C1" t="s">
        <v>44</v>
      </c>
      <c r="D1" t="s">
        <v>70</v>
      </c>
      <c r="E1" t="s">
        <v>0</v>
      </c>
      <c r="F1" t="s">
        <v>91</v>
      </c>
      <c r="G1" t="s">
        <v>92</v>
      </c>
      <c r="H1" t="s">
        <v>93</v>
      </c>
      <c r="I1" t="s">
        <v>90</v>
      </c>
      <c r="J1" t="s">
        <v>45</v>
      </c>
      <c r="K1" t="s">
        <v>46</v>
      </c>
      <c r="L1" t="s">
        <v>47</v>
      </c>
      <c r="M1" t="s">
        <v>76</v>
      </c>
      <c r="N1" t="s">
        <v>77</v>
      </c>
      <c r="O1" t="s">
        <v>78</v>
      </c>
      <c r="P1" t="s">
        <v>84</v>
      </c>
      <c r="Q1" t="s">
        <v>48</v>
      </c>
      <c r="R1" t="s">
        <v>49</v>
      </c>
    </row>
    <row r="2" spans="1:18" x14ac:dyDescent="0.25">
      <c r="A2">
        <v>1</v>
      </c>
      <c r="B2">
        <f>LOOKUP(C2,PartnerType!$B$2:$B$5,PartnerType!$A$2:$A$5)</f>
        <v>1</v>
      </c>
      <c r="C2" t="s">
        <v>50</v>
      </c>
      <c r="D2">
        <f>LOOKUP(E2,PartnerName!$B$2:$B$6,PartnerName!$A$2:$A$6)</f>
        <v>1</v>
      </c>
      <c r="E2" s="2" t="s">
        <v>4</v>
      </c>
      <c r="F2" s="2">
        <f>LOOKUP(N2,Locationn!$B$2:$B$6,Locationn!$A$2:$A$6)</f>
        <v>3</v>
      </c>
      <c r="G2" s="2">
        <f>LOOKUP(O2,City!$B$2:$B$6,City!$A$2:$A$6)</f>
        <v>5</v>
      </c>
      <c r="H2" s="2">
        <f>LOOKUP(P2,street!$B$2:$B$6,street!$A$2:$A$6)</f>
        <v>1</v>
      </c>
      <c r="I2">
        <v>15</v>
      </c>
      <c r="J2" s="2" t="s">
        <v>51</v>
      </c>
      <c r="K2" s="2" t="s">
        <v>52</v>
      </c>
      <c r="L2" t="s">
        <v>53</v>
      </c>
      <c r="M2">
        <v>652050</v>
      </c>
      <c r="N2" t="s">
        <v>71</v>
      </c>
      <c r="O2" t="s">
        <v>79</v>
      </c>
      <c r="P2" t="s">
        <v>85</v>
      </c>
      <c r="Q2">
        <v>2222455179</v>
      </c>
      <c r="R2" s="8">
        <v>7</v>
      </c>
    </row>
    <row r="3" spans="1:18" x14ac:dyDescent="0.25">
      <c r="A3">
        <v>2</v>
      </c>
      <c r="B3">
        <f>LOOKUP(C3,PartnerType!$B$2:$B$5,PartnerType!$A$2:$A$5)</f>
        <v>3</v>
      </c>
      <c r="C3" t="s">
        <v>54</v>
      </c>
      <c r="D3">
        <f>LOOKUP(E3,PartnerName!$B$2:$B$6,PartnerName!$A$2:$A$6)</f>
        <v>3</v>
      </c>
      <c r="E3" s="2" t="s">
        <v>11</v>
      </c>
      <c r="F3" s="2">
        <f>LOOKUP(N3,Locationn!$B$2:$B$6,Locationn!$A$2:$A$6)</f>
        <v>1</v>
      </c>
      <c r="G3" s="2">
        <f>LOOKUP(O3,City!$B$2:$B$6,City!$A$2:$A$6)</f>
        <v>3</v>
      </c>
      <c r="H3" s="2">
        <f>LOOKUP(P3,street!$B$2:$B$6,street!$A$2:$A$6)</f>
        <v>5</v>
      </c>
      <c r="I3">
        <v>18</v>
      </c>
      <c r="J3" s="2" t="s">
        <v>55</v>
      </c>
      <c r="K3" s="2" t="s">
        <v>56</v>
      </c>
      <c r="L3" t="s">
        <v>57</v>
      </c>
      <c r="M3">
        <v>164500</v>
      </c>
      <c r="N3" t="s">
        <v>72</v>
      </c>
      <c r="O3" t="s">
        <v>80</v>
      </c>
      <c r="P3" t="s">
        <v>86</v>
      </c>
      <c r="Q3">
        <v>3333888520</v>
      </c>
      <c r="R3" s="8">
        <v>7</v>
      </c>
    </row>
    <row r="4" spans="1:18" x14ac:dyDescent="0.25">
      <c r="A4">
        <v>3</v>
      </c>
      <c r="B4">
        <f>LOOKUP(C4,PartnerType!$B$2:$B$5,PartnerType!$A$2:$A$5)</f>
        <v>4</v>
      </c>
      <c r="C4" t="s">
        <v>58</v>
      </c>
      <c r="D4">
        <f>LOOKUP(E4,PartnerName!$B$2:$B$6,PartnerName!$A$2:$A$6)</f>
        <v>5</v>
      </c>
      <c r="E4" s="2" t="s">
        <v>9</v>
      </c>
      <c r="F4" s="2">
        <f>LOOKUP(N4,Locationn!$B$2:$B$6,Locationn!$A$2:$A$6)</f>
        <v>4</v>
      </c>
      <c r="G4" s="2">
        <f>LOOKUP(O4,City!$B$2:$B$6,City!$A$2:$A$6)</f>
        <v>1</v>
      </c>
      <c r="H4" s="2">
        <f>LOOKUP(P4,street!$B$2:$B$6,street!$A$2:$A$6)</f>
        <v>2</v>
      </c>
      <c r="I4">
        <v>21</v>
      </c>
      <c r="J4" s="2" t="s">
        <v>59</v>
      </c>
      <c r="K4" s="2" t="s">
        <v>60</v>
      </c>
      <c r="L4" t="s">
        <v>61</v>
      </c>
      <c r="M4">
        <v>188910</v>
      </c>
      <c r="N4" t="s">
        <v>73</v>
      </c>
      <c r="O4" t="s">
        <v>81</v>
      </c>
      <c r="P4" t="s">
        <v>87</v>
      </c>
      <c r="Q4">
        <v>4440391035</v>
      </c>
      <c r="R4" s="8">
        <v>7</v>
      </c>
    </row>
    <row r="5" spans="1:18" x14ac:dyDescent="0.25">
      <c r="A5">
        <v>4</v>
      </c>
      <c r="B5">
        <f>LOOKUP(C5,PartnerType!$B$2:$B$5,PartnerType!$A$2:$A$5)</f>
        <v>2</v>
      </c>
      <c r="C5" t="s">
        <v>62</v>
      </c>
      <c r="D5">
        <f>LOOKUP(E5,PartnerName!$B$2:$B$6,PartnerName!$A$2:$A$6)</f>
        <v>4</v>
      </c>
      <c r="E5" s="2" t="s">
        <v>10</v>
      </c>
      <c r="F5" s="2">
        <f>LOOKUP(N5,Locationn!$B$2:$B$6,Locationn!$A$2:$A$6)</f>
        <v>5</v>
      </c>
      <c r="G5" s="2">
        <f>LOOKUP(O5,City!$B$2:$B$6,City!$A$2:$A$6)</f>
        <v>2</v>
      </c>
      <c r="H5" s="2">
        <f>LOOKUP(P5,street!$B$2:$B$6,street!$A$2:$A$6)</f>
        <v>4</v>
      </c>
      <c r="I5">
        <v>51</v>
      </c>
      <c r="J5" s="2" t="s">
        <v>63</v>
      </c>
      <c r="K5" s="2" t="s">
        <v>64</v>
      </c>
      <c r="L5" t="s">
        <v>65</v>
      </c>
      <c r="M5">
        <v>143960</v>
      </c>
      <c r="N5" t="s">
        <v>74</v>
      </c>
      <c r="O5" t="s">
        <v>82</v>
      </c>
      <c r="P5" t="s">
        <v>88</v>
      </c>
      <c r="Q5">
        <v>1111520857</v>
      </c>
      <c r="R5" s="8">
        <v>5</v>
      </c>
    </row>
    <row r="6" spans="1:18" x14ac:dyDescent="0.25">
      <c r="A6">
        <v>5</v>
      </c>
      <c r="B6">
        <f>LOOKUP(C6,PartnerType!$B$2:$B$5,PartnerType!$A$2:$A$5)</f>
        <v>1</v>
      </c>
      <c r="C6" t="s">
        <v>50</v>
      </c>
      <c r="D6">
        <f>LOOKUP(E6,PartnerName!$B$2:$B$6,PartnerName!$A$2:$A$6)</f>
        <v>2</v>
      </c>
      <c r="E6" s="2" t="s">
        <v>12</v>
      </c>
      <c r="F6" s="2">
        <f>LOOKUP(N6,Locationn!$B$2:$B$6,Locationn!$A$2:$A$6)</f>
        <v>2</v>
      </c>
      <c r="G6" s="2">
        <f>LOOKUP(O6,City!$B$2:$B$6,City!$A$2:$A$6)</f>
        <v>4</v>
      </c>
      <c r="H6" s="2">
        <f>LOOKUP(P6,street!$B$2:$B$6,street!$A$2:$A$6)</f>
        <v>3</v>
      </c>
      <c r="I6">
        <v>122</v>
      </c>
      <c r="J6" s="2" t="s">
        <v>66</v>
      </c>
      <c r="K6" s="2" t="s">
        <v>67</v>
      </c>
      <c r="L6" t="s">
        <v>68</v>
      </c>
      <c r="M6">
        <v>309500</v>
      </c>
      <c r="N6" t="s">
        <v>75</v>
      </c>
      <c r="O6" t="s">
        <v>83</v>
      </c>
      <c r="P6" t="s">
        <v>89</v>
      </c>
      <c r="Q6">
        <v>5552431140</v>
      </c>
      <c r="R6" s="8">
        <v>10</v>
      </c>
    </row>
    <row r="8" spans="1:18" x14ac:dyDescent="0.25">
      <c r="Q8">
        <v>2222455179</v>
      </c>
    </row>
    <row r="9" spans="1:18" x14ac:dyDescent="0.25">
      <c r="Q9">
        <v>3333888520</v>
      </c>
    </row>
    <row r="10" spans="1:18" x14ac:dyDescent="0.25">
      <c r="Q10">
        <v>4440391035</v>
      </c>
    </row>
    <row r="11" spans="1:18" x14ac:dyDescent="0.25">
      <c r="Q11">
        <v>1111520857</v>
      </c>
    </row>
    <row r="12" spans="1:18" x14ac:dyDescent="0.25">
      <c r="Q12">
        <v>5552431140</v>
      </c>
    </row>
  </sheetData>
  <autoFilter ref="Q7:Q12"/>
  <hyperlinks>
    <hyperlink ref="K2" r:id="rId1"/>
    <hyperlink ref="K3" r:id="rId2"/>
    <hyperlink ref="K4" r:id="rId3"/>
    <hyperlink ref="K6" r:id="rId4"/>
    <hyperlink ref="K5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2:B6"/>
    </sheetView>
  </sheetViews>
  <sheetFormatPr defaultRowHeight="15" x14ac:dyDescent="0.25"/>
  <cols>
    <col min="2" max="2" width="15.5703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t="s">
        <v>85</v>
      </c>
    </row>
    <row r="3" spans="1:2" x14ac:dyDescent="0.25">
      <c r="A3">
        <v>2</v>
      </c>
      <c r="B3" t="s">
        <v>87</v>
      </c>
    </row>
    <row r="4" spans="1:2" x14ac:dyDescent="0.25">
      <c r="A4">
        <v>3</v>
      </c>
      <c r="B4" t="s">
        <v>89</v>
      </c>
    </row>
    <row r="5" spans="1:2" x14ac:dyDescent="0.25">
      <c r="A5">
        <v>4</v>
      </c>
      <c r="B5" t="s">
        <v>88</v>
      </c>
    </row>
    <row r="6" spans="1:2" x14ac:dyDescent="0.25">
      <c r="A6">
        <v>5</v>
      </c>
      <c r="B6" t="s">
        <v>86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t="s">
        <v>72</v>
      </c>
    </row>
    <row r="3" spans="1:2" x14ac:dyDescent="0.25">
      <c r="A3">
        <v>2</v>
      </c>
      <c r="B3" t="s">
        <v>75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73</v>
      </c>
    </row>
    <row r="6" spans="1:2" x14ac:dyDescent="0.25">
      <c r="A6">
        <v>5</v>
      </c>
      <c r="B6" t="s">
        <v>74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2:B6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t="s">
        <v>81</v>
      </c>
    </row>
    <row r="3" spans="1:2" x14ac:dyDescent="0.25">
      <c r="A3">
        <v>2</v>
      </c>
      <c r="B3" t="s">
        <v>82</v>
      </c>
    </row>
    <row r="4" spans="1:2" x14ac:dyDescent="0.25">
      <c r="A4">
        <v>3</v>
      </c>
      <c r="B4" t="s">
        <v>80</v>
      </c>
    </row>
    <row r="5" spans="1:2" x14ac:dyDescent="0.25">
      <c r="A5">
        <v>4</v>
      </c>
      <c r="B5" t="s">
        <v>83</v>
      </c>
    </row>
    <row r="6" spans="1:2" x14ac:dyDescent="0.25">
      <c r="A6">
        <v>5</v>
      </c>
      <c r="B6" t="s">
        <v>79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2:B5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t="s">
        <v>50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54</v>
      </c>
    </row>
    <row r="5" spans="1:2" x14ac:dyDescent="0.25">
      <c r="A5">
        <v>4</v>
      </c>
      <c r="B5" t="s">
        <v>58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partnerImport</vt:lpstr>
      <vt:lpstr>product_id</vt:lpstr>
      <vt:lpstr>nameOProduct</vt:lpstr>
      <vt:lpstr>PartnerName</vt:lpstr>
      <vt:lpstr>Partner</vt:lpstr>
      <vt:lpstr>street</vt:lpstr>
      <vt:lpstr>Locationn</vt:lpstr>
      <vt:lpstr>City</vt:lpstr>
      <vt:lpstr>PartnerType</vt:lpstr>
      <vt:lpstr>materialtype</vt:lpstr>
      <vt:lpstr>productType</vt:lpstr>
      <vt:lpstr>material_id</vt:lpstr>
      <vt:lpstr>ProductImport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2024-07-12T10:51:34Z</dcterms:created>
  <dcterms:modified xsi:type="dcterms:W3CDTF">2024-11-12T09:29:05Z</dcterms:modified>
</cp:coreProperties>
</file>