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ine to PWL" sheetId="1" state="visible" r:id="rId2"/>
  </sheets>
  <definedNames>
    <definedName function="false" hidden="false" name="factor" vbProcedure="false">'Sine to PWL'!$A$18</definedName>
    <definedName function="false" hidden="false" name="offset" vbProcedure="false">'Sine to PWL'!$A$8</definedName>
    <definedName function="false" hidden="false" name="PEAK" vbProcedure="false">'Sine to PWL'!$A$5</definedName>
    <definedName function="false" hidden="false" name="PI" vbProcedure="false">'Sine to PWL'!$A$41</definedName>
    <definedName function="false" hidden="false" name="RMS" vbProcedure="false">'Sine to PWL'!$A$2</definedName>
    <definedName function="false" hidden="false" name="timeoffset" vbProcedure="false">'Sine to PWL'!$A$14</definedName>
    <definedName function="false" hidden="false" name="timestep" vbProcedure="false">'Sine to PWL'!$A$11</definedName>
    <definedName function="false" hidden="false" name="timeunit" vbProcedure="false">'Sine to PWL'!$B$11</definedName>
    <definedName function="false" hidden="false" name="timeunits" vbProcedure="false">'Sine to PWL'!$A$45:$A$49</definedName>
    <definedName function="false" hidden="false" name="voltageunit" vbProcedure="false">'Sine to PWL'!$B$2</definedName>
    <definedName function="false" hidden="false" name="voltageunits" vbProcedure="false">'Sine to PWL'!$A$52:$A$55</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<sst xmlns="http://schemas.openxmlformats.org/spreadsheetml/2006/main" count="394" uniqueCount="32">
  <si>
    <t xml:space="preserve">U(RMS)</t>
  </si>
  <si>
    <t xml:space="preserve">angle</t>
  </si>
  <si>
    <t xml:space="preserve">sine</t>
  </si>
  <si>
    <t xml:space="preserve">factor</t>
  </si>
  <si>
    <t xml:space="preserve">value</t>
  </si>
  <si>
    <t xml:space="preserve">time</t>
  </si>
  <si>
    <t xml:space="preserve">PWL single item</t>
  </si>
  <si>
    <t xml:space="preserve">collect</t>
  </si>
  <si>
    <t xml:space="preserve">PWL() collection</t>
  </si>
  <si>
    <t xml:space="preserve">PWL FILE collection</t>
  </si>
  <si>
    <t xml:space="preserve">V</t>
  </si>
  <si>
    <t xml:space="preserve">x</t>
  </si>
  <si>
    <t xml:space="preserve">Paste above formula in here as values</t>
  </si>
  <si>
    <t xml:space="preserve">U(peak)</t>
  </si>
  <si>
    <t xml:space="preserve">PWL( 0.000us 0.000V 55.556us 5.676V 111.112us 11.350V 166.668us 17.021V 222.224us 22.686V 277.780us 28.345V 333.336us 33.995V 388.892us 39.634V 444.448us 45.262V 500.004us 50.876V 555.560us 56.474V 611.116us 62.055V 666.672us 67.617V 722.228us 73.159V 777.784us 78.678V 833.340us 84.173V 888.896us 89.643V 944.452us 95.085V 1000.008us 100.499V 1055.564us 105.881V 1111.120us 111.232V 1166.676us 116.548V 1222.232us 121.830V 1277.788us 127.074V 1333.344us 132.279V 1388.900us 137.444V 1444.456us 142.567V 1500.012us 147.647V 1555.568us 152.682V 1611.124us 157.670V 1666.680us 162.610V 1722.236us 167.501V 1777.792us 172.340V 1833.348us 177.128V 1888.904us 181.861V 1944.460us 186.539V 2000.016us 191.160V 2055.572us 195.722V 2111.128us 200.225V 2166.684us 204.668V 2222.240us 209.047V 2277.796us 213.364V 2333.352us 217.615V 2388.908us 221.800V 2444.464us 225.917V 2500.020us 229.965V 2555.576us 233.944V 2611.132us 237.851V 2666.688us 241.686V 2722.244us 245.447V 2777.800us 249.133V 2833.356us 252.743V 2888.912us 256.277V 2944.468us 259.732V 3000.024us 263.109V 3055.580us 266.405V 3111.136us 269.620V 3166.692us 272.752V 3222.248us 275.802V 3277.804us 278.768V 3333.360us 281.649V 3388.916us 284.444V 3444.472us 287.152V 3500.028us 289.773V 3555.584us 292.306V 3611.140us 294.749V 3666.696us 297.103V 3722.252us 299.367V 3777.808us 301.539V 3833.364us 303.619V 3888.920us 305.607V 3944.476us 307.502V 4000.032us 309.303V 4055.588us 311.009V 4111.144us 312.622V 4166.700us 314.138V 4222.256us 315.560V 4277.812us 316.885V 4333.368us 318.113V 4388.924us 319.245V 4444.480us 320.279V 4500.036us 321.216V 4555.592us 322.055V 4611.148us 322.796V 4666.704us 323.438V 4722.260us 323.982V 4777.816us 324.428V 4833.372us 324.774V 4888.928us 325.022V 4944.484us 325.170V 5000.040us 325.220V 5055.596us 325.170V 5111.152us 325.022V 5166.708us 324.774V 5222.264us 324.428V 5277.820us 323.982V 5333.376us 323.438V 5388.932us 322.796V 5444.488us 322.055V 5500.044us 321.216V 5555.600us 320.279V 5611.156us 319.245V 5666.712us 318.113V 5722.268us 316.885V 5777.824us 315.560V 5833.380us 314.138V 5888.936us 312.622V 5944.492us 311.009V 6000.048us 309.303V 6055.604us 307.502V 6111.160us 305.607V 6166.716us 303.619V 6222.272us 301.539V 6277.828us 299.367V 6333.384us 297.103V 6388.940us 294.749V 6444.496us 292.306V 6500.052us 289.773V 6555.608us 287.152V 6611.164us 284.444V 6666.720us 281.649V 6722.276us 278.768V 6777.832us 275.802V 6833.388us 272.752V 6888.944us 269.620V 6944.500us 266.405V 7000.056us 263.109V 7055.612us 259.732V 7111.168us 256.277V 7166.724us 252.743V 7222.280us 249.133V 7277.836us 245.447V 7333.392us 241.686V 7388.948us 237.851V 7444.504us 233.944V 7500.060us 229.965V 7555.616us 225.917V 7611.172us 221.800V 7666.728us 217.615V 7722.284us 213.364V 7777.840us 209.047V 7833.396us 204.668V 7888.952us 200.225V 7944.508us 195.722V 8000.064us 191.160V 8055.620us 186.539V 8111.176us 181.861V 8166.732us 177.128V 8222.288us 172.340V 8277.844us 167.501V 8333.400us 162.610V 8388.956us 157.670V 8444.512us 152.682V 8500.068us 147.647V 8555.624us 142.567V 8611.180us 137.444V 8666.736us 132.279V 8722.292us 127.074V 8777.848us 121.830V 8833.404us 116.548V 8888.960us 111.232V 8944.516us 105.881V 9000.072us 100.499V 9055.628us 95.085V 9111.184us 89.643V 9166.740us 84.173V 9222.296us 78.678V 9277.852us 73.159V 9333.408us 67.617V 9388.964us 62.055V 9444.520us 56.474V 9500.076us 50.876V 9555.632us 45.262V 9611.188us 39.634V 9666.744us 33.995V 9722.300us 28.345V 9777.856us 22.686V 9833.412us 17.021V 9888.968us 11.350V 9944.524us 5.676V 10000.080us 0.000V 10055.636us -5.676V 10111.192us -11.350V 10166.748us -17.021V 10222.304us -22.686V 10277.860us -28.345V 10333.416us -33.995V 10388.972us -39.634V 10444.528us -45.262V 10500.084us -50.876V 10555.640us -56.474V 10611.196us -62.055V 10666.752us -67.617V 10722.308us -73.159V 10777.864us -78.678V 10833.420us -84.173V 10888.976us -89.643V 10944.532us -95.085V 11000.088us -100.499V 11055.644us -105.881V 11111.200us -111.232V 11166.756us -116.548V 11222.312us -121.830V 11277.868us -127.074V 11333.424us -132.279V 11388.980us -137.444V 11444.536us -142.567V 11500.092us -147.647V 11555.648us -152.682V 11611.204us -157.670V 11666.760us -162.610V 11722.316us -167.501V 11777.872us -172.340V 11833.428us -177.128V 11888.984us -181.861V 11944.540us -186.539V 12000.096us -191.160V 12055.652us -195.722V 12111.208us -200.225V 12166.764us -204.668V 12222.320us -209.047V 12277.876us -213.364V 12333.432us -217.615V 12388.988us -221.800V 12444.544us -225.917V 12500.100us -229.965V 12555.656us -233.944V 12611.212us -237.851V 12666.768us -241.686V 12722.324us -245.447V 12777.880us -249.133V 12833.436us -252.743V 12888.992us -256.277V 12944.548us -259.732V 13000.104us -263.109V 13055.660us -266.405V 13111.216us -269.620V 13166.772us -272.752V 13222.328us -275.802V 13277.884us -278.768V 13333.440us -281.649V 13388.996us -284.444V 13444.552us -287.152V 13500.108us -289.773V 13555.664us -292.306V 13611.220us -294.749V 13666.776us -297.103V 13722.332us -299.367V 13777.888us -301.539V 13833.444us -303.619V 13889.000us -305.607V 13944.556us -307.502V 14000.112us -309.303V 14055.668us -311.009V 14111.224us -312.622V 14166.780us -314.138V 14222.336us -315.560V 14277.892us -316.885V 14333.448us -318.113V 14389.004us -319.245V 14444.560us -320.279V 14500.116us -321.216V 14555.672us -322.055V 14611.228us -322.796V 14666.784us -323.438V 14722.340us -323.982V 14777.896us -324.428V 14833.452us -324.774V 14889.008us -325.022V 14944.564us -325.170V 15000.120us -325.220V 15055.676us -325.170V 15111.232us -325.022V 15166.788us -324.774V 15222.344us -324.428V 15277.900us -323.982V 15333.456us -323.438V 15389.012us -322.796V 15444.568us -322.055V 15500.124us -321.216V 15555.680us -320.279V 15611.236us -319.245V 15666.792us -318.113V 15722.348us -316.885V 15777.904us -315.560V 15833.460us -314.138V 15889.016us -312.622V 15944.572us -311.009V 16000.128us -309.303V 16055.684us -307.502V 16111.240us -305.607V 16166.796us -303.619V 16222.352us -301.539V 16277.908us -299.367V 16333.464us -297.103V 16389.020us -294.749V 16444.576us -292.306V 16500.132us -289.773V 16555.688us -287.152V 16611.244us -284.444V 16666.800us -281.649V 16722.356us -278.768V 16777.912us -275.802V 16833.468us -272.752V 16889.024us -269.620V 16944.580us -266.405V 17000.136us -263.109V 17055.692us -259.732V 17111.248us -256.277V 17166.804us -252.743V 17222.360us -249.133V 17277.916us -245.447V 17333.472us -241.686V 17389.028us -237.851V 17444.584us -233.944V 17500.140us -229.965V 17555.696us -225.917V 17611.252us -221.800V 17666.808us -217.615V 17722.364us -213.364V 17777.920us -209.047V 17833.476us -204.668V 17889.032us -200.225V 17944.588us -195.722V 18000.144us -191.160V 18055.700us -186.539V 18111.256us -181.861V 18166.812us -177.128V 18222.368us -172.340V 18277.924us -167.501V 18333.480us -162.610V 18389.036us -157.670V 18444.592us -152.682V 18500.148us -147.647V 18555.704us -142.567V 18611.260us -137.444V 18666.816us -132.279V 18722.372us -127.074V 18777.928us -121.830V 18833.484us -116.548V 18889.040us -111.232V 18944.596us -105.881V 19000.152us -100.499V 19055.708us -95.085V 19111.264us -89.643V 19166.820us -84.173V 19222.376us -78.678V 19277.932us -73.159V 19333.488us -67.617V 19389.044us -62.055V 19444.600us -56.474V 19500.156us -50.876V 19555.712us -45.262V 19611.268us -39.634V 19666.824us -33.995V 19722.380us -28.345V 19777.936us -22.686V 19833.492us -17.021V 19889.048us -11.350V 19944.604us -5.676V )</t>
  </si>
  <si>
    <t xml:space="preserve">55.556us 5.676V 111.112us 11.350V 166.668us 17.021V 222.224us 22.686V 277.780us 28.345V 333.336us 33.995V 388.892us 39.634V 444.448us 45.262V 500.004us 50.876V 555.560us 56.474V 611.116us 62.055V 666.672us 67.617V 722.228us 73.159V 777.784us 78.678V 833.340us 84.173V 888.896us 89.643V 944.452us 95.085V 1000.008us 100.499V 1055.564us 105.881V 1111.120us 111.232V 1166.676us 116.548V 1222.232us 121.830V 1277.788us 127.074V 1333.344us 132.279V 1388.900us 137.444V 1444.456us 142.567V 1500.012us 147.647V 1555.568us 152.682V 1611.124us 157.670V 1666.680us 162.610V 1722.236us 167.501V 1777.792us 172.340V 1833.348us 177.128V 1888.904us 181.861V 1944.460us 186.539V 2000.016us 191.160V 2055.572us 195.722V 2111.128us 200.225V 2166.684us 204.668V 2222.240us 209.047V 2277.796us 213.364V 2333.352us 217.615V 2388.908us 221.800V 2444.464us 225.917V 2500.020us 229.965V 2555.576us 233.944V 2611.132us 237.851V 2666.688us 241.686V 2722.244us 245.447V 2777.800us 249.133V 2833.356us 252.743V 2888.912us 256.277V 2944.468us 259.732V 3000.024us 263.109V 3055.580us 266.405V 3111.136us 269.620V 3166.692us 272.752V 3222.248us 275.802V 3277.804us 278.768V 3333.360us 281.649V 3388.916us 284.444V 3444.472us 287.152V 3500.028us 289.773V 3555.584us 292.306V 3611.140us 294.749V 3666.696us 297.103V 3722.252us 299.367V 3777.808us 301.539V 3833.364us 303.619V 3888.920us 305.607V 3944.476us 307.502V 4000.032us 309.303V 4055.588us 311.009V 4111.144us 312.622V 4166.700us 314.138V 4222.256us 315.560V 4277.812us 316.885V 4333.368us 318.113V 4388.924us 319.245V 4444.480us 320.279V 4500.036us 321.216V 4555.592us 322.055V 4611.148us 322.796V 4666.704us 323.438V 4722.260us 323.982V 4777.816us 324.428V 4833.372us 324.774V 4888.928us 325.022V 4944.484us 325.170V 5000.040us 325.220V 5055.596us 325.170V 5111.152us 325.022V 5166.708us 324.774V 5222.264us 324.428V 5277.820us 323.982V 5333.376us 323.438V 5388.932us 322.796V 5444.488us 322.055V 5500.044us 321.216V 5555.600us 320.279V 5611.156us 319.245V 5666.712us 318.113V 5722.268us 316.885V 5777.824us 315.560V 5833.380us 314.138V 5888.936us 312.622V 5944.492us 311.009V 6000.048us 309.303V 6055.604us 307.502V 6111.160us 305.607V 6166.716us 303.619V 6222.272us 301.539V 6277.828us 299.367V 6333.384us 297.103V 6388.940us 294.749V 6444.496us 292.306V 6500.052us 289.773V 6555.608us 287.152V 6611.164us 284.444V 6666.720us 281.649V 6722.276us 278.768V 6777.832us 275.802V 6833.388us 272.752V 6888.944us 269.620V 6944.500us 266.405V 7000.056us 263.109V 7055.612us 259.732V 7111.168us 256.277V 7166.724us 252.743V 7222.280us 249.133V 7277.836us 245.447V 7333.392us 241.686V 7388.948us 237.851V 7444.504us 233.944V 7500.060us 229.965V 7555.616us 225.917V 7611.172us 221.800V 7666.728us 217.615V 7722.284us 213.364V 7777.840us 209.047V 7833.396us 204.668V 7888.952us 200.225V 7944.508us 195.722V 8000.064us 191.160V 8055.620us 186.539V 8111.176us 181.861V 8166.732us 177.128V 8222.288us 172.340V 8277.844us 167.501V 8333.400us 162.610V 8388.956us 157.670V 8444.512us 152.682V 8500.068us 147.647V 8555.624us 142.567V 8611.180us 137.444V 8666.736us 132.279V 8722.292us 127.074V 8777.848us 121.830V 8833.404us 116.548V 8888.960us 111.232V 8944.516us 105.881V 9000.072us 100.499V 9055.628us 95.085V 9111.184us 89.643V 9166.740us 84.173V 9222.296us 78.678V 9277.852us 73.159V 9333.408us 67.617V 9388.964us 62.055V 9444.520us 56.474V 9500.076us 50.876V 9555.632us 45.262V 9611.188us 39.634V 9666.744us 33.995V 9722.300us 28.345V 9777.856us 22.686V 9833.412us 17.021V 9888.968us 11.350V 9944.524us 5.676V 10000.080us 0.000V 10055.636us -5.676V 10111.192us -11.350V 10166.748us -17.021V 10222.304us -22.686V 10277.860us -28.345V 10333.416us -33.995V 10388.972us -39.634V 10444.528us -45.262V 10500.084us -50.876V 10555.640us -56.474V 10611.196us -62.055V 10666.752us -67.617V 10722.308us -73.159V 10777.864us -78.678V 10833.420us -84.173V 10888.976us -89.643V 10944.532us -95.085V 11000.088us -100.499V 11055.644us -105.881V 11111.200us -111.232V 11166.756us -116.548V 11222.312us -121.830V 11277.868us -127.074V 11333.424us -132.279V 11388.980us -137.444V 11444.536us -142.567V 11500.092us -147.647V 11555.648us -152.682V 11611.204us -157.670V 11666.760us -162.610V 11722.316us -167.501V 11777.872us -172.340V 11833.428us -177.128V 11888.984us -181.861V 11944.540us -186.539V 12000.096us -191.160V 12055.652us -195.722V 12111.208us -200.225V 12166.764us -204.668V 12222.320us -209.047V 12277.876us -213.364V 12333.432us -217.615V 12388.988us -221.800V 12444.544us -225.917V 12500.100us -229.965V 12555.656us -233.944V 12611.212us -237.851V 12666.768us -241.686V 12722.324us -245.447V 12777.880us -249.133V 12833.436us -252.743V 12888.992us -256.277V 12944.548us -259.732V 13000.104us -263.109V 13055.660us -266.405V 13111.216us -269.620V 13166.772us -272.752V 13222.328us -275.802V 13277.884us -278.768V 13333.440us -281.649V 13388.996us -284.444V 13444.552us -287.152V 13500.108us -289.773V 13555.664us -292.306V 13611.220us -294.749V 13666.776us -297.103V 13722.332us -299.367V 13777.888us -301.539V 13833.444us -303.619V 13889.000us -305.607V 13944.556us -307.502V 14000.112us -309.303V 14055.668us -311.009V 14111.224us -312.622V 14166.780us -314.138V 14222.336us -315.560V 14277.892us -316.885V 14333.448us -318.113V 14389.004us -319.245V 14444.560us -320.279V 14500.116us -321.216V 14555.672us -322.055V 14611.228us -322.796V 14666.784us -323.438V 14722.340us -323.982V 14777.896us -324.428V 14833.452us -324.774V 14889.008us -325.022V 14944.564us -325.170V 15000.120us -325.220V 15055.676us -325.170V 15111.232us -325.022V 15166.788us -324.774V 15222.344us -324.428V 15277.900us -323.982V 15333.456us -323.438V 15389.012us -322.796V 15444.568us -322.055V 15500.124us -321.216V 15555.680us -320.279V 15611.236us -319.245V 15666.792us -318.113V 15722.348us -316.885V 15777.904us -315.560V 15833.460us -314.138V 15889.016us -312.622V 15944.572us -311.009V 16000.128us -309.303V 16055.684us -307.502V 16111.240us -305.607V 16166.796us -303.619V 16222.352us -301.539V 16277.908us -299.367V 16333.464us -297.103V 16389.020us -294.749V 16444.576us -292.306V 16500.132us -289.773V 16555.688us -287.152V 16611.244us -284.444V 16666.800us -281.649V 16722.356us -278.768V 16777.912us -275.802V 16833.468us -272.752V 16889.024us -269.620V 16944.580us -266.405V 17000.136us -263.109V 17055.692us -259.732V 17111.248us -256.277V 17166.804us -252.743V 17222.360us -249.133V 17277.916us -245.447V 17333.472us -241.686V 17389.028us -237.851V 17444.584us -233.944V 17500.140us -229.965V 17555.696us -225.917V 17611.252us -221.800V 17666.808us -217.615V 17722.364us -213.364V 17777.920us -209.047V 17833.476us -204.668V 17889.032us -200.225V 17944.588us -195.722V 18000.144us -191.160V 18055.700us -186.539V 18111.256us -181.861V 18166.812us -177.128V 18222.368us -172.340V 18277.924us -167.501V 18333.480us -162.610V 18389.036us -157.670V 18444.592us -152.682V 18500.148us -147.647V 18555.704us -142.567V 18611.260us -137.444V 18666.816us -132.279V 18722.372us -127.074V 18777.928us -121.830V 18833.484us -116.548V 18889.040us -111.232V 18944.596us -105.881V 19000.152us -100.499V 19055.708us -95.085V 19111.264us -89.643V 19166.820us -84.173V 19222.376us -78.678V 19277.932us -73.159V 19333.488us -67.617V 19389.044us -62.055V 19444.600us -56.474V 19500.156us -50.876V 19555.712us -45.262V 19611.268us -39.634V 19666.824us -33.995V 19722.380us -28.345V 19777.936us -22.686V 19833.492us -17.021V 19889.048us -11.350V 19944.604us -5.676V </t>
  </si>
  <si>
    <t xml:space="preserve">offset</t>
  </si>
  <si>
    <t xml:space="preserve">timestep</t>
  </si>
  <si>
    <t xml:space="preserve">us</t>
  </si>
  <si>
    <t xml:space="preserve">time offset</t>
  </si>
  <si>
    <t xml:space="preserve">factor every</t>
  </si>
  <si>
    <t xml:space="preserve">360 degrees</t>
  </si>
  <si>
    <t xml:space="preserve">pi</t>
  </si>
  <si>
    <t xml:space="preserve">time units</t>
  </si>
  <si>
    <t xml:space="preserve">s</t>
  </si>
  <si>
    <t xml:space="preserve">ms</t>
  </si>
  <si>
    <t xml:space="preserve">ns</t>
  </si>
  <si>
    <t xml:space="preserve">ps</t>
  </si>
  <si>
    <t xml:space="preserve">voltage units</t>
  </si>
  <si>
    <t xml:space="preserve">kV</t>
  </si>
  <si>
    <t xml:space="preserve">mV</t>
  </si>
  <si>
    <t xml:space="preserve">nV</t>
  </si>
</sst>
</file>

<file path=xl/styles.xml><?xml version="1.0" encoding="utf-8"?>
<styleSheet xmlns="http://schemas.openxmlformats.org/spreadsheetml/2006/main">
  <numFmts count="3">
    <numFmt numFmtId="164" formatCode="General"/>
    <numFmt numFmtId="165" formatCode="0.000"/>
    <numFmt numFmtId="166" formatCode="General"/>
  </numFmts>
  <fonts count="9">
    <font>
      <sz val="10"/>
      <name val="Arial"/>
      <family val="2"/>
      <charset val="1"/>
    </font>
    <font>
      <sz val="10"/>
      <name val="Arial"/>
      <family val="0"/>
    </font>
    <font>
      <sz val="10"/>
      <name val="Arial"/>
      <family val="0"/>
    </font>
    <font>
      <sz val="10"/>
      <name val="Arial"/>
      <family val="0"/>
    </font>
    <font>
      <sz val="18"/>
      <name val="Arial"/>
      <family val="2"/>
      <charset val="1"/>
    </font>
    <font>
      <strike val="true"/>
      <sz val="18"/>
      <name val="Arial"/>
      <family val="2"/>
      <charset val="1"/>
    </font>
    <font>
      <b val="true"/>
      <sz val="18"/>
      <name val="Arial"/>
      <family val="2"/>
      <charset val="1"/>
    </font>
    <font>
      <b val="true"/>
      <strike val="true"/>
      <sz val="18"/>
      <name val="Arial"/>
      <family val="2"/>
      <charset val="1"/>
    </font>
    <font>
      <sz val="10"/>
      <name val="Arial"/>
      <family val="2"/>
    </font>
  </fonts>
  <fills count="3">
    <fill>
      <patternFill patternType="none"/>
    </fill>
    <fill>
      <patternFill patternType="gray125"/>
    </fill>
    <fill>
      <patternFill patternType="solid">
        <fgColor rgb="FFEEEEEE"/>
        <bgColor rgb="FFFFFFCC"/>
      </patternFill>
    </fill>
  </fills>
  <borders count="4">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color rgb="FFCCCCCC"/>
      </left>
      <right style="thin">
        <color rgb="FFCCCCCC"/>
      </right>
      <top style="thin">
        <color rgb="FFCCCCCC"/>
      </top>
      <bottom/>
      <diagonal/>
    </border>
    <border diagonalUp="false" diagonalDown="false">
      <left style="thin">
        <color rgb="FFCCCCCC"/>
      </left>
      <right style="thin">
        <color rgb="FFCCCCCC"/>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5"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5" fontId="6" fillId="2"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false" hidden="false"/>
    </xf>
    <xf numFmtId="164" fontId="6" fillId="0" borderId="1" xfId="0" applyFont="true" applyBorder="true" applyAlignment="true" applyProtection="true">
      <alignment horizontal="center" vertical="bottom" textRotation="0" wrapText="false" indent="0" shrinkToFit="false"/>
      <protection locked="false" hidden="false"/>
    </xf>
    <xf numFmtId="164" fontId="4" fillId="0" borderId="2" xfId="0" applyFont="true" applyBorder="true" applyAlignment="true" applyProtection="true">
      <alignment horizontal="center" vertical="bottom" textRotation="0" wrapText="false" indent="0" shrinkToFit="false"/>
      <protection locked="false" hidden="false"/>
    </xf>
    <xf numFmtId="165" fontId="5" fillId="2" borderId="0" xfId="0" applyFont="true" applyBorder="false" applyAlignment="true" applyProtection="false">
      <alignment horizontal="center" vertical="bottom" textRotation="0" wrapText="false" indent="0" shrinkToFit="false"/>
      <protection locked="true" hidden="false"/>
    </xf>
    <xf numFmtId="166" fontId="4" fillId="0" borderId="1" xfId="0" applyFont="true" applyBorder="true" applyAlignment="true" applyProtection="true">
      <alignment horizontal="general" vertical="top" textRotation="0" wrapText="false" indent="0" shrinkToFit="false"/>
      <protection locked="false" hidden="false"/>
    </xf>
    <xf numFmtId="164" fontId="4" fillId="0" borderId="3" xfId="0" applyFont="true" applyBorder="true" applyAlignment="true" applyProtection="true">
      <alignment horizontal="center"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true">
      <alignment horizontal="general" vertical="top" textRotation="0" wrapText="true" indent="0" shrinkToFit="false"/>
      <protection locked="false" hidden="false"/>
    </xf>
    <xf numFmtId="165" fontId="4" fillId="0" borderId="1" xfId="0" applyFont="true" applyBorder="true" applyAlignment="true" applyProtection="true">
      <alignment horizontal="center" vertical="bottom" textRotation="0" wrapText="false" indent="0" shrinkToFit="false"/>
      <protection locked="false" hidden="false"/>
    </xf>
    <xf numFmtId="164" fontId="5" fillId="0" borderId="1" xfId="0" applyFont="true" applyBorder="true" applyAlignment="true" applyProtection="true">
      <alignment horizontal="center" vertical="bottom" textRotation="0" wrapText="false" indent="0" shrinkToFit="false"/>
      <protection locked="false" hidden="false"/>
    </xf>
    <xf numFmtId="164" fontId="4" fillId="2"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scatterChart>
        <c:scatterStyle val="line"/>
        <c:varyColors val="0"/>
        <c:ser>
          <c:idx val="0"/>
          <c:order val="0"/>
          <c:spPr>
            <a:solidFill>
              <a:srgbClr val="ff0000"/>
            </a:solidFill>
            <a:ln w="28800">
              <a:solidFill>
                <a:srgbClr val="ff0000"/>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yVal>
            <c:numRef>
              <c:f>'Sine to PWL'!$L$3:$L$361</c:f>
              <c:numCache>
                <c:formatCode>General</c:formatCode>
                <c:ptCount val="359"/>
                <c:pt idx="0">
                  <c:v>5.67587162227438</c:v>
                </c:pt>
                <c:pt idx="1">
                  <c:v>11.3500143190688</c:v>
                </c:pt>
                <c:pt idx="2">
                  <c:v>17.0206996915506</c:v>
                </c:pt>
                <c:pt idx="3">
                  <c:v>22.6862003940218</c:v>
                </c:pt>
                <c:pt idx="4">
                  <c:v>28.3447906600851</c:v>
                </c:pt>
                <c:pt idx="5">
                  <c:v>33.9947468283288</c:v>
                </c:pt>
                <c:pt idx="6">
                  <c:v>39.6343478673715</c:v>
                </c:pt>
                <c:pt idx="7">
                  <c:v>45.261875900104</c:v>
                </c:pt>
                <c:pt idx="8">
                  <c:v>50.8756167269721</c:v>
                </c:pt>
                <c:pt idx="9">
                  <c:v>56.473860348138</c:v>
                </c:pt>
                <c:pt idx="10">
                  <c:v>62.0549014843628</c:v>
                </c:pt>
                <c:pt idx="11">
                  <c:v>67.6170400964512</c:v>
                </c:pt>
                <c:pt idx="12">
                  <c:v>73.1585819030998</c:v>
                </c:pt>
                <c:pt idx="13">
                  <c:v>78.6778388969919</c:v>
                </c:pt>
                <c:pt idx="14">
                  <c:v>84.1731298589803</c:v>
                </c:pt>
                <c:pt idx="15">
                  <c:v>89.6427808702036</c:v>
                </c:pt>
                <c:pt idx="16">
                  <c:v>95.0851258219775</c:v>
                </c:pt>
                <c:pt idx="17">
                  <c:v>100.498506923308</c:v>
                </c:pt>
                <c:pt idx="18">
                  <c:v>105.881275205871</c:v>
                </c:pt>
                <c:pt idx="19">
                  <c:v>111.231791026303</c:v>
                </c:pt>
                <c:pt idx="20">
                  <c:v>116.548424565653</c:v>
                </c:pt>
                <c:pt idx="21">
                  <c:v>121.829556325841</c:v>
                </c:pt>
                <c:pt idx="22">
                  <c:v>127.073577622973</c:v>
                </c:pt>
                <c:pt idx="23">
                  <c:v>132.278891077362</c:v>
                </c:pt>
                <c:pt idx="24">
                  <c:v>137.443911100103</c:v>
                </c:pt>
                <c:pt idx="25">
                  <c:v>142.567064376064</c:v>
                </c:pt>
                <c:pt idx="26">
                  <c:v>147.646790343125</c:v>
                </c:pt>
                <c:pt idx="27">
                  <c:v>152.681541667551</c:v>
                </c:pt>
                <c:pt idx="28">
                  <c:v>157.669784715312</c:v>
                </c:pt>
                <c:pt idx="29">
                  <c:v>162.610000019256</c:v>
                </c:pt>
                <c:pt idx="30">
                  <c:v>167.500682741942</c:v>
                </c:pt>
                <c:pt idx="31">
                  <c:v>172.340343134036</c:v>
                </c:pt>
                <c:pt idx="32">
                  <c:v>177.127506988099</c:v>
                </c:pt>
                <c:pt idx="33">
                  <c:v>181.860716087647</c:v>
                </c:pt>
                <c:pt idx="34">
                  <c:v>186.538528651336</c:v>
                </c:pt>
                <c:pt idx="35">
                  <c:v>191.159519772144</c:v>
                </c:pt>
                <c:pt idx="36">
                  <c:v>195.72228185141</c:v>
                </c:pt>
                <c:pt idx="37">
                  <c:v>200.225425027604</c:v>
                </c:pt>
                <c:pt idx="38">
                  <c:v>204.667577599692</c:v>
                </c:pt>
                <c:pt idx="39">
                  <c:v>209.047386444967</c:v>
                </c:pt>
                <c:pt idx="40">
                  <c:v>213.363517431226</c:v>
                </c:pt>
                <c:pt idx="41">
                  <c:v>217.614655823161</c:v>
                </c:pt>
                <c:pt idx="42">
                  <c:v>221.799506682834</c:v>
                </c:pt>
                <c:pt idx="43">
                  <c:v>225.916795264133</c:v>
                </c:pt>
                <c:pt idx="44">
                  <c:v>229.965267401072</c:v>
                </c:pt>
                <c:pt idx="45">
                  <c:v>233.943689889819</c:v>
                </c:pt>
                <c:pt idx="46">
                  <c:v>237.850850864343</c:v>
                </c:pt>
                <c:pt idx="47">
                  <c:v>241.685560165563</c:v>
                </c:pt>
                <c:pt idx="48">
                  <c:v>245.446649703876</c:v>
                </c:pt>
                <c:pt idx="49">
                  <c:v>249.132973814974</c:v>
                </c:pt>
                <c:pt idx="50">
                  <c:v>252.743409608824</c:v>
                </c:pt>
                <c:pt idx="51">
                  <c:v>256.276857311706</c:v>
                </c:pt>
                <c:pt idx="52">
                  <c:v>259.732240601221</c:v>
                </c:pt>
                <c:pt idx="53">
                  <c:v>263.108506934145</c:v>
                </c:pt>
                <c:pt idx="54">
                  <c:v>266.404627867047</c:v>
                </c:pt>
                <c:pt idx="55">
                  <c:v>269.61959936956</c:v>
                </c:pt>
                <c:pt idx="56">
                  <c:v>272.752442130219</c:v>
                </c:pt>
                <c:pt idx="57">
                  <c:v>275.802201854772</c:v>
                </c:pt>
                <c:pt idx="58">
                  <c:v>278.767949556863</c:v>
                </c:pt>
                <c:pt idx="59">
                  <c:v>281.64878184101</c:v>
                </c:pt>
                <c:pt idx="60">
                  <c:v>284.443821177793</c:v>
                </c:pt>
                <c:pt idx="61">
                  <c:v>287.152216171153</c:v>
                </c:pt>
                <c:pt idx="62">
                  <c:v>289.773141817739</c:v>
                </c:pt>
                <c:pt idx="63">
                  <c:v>292.305799758209</c:v>
                </c:pt>
                <c:pt idx="64">
                  <c:v>294.749418520419</c:v>
                </c:pt>
                <c:pt idx="65">
                  <c:v>297.103253754423</c:v>
                </c:pt>
                <c:pt idx="66">
                  <c:v>299.366588459205</c:v>
                </c:pt>
                <c:pt idx="67">
                  <c:v>301.53873320109</c:v>
                </c:pt>
                <c:pt idx="68">
                  <c:v>303.619026323747</c:v>
                </c:pt>
                <c:pt idx="69">
                  <c:v>305.606834149737</c:v>
                </c:pt>
                <c:pt idx="70">
                  <c:v>307.501551173542</c:v>
                </c:pt>
                <c:pt idx="71">
                  <c:v>309.302600246</c:v>
                </c:pt>
                <c:pt idx="72">
                  <c:v>311.009432750117</c:v>
                </c:pt>
                <c:pt idx="73">
                  <c:v>312.621528768177</c:v>
                </c:pt>
                <c:pt idx="74">
                  <c:v>314.138397240118</c:v>
                </c:pt>
                <c:pt idx="75">
                  <c:v>315.559576113106</c:v>
                </c:pt>
                <c:pt idx="76">
                  <c:v>316.884632482292</c:v>
                </c:pt>
                <c:pt idx="77">
                  <c:v>318.113162722668</c:v>
                </c:pt>
                <c:pt idx="78">
                  <c:v>319.244792612021</c:v>
                </c:pt>
                <c:pt idx="79">
                  <c:v>320.279177444926</c:v>
                </c:pt>
                <c:pt idx="80">
                  <c:v>321.216002137742</c:v>
                </c:pt>
                <c:pt idx="81">
                  <c:v>322.054981324592</c:v>
                </c:pt>
                <c:pt idx="82">
                  <c:v>322.795859444288</c:v>
                </c:pt>
                <c:pt idx="83">
                  <c:v>323.438410818177</c:v>
                </c:pt>
                <c:pt idx="84">
                  <c:v>323.982439718888</c:v>
                </c:pt>
                <c:pt idx="85">
                  <c:v>324.427780429946</c:v>
                </c:pt>
                <c:pt idx="86">
                  <c:v>324.774297296257</c:v>
                </c:pt>
                <c:pt idx="87">
                  <c:v>325.021884765427</c:v>
                </c:pt>
                <c:pt idx="88">
                  <c:v>325.170467419913</c:v>
                </c:pt>
                <c:pt idx="89">
                  <c:v>325.22</c:v>
                </c:pt>
                <c:pt idx="90">
                  <c:v>325.170467417584</c:v>
                </c:pt>
                <c:pt idx="91">
                  <c:v>325.021884760771</c:v>
                </c:pt>
                <c:pt idx="92">
                  <c:v>324.774297289275</c:v>
                </c:pt>
                <c:pt idx="93">
                  <c:v>324.42778042064</c:v>
                </c:pt>
                <c:pt idx="94">
                  <c:v>323.982439707261</c:v>
                </c:pt>
                <c:pt idx="95">
                  <c:v>323.438410804233</c:v>
                </c:pt>
                <c:pt idx="96">
                  <c:v>322.795859428029</c:v>
                </c:pt>
                <c:pt idx="97">
                  <c:v>322.054981306025</c:v>
                </c:pt>
                <c:pt idx="98">
                  <c:v>321.216002116872</c:v>
                </c:pt>
                <c:pt idx="99">
                  <c:v>320.27917742176</c:v>
                </c:pt>
                <c:pt idx="100">
                  <c:v>319.244792586566</c:v>
                </c:pt>
                <c:pt idx="101">
                  <c:v>318.113162694931</c:v>
                </c:pt>
                <c:pt idx="102">
                  <c:v>316.884632452282</c:v>
                </c:pt>
                <c:pt idx="103">
                  <c:v>315.559576080832</c:v>
                </c:pt>
                <c:pt idx="104">
                  <c:v>314.138397205589</c:v>
                </c:pt>
                <c:pt idx="105">
                  <c:v>312.621528731405</c:v>
                </c:pt>
                <c:pt idx="106">
                  <c:v>311.009432711112</c:v>
                </c:pt>
                <c:pt idx="107">
                  <c:v>309.302600204775</c:v>
                </c:pt>
                <c:pt idx="108">
                  <c:v>307.501551130109</c:v>
                </c:pt>
                <c:pt idx="109">
                  <c:v>305.606834104109</c:v>
                </c:pt>
                <c:pt idx="110">
                  <c:v>303.619026275938</c:v>
                </c:pt>
                <c:pt idx="111">
                  <c:v>301.538733151115</c:v>
                </c:pt>
                <c:pt idx="112">
                  <c:v>299.366588407079</c:v>
                </c:pt>
                <c:pt idx="113">
                  <c:v>297.103253700161</c:v>
                </c:pt>
                <c:pt idx="114">
                  <c:v>294.749418464038</c:v>
                </c:pt>
                <c:pt idx="115">
                  <c:v>292.305799699727</c:v>
                </c:pt>
                <c:pt idx="116">
                  <c:v>289.773141757173</c:v>
                </c:pt>
                <c:pt idx="117">
                  <c:v>287.152216108522</c:v>
                </c:pt>
                <c:pt idx="118">
                  <c:v>284.443821113115</c:v>
                </c:pt>
                <c:pt idx="119">
                  <c:v>281.648781774306</c:v>
                </c:pt>
                <c:pt idx="120">
                  <c:v>278.767949488153</c:v>
                </c:pt>
                <c:pt idx="121">
                  <c:v>275.802201784077</c:v>
                </c:pt>
                <c:pt idx="122">
                  <c:v>272.752442057561</c:v>
                </c:pt>
                <c:pt idx="123">
                  <c:v>269.619599294959</c:v>
                </c:pt>
                <c:pt idx="124">
                  <c:v>266.404627790527</c:v>
                </c:pt>
                <c:pt idx="125">
                  <c:v>263.10850685573</c:v>
                </c:pt>
                <c:pt idx="126">
                  <c:v>259.732240520934</c:v>
                </c:pt>
                <c:pt idx="127">
                  <c:v>256.276857229572</c:v>
                </c:pt>
                <c:pt idx="128">
                  <c:v>252.743409524868</c:v>
                </c:pt>
                <c:pt idx="129">
                  <c:v>249.132973729222</c:v>
                </c:pt>
                <c:pt idx="130">
                  <c:v>245.446649616352</c:v>
                </c:pt>
                <c:pt idx="131">
                  <c:v>241.685560076296</c:v>
                </c:pt>
                <c:pt idx="132">
                  <c:v>237.85085077336</c:v>
                </c:pt>
                <c:pt idx="133">
                  <c:v>233.943689797147</c:v>
                </c:pt>
                <c:pt idx="134">
                  <c:v>229.965267306739</c:v>
                </c:pt>
                <c:pt idx="135">
                  <c:v>225.916795168168</c:v>
                </c:pt>
                <c:pt idx="136">
                  <c:v>221.799506585266</c:v>
                </c:pt>
                <c:pt idx="137">
                  <c:v>217.61465572402</c:v>
                </c:pt>
                <c:pt idx="138">
                  <c:v>213.363517330542</c:v>
                </c:pt>
                <c:pt idx="139">
                  <c:v>209.04738634277</c:v>
                </c:pt>
                <c:pt idx="140">
                  <c:v>204.667577496014</c:v>
                </c:pt>
                <c:pt idx="141">
                  <c:v>200.225424922477</c:v>
                </c:pt>
                <c:pt idx="142">
                  <c:v>195.722281744866</c:v>
                </c:pt>
                <c:pt idx="143">
                  <c:v>191.159519664215</c:v>
                </c:pt>
                <c:pt idx="144">
                  <c:v>186.538528542055</c:v>
                </c:pt>
                <c:pt idx="145">
                  <c:v>181.860715977048</c:v>
                </c:pt>
                <c:pt idx="146">
                  <c:v>177.127506876214</c:v>
                </c:pt>
                <c:pt idx="147">
                  <c:v>172.3403430209</c:v>
                </c:pt>
                <c:pt idx="148">
                  <c:v>167.500682627589</c:v>
                </c:pt>
                <c:pt idx="149">
                  <c:v>162.609999903721</c:v>
                </c:pt>
                <c:pt idx="150">
                  <c:v>157.669784598632</c:v>
                </c:pt>
                <c:pt idx="151">
                  <c:v>152.681541549759</c:v>
                </c:pt>
                <c:pt idx="152">
                  <c:v>147.646790224258</c:v>
                </c:pt>
                <c:pt idx="153">
                  <c:v>142.567064256158</c:v>
                </c:pt>
                <c:pt idx="154">
                  <c:v>137.443910979195</c:v>
                </c:pt>
                <c:pt idx="155">
                  <c:v>132.278890955488</c:v>
                </c:pt>
                <c:pt idx="156">
                  <c:v>127.073577500171</c:v>
                </c:pt>
                <c:pt idx="157">
                  <c:v>121.829556202148</c:v>
                </c:pt>
                <c:pt idx="158">
                  <c:v>116.548424441106</c:v>
                </c:pt>
                <c:pt idx="159">
                  <c:v>111.231790900941</c:v>
                </c:pt>
                <c:pt idx="160">
                  <c:v>105.881275079732</c:v>
                </c:pt>
                <c:pt idx="161">
                  <c:v>100.49850679643</c:v>
                </c:pt>
                <c:pt idx="162">
                  <c:v>95.0851256943993</c:v>
                </c:pt>
                <c:pt idx="163">
                  <c:v>89.642780741964</c:v>
                </c:pt>
                <c:pt idx="164">
                  <c:v>84.1731297301184</c:v>
                </c:pt>
                <c:pt idx="165">
                  <c:v>78.6778387675472</c:v>
                </c:pt>
                <c:pt idx="166">
                  <c:v>73.1585817731116</c:v>
                </c:pt>
                <c:pt idx="167">
                  <c:v>67.617039965959</c:v>
                </c:pt>
                <c:pt idx="168">
                  <c:v>62.0549013534063</c:v>
                </c:pt>
                <c:pt idx="169">
                  <c:v>56.4738602167574</c:v>
                </c:pt>
                <c:pt idx="170">
                  <c:v>50.8756165952072</c:v>
                </c:pt>
                <c:pt idx="171">
                  <c:v>45.2618757679948</c:v>
                </c:pt>
                <c:pt idx="172">
                  <c:v>39.6343477349584</c:v>
                </c:pt>
                <c:pt idx="173">
                  <c:v>33.9947466956522</c:v>
                </c:pt>
                <c:pt idx="174">
                  <c:v>28.3447905271851</c:v>
                </c:pt>
                <c:pt idx="175">
                  <c:v>22.6862002609394</c:v>
                </c:pt>
                <c:pt idx="176">
                  <c:v>17.020699558326</c:v>
                </c:pt>
                <c:pt idx="177">
                  <c:v>11.3500141857425</c:v>
                </c:pt>
                <c:pt idx="178">
                  <c:v>5.67587148888721</c:v>
                </c:pt>
                <c:pt idx="179">
                  <c:v>-1.33407474043512E-007</c:v>
                </c:pt>
                <c:pt idx="180">
                  <c:v>-5.67587175566167</c:v>
                </c:pt>
                <c:pt idx="181">
                  <c:v>-11.3500144523949</c:v>
                </c:pt>
                <c:pt idx="182">
                  <c:v>-17.0206998247752</c:v>
                </c:pt>
                <c:pt idx="183">
                  <c:v>-22.6862005271044</c:v>
                </c:pt>
                <c:pt idx="184">
                  <c:v>-28.3447907929849</c:v>
                </c:pt>
                <c:pt idx="185">
                  <c:v>-33.9947469610055</c:v>
                </c:pt>
                <c:pt idx="186">
                  <c:v>-39.6343479997844</c:v>
                </c:pt>
                <c:pt idx="187">
                  <c:v>-45.2618760322132</c:v>
                </c:pt>
                <c:pt idx="188">
                  <c:v>-50.8756168587371</c:v>
                </c:pt>
                <c:pt idx="189">
                  <c:v>-56.4738604795187</c:v>
                </c:pt>
                <c:pt idx="190">
                  <c:v>-62.0549016153193</c:v>
                </c:pt>
                <c:pt idx="191">
                  <c:v>-67.6170402269434</c:v>
                </c:pt>
                <c:pt idx="192">
                  <c:v>-73.158582033088</c:v>
                </c:pt>
                <c:pt idx="193">
                  <c:v>-78.6778390264366</c:v>
                </c:pt>
                <c:pt idx="194">
                  <c:v>-84.173129987842</c:v>
                </c:pt>
                <c:pt idx="195">
                  <c:v>-89.642780998443</c:v>
                </c:pt>
                <c:pt idx="196">
                  <c:v>-95.0851259495558</c:v>
                </c:pt>
                <c:pt idx="197">
                  <c:v>-100.498507050186</c:v>
                </c:pt>
                <c:pt idx="198">
                  <c:v>-105.88127533201</c:v>
                </c:pt>
                <c:pt idx="199">
                  <c:v>-111.231791151665</c:v>
                </c:pt>
                <c:pt idx="200">
                  <c:v>-116.5484246902</c:v>
                </c:pt>
                <c:pt idx="201">
                  <c:v>-121.829556449534</c:v>
                </c:pt>
                <c:pt idx="202">
                  <c:v>-127.073577745775</c:v>
                </c:pt>
                <c:pt idx="203">
                  <c:v>-132.278891199235</c:v>
                </c:pt>
                <c:pt idx="204">
                  <c:v>-137.443911221011</c:v>
                </c:pt>
                <c:pt idx="205">
                  <c:v>-142.567064495969</c:v>
                </c:pt>
                <c:pt idx="206">
                  <c:v>-147.646790461992</c:v>
                </c:pt>
                <c:pt idx="207">
                  <c:v>-152.681541785342</c:v>
                </c:pt>
                <c:pt idx="208">
                  <c:v>-157.669784831993</c:v>
                </c:pt>
                <c:pt idx="209">
                  <c:v>-162.61000013479</c:v>
                </c:pt>
                <c:pt idx="210">
                  <c:v>-167.500682856294</c:v>
                </c:pt>
                <c:pt idx="211">
                  <c:v>-172.340343247172</c:v>
                </c:pt>
                <c:pt idx="212">
                  <c:v>-177.127507099984</c:v>
                </c:pt>
                <c:pt idx="213">
                  <c:v>-181.860716198247</c:v>
                </c:pt>
                <c:pt idx="214">
                  <c:v>-186.538528760617</c:v>
                </c:pt>
                <c:pt idx="215">
                  <c:v>-191.159519880073</c:v>
                </c:pt>
                <c:pt idx="216">
                  <c:v>-195.722281957954</c:v>
                </c:pt>
                <c:pt idx="217">
                  <c:v>-200.22542513273</c:v>
                </c:pt>
                <c:pt idx="218">
                  <c:v>-204.667577703369</c:v>
                </c:pt>
                <c:pt idx="219">
                  <c:v>-209.047386547163</c:v>
                </c:pt>
                <c:pt idx="220">
                  <c:v>-213.36351753191</c:v>
                </c:pt>
                <c:pt idx="221">
                  <c:v>-217.614655922302</c:v>
                </c:pt>
                <c:pt idx="222">
                  <c:v>-221.799506780402</c:v>
                </c:pt>
                <c:pt idx="223">
                  <c:v>-225.916795360099</c:v>
                </c:pt>
                <c:pt idx="224">
                  <c:v>-229.965267495406</c:v>
                </c:pt>
                <c:pt idx="225">
                  <c:v>-233.943689982492</c:v>
                </c:pt>
                <c:pt idx="226">
                  <c:v>-237.850850955327</c:v>
                </c:pt>
                <c:pt idx="227">
                  <c:v>-241.68556025483</c:v>
                </c:pt>
                <c:pt idx="228">
                  <c:v>-245.446649791399</c:v>
                </c:pt>
                <c:pt idx="229">
                  <c:v>-249.132973900727</c:v>
                </c:pt>
                <c:pt idx="230">
                  <c:v>-252.74340969278</c:v>
                </c:pt>
                <c:pt idx="231">
                  <c:v>-256.276857393839</c:v>
                </c:pt>
                <c:pt idx="232">
                  <c:v>-259.732240681507</c:v>
                </c:pt>
                <c:pt idx="233">
                  <c:v>-263.10850701256</c:v>
                </c:pt>
                <c:pt idx="234">
                  <c:v>-266.404627943566</c:v>
                </c:pt>
                <c:pt idx="235">
                  <c:v>-269.61959944416</c:v>
                </c:pt>
                <c:pt idx="236">
                  <c:v>-272.752442202878</c:v>
                </c:pt>
                <c:pt idx="237">
                  <c:v>-275.802201925468</c:v>
                </c:pt>
                <c:pt idx="238">
                  <c:v>-278.767949625573</c:v>
                </c:pt>
                <c:pt idx="239">
                  <c:v>-281.648781907713</c:v>
                </c:pt>
                <c:pt idx="240">
                  <c:v>-284.44382124247</c:v>
                </c:pt>
                <c:pt idx="241">
                  <c:v>-287.152216233784</c:v>
                </c:pt>
                <c:pt idx="242">
                  <c:v>-289.773141878305</c:v>
                </c:pt>
                <c:pt idx="243">
                  <c:v>-292.305799816691</c:v>
                </c:pt>
                <c:pt idx="244">
                  <c:v>-294.749418576799</c:v>
                </c:pt>
                <c:pt idx="245">
                  <c:v>-297.103253808684</c:v>
                </c:pt>
                <c:pt idx="246">
                  <c:v>-299.366588511332</c:v>
                </c:pt>
                <c:pt idx="247">
                  <c:v>-301.538733251066</c:v>
                </c:pt>
                <c:pt idx="248">
                  <c:v>-303.619026371556</c:v>
                </c:pt>
                <c:pt idx="249">
                  <c:v>-305.606834195365</c:v>
                </c:pt>
                <c:pt idx="250">
                  <c:v>-307.501551216975</c:v>
                </c:pt>
                <c:pt idx="251">
                  <c:v>-309.302600287225</c:v>
                </c:pt>
                <c:pt idx="252">
                  <c:v>-311.009432789122</c:v>
                </c:pt>
                <c:pt idx="253">
                  <c:v>-312.62152880495</c:v>
                </c:pt>
                <c:pt idx="254">
                  <c:v>-314.138397274646</c:v>
                </c:pt>
                <c:pt idx="255">
                  <c:v>-315.559576145381</c:v>
                </c:pt>
                <c:pt idx="256">
                  <c:v>-316.884632512302</c:v>
                </c:pt>
                <c:pt idx="257">
                  <c:v>-318.113162750405</c:v>
                </c:pt>
                <c:pt idx="258">
                  <c:v>-319.244792637477</c:v>
                </c:pt>
                <c:pt idx="259">
                  <c:v>-320.279177468092</c:v>
                </c:pt>
                <c:pt idx="260">
                  <c:v>-321.216002158612</c:v>
                </c:pt>
                <c:pt idx="261">
                  <c:v>-322.054981343158</c:v>
                </c:pt>
                <c:pt idx="262">
                  <c:v>-322.795859460546</c:v>
                </c:pt>
                <c:pt idx="263">
                  <c:v>-323.438410832122</c:v>
                </c:pt>
                <c:pt idx="264">
                  <c:v>-323.982439730515</c:v>
                </c:pt>
                <c:pt idx="265">
                  <c:v>-324.427780439252</c:v>
                </c:pt>
                <c:pt idx="266">
                  <c:v>-324.774297303239</c:v>
                </c:pt>
                <c:pt idx="267">
                  <c:v>-325.021884770082</c:v>
                </c:pt>
                <c:pt idx="268">
                  <c:v>-325.170467422241</c:v>
                </c:pt>
                <c:pt idx="269">
                  <c:v>-325.22</c:v>
                </c:pt>
                <c:pt idx="270">
                  <c:v>-325.170467415256</c:v>
                </c:pt>
                <c:pt idx="271">
                  <c:v>-325.021884756115</c:v>
                </c:pt>
                <c:pt idx="272">
                  <c:v>-324.774297282293</c:v>
                </c:pt>
                <c:pt idx="273">
                  <c:v>-324.427780411334</c:v>
                </c:pt>
                <c:pt idx="274">
                  <c:v>-323.982439695634</c:v>
                </c:pt>
                <c:pt idx="275">
                  <c:v>-323.438410790288</c:v>
                </c:pt>
                <c:pt idx="276">
                  <c:v>-322.795859411771</c:v>
                </c:pt>
                <c:pt idx="277">
                  <c:v>-322.054981287458</c:v>
                </c:pt>
                <c:pt idx="278">
                  <c:v>-321.216002096003</c:v>
                </c:pt>
                <c:pt idx="279">
                  <c:v>-320.279177398594</c:v>
                </c:pt>
                <c:pt idx="280">
                  <c:v>-319.244792561111</c:v>
                </c:pt>
                <c:pt idx="281">
                  <c:v>-318.113162667194</c:v>
                </c:pt>
                <c:pt idx="282">
                  <c:v>-316.884632422272</c:v>
                </c:pt>
                <c:pt idx="283">
                  <c:v>-315.559576048558</c:v>
                </c:pt>
                <c:pt idx="284">
                  <c:v>-314.138397171061</c:v>
                </c:pt>
                <c:pt idx="285">
                  <c:v>-312.621528694633</c:v>
                </c:pt>
                <c:pt idx="286">
                  <c:v>-311.009432672108</c:v>
                </c:pt>
                <c:pt idx="287">
                  <c:v>-309.30260016355</c:v>
                </c:pt>
                <c:pt idx="288">
                  <c:v>-307.501551086675</c:v>
                </c:pt>
                <c:pt idx="289">
                  <c:v>-305.606834058481</c:v>
                </c:pt>
                <c:pt idx="290">
                  <c:v>-303.619026228129</c:v>
                </c:pt>
                <c:pt idx="291">
                  <c:v>-301.53873310114</c:v>
                </c:pt>
                <c:pt idx="292">
                  <c:v>-299.366588354952</c:v>
                </c:pt>
                <c:pt idx="293">
                  <c:v>-297.103253645899</c:v>
                </c:pt>
                <c:pt idx="294">
                  <c:v>-294.749418407658</c:v>
                </c:pt>
                <c:pt idx="295">
                  <c:v>-292.305799641245</c:v>
                </c:pt>
                <c:pt idx="296">
                  <c:v>-289.773141696608</c:v>
                </c:pt>
                <c:pt idx="297">
                  <c:v>-287.152216045891</c:v>
                </c:pt>
                <c:pt idx="298">
                  <c:v>-284.443821048438</c:v>
                </c:pt>
                <c:pt idx="299">
                  <c:v>-281.648781707602</c:v>
                </c:pt>
                <c:pt idx="300">
                  <c:v>-278.767949419443</c:v>
                </c:pt>
                <c:pt idx="301">
                  <c:v>-275.802201713382</c:v>
                </c:pt>
                <c:pt idx="302">
                  <c:v>-272.752441984902</c:v>
                </c:pt>
                <c:pt idx="303">
                  <c:v>-269.619599220359</c:v>
                </c:pt>
                <c:pt idx="304">
                  <c:v>-266.404627714008</c:v>
                </c:pt>
                <c:pt idx="305">
                  <c:v>-263.108506777315</c:v>
                </c:pt>
                <c:pt idx="306">
                  <c:v>-259.732240440647</c:v>
                </c:pt>
                <c:pt idx="307">
                  <c:v>-256.276857147438</c:v>
                </c:pt>
                <c:pt idx="308">
                  <c:v>-252.743409440911</c:v>
                </c:pt>
                <c:pt idx="309">
                  <c:v>-249.132973643469</c:v>
                </c:pt>
                <c:pt idx="310">
                  <c:v>-245.446649528829</c:v>
                </c:pt>
                <c:pt idx="311">
                  <c:v>-241.685559987029</c:v>
                </c:pt>
                <c:pt idx="312">
                  <c:v>-237.850850682376</c:v>
                </c:pt>
                <c:pt idx="313">
                  <c:v>-233.943689704474</c:v>
                </c:pt>
                <c:pt idx="314">
                  <c:v>-229.965267212406</c:v>
                </c:pt>
                <c:pt idx="315">
                  <c:v>-225.916795072203</c:v>
                </c:pt>
                <c:pt idx="316">
                  <c:v>-221.799506487698</c:v>
                </c:pt>
                <c:pt idx="317">
                  <c:v>-217.614655624879</c:v>
                </c:pt>
                <c:pt idx="318">
                  <c:v>-213.363517229859</c:v>
                </c:pt>
                <c:pt idx="319">
                  <c:v>-209.047386240575</c:v>
                </c:pt>
                <c:pt idx="320">
                  <c:v>-204.667577392337</c:v>
                </c:pt>
                <c:pt idx="321">
                  <c:v>-200.225424817351</c:v>
                </c:pt>
                <c:pt idx="322">
                  <c:v>-195.722281638322</c:v>
                </c:pt>
                <c:pt idx="323">
                  <c:v>-191.159519556286</c:v>
                </c:pt>
                <c:pt idx="324">
                  <c:v>-186.538528432774</c:v>
                </c:pt>
                <c:pt idx="325">
                  <c:v>-181.860715866448</c:v>
                </c:pt>
                <c:pt idx="326">
                  <c:v>-177.127506764329</c:v>
                </c:pt>
                <c:pt idx="327">
                  <c:v>-172.340342907764</c:v>
                </c:pt>
                <c:pt idx="328">
                  <c:v>-167.500682513237</c:v>
                </c:pt>
                <c:pt idx="329">
                  <c:v>-162.609999788187</c:v>
                </c:pt>
                <c:pt idx="330">
                  <c:v>-157.669784481951</c:v>
                </c:pt>
                <c:pt idx="331">
                  <c:v>-152.681541431967</c:v>
                </c:pt>
                <c:pt idx="332">
                  <c:v>-147.646790105391</c:v>
                </c:pt>
                <c:pt idx="333">
                  <c:v>-142.567064136252</c:v>
                </c:pt>
                <c:pt idx="334">
                  <c:v>-137.443910858286</c:v>
                </c:pt>
                <c:pt idx="335">
                  <c:v>-132.278890833614</c:v>
                </c:pt>
                <c:pt idx="336">
                  <c:v>-127.073577377369</c:v>
                </c:pt>
                <c:pt idx="337">
                  <c:v>-121.829556078454</c:v>
                </c:pt>
                <c:pt idx="338">
                  <c:v>-116.54842431656</c:v>
                </c:pt>
                <c:pt idx="339">
                  <c:v>-111.231790775579</c:v>
                </c:pt>
                <c:pt idx="340">
                  <c:v>-105.881274953593</c:v>
                </c:pt>
                <c:pt idx="341">
                  <c:v>-100.498506669552</c:v>
                </c:pt>
                <c:pt idx="342">
                  <c:v>-95.0851255668211</c:v>
                </c:pt>
                <c:pt idx="343">
                  <c:v>-89.6427806137245</c:v>
                </c:pt>
                <c:pt idx="344">
                  <c:v>-84.1731296012571</c:v>
                </c:pt>
                <c:pt idx="345">
                  <c:v>-78.6778386381025</c:v>
                </c:pt>
                <c:pt idx="346">
                  <c:v>-73.1585816431231</c:v>
                </c:pt>
                <c:pt idx="347">
                  <c:v>-67.6170398354668</c:v>
                </c:pt>
                <c:pt idx="348">
                  <c:v>-62.0549012224501</c:v>
                </c:pt>
                <c:pt idx="349">
                  <c:v>-56.4738600853764</c:v>
                </c:pt>
                <c:pt idx="350">
                  <c:v>-50.8756164634422</c:v>
                </c:pt>
                <c:pt idx="351">
                  <c:v>-45.2618756358858</c:v>
                </c:pt>
                <c:pt idx="352">
                  <c:v>-39.6343476025452</c:v>
                </c:pt>
                <c:pt idx="353">
                  <c:v>-33.9947465629757</c:v>
                </c:pt>
                <c:pt idx="354">
                  <c:v>-28.3447903942853</c:v>
                </c:pt>
                <c:pt idx="355">
                  <c:v>-22.6862001278567</c:v>
                </c:pt>
                <c:pt idx="356">
                  <c:v>-17.0206994251016</c:v>
                </c:pt>
                <c:pt idx="357">
                  <c:v>-11.3500140524163</c:v>
                </c:pt>
                <c:pt idx="358">
                  <c:v>-5.67587135549977</c:v>
                </c:pt>
              </c:numCache>
            </c:numRef>
          </c:yVal>
          <c:smooth val="0"/>
        </c:ser>
        <c:axId val="34336506"/>
        <c:axId val="55062524"/>
      </c:scatterChart>
      <c:valAx>
        <c:axId val="34336506"/>
        <c:scaling>
          <c:orientation val="minMax"/>
        </c:scaling>
        <c:delete val="0"/>
        <c:axPos val="b"/>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5062524"/>
        <c:crosses val="autoZero"/>
        <c:crossBetween val="midCat"/>
      </c:valAx>
      <c:valAx>
        <c:axId val="55062524"/>
        <c:scaling>
          <c:orientation val="minMax"/>
        </c:scaling>
        <c:delete val="0"/>
        <c:axPos val="l"/>
        <c:majorGridlines>
          <c:spPr>
            <a:ln>
              <a:solidFill>
                <a:srgbClr val="b3b3b3"/>
              </a:solidFill>
            </a:ln>
          </c:spPr>
        </c:majorGridlines>
        <c:numFmt formatCode="0.000" sourceLinked="0"/>
        <c:majorTickMark val="out"/>
        <c:minorTickMark val="none"/>
        <c:tickLblPos val="nextTo"/>
        <c:spPr>
          <a:ln>
            <a:solidFill>
              <a:srgbClr val="b3b3b3"/>
            </a:solidFill>
          </a:ln>
        </c:spPr>
        <c:txPr>
          <a:bodyPr/>
          <a:lstStyle/>
          <a:p>
            <a:pPr>
              <a:defRPr b="0" sz="1000" spc="-1" strike="noStrike">
                <a:latin typeface="Arial"/>
              </a:defRPr>
            </a:pPr>
          </a:p>
        </c:txPr>
        <c:crossAx val="34336506"/>
        <c:crosses val="autoZero"/>
        <c:crossBetween val="midCat"/>
      </c:valAx>
      <c:spPr>
        <a:noFill/>
        <a:ln>
          <a:solidFill>
            <a:srgbClr val="b3b3b3"/>
          </a:solidFill>
        </a:ln>
      </c:spPr>
    </c:plotArea>
    <c:plotVisOnly val="1"/>
    <c:dispBlanksAs val="span"/>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27</xdr:col>
      <xdr:colOff>645480</xdr:colOff>
      <xdr:row>1</xdr:row>
      <xdr:rowOff>40680</xdr:rowOff>
    </xdr:from>
    <xdr:to>
      <xdr:col>34</xdr:col>
      <xdr:colOff>399960</xdr:colOff>
      <xdr:row>42</xdr:row>
      <xdr:rowOff>160200</xdr:rowOff>
    </xdr:to>
    <xdr:graphicFrame>
      <xdr:nvGraphicFramePr>
        <xdr:cNvPr id="0" name=""/>
        <xdr:cNvGraphicFramePr/>
      </xdr:nvGraphicFramePr>
      <xdr:xfrm>
        <a:off x="27959040" y="320400"/>
        <a:ext cx="5171040" cy="11601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361"/>
  <sheetViews>
    <sheetView showFormulas="false" showGridLines="true" showRowColHeaders="true" showZeros="true" rightToLeft="false" tabSelected="true" showOutlineSymbols="true" defaultGridColor="true" view="normal" topLeftCell="A1" colorId="64" zoomScale="74" zoomScaleNormal="74" zoomScalePageLayoutView="100" workbookViewId="0">
      <selection pane="topLeft" activeCell="A2" activeCellId="0" sqref="A2"/>
    </sheetView>
  </sheetViews>
  <sheetFormatPr defaultColWidth="11.53515625" defaultRowHeight="22.05" zeroHeight="false" outlineLevelRow="0" outlineLevelCol="0"/>
  <cols>
    <col collapsed="false" customWidth="true" hidden="false" outlineLevel="0" max="1" min="1" style="1" width="22.23"/>
    <col collapsed="false" customWidth="true" hidden="false" outlineLevel="0" max="2" min="2" style="1" width="13.59"/>
    <col collapsed="false" customWidth="true" hidden="false" outlineLevel="0" max="3" min="3" style="1" width="17.46"/>
    <col collapsed="false" customWidth="true" hidden="false" outlineLevel="0" max="4" min="4" style="1" width="15.39"/>
    <col collapsed="false" customWidth="true" hidden="false" outlineLevel="0" max="5" min="5" style="2" width="17.85"/>
    <col collapsed="false" customWidth="true" hidden="false" outlineLevel="0" max="6" min="6" style="3" width="17.85"/>
    <col collapsed="false" customWidth="true" hidden="false" outlineLevel="0" max="7" min="7" style="3" width="18.39"/>
    <col collapsed="false" customWidth="true" hidden="false" outlineLevel="0" max="8" min="8" style="1" width="59.05"/>
    <col collapsed="false" customWidth="true" hidden="false" outlineLevel="0" max="9" min="9" style="1" width="12.1"/>
    <col collapsed="false" customWidth="true" hidden="true" outlineLevel="0" max="11" min="10" style="1" width="45.7"/>
    <col collapsed="false" customWidth="true" hidden="false" outlineLevel="0" max="12" min="12" style="1" width="16.6"/>
    <col collapsed="false" customWidth="true" hidden="false" outlineLevel="0" max="13" min="13" style="4" width="33.87"/>
    <col collapsed="false" customWidth="true" hidden="false" outlineLevel="0" max="27" min="14" style="4" width="10.19"/>
    <col collapsed="false" customWidth="true" hidden="false" outlineLevel="0" max="29" min="28" style="4" width="9.59"/>
    <col collapsed="false" customWidth="false" hidden="false" outlineLevel="0" max="1024" min="30" style="4" width="11.52"/>
  </cols>
  <sheetData>
    <row r="1" s="9" customFormat="true" ht="22.05" hidden="false" customHeight="false" outlineLevel="0" collapsed="false">
      <c r="A1" s="5" t="s">
        <v>0</v>
      </c>
      <c r="B1" s="5"/>
      <c r="C1" s="5" t="s">
        <v>1</v>
      </c>
      <c r="D1" s="5" t="s">
        <v>2</v>
      </c>
      <c r="E1" s="6" t="s">
        <v>3</v>
      </c>
      <c r="F1" s="7" t="s">
        <v>4</v>
      </c>
      <c r="G1" s="7" t="s">
        <v>5</v>
      </c>
      <c r="H1" s="5" t="s">
        <v>6</v>
      </c>
      <c r="I1" s="5" t="s">
        <v>7</v>
      </c>
      <c r="J1" s="5"/>
      <c r="K1" s="5"/>
      <c r="L1" s="5"/>
      <c r="M1" s="8" t="s">
        <v>8</v>
      </c>
      <c r="N1" s="8"/>
      <c r="O1" s="8"/>
      <c r="P1" s="8"/>
      <c r="Q1" s="8"/>
      <c r="R1" s="8"/>
      <c r="S1" s="8"/>
      <c r="U1" s="8" t="s">
        <v>9</v>
      </c>
      <c r="V1" s="8"/>
      <c r="W1" s="8"/>
      <c r="X1" s="8"/>
      <c r="Y1" s="8"/>
      <c r="Z1" s="8"/>
      <c r="AA1" s="8"/>
    </row>
    <row r="2" customFormat="false" ht="22.05" hidden="false" customHeight="false" outlineLevel="0" collapsed="false">
      <c r="A2" s="10" t="n">
        <v>230</v>
      </c>
      <c r="B2" s="11" t="s">
        <v>10</v>
      </c>
      <c r="C2" s="12" t="n">
        <v>0</v>
      </c>
      <c r="D2" s="3" t="n">
        <f aca="false">SIN(PI*C2/180)</f>
        <v>0</v>
      </c>
      <c r="E2" s="13" t="n">
        <f aca="false">C2/360^factor</f>
        <v>0</v>
      </c>
      <c r="F2" s="3" t="n">
        <f aca="false">D2*PEAK+offset</f>
        <v>0</v>
      </c>
      <c r="G2" s="3" t="n">
        <f aca="false">timeoffset</f>
        <v>0</v>
      </c>
      <c r="H2" s="1" t="str">
        <f aca="false">TEXT(G2,"0.000") &amp; timeunit &amp; " " &amp; TEXT(F2,"0.000") &amp; voltageunit</f>
        <v>0.000us 0.000V</v>
      </c>
      <c r="I2" s="1" t="s">
        <v>11</v>
      </c>
      <c r="J2" s="1" t="str">
        <f aca="false">IF(I2="","",H2&amp;" ")</f>
        <v>0.000us 0.000V </v>
      </c>
      <c r="L2" s="3" t="n">
        <f aca="false">IF(I2="","", F2)</f>
        <v>0</v>
      </c>
      <c r="M2" s="14" t="str">
        <f aca="false">"PWL( "&amp;_xlfn.CONCAT(J:J)&amp;")"</f>
        <v>PWL( 0.000us 0.000V 55.556us 5.676V 111.112us 11.350V 166.668us 17.021V 222.224us 22.686V 277.780us 28.345V 333.336us 33.995V 388.892us 39.634V 444.448us 45.262V 500.004us 50.876V 555.560us 56.474V 611.116us 62.055V 666.672us 67.617V 722.228us 73.159V 777.784us 78.678V 833.340us 84.173V 888.896us 89.643V 944.452us 95.085V 1000.008us 100.499V 1055.564us 105.881V 1111.120us 111.232V 1166.676us 116.548V 1222.232us 121.830V 1277.788us 127.074V 1333.344us 132.279V 1388.900us 137.444V 1444.456us 142.567V 1500.012us 147.647V 1555.568us 152.682V 1611.124us 157.670V 1666.680us 162.610V 1722.236us 167.501V 1777.792us 172.340V 1833.348us 177.128V 1888.904us 181.861V 1944.460us 186.539V 2000.016us 191.160V 2055.572us 195.722V 2111.128us 200.225V 2166.684us 204.668V 2222.240us 209.047V 2277.796us 213.364V 2333.352us 217.615V 2388.908us 221.800V 2444.464us 225.917V 2500.020us 229.965V 2555.576us 233.944V 2611.132us 237.851V 2666.688us 241.686V 2722.244us 245.447V 2777.800us 249.133V 2833.356us 252.743V 2888.912us 256.277V 2944.468us 259.732V 3000.024us 263.109V 3055.580us 266.405V 3111.136us 269.620V 3166.692us 272.752V 3222.248us 275.802V 3277.804us 278.768V 3333.360us 281.649V 3388.916us 284.444V 3444.472us 287.152V 3500.028us 289.773V 3555.584us 292.306V 3611.140us 294.749V 3666.696us 297.103V 3722.252us 299.367V 3777.808us 301.539V 3833.364us 303.619V 3888.920us 305.607V 3944.476us 307.502V 4000.032us 309.303V 4055.588us 311.009V 4111.144us 312.622V 4166.700us 314.138V 4222.256us 315.560V 4277.812us 316.885V 4333.368us 318.113V 4388.924us 319.245V 4444.480us 320.279V 4500.036us 321.216V 4555.592us 322.055V 4611.148us 322.796V 4666.704us 323.438V 4722.260us 323.982V 4777.816us 324.428V 4833.372us 324.774V 4888.928us 325.022V 4944.484us 325.170V 5000.040us 325.220V 5055.596us 325.170V 5111.152us 325.022V 5166.708us 324.774V 5222.264us 324.428V 5277.820us 323.982V 5333.376us 323.438V 5388.932us 322.796V 5444.488us 322.055V 5500.044us 321.216V 5555.600us 320.279V 5611.156us 319.245V 5666.712us 318.113V 5722.268us 316.885V 5777.824us 315.560V 5833.380us 314.138V 5888.936us 312.622V 5944.492us 311.009V 6000.048us 309.303V 6055.604us 307.502V 6111.160us 305.607V 6166.716us 303.619V 6222.272us 301.539V 6277.828us 299.367V 6333.384us 297.103V 6388.940us 294.749V 6444.496us 292.306V 6500.052us 289.773V 6555.608us 287.152V 6611.164us 284.444V 6666.720us 281.649V 6722.276us 278.768V 6777.832us 275.802V 6833.388us 272.752V 6888.944us 269.620V 6944.500us 266.405V 7000.056us 263.109V 7055.612us 259.732V 7111.168us 256.277V 7166.724us 252.743V 7222.280us 249.133V 7277.836us 245.447V 7333.392us 241.686V 7388.948us 237.851V 7444.504us 233.944V 7500.060us 229.965V 7555.616us 225.917V 7611.172us 221.800V 7666.728us 217.615V 7722.284us 213.364V 7777.840us 209.047V 7833.396us 204.668V 7888.952us 200.225V 7944.508us 195.722V 8000.064us 191.160V 8055.620us 186.539V 8111.176us 181.861V 8166.732us 177.128V 8222.288us 172.340V 8277.844us 167.501V 8333.400us 162.610V 8388.956us 157.670V 8444.512us 152.682V 8500.068us 147.647V 8555.624us 142.567V 8611.180us 137.444V 8666.736us 132.279V 8722.292us 127.074V 8777.848us 121.830V 8833.404us 116.548V 8888.960us 111.232V 8944.516us 105.881V 9000.072us 100.499V 9055.628us 95.085V 9111.184us 89.643V 9166.740us 84.173V 9222.296us 78.678V 9277.852us 73.159V 9333.408us 67.617V 9388.964us 62.055V 9444.520us 56.474V 9500.076us 50.876V 9555.632us 45.262V 9611.188us 39.634V 9666.744us 33.995V 9722.300us 28.345V 9777.856us 22.686V 9833.412us 17.021V 9888.968us 11.350V 9944.524us 5.676V 10000.080us 0.000V 10055.636us -5.676V 10111.192us -11.350V 10166.748us -17.021V 10222.304us -22.686V 10277.860us -28.345V 10333.416us -33.995V 10388.972us -39.634V 10444.528us -45.262V 10500.084us -50.876V 10555.640us -56.474V 10611.196us -62.055V 10666.752us -67.617V 10722.308us -73.159V 10777.864us -78.678V 10833.420us -84.173V 10888.976us -89.643V 10944.532us -95.085V 11000.088us -100.499V 11055.644us -105.881V 11111.200us -111.232V 11166.756us -116.548V 11222.312us -121.830V 11277.868us -127.074V 11333.424us -132.279V 11388.980us -137.444V 11444.536us -142.567V 11500.092us -147.647V 11555.648us -152.682V 11611.204us -157.670V 11666.760us -162.610V 11722.316us -167.501V 11777.872us -172.340V 11833.428us -177.128V 11888.984us -181.861V 11944.540us -186.539V 12000.096us -191.160V 12055.652us -195.722V 12111.208us -200.225V 12166.764us -204.668V 12222.320us -209.047V 12277.876us -213.364V 12333.432us -217.615V 12388.988us -221.800V 12444.544us -225.917V 12500.100us -229.965V 12555.656us -233.944V 12611.212us -237.851V 12666.768us -241.686V 12722.324us -245.447V 12777.880us -249.133V 12833.436us -252.743V 12888.992us -256.277V 12944.548us -259.732V 13000.104us -263.109V 13055.660us -266.405V 13111.216us -269.620V 13166.772us -272.752V 13222.328us -275.802V 13277.884us -278.768V 13333.440us -281.649V 13388.996us -284.444V 13444.552us -287.152V 13500.108us -289.773V 13555.664us -292.306V 13611.220us -294.749V 13666.776us -297.103V 13722.332us -299.367V 13777.888us -301.539V 13833.444us -303.619V 13889.000us -305.607V 13944.556us -307.502V 14000.112us -309.303V 14055.668us -311.009V 14111.224us -312.622V 14166.780us -314.138V 14222.336us -315.560V 14277.892us -316.885V 14333.448us -318.113V 14389.004us -319.245V 14444.560us -320.279V 14500.116us -321.216V 14555.672us -322.055V 14611.228us -322.796V 14666.784us -323.438V 14722.340us -323.982V 14777.896us -324.428V 14833.452us -324.774V 14889.008us -325.022V 14944.564us -325.170V 15000.120us -325.220V 15055.676us -325.170V 15111.232us -325.022V 15166.788us -324.774V 15222.344us -324.428V 15277.900us -323.982V 15333.456us -323.438V 15389.012us -322.796V 15444.568us -322.055V 15500.124us -321.216V 15555.680us -320.279V 15611.236us -319.245V 15666.792us -318.113V 15722.348us -316.885V 15777.904us -315.560V 15833.460us -314.138V 15889.016us -312.622V 15944.572us -311.009V 16000.128us -309.303V 16055.684us -307.502V 16111.240us -305.607V 16166.796us -303.619V 16222.352us -301.539V 16277.908us -299.367V 16333.464us -297.103V 16389.020us -294.749V 16444.576us -292.306V 16500.132us -289.773V 16555.688us -287.152V 16611.244us -284.444V 16666.800us -281.649V 16722.356us -278.768V 16777.912us -275.802V 16833.468us -272.752V 16889.024us -269.620V 16944.580us -266.405V 17000.136us -263.109V 17055.692us -259.732V 17111.248us -256.277V 17166.804us -252.743V 17222.360us -249.133V 17277.916us -245.447V 17333.472us -241.686V 17389.028us -237.851V 17444.584us -233.944V 17500.140us -229.965V 17555.696us -225.917V 17611.252us -221.800V 17666.808us -217.615V 17722.364us -213.364V 17777.920us -209.047V 17833.476us -204.668V 17889.032us -200.225V 17944.588us -195.722V 18000.144us -191.160V 18055.700us -186.539V 18111.256us -181.861V 18166.812us -177.128V 18222.368us -172.340V 18277.924us -167.501V 18333.480us -162.610V 18389.036us -157.670V 18444.592us -152.682V 18500.148us -147.647V 18555.704us -142.567V 18611.260us -137.444V 18666.816us -132.279V 18722.372us -127.074V 18777.928us -121.830V 18833.484us -116.548V 18889.040us -111.232V 18944.596us -105.881V 19000.152us -100.499V 19055.708us -95.085V 19111.264us -89.643V 19166.820us -84.173V 19222.376us -78.678V 19277.932us -73.159V 19333.488us -67.617V 19389.044us -62.055V 19444.600us -56.474V 19500.156us -50.876V 19555.712us -45.262V 19611.268us -39.634V 19666.824us -33.995V 19722.380us -28.345V 19777.936us -22.686V 19833.492us -17.021V 19889.048us -11.350V 19944.604us -5.676V )</v>
      </c>
      <c r="N2" s="14"/>
      <c r="O2" s="14"/>
      <c r="P2" s="14"/>
      <c r="Q2" s="14"/>
      <c r="R2" s="14"/>
      <c r="S2" s="14"/>
      <c r="U2" s="14" t="str">
        <f aca="false">_xlfn.CONCAT(K:K)</f>
        <v>55.556us 5.676V 111.112us 11.350V 166.668us 17.021V 222.224us 22.686V 277.780us 28.345V 333.336us 33.995V 388.892us 39.634V 444.448us 45.262V 500.004us 50.876V 555.560us 56.474V 611.116us 62.055V 666.672us 67.617V 722.228us 73.159V 777.784us 78.678V 833.340us 84.173V 888.896us 89.643V 944.452us 95.085V 1000.008us 100.499V 1055.564us 105.881V 1111.120us 111.232V 1166.676us 116.548V 1222.232us 121.830V 1277.788us 127.074V 1333.344us 132.279V 1388.900us 137.444V 1444.456us 142.567V 1500.012us 147.647V 1555.568us 152.682V 1611.124us 157.670V 1666.680us 162.610V 1722.236us 167.501V 1777.792us 172.340V 1833.348us 177.128V 1888.904us 181.861V 1944.460us 186.539V 2000.016us 191.160V 2055.572us 195.722V 2111.128us 200.225V 2166.684us 204.668V 2222.240us 209.047V 2277.796us 213.364V 2333.352us 217.615V 2388.908us 221.800V 2444.464us 225.917V 2500.020us 229.965V 2555.576us 233.944V 2611.132us 237.851V 2666.688us 241.686V 2722.244us 245.447V 2777.800us 249.133V 2833.356us 252.743V 2888.912us 256.277V 2944.468us 259.732V 3000.024us 263.109V 3055.580us 266.405V 3111.136us 269.620V 3166.692us 272.752V 3222.248us 275.802V 3277.804us 278.768V 3333.360us 281.649V 3388.916us 284.444V 3444.472us 287.152V 3500.028us 289.773V 3555.584us 292.306V 3611.140us 294.749V 3666.696us 297.103V 3722.252us 299.367V 3777.808us 301.539V 3833.364us 303.619V 3888.920us 305.607V 3944.476us 307.502V 4000.032us 309.303V 4055.588us 311.009V 4111.144us 312.622V 4166.700us 314.138V 4222.256us 315.560V 4277.812us 316.885V 4333.368us 318.113V 4388.924us 319.245V 4444.480us 320.279V 4500.036us 321.216V 4555.592us 322.055V 4611.148us 322.796V 4666.704us 323.438V 4722.260us 323.982V 4777.816us 324.428V 4833.372us 324.774V 4888.928us 325.022V 4944.484us 325.170V 5000.040us 325.220V 5055.596us 325.170V 5111.152us 325.022V 5166.708us 324.774V 5222.264us 324.428V 5277.820us 323.982V 5333.376us 323.438V 5388.932us 322.796V 5444.488us 322.055V 5500.044us 321.216V 5555.600us 320.279V 5611.156us 319.245V 5666.712us 318.113V 5722.268us 316.885V 5777.824us 315.560V 5833.380us 314.138V 5888.936us 312.622V 5944.492us 311.009V 6000.048us 309.303V 6055.604us 307.502V 6111.160us 305.607V 6166.716us 303.619V 6222.272us 301.539V 6277.828us 299.367V 6333.384us 297.103V 6388.940us 294.749V 6444.496us 292.306V 6500.052us 289.773V 6555.608us 287.152V 6611.164us 284.444V 6666.720us 281.649V 6722.276us 278.768V 6777.832us 275.802V 6833.388us 272.752V 6888.944us 269.620V 6944.500us 266.405V 7000.056us 263.109V 7055.612us 259.732V 7111.168us 256.277V 7166.724us 252.743V 7222.280us 249.133V 7277.836us 245.447V 7333.392us 241.686V 7388.948us 237.851V 7444.504us 233.944V 7500.060us 229.965V 7555.616us 225.917V 7611.172us 221.800V 7666.728us 217.615V 7722.284us 213.364V 7777.840us 209.047V 7833.396us 204.668V 7888.952us 200.225V 7944.508us 195.722V 8000.064us 191.160V 8055.620us 186.539V 8111.176us 181.861V 8166.732us 177.128V 8222.288us 172.340V 8277.844us 167.501V 8333.400us 162.610V 8388.956us 157.670V 8444.512us 152.682V 8500.068us 147.647V 8555.624us 142.567V 8611.180us 137.444V 8666.736us 132.279V 8722.292us 127.074V 8777.848us 121.830V 8833.404us 116.548V 8888.960us 111.232V 8944.516us 105.881V 9000.072us 100.499V 9055.628us 95.085V 9111.184us 89.643V 9166.740us 84.173V 9222.296us 78.678V 9277.852us 73.159V 9333.408us 67.617V 9388.964us 62.055V 9444.520us 56.474V 9500.076us 50.876V 9555.632us 45.262V 9611.188us 39.634V 9666.744us 33.995V 9722.300us 28.345V 9777.856us 22.686V 9833.412us 17.021V 9888.968us 11.350V 9944.524us 5.676V 10000.080us 0.000V 10055.636us -5.676V 10111.192us -11.350V 10166.748us -17.021V 10222.304us -22.686V 10277.860us -28.345V 10333.416us -33.995V 10388.972us -39.634V 10444.528us -45.262V 10500.084us -50.876V 10555.640us -56.474V 10611.196us -62.055V 10666.752us -67.617V 10722.308us -73.159V 10777.864us -78.678V 10833.420us -84.173V 10888.976us -89.643V 10944.532us -95.085V 11000.088us -100.499V 11055.644us -105.881V 11111.200us -111.232V 11166.756us -116.548V 11222.312us -121.830V 11277.868us -127.074V 11333.424us -132.279V 11388.980us -137.444V 11444.536us -142.567V 11500.092us -147.647V 11555.648us -152.682V 11611.204us -157.670V 11666.760us -162.610V 11722.316us -167.501V 11777.872us -172.340V 11833.428us -177.128V 11888.984us -181.861V 11944.540us -186.539V 12000.096us -191.160V 12055.652us -195.722V 12111.208us -200.225V 12166.764us -204.668V 12222.320us -209.047V 12277.876us -213.364V 12333.432us -217.615V 12388.988us -221.800V 12444.544us -225.917V 12500.100us -229.965V 12555.656us -233.944V 12611.212us -237.851V 12666.768us -241.686V 12722.324us -245.447V 12777.880us -249.133V 12833.436us -252.743V 12888.992us -256.277V 12944.548us -259.732V 13000.104us -263.109V 13055.660us -266.405V 13111.216us -269.620V 13166.772us -272.752V 13222.328us -275.802V 13277.884us -278.768V 13333.440us -281.649V 13388.996us -284.444V 13444.552us -287.152V 13500.108us -289.773V 13555.664us -292.306V 13611.220us -294.749V 13666.776us -297.103V 13722.332us -299.367V 13777.888us -301.539V 13833.444us -303.619V 13889.000us -305.607V 13944.556us -307.502V 14000.112us -309.303V 14055.668us -311.009V 14111.224us -312.622V 14166.780us -314.138V 14222.336us -315.560V 14277.892us -316.885V 14333.448us -318.113V 14389.004us -319.245V 14444.560us -320.279V 14500.116us -321.216V 14555.672us -322.055V 14611.228us -322.796V 14666.784us -323.438V 14722.340us -323.982V 14777.896us -324.428V 14833.452us -324.774V 14889.008us -325.022V 14944.564us -325.170V 15000.120us -325.220V 15055.676us -325.170V 15111.232us -325.022V 15166.788us -324.774V 15222.344us -324.428V 15277.900us -323.982V 15333.456us -323.438V 15389.012us -322.796V 15444.568us -322.055V 15500.124us -321.216V 15555.680us -320.279V 15611.236us -319.245V 15666.792us -318.113V 15722.348us -316.885V 15777.904us -315.560V 15833.460us -314.138V 15889.016us -312.622V 15944.572us -311.009V 16000.128us -309.303V 16055.684us -307.502V 16111.240us -305.607V 16166.796us -303.619V 16222.352us -301.539V 16277.908us -299.367V 16333.464us -297.103V 16389.020us -294.749V 16444.576us -292.306V 16500.132us -289.773V 16555.688us -287.152V 16611.244us -284.444V 16666.800us -281.649V 16722.356us -278.768V 16777.912us -275.802V 16833.468us -272.752V 16889.024us -269.620V 16944.580us -266.405V 17000.136us -263.109V 17055.692us -259.732V 17111.248us -256.277V 17166.804us -252.743V 17222.360us -249.133V 17277.916us -245.447V 17333.472us -241.686V 17389.028us -237.851V 17444.584us -233.944V 17500.140us -229.965V 17555.696us -225.917V 17611.252us -221.800V 17666.808us -217.615V 17722.364us -213.364V 17777.920us -209.047V 17833.476us -204.668V 17889.032us -200.225V 17944.588us -195.722V 18000.144us -191.160V 18055.700us -186.539V 18111.256us -181.861V 18166.812us -177.128V 18222.368us -172.340V 18277.924us -167.501V 18333.480us -162.610V 18389.036us -157.670V 18444.592us -152.682V 18500.148us -147.647V 18555.704us -142.567V 18611.260us -137.444V 18666.816us -132.279V 18722.372us -127.074V 18777.928us -121.830V 18833.484us -116.548V 18889.040us -111.232V 18944.596us -105.881V 19000.152us -100.499V 19055.708us -95.085V 19111.264us -89.643V 19166.820us -84.173V 19222.376us -78.678V 19277.932us -73.159V 19333.488us -67.617V 19389.044us -62.055V 19444.600us -56.474V 19500.156us -50.876V 19555.712us -45.262V 19611.268us -39.634V 19666.824us -33.995V 19722.380us -28.345V 19777.936us -22.686V 19833.492us -17.021V 19889.048us -11.350V 19944.604us -5.676V </v>
      </c>
      <c r="V2" s="14"/>
      <c r="W2" s="14"/>
      <c r="X2" s="14"/>
      <c r="Y2" s="14"/>
      <c r="Z2" s="14"/>
      <c r="AA2" s="14"/>
    </row>
    <row r="3" customFormat="false" ht="22.05" hidden="false" customHeight="false" outlineLevel="0" collapsed="false">
      <c r="C3" s="15" t="n">
        <v>1</v>
      </c>
      <c r="D3" s="3" t="n">
        <f aca="false">SIN(PI*C3/180)</f>
        <v>0.0174524064395621</v>
      </c>
      <c r="E3" s="13" t="n">
        <f aca="false">C3/360^factor</f>
        <v>0.0120996588185913</v>
      </c>
      <c r="F3" s="3" t="n">
        <f aca="false">D3*PEAK+offset</f>
        <v>5.67587162227438</v>
      </c>
      <c r="G3" s="3" t="n">
        <f aca="false">G2+timestep</f>
        <v>55.556</v>
      </c>
      <c r="H3" s="1" t="str">
        <f aca="false">TEXT(G3,"0.000") &amp; timeunit &amp; " " &amp; TEXT(F3,"0.000") &amp; voltageunit</f>
        <v>55.556us 5.676V</v>
      </c>
      <c r="I3" s="1" t="s">
        <v>11</v>
      </c>
      <c r="J3" s="1" t="str">
        <f aca="false">IF(I3="","",H3&amp;" ")</f>
        <v>55.556us 5.676V </v>
      </c>
      <c r="K3" s="1" t="str">
        <f aca="false">IF(I3="","",H3 &amp; " ")</f>
        <v>55.556us 5.676V </v>
      </c>
      <c r="L3" s="3" t="n">
        <f aca="false">IF(TRIM(I3)="","", F3)</f>
        <v>5.67587162227438</v>
      </c>
      <c r="M3" s="16" t="s">
        <v>12</v>
      </c>
      <c r="U3" s="16" t="s">
        <v>12</v>
      </c>
    </row>
    <row r="4" customFormat="false" ht="22.05" hidden="false" customHeight="true" outlineLevel="0" collapsed="false">
      <c r="A4" s="5" t="s">
        <v>13</v>
      </c>
      <c r="B4" s="17"/>
      <c r="C4" s="15" t="n">
        <v>2</v>
      </c>
      <c r="D4" s="3" t="n">
        <f aca="false">SIN(PI*C4/180)</f>
        <v>0.034899496707056</v>
      </c>
      <c r="E4" s="13" t="n">
        <f aca="false">C4/360^factor</f>
        <v>0.0241993176371826</v>
      </c>
      <c r="F4" s="3" t="n">
        <f aca="false">D4*PEAK+offset</f>
        <v>11.3500143190688</v>
      </c>
      <c r="G4" s="3" t="n">
        <f aca="false">G3+timestep</f>
        <v>111.112</v>
      </c>
      <c r="H4" s="1" t="str">
        <f aca="false">TEXT(G4,"0.000") &amp; timeunit &amp; " " &amp; TEXT(F4,"0.000") &amp; voltageunit</f>
        <v>111.112us 11.350V</v>
      </c>
      <c r="I4" s="1" t="s">
        <v>11</v>
      </c>
      <c r="J4" s="1" t="str">
        <f aca="false">IF(I4="","",H4&amp;" ")</f>
        <v>111.112us 11.350V </v>
      </c>
      <c r="K4" s="1" t="str">
        <f aca="false">IF(I4="","",H4 &amp; " ")</f>
        <v>111.112us 11.350V </v>
      </c>
      <c r="L4" s="3" t="n">
        <f aca="false">IF(TRIM(I4)="","", F4)</f>
        <v>11.3500143190688</v>
      </c>
      <c r="M4" s="18" t="s">
        <v>14</v>
      </c>
      <c r="N4" s="18"/>
      <c r="O4" s="18"/>
      <c r="P4" s="18"/>
      <c r="Q4" s="18"/>
      <c r="R4" s="18"/>
      <c r="S4" s="18"/>
      <c r="U4" s="18" t="s">
        <v>15</v>
      </c>
      <c r="V4" s="18"/>
      <c r="W4" s="18"/>
      <c r="X4" s="18"/>
      <c r="Y4" s="18"/>
      <c r="Z4" s="18"/>
      <c r="AA4" s="18"/>
    </row>
    <row r="5" customFormat="false" ht="22.05" hidden="false" customHeight="false" outlineLevel="0" collapsed="false">
      <c r="A5" s="1" t="n">
        <f aca="false">RMS*1.414</f>
        <v>325.22</v>
      </c>
      <c r="B5" s="5" t="str">
        <f aca="false">voltageunit</f>
        <v>V</v>
      </c>
      <c r="C5" s="12" t="n">
        <v>3</v>
      </c>
      <c r="D5" s="3" t="n">
        <f aca="false">SIN(PI*C5/180)</f>
        <v>0.0523359562497712</v>
      </c>
      <c r="E5" s="13" t="n">
        <f aca="false">C5/360^factor</f>
        <v>0.0362989764557738</v>
      </c>
      <c r="F5" s="3" t="n">
        <f aca="false">D5*PEAK+offset</f>
        <v>17.0206996915506</v>
      </c>
      <c r="G5" s="3" t="n">
        <f aca="false">G4+timestep</f>
        <v>166.668</v>
      </c>
      <c r="H5" s="1" t="str">
        <f aca="false">TEXT(G5,"0.000") &amp; timeunit &amp; " " &amp; TEXT(F5,"0.000") &amp; voltageunit</f>
        <v>166.668us 17.021V</v>
      </c>
      <c r="I5" s="1" t="s">
        <v>11</v>
      </c>
      <c r="J5" s="1" t="str">
        <f aca="false">IF(I5="","",H5&amp;" ")</f>
        <v>166.668us 17.021V </v>
      </c>
      <c r="K5" s="1" t="str">
        <f aca="false">IF(I5="","",H5 &amp; " ")</f>
        <v>166.668us 17.021V </v>
      </c>
      <c r="L5" s="3" t="n">
        <f aca="false">IF(TRIM(I5)="","", F5)</f>
        <v>17.0206996915506</v>
      </c>
      <c r="M5" s="18"/>
      <c r="N5" s="18"/>
      <c r="O5" s="18"/>
      <c r="P5" s="18"/>
      <c r="Q5" s="18"/>
      <c r="R5" s="18"/>
      <c r="S5" s="18"/>
      <c r="U5" s="18"/>
      <c r="V5" s="18"/>
      <c r="W5" s="18"/>
      <c r="X5" s="18"/>
      <c r="Y5" s="18"/>
      <c r="Z5" s="18"/>
      <c r="AA5" s="18"/>
    </row>
    <row r="6" customFormat="false" ht="22.05" hidden="false" customHeight="false" outlineLevel="0" collapsed="false">
      <c r="C6" s="15" t="n">
        <v>4</v>
      </c>
      <c r="D6" s="3" t="n">
        <f aca="false">SIN(PI*C6/180)</f>
        <v>0.0697564737532188</v>
      </c>
      <c r="E6" s="13" t="n">
        <f aca="false">C6/360^factor</f>
        <v>0.0483986352743651</v>
      </c>
      <c r="F6" s="3" t="n">
        <f aca="false">D6*PEAK+offset</f>
        <v>22.6862003940218</v>
      </c>
      <c r="G6" s="3" t="n">
        <f aca="false">G5+timestep</f>
        <v>222.224</v>
      </c>
      <c r="H6" s="1" t="str">
        <f aca="false">TEXT(G6,"0.000") &amp; timeunit &amp; " " &amp; TEXT(F6,"0.000") &amp; voltageunit</f>
        <v>222.224us 22.686V</v>
      </c>
      <c r="I6" s="1" t="s">
        <v>11</v>
      </c>
      <c r="J6" s="1" t="str">
        <f aca="false">IF(I6="","",H6&amp;" ")</f>
        <v>222.224us 22.686V </v>
      </c>
      <c r="K6" s="1" t="str">
        <f aca="false">IF(I6="","",H6 &amp; " ")</f>
        <v>222.224us 22.686V </v>
      </c>
      <c r="L6" s="3" t="n">
        <f aca="false">IF(TRIM(I6)="","", F6)</f>
        <v>22.6862003940218</v>
      </c>
      <c r="M6" s="18"/>
      <c r="N6" s="18"/>
      <c r="O6" s="18"/>
      <c r="P6" s="18"/>
      <c r="Q6" s="18"/>
      <c r="R6" s="18"/>
      <c r="S6" s="18"/>
      <c r="U6" s="18"/>
      <c r="V6" s="18"/>
      <c r="W6" s="18"/>
      <c r="X6" s="18"/>
      <c r="Y6" s="18"/>
      <c r="Z6" s="18"/>
      <c r="AA6" s="18"/>
    </row>
    <row r="7" customFormat="false" ht="22.05" hidden="false" customHeight="false" outlineLevel="0" collapsed="false">
      <c r="A7" s="5" t="s">
        <v>16</v>
      </c>
      <c r="C7" s="15" t="n">
        <v>5</v>
      </c>
      <c r="D7" s="3" t="n">
        <f aca="false">SIN(PI*C7/180)</f>
        <v>0.0871557427590095</v>
      </c>
      <c r="E7" s="13" t="n">
        <f aca="false">C7/360^factor</f>
        <v>0.0604982940929564</v>
      </c>
      <c r="F7" s="3" t="n">
        <f aca="false">D7*PEAK+offset</f>
        <v>28.3447906600851</v>
      </c>
      <c r="G7" s="3" t="n">
        <f aca="false">G6+timestep</f>
        <v>277.78</v>
      </c>
      <c r="H7" s="1" t="str">
        <f aca="false">TEXT(G7,"0.000") &amp; timeunit &amp; " " &amp; TEXT(F7,"0.000") &amp; voltageunit</f>
        <v>277.780us 28.345V</v>
      </c>
      <c r="I7" s="1" t="s">
        <v>11</v>
      </c>
      <c r="J7" s="1" t="str">
        <f aca="false">IF(I7="","",H7&amp;" ")</f>
        <v>277.780us 28.345V </v>
      </c>
      <c r="K7" s="1" t="str">
        <f aca="false">IF(I7="","",H7 &amp; " ")</f>
        <v>277.780us 28.345V </v>
      </c>
      <c r="L7" s="3" t="n">
        <f aca="false">IF(TRIM(I7)="","", F7)</f>
        <v>28.3447906600851</v>
      </c>
      <c r="M7" s="18"/>
      <c r="N7" s="18"/>
      <c r="O7" s="18"/>
      <c r="P7" s="18"/>
      <c r="Q7" s="18"/>
      <c r="R7" s="18"/>
      <c r="S7" s="18"/>
      <c r="U7" s="18"/>
      <c r="V7" s="18"/>
      <c r="W7" s="18"/>
      <c r="X7" s="18"/>
      <c r="Y7" s="18"/>
      <c r="Z7" s="18"/>
      <c r="AA7" s="18"/>
    </row>
    <row r="8" customFormat="false" ht="22.05" hidden="false" customHeight="false" outlineLevel="0" collapsed="false">
      <c r="A8" s="19" t="n">
        <v>0</v>
      </c>
      <c r="B8" s="5" t="str">
        <f aca="false">voltageunit</f>
        <v>V</v>
      </c>
      <c r="C8" s="12" t="n">
        <v>6</v>
      </c>
      <c r="D8" s="3" t="n">
        <f aca="false">SIN(PI*C8/180)</f>
        <v>0.104528463281252</v>
      </c>
      <c r="E8" s="13" t="n">
        <f aca="false">C8/360^factor</f>
        <v>0.0725979529115477</v>
      </c>
      <c r="F8" s="3" t="n">
        <f aca="false">D8*PEAK+offset</f>
        <v>33.9947468283288</v>
      </c>
      <c r="G8" s="3" t="n">
        <f aca="false">G7+timestep</f>
        <v>333.336</v>
      </c>
      <c r="H8" s="1" t="str">
        <f aca="false">TEXT(G8,"0.000") &amp; timeunit &amp; " " &amp; TEXT(F8,"0.000") &amp; voltageunit</f>
        <v>333.336us 33.995V</v>
      </c>
      <c r="I8" s="1" t="s">
        <v>11</v>
      </c>
      <c r="J8" s="1" t="str">
        <f aca="false">IF(I8="","",H8&amp;" ")</f>
        <v>333.336us 33.995V </v>
      </c>
      <c r="K8" s="1" t="str">
        <f aca="false">IF(I8="","",H8 &amp; " ")</f>
        <v>333.336us 33.995V </v>
      </c>
      <c r="L8" s="3" t="n">
        <f aca="false">IF(TRIM(I8)="","", F8)</f>
        <v>33.9947468283288</v>
      </c>
      <c r="M8" s="18"/>
      <c r="N8" s="18"/>
      <c r="O8" s="18"/>
      <c r="P8" s="18"/>
      <c r="Q8" s="18"/>
      <c r="R8" s="18"/>
      <c r="S8" s="18"/>
      <c r="U8" s="18"/>
      <c r="V8" s="18"/>
      <c r="W8" s="18"/>
      <c r="X8" s="18"/>
      <c r="Y8" s="18"/>
      <c r="Z8" s="18"/>
      <c r="AA8" s="18"/>
    </row>
    <row r="9" customFormat="false" ht="22.05" hidden="false" customHeight="false" outlineLevel="0" collapsed="false">
      <c r="C9" s="15" t="n">
        <v>7</v>
      </c>
      <c r="D9" s="3" t="n">
        <f aca="false">SIN(PI*C9/180)</f>
        <v>0.121869343420981</v>
      </c>
      <c r="E9" s="13" t="n">
        <f aca="false">C9/360^factor</f>
        <v>0.084697611730139</v>
      </c>
      <c r="F9" s="3" t="n">
        <f aca="false">D9*PEAK+offset</f>
        <v>39.6343478673715</v>
      </c>
      <c r="G9" s="3" t="n">
        <f aca="false">G8+timestep</f>
        <v>388.892</v>
      </c>
      <c r="H9" s="1" t="str">
        <f aca="false">TEXT(G9,"0.000") &amp; timeunit &amp; " " &amp; TEXT(F9,"0.000") &amp; voltageunit</f>
        <v>388.892us 39.634V</v>
      </c>
      <c r="I9" s="1" t="s">
        <v>11</v>
      </c>
      <c r="J9" s="1" t="str">
        <f aca="false">IF(I9="","",H9&amp;" ")</f>
        <v>388.892us 39.634V </v>
      </c>
      <c r="K9" s="1" t="str">
        <f aca="false">IF(I9="","",H9 &amp; " ")</f>
        <v>388.892us 39.634V </v>
      </c>
      <c r="L9" s="3" t="n">
        <f aca="false">IF(TRIM(I9)="","", F9)</f>
        <v>39.6343478673715</v>
      </c>
      <c r="M9" s="18"/>
      <c r="N9" s="18"/>
      <c r="O9" s="18"/>
      <c r="P9" s="18"/>
      <c r="Q9" s="18"/>
      <c r="R9" s="18"/>
      <c r="S9" s="18"/>
      <c r="U9" s="18"/>
      <c r="V9" s="18"/>
      <c r="W9" s="18"/>
      <c r="X9" s="18"/>
      <c r="Y9" s="18"/>
      <c r="Z9" s="18"/>
      <c r="AA9" s="18"/>
    </row>
    <row r="10" customFormat="false" ht="22.05" hidden="false" customHeight="false" outlineLevel="0" collapsed="false">
      <c r="A10" s="5" t="s">
        <v>17</v>
      </c>
      <c r="C10" s="15" t="n">
        <v>8</v>
      </c>
      <c r="D10" s="3" t="n">
        <f aca="false">SIN(PI*C10/180)</f>
        <v>0.139173100978119</v>
      </c>
      <c r="E10" s="13" t="n">
        <f aca="false">C10/360^factor</f>
        <v>0.0967972705487303</v>
      </c>
      <c r="F10" s="3" t="n">
        <f aca="false">D10*PEAK+offset</f>
        <v>45.261875900104</v>
      </c>
      <c r="G10" s="3" t="n">
        <f aca="false">G9+timestep</f>
        <v>444.448</v>
      </c>
      <c r="H10" s="1" t="str">
        <f aca="false">TEXT(G10,"0.000") &amp; timeunit &amp; " " &amp; TEXT(F10,"0.000") &amp; voltageunit</f>
        <v>444.448us 45.262V</v>
      </c>
      <c r="I10" s="1" t="s">
        <v>11</v>
      </c>
      <c r="J10" s="1" t="str">
        <f aca="false">IF(I10="","",H10&amp;" ")</f>
        <v>444.448us 45.262V </v>
      </c>
      <c r="K10" s="1" t="str">
        <f aca="false">IF(I10="","",H10 &amp; " ")</f>
        <v>444.448us 45.262V </v>
      </c>
      <c r="L10" s="3" t="n">
        <f aca="false">IF(TRIM(I10)="","", F10)</f>
        <v>45.261875900104</v>
      </c>
      <c r="M10" s="18"/>
      <c r="N10" s="18"/>
      <c r="O10" s="18"/>
      <c r="P10" s="18"/>
      <c r="Q10" s="18"/>
      <c r="R10" s="18"/>
      <c r="S10" s="18"/>
      <c r="U10" s="18"/>
      <c r="V10" s="18"/>
      <c r="W10" s="18"/>
      <c r="X10" s="18"/>
      <c r="Y10" s="18"/>
      <c r="Z10" s="18"/>
      <c r="AA10" s="18"/>
    </row>
    <row r="11" customFormat="false" ht="22.05" hidden="false" customHeight="false" outlineLevel="0" collapsed="false">
      <c r="A11" s="10" t="n">
        <v>55.556</v>
      </c>
      <c r="B11" s="11" t="s">
        <v>18</v>
      </c>
      <c r="C11" s="12" t="n">
        <v>9</v>
      </c>
      <c r="D11" s="3" t="n">
        <f aca="false">SIN(PI*C11/180)</f>
        <v>0.156434465060489</v>
      </c>
      <c r="E11" s="13" t="n">
        <f aca="false">C11/360^factor</f>
        <v>0.108896929367322</v>
      </c>
      <c r="F11" s="3" t="n">
        <f aca="false">D11*PEAK+offset</f>
        <v>50.8756167269721</v>
      </c>
      <c r="G11" s="3" t="n">
        <f aca="false">G10+timestep</f>
        <v>500.004</v>
      </c>
      <c r="H11" s="1" t="str">
        <f aca="false">TEXT(G11,"0.000") &amp; timeunit &amp; " " &amp; TEXT(F11,"0.000") &amp; voltageunit</f>
        <v>500.004us 50.876V</v>
      </c>
      <c r="I11" s="1" t="s">
        <v>11</v>
      </c>
      <c r="J11" s="1" t="str">
        <f aca="false">IF(I11="","",H11&amp;" ")</f>
        <v>500.004us 50.876V </v>
      </c>
      <c r="K11" s="1" t="str">
        <f aca="false">IF(I11="","",H11 &amp; " ")</f>
        <v>500.004us 50.876V </v>
      </c>
      <c r="L11" s="3" t="n">
        <f aca="false">IF(TRIM(I11)="","", F11)</f>
        <v>50.8756167269721</v>
      </c>
      <c r="M11" s="18"/>
      <c r="N11" s="18"/>
      <c r="O11" s="18"/>
      <c r="P11" s="18"/>
      <c r="Q11" s="18"/>
      <c r="R11" s="18"/>
      <c r="S11" s="18"/>
      <c r="U11" s="18"/>
      <c r="V11" s="18"/>
      <c r="W11" s="18"/>
      <c r="X11" s="18"/>
      <c r="Y11" s="18"/>
      <c r="Z11" s="18"/>
      <c r="AA11" s="18"/>
    </row>
    <row r="12" customFormat="false" ht="22.05" hidden="false" customHeight="false" outlineLevel="0" collapsed="false">
      <c r="C12" s="15" t="n">
        <v>10</v>
      </c>
      <c r="D12" s="3" t="n">
        <f aca="false">SIN(PI*C12/180)</f>
        <v>0.173648177689373</v>
      </c>
      <c r="E12" s="13" t="n">
        <f aca="false">C12/360^factor</f>
        <v>0.120996588185913</v>
      </c>
      <c r="F12" s="3" t="n">
        <f aca="false">D12*PEAK+offset</f>
        <v>56.473860348138</v>
      </c>
      <c r="G12" s="3" t="n">
        <f aca="false">G11+timestep</f>
        <v>555.56</v>
      </c>
      <c r="H12" s="1" t="str">
        <f aca="false">TEXT(G12,"0.000") &amp; timeunit &amp; " " &amp; TEXT(F12,"0.000") &amp; voltageunit</f>
        <v>555.560us 56.474V</v>
      </c>
      <c r="I12" s="1" t="s">
        <v>11</v>
      </c>
      <c r="J12" s="1" t="str">
        <f aca="false">IF(I12="","",H12&amp;" ")</f>
        <v>555.560us 56.474V </v>
      </c>
      <c r="K12" s="1" t="str">
        <f aca="false">IF(I12="","",H12 &amp; " ")</f>
        <v>555.560us 56.474V </v>
      </c>
      <c r="L12" s="3" t="n">
        <f aca="false">IF(TRIM(I12)="","", F12)</f>
        <v>56.473860348138</v>
      </c>
      <c r="M12" s="18"/>
      <c r="N12" s="18"/>
      <c r="O12" s="18"/>
      <c r="P12" s="18"/>
      <c r="Q12" s="18"/>
      <c r="R12" s="18"/>
      <c r="S12" s="18"/>
      <c r="U12" s="18"/>
      <c r="V12" s="18"/>
      <c r="W12" s="18"/>
      <c r="X12" s="18"/>
      <c r="Y12" s="18"/>
      <c r="Z12" s="18"/>
      <c r="AA12" s="18"/>
    </row>
    <row r="13" customFormat="false" ht="22.05" hidden="false" customHeight="false" outlineLevel="0" collapsed="false">
      <c r="A13" s="5" t="s">
        <v>19</v>
      </c>
      <c r="C13" s="15" t="n">
        <v>11</v>
      </c>
      <c r="D13" s="3" t="n">
        <f aca="false">SIN(PI*C13/180)</f>
        <v>0.190808995401152</v>
      </c>
      <c r="E13" s="13" t="n">
        <f aca="false">C13/360^factor</f>
        <v>0.133096247004504</v>
      </c>
      <c r="F13" s="3" t="n">
        <f aca="false">D13*PEAK+offset</f>
        <v>62.0549014843628</v>
      </c>
      <c r="G13" s="3" t="n">
        <f aca="false">G12+timestep</f>
        <v>611.116</v>
      </c>
      <c r="H13" s="1" t="str">
        <f aca="false">TEXT(G13,"0.000") &amp; timeunit &amp; " " &amp; TEXT(F13,"0.000") &amp; voltageunit</f>
        <v>611.116us 62.055V</v>
      </c>
      <c r="I13" s="1" t="s">
        <v>11</v>
      </c>
      <c r="J13" s="1" t="str">
        <f aca="false">IF(I13="","",H13&amp;" ")</f>
        <v>611.116us 62.055V </v>
      </c>
      <c r="K13" s="1" t="str">
        <f aca="false">IF(I13="","",H13 &amp; " ")</f>
        <v>611.116us 62.055V </v>
      </c>
      <c r="L13" s="3" t="n">
        <f aca="false">IF(TRIM(I13)="","", F13)</f>
        <v>62.0549014843628</v>
      </c>
      <c r="M13" s="18"/>
      <c r="N13" s="18"/>
      <c r="O13" s="18"/>
      <c r="P13" s="18"/>
      <c r="Q13" s="18"/>
      <c r="R13" s="18"/>
      <c r="S13" s="18"/>
      <c r="U13" s="18"/>
      <c r="V13" s="18"/>
      <c r="W13" s="18"/>
      <c r="X13" s="18"/>
      <c r="Y13" s="18"/>
      <c r="Z13" s="18"/>
      <c r="AA13" s="18"/>
    </row>
    <row r="14" customFormat="false" ht="22.05" hidden="false" customHeight="false" outlineLevel="0" collapsed="false">
      <c r="A14" s="10" t="n">
        <v>0</v>
      </c>
      <c r="B14" s="5" t="str">
        <f aca="false">B11</f>
        <v>us</v>
      </c>
      <c r="C14" s="12" t="n">
        <v>12</v>
      </c>
      <c r="D14" s="3" t="n">
        <f aca="false">SIN(PI*C14/180)</f>
        <v>0.207911690844509</v>
      </c>
      <c r="E14" s="13" t="n">
        <f aca="false">C14/360^factor</f>
        <v>0.145195905823095</v>
      </c>
      <c r="F14" s="3" t="n">
        <f aca="false">D14*PEAK+offset</f>
        <v>67.6170400964512</v>
      </c>
      <c r="G14" s="3" t="n">
        <f aca="false">G13+timestep</f>
        <v>666.672</v>
      </c>
      <c r="H14" s="1" t="str">
        <f aca="false">TEXT(G14,"0.000") &amp; timeunit &amp; " " &amp; TEXT(F14,"0.000") &amp; voltageunit</f>
        <v>666.672us 67.617V</v>
      </c>
      <c r="I14" s="1" t="s">
        <v>11</v>
      </c>
      <c r="J14" s="1" t="str">
        <f aca="false">IF(I14="","",H14&amp;" ")</f>
        <v>666.672us 67.617V </v>
      </c>
      <c r="K14" s="1" t="str">
        <f aca="false">IF(I14="","",H14 &amp; " ")</f>
        <v>666.672us 67.617V </v>
      </c>
      <c r="L14" s="3" t="n">
        <f aca="false">IF(TRIM(I14)="","", F14)</f>
        <v>67.6170400964512</v>
      </c>
      <c r="M14" s="18"/>
      <c r="N14" s="18"/>
      <c r="O14" s="18"/>
      <c r="P14" s="18"/>
      <c r="Q14" s="18"/>
      <c r="R14" s="18"/>
      <c r="S14" s="18"/>
      <c r="U14" s="18"/>
      <c r="V14" s="18"/>
      <c r="W14" s="18"/>
      <c r="X14" s="18"/>
      <c r="Y14" s="18"/>
      <c r="Z14" s="18"/>
      <c r="AA14" s="18"/>
    </row>
    <row r="15" customFormat="false" ht="22.05" hidden="false" customHeight="false" outlineLevel="0" collapsed="false">
      <c r="C15" s="15" t="n">
        <v>13</v>
      </c>
      <c r="D15" s="3" t="n">
        <f aca="false">SIN(PI*C15/180)</f>
        <v>0.224951054372732</v>
      </c>
      <c r="E15" s="13" t="n">
        <f aca="false">C15/360^factor</f>
        <v>0.157295564641687</v>
      </c>
      <c r="F15" s="3" t="n">
        <f aca="false">D15*PEAK+offset</f>
        <v>73.1585819030998</v>
      </c>
      <c r="G15" s="3" t="n">
        <f aca="false">G14+timestep</f>
        <v>722.228</v>
      </c>
      <c r="H15" s="1" t="str">
        <f aca="false">TEXT(G15,"0.000") &amp; timeunit &amp; " " &amp; TEXT(F15,"0.000") &amp; voltageunit</f>
        <v>722.228us 73.159V</v>
      </c>
      <c r="I15" s="1" t="s">
        <v>11</v>
      </c>
      <c r="J15" s="1" t="str">
        <f aca="false">IF(I15="","",H15&amp;" ")</f>
        <v>722.228us 73.159V </v>
      </c>
      <c r="K15" s="1" t="str">
        <f aca="false">IF(I15="","",H15 &amp; " ")</f>
        <v>722.228us 73.159V </v>
      </c>
      <c r="L15" s="3" t="n">
        <f aca="false">IF(TRIM(I15)="","", F15)</f>
        <v>73.1585819030998</v>
      </c>
      <c r="M15" s="18"/>
      <c r="N15" s="18"/>
      <c r="O15" s="18"/>
      <c r="P15" s="18"/>
      <c r="Q15" s="18"/>
      <c r="R15" s="18"/>
      <c r="S15" s="18"/>
      <c r="U15" s="18"/>
      <c r="V15" s="18"/>
      <c r="W15" s="18"/>
      <c r="X15" s="18"/>
      <c r="Y15" s="18"/>
      <c r="Z15" s="18"/>
      <c r="AA15" s="18"/>
    </row>
    <row r="16" customFormat="false" ht="22.05" hidden="false" customHeight="false" outlineLevel="0" collapsed="false">
      <c r="A16" s="6" t="s">
        <v>20</v>
      </c>
      <c r="C16" s="15" t="n">
        <v>14</v>
      </c>
      <c r="D16" s="3" t="n">
        <f aca="false">SIN(PI*C16/180)</f>
        <v>0.241921895630625</v>
      </c>
      <c r="E16" s="13" t="n">
        <f aca="false">C16/360^factor</f>
        <v>0.169395223460278</v>
      </c>
      <c r="F16" s="3" t="n">
        <f aca="false">D16*PEAK+offset</f>
        <v>78.6778388969919</v>
      </c>
      <c r="G16" s="3" t="n">
        <f aca="false">G15+timestep</f>
        <v>777.784</v>
      </c>
      <c r="H16" s="1" t="str">
        <f aca="false">TEXT(G16,"0.000") &amp; timeunit &amp; " " &amp; TEXT(F16,"0.000") &amp; voltageunit</f>
        <v>777.784us 78.678V</v>
      </c>
      <c r="I16" s="1" t="s">
        <v>11</v>
      </c>
      <c r="J16" s="1" t="str">
        <f aca="false">IF(I16="","",H16&amp;" ")</f>
        <v>777.784us 78.678V </v>
      </c>
      <c r="K16" s="1" t="str">
        <f aca="false">IF(I16="","",H16 &amp; " ")</f>
        <v>777.784us 78.678V </v>
      </c>
      <c r="L16" s="3" t="n">
        <f aca="false">IF(TRIM(I16)="","", F16)</f>
        <v>78.6778388969919</v>
      </c>
      <c r="M16" s="18"/>
      <c r="N16" s="18"/>
      <c r="O16" s="18"/>
      <c r="P16" s="18"/>
      <c r="Q16" s="18"/>
      <c r="R16" s="18"/>
      <c r="S16" s="18"/>
      <c r="U16" s="18"/>
      <c r="V16" s="18"/>
      <c r="W16" s="18"/>
      <c r="X16" s="18"/>
      <c r="Y16" s="18"/>
      <c r="Z16" s="18"/>
      <c r="AA16" s="18"/>
    </row>
    <row r="17" customFormat="false" ht="22.05" hidden="false" customHeight="false" outlineLevel="0" collapsed="false">
      <c r="A17" s="6" t="s">
        <v>21</v>
      </c>
      <c r="C17" s="12" t="n">
        <v>15</v>
      </c>
      <c r="D17" s="3" t="n">
        <f aca="false">SIN(PI*C17/180)</f>
        <v>0.25881904513554</v>
      </c>
      <c r="E17" s="13" t="n">
        <f aca="false">C17/360^factor</f>
        <v>0.181494882278869</v>
      </c>
      <c r="F17" s="3" t="n">
        <f aca="false">D17*PEAK+offset</f>
        <v>84.1731298589803</v>
      </c>
      <c r="G17" s="3" t="n">
        <f aca="false">G16+timestep</f>
        <v>833.34</v>
      </c>
      <c r="H17" s="1" t="str">
        <f aca="false">TEXT(G17,"0.000") &amp; timeunit &amp; " " &amp; TEXT(F17,"0.000") &amp; voltageunit</f>
        <v>833.340us 84.173V</v>
      </c>
      <c r="I17" s="1" t="s">
        <v>11</v>
      </c>
      <c r="J17" s="1" t="str">
        <f aca="false">IF(I17="","",H17&amp;" ")</f>
        <v>833.340us 84.173V </v>
      </c>
      <c r="K17" s="1" t="str">
        <f aca="false">IF(I17="","",H17 &amp; " ")</f>
        <v>833.340us 84.173V </v>
      </c>
      <c r="L17" s="3" t="n">
        <f aca="false">IF(TRIM(I17)="","", F17)</f>
        <v>84.1731298589803</v>
      </c>
      <c r="M17" s="18"/>
      <c r="N17" s="18"/>
      <c r="O17" s="18"/>
      <c r="P17" s="18"/>
      <c r="Q17" s="18"/>
      <c r="R17" s="18"/>
      <c r="S17" s="18"/>
      <c r="U17" s="18"/>
      <c r="V17" s="18"/>
      <c r="W17" s="18"/>
      <c r="X17" s="18"/>
      <c r="Y17" s="18"/>
      <c r="Z17" s="18"/>
      <c r="AA17" s="18"/>
    </row>
    <row r="18" customFormat="false" ht="22.05" hidden="false" customHeight="false" outlineLevel="0" collapsed="false">
      <c r="A18" s="20" t="n">
        <v>0.75</v>
      </c>
      <c r="C18" s="15" t="n">
        <v>16</v>
      </c>
      <c r="D18" s="3" t="n">
        <f aca="false">SIN(PI*C18/180)</f>
        <v>0.27563735585205</v>
      </c>
      <c r="E18" s="13" t="n">
        <f aca="false">C18/360^factor</f>
        <v>0.193594541097461</v>
      </c>
      <c r="F18" s="3" t="n">
        <f aca="false">D18*PEAK+offset</f>
        <v>89.6427808702036</v>
      </c>
      <c r="G18" s="3" t="n">
        <f aca="false">G17+timestep</f>
        <v>888.896</v>
      </c>
      <c r="H18" s="1" t="str">
        <f aca="false">TEXT(G18,"0.000") &amp; timeunit &amp; " " &amp; TEXT(F18,"0.000") &amp; voltageunit</f>
        <v>888.896us 89.643V</v>
      </c>
      <c r="I18" s="1" t="s">
        <v>11</v>
      </c>
      <c r="J18" s="1" t="str">
        <f aca="false">IF(I18="","",H18&amp;" ")</f>
        <v>888.896us 89.643V </v>
      </c>
      <c r="K18" s="1" t="str">
        <f aca="false">IF(I18="","",H18 &amp; " ")</f>
        <v>888.896us 89.643V </v>
      </c>
      <c r="L18" s="3" t="n">
        <f aca="false">IF(TRIM(I18)="","", F18)</f>
        <v>89.6427808702036</v>
      </c>
      <c r="M18" s="18"/>
      <c r="N18" s="18"/>
      <c r="O18" s="18"/>
      <c r="P18" s="18"/>
      <c r="Q18" s="18"/>
      <c r="R18" s="18"/>
      <c r="S18" s="18"/>
      <c r="U18" s="18"/>
      <c r="V18" s="18"/>
      <c r="W18" s="18"/>
      <c r="X18" s="18"/>
      <c r="Y18" s="18"/>
      <c r="Z18" s="18"/>
      <c r="AA18" s="18"/>
    </row>
    <row r="19" customFormat="false" ht="22.05" hidden="false" customHeight="false" outlineLevel="0" collapsed="false">
      <c r="C19" s="15" t="n">
        <v>17</v>
      </c>
      <c r="D19" s="3" t="n">
        <f aca="false">SIN(PI*C19/180)</f>
        <v>0.292371704759786</v>
      </c>
      <c r="E19" s="13" t="n">
        <f aca="false">C19/360^factor</f>
        <v>0.205694199916052</v>
      </c>
      <c r="F19" s="3" t="n">
        <f aca="false">D19*PEAK+offset</f>
        <v>95.0851258219775</v>
      </c>
      <c r="G19" s="3" t="n">
        <f aca="false">G18+timestep</f>
        <v>944.452</v>
      </c>
      <c r="H19" s="1" t="str">
        <f aca="false">TEXT(G19,"0.000") &amp; timeunit &amp; " " &amp; TEXT(F19,"0.000") &amp; voltageunit</f>
        <v>944.452us 95.085V</v>
      </c>
      <c r="I19" s="1" t="s">
        <v>11</v>
      </c>
      <c r="J19" s="1" t="str">
        <f aca="false">IF(I19="","",H19&amp;" ")</f>
        <v>944.452us 95.085V </v>
      </c>
      <c r="K19" s="1" t="str">
        <f aca="false">IF(I19="","",H19 &amp; " ")</f>
        <v>944.452us 95.085V </v>
      </c>
      <c r="L19" s="3" t="n">
        <f aca="false">IF(TRIM(I19)="","", F19)</f>
        <v>95.0851258219775</v>
      </c>
      <c r="M19" s="18"/>
      <c r="N19" s="18"/>
      <c r="O19" s="18"/>
      <c r="P19" s="18"/>
      <c r="Q19" s="18"/>
      <c r="R19" s="18"/>
      <c r="S19" s="18"/>
      <c r="U19" s="18"/>
      <c r="V19" s="18"/>
      <c r="W19" s="18"/>
      <c r="X19" s="18"/>
      <c r="Y19" s="18"/>
      <c r="Z19" s="18"/>
      <c r="AA19" s="18"/>
    </row>
    <row r="20" customFormat="false" ht="22.05" hidden="false" customHeight="false" outlineLevel="0" collapsed="false">
      <c r="C20" s="12" t="n">
        <v>18</v>
      </c>
      <c r="D20" s="3" t="n">
        <f aca="false">SIN(PI*C20/180)</f>
        <v>0.30901699441396</v>
      </c>
      <c r="E20" s="13" t="n">
        <f aca="false">C20/360^factor</f>
        <v>0.217793858734643</v>
      </c>
      <c r="F20" s="3" t="n">
        <f aca="false">D20*PEAK+offset</f>
        <v>100.498506923308</v>
      </c>
      <c r="G20" s="3" t="n">
        <f aca="false">G19+timestep</f>
        <v>1000.008</v>
      </c>
      <c r="H20" s="1" t="str">
        <f aca="false">TEXT(G20,"0.000") &amp; timeunit &amp; " " &amp; TEXT(F20,"0.000") &amp; voltageunit</f>
        <v>1000.008us 100.499V</v>
      </c>
      <c r="I20" s="1" t="s">
        <v>11</v>
      </c>
      <c r="J20" s="1" t="str">
        <f aca="false">IF(I20="","",H20&amp;" ")</f>
        <v>1000.008us 100.499V </v>
      </c>
      <c r="K20" s="1" t="str">
        <f aca="false">IF(I20="","",H20 &amp; " ")</f>
        <v>1000.008us 100.499V </v>
      </c>
      <c r="L20" s="3" t="n">
        <f aca="false">IF(TRIM(I20)="","", F20)</f>
        <v>100.498506923308</v>
      </c>
      <c r="M20" s="18"/>
      <c r="N20" s="18"/>
      <c r="O20" s="18"/>
      <c r="P20" s="18"/>
      <c r="Q20" s="18"/>
      <c r="R20" s="18"/>
      <c r="S20" s="18"/>
      <c r="U20" s="18"/>
      <c r="V20" s="18"/>
      <c r="W20" s="18"/>
      <c r="X20" s="18"/>
      <c r="Y20" s="18"/>
      <c r="Z20" s="18"/>
      <c r="AA20" s="18"/>
    </row>
    <row r="21" customFormat="false" ht="22.05" hidden="false" customHeight="false" outlineLevel="0" collapsed="false">
      <c r="C21" s="15" t="n">
        <v>19</v>
      </c>
      <c r="D21" s="3" t="n">
        <f aca="false">SIN(PI*C21/180)</f>
        <v>0.325568154498097</v>
      </c>
      <c r="E21" s="13" t="n">
        <f aca="false">C21/360^factor</f>
        <v>0.229893517553234</v>
      </c>
      <c r="F21" s="3" t="n">
        <f aca="false">D21*PEAK+offset</f>
        <v>105.881275205871</v>
      </c>
      <c r="G21" s="3" t="n">
        <f aca="false">G20+timestep</f>
        <v>1055.564</v>
      </c>
      <c r="H21" s="1" t="str">
        <f aca="false">TEXT(G21,"0.000") &amp; timeunit &amp; " " &amp; TEXT(F21,"0.000") &amp; voltageunit</f>
        <v>1055.564us 105.881V</v>
      </c>
      <c r="I21" s="1" t="s">
        <v>11</v>
      </c>
      <c r="J21" s="1" t="str">
        <f aca="false">IF(I21="","",H21&amp;" ")</f>
        <v>1055.564us 105.881V </v>
      </c>
      <c r="K21" s="1" t="str">
        <f aca="false">IF(I21="","",H21 &amp; " ")</f>
        <v>1055.564us 105.881V </v>
      </c>
      <c r="L21" s="3" t="n">
        <f aca="false">IF(TRIM(I21)="","", F21)</f>
        <v>105.881275205871</v>
      </c>
      <c r="M21" s="18"/>
      <c r="N21" s="18"/>
      <c r="O21" s="18"/>
      <c r="P21" s="18"/>
      <c r="Q21" s="18"/>
      <c r="R21" s="18"/>
      <c r="S21" s="18"/>
      <c r="U21" s="18"/>
      <c r="V21" s="18"/>
      <c r="W21" s="18"/>
      <c r="X21" s="18"/>
      <c r="Y21" s="18"/>
      <c r="Z21" s="18"/>
      <c r="AA21" s="18"/>
    </row>
    <row r="22" customFormat="false" ht="22.05" hidden="false" customHeight="false" outlineLevel="0" collapsed="false">
      <c r="C22" s="15" t="n">
        <v>20</v>
      </c>
      <c r="D22" s="3" t="n">
        <f aca="false">SIN(PI*C22/180)</f>
        <v>0.342020143368498</v>
      </c>
      <c r="E22" s="13" t="n">
        <f aca="false">C22/360^factor</f>
        <v>0.241993176371826</v>
      </c>
      <c r="F22" s="3" t="n">
        <f aca="false">D22*PEAK+offset</f>
        <v>111.231791026303</v>
      </c>
      <c r="G22" s="3" t="n">
        <f aca="false">G21+timestep</f>
        <v>1111.12</v>
      </c>
      <c r="H22" s="1" t="str">
        <f aca="false">TEXT(G22,"0.000") &amp; timeunit &amp; " " &amp; TEXT(F22,"0.000") &amp; voltageunit</f>
        <v>1111.120us 111.232V</v>
      </c>
      <c r="I22" s="1" t="s">
        <v>11</v>
      </c>
      <c r="J22" s="1" t="str">
        <f aca="false">IF(I22="","",H22&amp;" ")</f>
        <v>1111.120us 111.232V </v>
      </c>
      <c r="K22" s="1" t="str">
        <f aca="false">IF(I22="","",H22 &amp; " ")</f>
        <v>1111.120us 111.232V </v>
      </c>
      <c r="L22" s="3" t="n">
        <f aca="false">IF(TRIM(I22)="","", F22)</f>
        <v>111.231791026303</v>
      </c>
      <c r="M22" s="18"/>
      <c r="N22" s="18"/>
      <c r="O22" s="18"/>
      <c r="P22" s="18"/>
      <c r="Q22" s="18"/>
      <c r="R22" s="18"/>
      <c r="S22" s="18"/>
      <c r="U22" s="18"/>
      <c r="V22" s="18"/>
      <c r="W22" s="18"/>
      <c r="X22" s="18"/>
      <c r="Y22" s="18"/>
      <c r="Z22" s="18"/>
      <c r="AA22" s="18"/>
    </row>
    <row r="23" customFormat="false" ht="22.05" hidden="false" customHeight="false" outlineLevel="0" collapsed="false">
      <c r="C23" s="12" t="n">
        <v>21</v>
      </c>
      <c r="D23" s="3" t="n">
        <f aca="false">SIN(PI*C23/180)</f>
        <v>0.358367949589979</v>
      </c>
      <c r="E23" s="13" t="n">
        <f aca="false">C23/360^factor</f>
        <v>0.254092835190417</v>
      </c>
      <c r="F23" s="3" t="n">
        <f aca="false">D23*PEAK+offset</f>
        <v>116.548424565653</v>
      </c>
      <c r="G23" s="3" t="n">
        <f aca="false">G22+timestep</f>
        <v>1166.676</v>
      </c>
      <c r="H23" s="1" t="str">
        <f aca="false">TEXT(G23,"0.000") &amp; timeunit &amp; " " &amp; TEXT(F23,"0.000") &amp; voltageunit</f>
        <v>1166.676us 116.548V</v>
      </c>
      <c r="I23" s="1" t="s">
        <v>11</v>
      </c>
      <c r="J23" s="1" t="str">
        <f aca="false">IF(I23="","",H23&amp;" ")</f>
        <v>1166.676us 116.548V </v>
      </c>
      <c r="K23" s="1" t="str">
        <f aca="false">IF(I23="","",H23 &amp; " ")</f>
        <v>1166.676us 116.548V </v>
      </c>
      <c r="L23" s="3" t="n">
        <f aca="false">IF(TRIM(I23)="","", F23)</f>
        <v>116.548424565653</v>
      </c>
      <c r="M23" s="18"/>
      <c r="N23" s="18"/>
      <c r="O23" s="18"/>
      <c r="P23" s="18"/>
      <c r="Q23" s="18"/>
      <c r="R23" s="18"/>
      <c r="S23" s="18"/>
      <c r="U23" s="18"/>
      <c r="V23" s="18"/>
      <c r="W23" s="18"/>
      <c r="X23" s="18"/>
      <c r="Y23" s="18"/>
      <c r="Z23" s="18"/>
      <c r="AA23" s="18"/>
    </row>
    <row r="24" customFormat="false" ht="22.05" hidden="false" customHeight="false" outlineLevel="0" collapsed="false">
      <c r="C24" s="15" t="n">
        <v>22</v>
      </c>
      <c r="D24" s="3" t="n">
        <f aca="false">SIN(PI*C24/180)</f>
        <v>0.374606593462398</v>
      </c>
      <c r="E24" s="13" t="n">
        <f aca="false">C24/360^factor</f>
        <v>0.266192494009008</v>
      </c>
      <c r="F24" s="3" t="n">
        <f aca="false">D24*PEAK+offset</f>
        <v>121.829556325841</v>
      </c>
      <c r="G24" s="3" t="n">
        <f aca="false">G23+timestep</f>
        <v>1222.232</v>
      </c>
      <c r="H24" s="1" t="str">
        <f aca="false">TEXT(G24,"0.000") &amp; timeunit &amp; " " &amp; TEXT(F24,"0.000") &amp; voltageunit</f>
        <v>1222.232us 121.830V</v>
      </c>
      <c r="I24" s="1" t="s">
        <v>11</v>
      </c>
      <c r="J24" s="1" t="str">
        <f aca="false">IF(I24="","",H24&amp;" ")</f>
        <v>1222.232us 121.830V </v>
      </c>
      <c r="K24" s="1" t="str">
        <f aca="false">IF(I24="","",H24 &amp; " ")</f>
        <v>1222.232us 121.830V </v>
      </c>
      <c r="L24" s="3" t="n">
        <f aca="false">IF(TRIM(I24)="","", F24)</f>
        <v>121.829556325841</v>
      </c>
      <c r="M24" s="18"/>
      <c r="N24" s="18"/>
      <c r="O24" s="18"/>
      <c r="P24" s="18"/>
      <c r="Q24" s="18"/>
      <c r="R24" s="18"/>
      <c r="S24" s="18"/>
      <c r="U24" s="18"/>
      <c r="V24" s="18"/>
      <c r="W24" s="18"/>
      <c r="X24" s="18"/>
      <c r="Y24" s="18"/>
      <c r="Z24" s="18"/>
      <c r="AA24" s="18"/>
    </row>
    <row r="25" customFormat="false" ht="22.05" hidden="false" customHeight="false" outlineLevel="0" collapsed="false">
      <c r="C25" s="15" t="n">
        <v>23</v>
      </c>
      <c r="D25" s="3" t="n">
        <f aca="false">SIN(PI*C25/180)</f>
        <v>0.390731128537522</v>
      </c>
      <c r="E25" s="13" t="n">
        <f aca="false">C25/360^factor</f>
        <v>0.2782921528276</v>
      </c>
      <c r="F25" s="3" t="n">
        <f aca="false">D25*PEAK+offset</f>
        <v>127.073577622973</v>
      </c>
      <c r="G25" s="3" t="n">
        <f aca="false">G24+timestep</f>
        <v>1277.788</v>
      </c>
      <c r="H25" s="1" t="str">
        <f aca="false">TEXT(G25,"0.000") &amp; timeunit &amp; " " &amp; TEXT(F25,"0.000") &amp; voltageunit</f>
        <v>1277.788us 127.074V</v>
      </c>
      <c r="I25" s="1" t="s">
        <v>11</v>
      </c>
      <c r="J25" s="1" t="str">
        <f aca="false">IF(I25="","",H25&amp;" ")</f>
        <v>1277.788us 127.074V </v>
      </c>
      <c r="K25" s="1" t="str">
        <f aca="false">IF(I25="","",H25 &amp; " ")</f>
        <v>1277.788us 127.074V </v>
      </c>
      <c r="L25" s="3" t="n">
        <f aca="false">IF(TRIM(I25)="","", F25)</f>
        <v>127.073577622973</v>
      </c>
      <c r="M25" s="18"/>
      <c r="N25" s="18"/>
      <c r="O25" s="18"/>
      <c r="P25" s="18"/>
      <c r="Q25" s="18"/>
      <c r="R25" s="18"/>
      <c r="S25" s="18"/>
      <c r="U25" s="18"/>
      <c r="V25" s="18"/>
      <c r="W25" s="18"/>
      <c r="X25" s="18"/>
      <c r="Y25" s="18"/>
      <c r="Z25" s="18"/>
      <c r="AA25" s="18"/>
    </row>
    <row r="26" customFormat="false" ht="22.05" hidden="false" customHeight="false" outlineLevel="0" collapsed="false">
      <c r="C26" s="12" t="n">
        <v>24</v>
      </c>
      <c r="D26" s="3" t="n">
        <f aca="false">SIN(PI*C26/180)</f>
        <v>0.406736643125766</v>
      </c>
      <c r="E26" s="13" t="n">
        <f aca="false">C26/360^factor</f>
        <v>0.290391811646191</v>
      </c>
      <c r="F26" s="3" t="n">
        <f aca="false">D26*PEAK+offset</f>
        <v>132.278891077362</v>
      </c>
      <c r="G26" s="3" t="n">
        <f aca="false">G25+timestep</f>
        <v>1333.344</v>
      </c>
      <c r="H26" s="1" t="str">
        <f aca="false">TEXT(G26,"0.000") &amp; timeunit &amp; " " &amp; TEXT(F26,"0.000") &amp; voltageunit</f>
        <v>1333.344us 132.279V</v>
      </c>
      <c r="I26" s="1" t="s">
        <v>11</v>
      </c>
      <c r="J26" s="1" t="str">
        <f aca="false">IF(I26="","",H26&amp;" ")</f>
        <v>1333.344us 132.279V </v>
      </c>
      <c r="K26" s="1" t="str">
        <f aca="false">IF(I26="","",H26 &amp; " ")</f>
        <v>1333.344us 132.279V </v>
      </c>
      <c r="L26" s="3" t="n">
        <f aca="false">IF(TRIM(I26)="","", F26)</f>
        <v>132.278891077362</v>
      </c>
      <c r="M26" s="18"/>
      <c r="N26" s="18"/>
      <c r="O26" s="18"/>
      <c r="P26" s="18"/>
      <c r="Q26" s="18"/>
      <c r="R26" s="18"/>
      <c r="S26" s="18"/>
      <c r="U26" s="18"/>
      <c r="V26" s="18"/>
      <c r="W26" s="18"/>
      <c r="X26" s="18"/>
      <c r="Y26" s="18"/>
      <c r="Z26" s="18"/>
      <c r="AA26" s="18"/>
    </row>
    <row r="27" customFormat="false" ht="22.05" hidden="false" customHeight="false" outlineLevel="0" collapsed="false">
      <c r="C27" s="15" t="n">
        <v>25</v>
      </c>
      <c r="D27" s="3" t="n">
        <f aca="false">SIN(PI*C27/180)</f>
        <v>0.422618261792335</v>
      </c>
      <c r="E27" s="13" t="n">
        <f aca="false">C27/360^factor</f>
        <v>0.302491470464782</v>
      </c>
      <c r="F27" s="3" t="n">
        <f aca="false">D27*PEAK+offset</f>
        <v>137.443911100103</v>
      </c>
      <c r="G27" s="3" t="n">
        <f aca="false">G26+timestep</f>
        <v>1388.9</v>
      </c>
      <c r="H27" s="1" t="str">
        <f aca="false">TEXT(G27,"0.000") &amp; timeunit &amp; " " &amp; TEXT(F27,"0.000") &amp; voltageunit</f>
        <v>1388.900us 137.444V</v>
      </c>
      <c r="I27" s="1" t="s">
        <v>11</v>
      </c>
      <c r="J27" s="1" t="str">
        <f aca="false">IF(I27="","",H27&amp;" ")</f>
        <v>1388.900us 137.444V </v>
      </c>
      <c r="K27" s="1" t="str">
        <f aca="false">IF(I27="","",H27 &amp; " ")</f>
        <v>1388.900us 137.444V </v>
      </c>
      <c r="L27" s="3" t="n">
        <f aca="false">IF(TRIM(I27)="","", F27)</f>
        <v>137.443911100103</v>
      </c>
      <c r="M27" s="18"/>
      <c r="N27" s="18"/>
      <c r="O27" s="18"/>
      <c r="P27" s="18"/>
      <c r="Q27" s="18"/>
      <c r="R27" s="18"/>
      <c r="S27" s="18"/>
      <c r="U27" s="18"/>
      <c r="V27" s="18"/>
      <c r="W27" s="18"/>
      <c r="X27" s="18"/>
      <c r="Y27" s="18"/>
      <c r="Z27" s="18"/>
      <c r="AA27" s="18"/>
    </row>
    <row r="28" customFormat="false" ht="22.05" hidden="false" customHeight="false" outlineLevel="0" collapsed="false">
      <c r="C28" s="15" t="n">
        <v>26</v>
      </c>
      <c r="D28" s="3" t="n">
        <f aca="false">SIN(PI*C28/180)</f>
        <v>0.438371146842333</v>
      </c>
      <c r="E28" s="13" t="n">
        <f aca="false">C28/360^factor</f>
        <v>0.314591129283373</v>
      </c>
      <c r="F28" s="3" t="n">
        <f aca="false">D28*PEAK+offset</f>
        <v>142.567064376064</v>
      </c>
      <c r="G28" s="3" t="n">
        <f aca="false">G27+timestep</f>
        <v>1444.456</v>
      </c>
      <c r="H28" s="1" t="str">
        <f aca="false">TEXT(G28,"0.000") &amp; timeunit &amp; " " &amp; TEXT(F28,"0.000") &amp; voltageunit</f>
        <v>1444.456us 142.567V</v>
      </c>
      <c r="I28" s="1" t="s">
        <v>11</v>
      </c>
      <c r="J28" s="1" t="str">
        <f aca="false">IF(I28="","",H28&amp;" ")</f>
        <v>1444.456us 142.567V </v>
      </c>
      <c r="K28" s="1" t="str">
        <f aca="false">IF(I28="","",H28 &amp; " ")</f>
        <v>1444.456us 142.567V </v>
      </c>
      <c r="L28" s="3" t="n">
        <f aca="false">IF(TRIM(I28)="","", F28)</f>
        <v>142.567064376064</v>
      </c>
      <c r="M28" s="18"/>
      <c r="N28" s="18"/>
      <c r="O28" s="18"/>
      <c r="P28" s="18"/>
      <c r="Q28" s="18"/>
      <c r="R28" s="18"/>
      <c r="S28" s="18"/>
      <c r="U28" s="18"/>
      <c r="V28" s="18"/>
      <c r="W28" s="18"/>
      <c r="X28" s="18"/>
      <c r="Y28" s="18"/>
      <c r="Z28" s="18"/>
      <c r="AA28" s="18"/>
    </row>
    <row r="29" customFormat="false" ht="22.05" hidden="false" customHeight="false" outlineLevel="0" collapsed="false">
      <c r="C29" s="12" t="n">
        <v>27</v>
      </c>
      <c r="D29" s="3" t="n">
        <f aca="false">SIN(PI*C29/180)</f>
        <v>0.453990499794371</v>
      </c>
      <c r="E29" s="13" t="n">
        <f aca="false">C29/360^factor</f>
        <v>0.326690788101965</v>
      </c>
      <c r="F29" s="3" t="n">
        <f aca="false">D29*PEAK+offset</f>
        <v>147.646790343125</v>
      </c>
      <c r="G29" s="3" t="n">
        <f aca="false">G28+timestep</f>
        <v>1500.012</v>
      </c>
      <c r="H29" s="1" t="str">
        <f aca="false">TEXT(G29,"0.000") &amp; timeunit &amp; " " &amp; TEXT(F29,"0.000") &amp; voltageunit</f>
        <v>1500.012us 147.647V</v>
      </c>
      <c r="I29" s="1" t="s">
        <v>11</v>
      </c>
      <c r="J29" s="1" t="str">
        <f aca="false">IF(I29="","",H29&amp;" ")</f>
        <v>1500.012us 147.647V </v>
      </c>
      <c r="K29" s="1" t="str">
        <f aca="false">IF(I29="","",H29 &amp; " ")</f>
        <v>1500.012us 147.647V </v>
      </c>
      <c r="L29" s="3" t="n">
        <f aca="false">IF(TRIM(I29)="","", F29)</f>
        <v>147.646790343125</v>
      </c>
      <c r="M29" s="18"/>
      <c r="N29" s="18"/>
      <c r="O29" s="18"/>
      <c r="P29" s="18"/>
      <c r="Q29" s="18"/>
      <c r="R29" s="18"/>
      <c r="S29" s="18"/>
      <c r="U29" s="18"/>
      <c r="V29" s="18"/>
      <c r="W29" s="18"/>
      <c r="X29" s="18"/>
      <c r="Y29" s="18"/>
      <c r="Z29" s="18"/>
      <c r="AA29" s="18"/>
    </row>
    <row r="30" customFormat="false" ht="22.05" hidden="false" customHeight="false" outlineLevel="0" collapsed="false">
      <c r="C30" s="15" t="n">
        <v>28</v>
      </c>
      <c r="D30" s="3" t="n">
        <f aca="false">SIN(PI*C30/180)</f>
        <v>0.469471562842232</v>
      </c>
      <c r="E30" s="13" t="n">
        <f aca="false">C30/360^factor</f>
        <v>0.338790446920556</v>
      </c>
      <c r="F30" s="3" t="n">
        <f aca="false">D30*PEAK+offset</f>
        <v>152.681541667551</v>
      </c>
      <c r="G30" s="3" t="n">
        <f aca="false">G29+timestep</f>
        <v>1555.568</v>
      </c>
      <c r="H30" s="1" t="str">
        <f aca="false">TEXT(G30,"0.000") &amp; timeunit &amp; " " &amp; TEXT(F30,"0.000") &amp; voltageunit</f>
        <v>1555.568us 152.682V</v>
      </c>
      <c r="I30" s="1" t="s">
        <v>11</v>
      </c>
      <c r="J30" s="1" t="str">
        <f aca="false">IF(I30="","",H30&amp;" ")</f>
        <v>1555.568us 152.682V </v>
      </c>
      <c r="K30" s="1" t="str">
        <f aca="false">IF(I30="","",H30 &amp; " ")</f>
        <v>1555.568us 152.682V </v>
      </c>
      <c r="L30" s="3" t="n">
        <f aca="false">IF(TRIM(I30)="","", F30)</f>
        <v>152.681541667551</v>
      </c>
      <c r="M30" s="18"/>
      <c r="N30" s="18"/>
      <c r="O30" s="18"/>
      <c r="P30" s="18"/>
      <c r="Q30" s="18"/>
      <c r="R30" s="18"/>
      <c r="S30" s="18"/>
      <c r="U30" s="18"/>
      <c r="V30" s="18"/>
      <c r="W30" s="18"/>
      <c r="X30" s="18"/>
      <c r="Y30" s="18"/>
      <c r="Z30" s="18"/>
      <c r="AA30" s="18"/>
    </row>
    <row r="31" customFormat="false" ht="22.05" hidden="false" customHeight="false" outlineLevel="0" collapsed="false">
      <c r="C31" s="15" t="n">
        <v>29</v>
      </c>
      <c r="D31" s="3" t="n">
        <f aca="false">SIN(PI*C31/180)</f>
        <v>0.48480962030414</v>
      </c>
      <c r="E31" s="13" t="n">
        <f aca="false">C31/360^factor</f>
        <v>0.350890105739147</v>
      </c>
      <c r="F31" s="3" t="n">
        <f aca="false">D31*PEAK+offset</f>
        <v>157.669784715312</v>
      </c>
      <c r="G31" s="3" t="n">
        <f aca="false">G30+timestep</f>
        <v>1611.124</v>
      </c>
      <c r="H31" s="1" t="str">
        <f aca="false">TEXT(G31,"0.000") &amp; timeunit &amp; " " &amp; TEXT(F31,"0.000") &amp; voltageunit</f>
        <v>1611.124us 157.670V</v>
      </c>
      <c r="I31" s="1" t="s">
        <v>11</v>
      </c>
      <c r="J31" s="1" t="str">
        <f aca="false">IF(I31="","",H31&amp;" ")</f>
        <v>1611.124us 157.670V </v>
      </c>
      <c r="K31" s="1" t="str">
        <f aca="false">IF(I31="","",H31 &amp; " ")</f>
        <v>1611.124us 157.670V </v>
      </c>
      <c r="L31" s="3" t="n">
        <f aca="false">IF(TRIM(I31)="","", F31)</f>
        <v>157.669784715312</v>
      </c>
      <c r="M31" s="18"/>
      <c r="N31" s="18"/>
      <c r="O31" s="18"/>
      <c r="P31" s="18"/>
      <c r="Q31" s="18"/>
      <c r="R31" s="18"/>
      <c r="S31" s="18"/>
      <c r="U31" s="18"/>
      <c r="V31" s="18"/>
      <c r="W31" s="18"/>
      <c r="X31" s="18"/>
      <c r="Y31" s="18"/>
      <c r="Z31" s="18"/>
      <c r="AA31" s="18"/>
    </row>
    <row r="32" customFormat="false" ht="22.05" hidden="false" customHeight="false" outlineLevel="0" collapsed="false">
      <c r="C32" s="12" t="n">
        <v>30</v>
      </c>
      <c r="D32" s="3" t="n">
        <f aca="false">SIN(PI*C32/180)</f>
        <v>0.500000000059208</v>
      </c>
      <c r="E32" s="13" t="n">
        <f aca="false">C32/360^factor</f>
        <v>0.362989764557738</v>
      </c>
      <c r="F32" s="3" t="n">
        <f aca="false">D32*PEAK+offset</f>
        <v>162.610000019256</v>
      </c>
      <c r="G32" s="3" t="n">
        <f aca="false">G31+timestep</f>
        <v>1666.68</v>
      </c>
      <c r="H32" s="1" t="str">
        <f aca="false">TEXT(G32,"0.000") &amp; timeunit &amp; " " &amp; TEXT(F32,"0.000") &amp; voltageunit</f>
        <v>1666.680us 162.610V</v>
      </c>
      <c r="I32" s="1" t="s">
        <v>11</v>
      </c>
      <c r="J32" s="1" t="str">
        <f aca="false">IF(I32="","",H32&amp;" ")</f>
        <v>1666.680us 162.610V </v>
      </c>
      <c r="K32" s="1" t="str">
        <f aca="false">IF(I32="","",H32 &amp; " ")</f>
        <v>1666.680us 162.610V </v>
      </c>
      <c r="L32" s="3" t="n">
        <f aca="false">IF(TRIM(I32)="","", F32)</f>
        <v>162.610000019256</v>
      </c>
      <c r="M32" s="18"/>
      <c r="N32" s="18"/>
      <c r="O32" s="18"/>
      <c r="P32" s="18"/>
      <c r="Q32" s="18"/>
      <c r="R32" s="18"/>
      <c r="S32" s="18"/>
      <c r="U32" s="18"/>
      <c r="V32" s="18"/>
      <c r="W32" s="18"/>
      <c r="X32" s="18"/>
      <c r="Y32" s="18"/>
      <c r="Z32" s="18"/>
      <c r="AA32" s="18"/>
    </row>
    <row r="33" customFormat="false" ht="22.05" hidden="false" customHeight="false" outlineLevel="0" collapsed="false">
      <c r="C33" s="15" t="n">
        <v>31</v>
      </c>
      <c r="D33" s="3" t="n">
        <f aca="false">SIN(PI*C33/180)</f>
        <v>0.51503807497061</v>
      </c>
      <c r="E33" s="13" t="n">
        <f aca="false">C33/360^factor</f>
        <v>0.37508942337633</v>
      </c>
      <c r="F33" s="3" t="n">
        <f aca="false">D33*PEAK+offset</f>
        <v>167.500682741942</v>
      </c>
      <c r="G33" s="3" t="n">
        <f aca="false">G32+timestep</f>
        <v>1722.236</v>
      </c>
      <c r="H33" s="1" t="str">
        <f aca="false">TEXT(G33,"0.000") &amp; timeunit &amp; " " &amp; TEXT(F33,"0.000") &amp; voltageunit</f>
        <v>1722.236us 167.501V</v>
      </c>
      <c r="I33" s="1" t="s">
        <v>11</v>
      </c>
      <c r="J33" s="1" t="str">
        <f aca="false">IF(I33="","",H33&amp;" ")</f>
        <v>1722.236us 167.501V </v>
      </c>
      <c r="K33" s="1" t="str">
        <f aca="false">IF(I33="","",H33 &amp; " ")</f>
        <v>1722.236us 167.501V </v>
      </c>
      <c r="L33" s="3" t="n">
        <f aca="false">IF(TRIM(I33)="","", F33)</f>
        <v>167.500682741942</v>
      </c>
      <c r="M33" s="18"/>
      <c r="N33" s="18"/>
      <c r="O33" s="18"/>
      <c r="P33" s="18"/>
      <c r="Q33" s="18"/>
      <c r="R33" s="18"/>
      <c r="S33" s="18"/>
      <c r="U33" s="18"/>
      <c r="V33" s="18"/>
      <c r="W33" s="18"/>
      <c r="X33" s="18"/>
      <c r="Y33" s="18"/>
      <c r="Z33" s="18"/>
      <c r="AA33" s="18"/>
    </row>
    <row r="34" customFormat="false" ht="22.05" hidden="false" customHeight="false" outlineLevel="0" collapsed="false">
      <c r="C34" s="15" t="n">
        <v>32</v>
      </c>
      <c r="D34" s="3" t="n">
        <f aca="false">SIN(PI*C34/180)</f>
        <v>0.529919264295049</v>
      </c>
      <c r="E34" s="13" t="n">
        <f aca="false">C34/360^factor</f>
        <v>0.387189082194921</v>
      </c>
      <c r="F34" s="3" t="n">
        <f aca="false">D34*PEAK+offset</f>
        <v>172.340343134036</v>
      </c>
      <c r="G34" s="3" t="n">
        <f aca="false">G33+timestep</f>
        <v>1777.792</v>
      </c>
      <c r="H34" s="1" t="str">
        <f aca="false">TEXT(G34,"0.000") &amp; timeunit &amp; " " &amp; TEXT(F34,"0.000") &amp; voltageunit</f>
        <v>1777.792us 172.340V</v>
      </c>
      <c r="I34" s="1" t="s">
        <v>11</v>
      </c>
      <c r="J34" s="1" t="str">
        <f aca="false">IF(I34="","",H34&amp;" ")</f>
        <v>1777.792us 172.340V </v>
      </c>
      <c r="K34" s="1" t="str">
        <f aca="false">IF(I34="","",H34 &amp; " ")</f>
        <v>1777.792us 172.340V </v>
      </c>
      <c r="L34" s="3" t="n">
        <f aca="false">IF(TRIM(I34)="","", F34)</f>
        <v>172.340343134036</v>
      </c>
      <c r="M34" s="18"/>
      <c r="N34" s="18"/>
      <c r="O34" s="18"/>
      <c r="P34" s="18"/>
      <c r="Q34" s="18"/>
      <c r="R34" s="18"/>
      <c r="S34" s="18"/>
      <c r="U34" s="18"/>
      <c r="V34" s="18"/>
      <c r="W34" s="18"/>
      <c r="X34" s="18"/>
      <c r="Y34" s="18"/>
      <c r="Z34" s="18"/>
      <c r="AA34" s="18"/>
    </row>
    <row r="35" customFormat="false" ht="22.05" hidden="false" customHeight="false" outlineLevel="0" collapsed="false">
      <c r="C35" s="12" t="n">
        <v>33</v>
      </c>
      <c r="D35" s="3" t="n">
        <f aca="false">SIN(PI*C35/180)</f>
        <v>0.544639035078099</v>
      </c>
      <c r="E35" s="13" t="n">
        <f aca="false">C35/360^factor</f>
        <v>0.399288741013512</v>
      </c>
      <c r="F35" s="3" t="n">
        <f aca="false">D35*PEAK+offset</f>
        <v>177.127506988099</v>
      </c>
      <c r="G35" s="3" t="n">
        <f aca="false">G34+timestep</f>
        <v>1833.348</v>
      </c>
      <c r="H35" s="1" t="str">
        <f aca="false">TEXT(G35,"0.000") &amp; timeunit &amp; " " &amp; TEXT(F35,"0.000") &amp; voltageunit</f>
        <v>1833.348us 177.128V</v>
      </c>
      <c r="I35" s="1" t="s">
        <v>11</v>
      </c>
      <c r="J35" s="1" t="str">
        <f aca="false">IF(I35="","",H35&amp;" ")</f>
        <v>1833.348us 177.128V </v>
      </c>
      <c r="K35" s="1" t="str">
        <f aca="false">IF(I35="","",H35 &amp; " ")</f>
        <v>1833.348us 177.128V </v>
      </c>
      <c r="L35" s="3" t="n">
        <f aca="false">IF(TRIM(I35)="","", F35)</f>
        <v>177.127506988099</v>
      </c>
      <c r="M35" s="18"/>
      <c r="N35" s="18"/>
      <c r="O35" s="18"/>
      <c r="P35" s="18"/>
      <c r="Q35" s="18"/>
      <c r="R35" s="18"/>
      <c r="S35" s="18"/>
      <c r="U35" s="18"/>
      <c r="V35" s="18"/>
      <c r="W35" s="18"/>
      <c r="X35" s="18"/>
      <c r="Y35" s="18"/>
      <c r="Z35" s="18"/>
      <c r="AA35" s="18"/>
    </row>
    <row r="36" customFormat="false" ht="22.05" hidden="false" customHeight="false" outlineLevel="0" collapsed="false">
      <c r="C36" s="15" t="n">
        <v>34</v>
      </c>
      <c r="D36" s="3" t="n">
        <f aca="false">SIN(PI*C36/180)</f>
        <v>0.559192903534983</v>
      </c>
      <c r="E36" s="13" t="n">
        <f aca="false">C36/360^factor</f>
        <v>0.411388399832104</v>
      </c>
      <c r="F36" s="3" t="n">
        <f aca="false">D36*PEAK+offset</f>
        <v>181.860716087647</v>
      </c>
      <c r="G36" s="3" t="n">
        <f aca="false">G35+timestep</f>
        <v>1888.904</v>
      </c>
      <c r="H36" s="1" t="str">
        <f aca="false">TEXT(G36,"0.000") &amp; timeunit &amp; " " &amp; TEXT(F36,"0.000") &amp; voltageunit</f>
        <v>1888.904us 181.861V</v>
      </c>
      <c r="I36" s="1" t="s">
        <v>11</v>
      </c>
      <c r="J36" s="1" t="str">
        <f aca="false">IF(I36="","",H36&amp;" ")</f>
        <v>1888.904us 181.861V </v>
      </c>
      <c r="K36" s="1" t="str">
        <f aca="false">IF(I36="","",H36 &amp; " ")</f>
        <v>1888.904us 181.861V </v>
      </c>
      <c r="L36" s="3" t="n">
        <f aca="false">IF(TRIM(I36)="","", F36)</f>
        <v>181.860716087647</v>
      </c>
      <c r="M36" s="18"/>
      <c r="N36" s="18"/>
      <c r="O36" s="18"/>
      <c r="P36" s="18"/>
      <c r="Q36" s="18"/>
      <c r="R36" s="18"/>
      <c r="S36" s="18"/>
      <c r="U36" s="18"/>
      <c r="V36" s="18"/>
      <c r="W36" s="18"/>
      <c r="X36" s="18"/>
      <c r="Y36" s="18"/>
      <c r="Z36" s="18"/>
      <c r="AA36" s="18"/>
    </row>
    <row r="37" customFormat="false" ht="22.05" hidden="false" customHeight="false" outlineLevel="0" collapsed="false">
      <c r="C37" s="15" t="n">
        <v>35</v>
      </c>
      <c r="D37" s="3" t="n">
        <f aca="false">SIN(PI*C37/180)</f>
        <v>0.573576436416384</v>
      </c>
      <c r="E37" s="13" t="n">
        <f aca="false">C37/360^factor</f>
        <v>0.423488058650695</v>
      </c>
      <c r="F37" s="3" t="n">
        <f aca="false">D37*PEAK+offset</f>
        <v>186.538528651336</v>
      </c>
      <c r="G37" s="3" t="n">
        <f aca="false">G36+timestep</f>
        <v>1944.46</v>
      </c>
      <c r="H37" s="1" t="str">
        <f aca="false">TEXT(G37,"0.000") &amp; timeunit &amp; " " &amp; TEXT(F37,"0.000") &amp; voltageunit</f>
        <v>1944.460us 186.539V</v>
      </c>
      <c r="I37" s="1" t="s">
        <v>11</v>
      </c>
      <c r="J37" s="1" t="str">
        <f aca="false">IF(I37="","",H37&amp;" ")</f>
        <v>1944.460us 186.539V </v>
      </c>
      <c r="K37" s="1" t="str">
        <f aca="false">IF(I37="","",H37 &amp; " ")</f>
        <v>1944.460us 186.539V </v>
      </c>
      <c r="L37" s="3" t="n">
        <f aca="false">IF(TRIM(I37)="","", F37)</f>
        <v>186.538528651336</v>
      </c>
      <c r="M37" s="18"/>
      <c r="N37" s="18"/>
      <c r="O37" s="18"/>
      <c r="P37" s="18"/>
      <c r="Q37" s="18"/>
      <c r="R37" s="18"/>
      <c r="S37" s="18"/>
      <c r="U37" s="18"/>
      <c r="V37" s="18"/>
      <c r="W37" s="18"/>
      <c r="X37" s="18"/>
      <c r="Y37" s="18"/>
      <c r="Z37" s="18"/>
      <c r="AA37" s="18"/>
    </row>
    <row r="38" customFormat="false" ht="22.05" hidden="false" customHeight="false" outlineLevel="0" collapsed="false">
      <c r="C38" s="12" t="n">
        <v>36</v>
      </c>
      <c r="D38" s="3" t="n">
        <f aca="false">SIN(PI*C38/180)</f>
        <v>0.587785252358846</v>
      </c>
      <c r="E38" s="13" t="n">
        <f aca="false">C38/360^factor</f>
        <v>0.435587717469286</v>
      </c>
      <c r="F38" s="3" t="n">
        <f aca="false">D38*PEAK+offset</f>
        <v>191.159519772144</v>
      </c>
      <c r="G38" s="3" t="n">
        <f aca="false">G37+timestep</f>
        <v>2000.016</v>
      </c>
      <c r="H38" s="1" t="str">
        <f aca="false">TEXT(G38,"0.000") &amp; timeunit &amp; " " &amp; TEXT(F38,"0.000") &amp; voltageunit</f>
        <v>2000.016us 191.160V</v>
      </c>
      <c r="I38" s="1" t="s">
        <v>11</v>
      </c>
      <c r="J38" s="1" t="str">
        <f aca="false">IF(I38="","",H38&amp;" ")</f>
        <v>2000.016us 191.160V </v>
      </c>
      <c r="K38" s="1" t="str">
        <f aca="false">IF(I38="","",H38 &amp; " ")</f>
        <v>2000.016us 191.160V </v>
      </c>
      <c r="L38" s="3" t="n">
        <f aca="false">IF(TRIM(I38)="","", F38)</f>
        <v>191.159519772144</v>
      </c>
      <c r="M38" s="18"/>
      <c r="N38" s="18"/>
      <c r="O38" s="18"/>
      <c r="P38" s="18"/>
      <c r="Q38" s="18"/>
      <c r="R38" s="18"/>
      <c r="S38" s="18"/>
      <c r="U38" s="18"/>
      <c r="V38" s="18"/>
      <c r="W38" s="18"/>
      <c r="X38" s="18"/>
      <c r="Y38" s="18"/>
      <c r="Z38" s="18"/>
      <c r="AA38" s="18"/>
    </row>
    <row r="39" customFormat="false" ht="22.05" hidden="false" customHeight="false" outlineLevel="0" collapsed="false">
      <c r="C39" s="15" t="n">
        <v>37</v>
      </c>
      <c r="D39" s="3" t="n">
        <f aca="false">SIN(PI*C39/180)</f>
        <v>0.601815023219389</v>
      </c>
      <c r="E39" s="13" t="n">
        <f aca="false">C39/360^factor</f>
        <v>0.447687376287878</v>
      </c>
      <c r="F39" s="3" t="n">
        <f aca="false">D39*PEAK+offset</f>
        <v>195.72228185141</v>
      </c>
      <c r="G39" s="3" t="n">
        <f aca="false">G38+timestep</f>
        <v>2055.572</v>
      </c>
      <c r="H39" s="1" t="str">
        <f aca="false">TEXT(G39,"0.000") &amp; timeunit &amp; " " &amp; TEXT(F39,"0.000") &amp; voltageunit</f>
        <v>2055.572us 195.722V</v>
      </c>
      <c r="I39" s="1" t="s">
        <v>11</v>
      </c>
      <c r="J39" s="1" t="str">
        <f aca="false">IF(I39="","",H39&amp;" ")</f>
        <v>2055.572us 195.722V </v>
      </c>
      <c r="K39" s="1" t="str">
        <f aca="false">IF(I39="","",H39 &amp; " ")</f>
        <v>2055.572us 195.722V </v>
      </c>
      <c r="L39" s="3" t="n">
        <f aca="false">IF(TRIM(I39)="","", F39)</f>
        <v>195.72228185141</v>
      </c>
      <c r="M39" s="18"/>
      <c r="N39" s="18"/>
      <c r="O39" s="18"/>
      <c r="P39" s="18"/>
      <c r="Q39" s="18"/>
      <c r="R39" s="18"/>
      <c r="S39" s="18"/>
      <c r="U39" s="18"/>
      <c r="V39" s="18"/>
      <c r="W39" s="18"/>
      <c r="X39" s="18"/>
      <c r="Y39" s="18"/>
      <c r="Z39" s="18"/>
      <c r="AA39" s="18"/>
    </row>
    <row r="40" customFormat="false" ht="22.05" hidden="false" customHeight="false" outlineLevel="0" collapsed="false">
      <c r="A40" s="5" t="s">
        <v>22</v>
      </c>
      <c r="C40" s="15" t="n">
        <v>38</v>
      </c>
      <c r="D40" s="3" t="n">
        <f aca="false">SIN(PI*C40/180)</f>
        <v>0.615661475393899</v>
      </c>
      <c r="E40" s="13" t="n">
        <f aca="false">C40/360^factor</f>
        <v>0.459787035106469</v>
      </c>
      <c r="F40" s="3" t="n">
        <f aca="false">D40*PEAK+offset</f>
        <v>200.225425027604</v>
      </c>
      <c r="G40" s="3" t="n">
        <f aca="false">G39+timestep</f>
        <v>2111.128</v>
      </c>
      <c r="H40" s="1" t="str">
        <f aca="false">TEXT(G40,"0.000") &amp; timeunit &amp; " " &amp; TEXT(F40,"0.000") &amp; voltageunit</f>
        <v>2111.128us 200.225V</v>
      </c>
      <c r="I40" s="1" t="s">
        <v>11</v>
      </c>
      <c r="J40" s="1" t="str">
        <f aca="false">IF(I40="","",H40&amp;" ")</f>
        <v>2111.128us 200.225V </v>
      </c>
      <c r="K40" s="1" t="str">
        <f aca="false">IF(I40="","",H40 &amp; " ")</f>
        <v>2111.128us 200.225V </v>
      </c>
      <c r="L40" s="3" t="n">
        <f aca="false">IF(TRIM(I40)="","", F40)</f>
        <v>200.225425027604</v>
      </c>
      <c r="M40" s="18"/>
      <c r="N40" s="18"/>
      <c r="O40" s="18"/>
      <c r="P40" s="18"/>
      <c r="Q40" s="18"/>
      <c r="R40" s="18"/>
      <c r="S40" s="18"/>
      <c r="U40" s="18"/>
      <c r="V40" s="18"/>
      <c r="W40" s="18"/>
      <c r="X40" s="18"/>
      <c r="Y40" s="18"/>
      <c r="Z40" s="18"/>
      <c r="AA40" s="18"/>
    </row>
    <row r="41" customFormat="false" ht="22.05" hidden="false" customHeight="false" outlineLevel="0" collapsed="false">
      <c r="A41" s="1" t="n">
        <v>3.141592654</v>
      </c>
      <c r="C41" s="12" t="n">
        <v>39</v>
      </c>
      <c r="D41" s="3" t="n">
        <f aca="false">SIN(PI*C41/180)</f>
        <v>0.629320391118909</v>
      </c>
      <c r="E41" s="13" t="n">
        <f aca="false">C41/360^factor</f>
        <v>0.47188669392506</v>
      </c>
      <c r="F41" s="3" t="n">
        <f aca="false">D41*PEAK+offset</f>
        <v>204.667577599692</v>
      </c>
      <c r="G41" s="3" t="n">
        <f aca="false">G40+timestep</f>
        <v>2166.684</v>
      </c>
      <c r="H41" s="1" t="str">
        <f aca="false">TEXT(G41,"0.000") &amp; timeunit &amp; " " &amp; TEXT(F41,"0.000") &amp; voltageunit</f>
        <v>2166.684us 204.668V</v>
      </c>
      <c r="I41" s="1" t="s">
        <v>11</v>
      </c>
      <c r="J41" s="1" t="str">
        <f aca="false">IF(I41="","",H41&amp;" ")</f>
        <v>2166.684us 204.668V </v>
      </c>
      <c r="K41" s="1" t="str">
        <f aca="false">IF(I41="","",H41 &amp; " ")</f>
        <v>2166.684us 204.668V </v>
      </c>
      <c r="L41" s="3" t="n">
        <f aca="false">IF(TRIM(I41)="","", F41)</f>
        <v>204.667577599692</v>
      </c>
      <c r="M41" s="18"/>
      <c r="N41" s="18"/>
      <c r="O41" s="18"/>
      <c r="P41" s="18"/>
      <c r="Q41" s="18"/>
      <c r="R41" s="18"/>
      <c r="S41" s="18"/>
      <c r="U41" s="18"/>
      <c r="V41" s="18"/>
      <c r="W41" s="18"/>
      <c r="X41" s="18"/>
      <c r="Y41" s="18"/>
      <c r="Z41" s="18"/>
      <c r="AA41" s="18"/>
    </row>
    <row r="42" customFormat="false" ht="22.05" hidden="false" customHeight="false" outlineLevel="0" collapsed="false">
      <c r="C42" s="15" t="n">
        <v>40</v>
      </c>
      <c r="D42" s="3" t="n">
        <f aca="false">SIN(PI*C42/180)</f>
        <v>0.64278760975637</v>
      </c>
      <c r="E42" s="13" t="n">
        <f aca="false">C42/360^factor</f>
        <v>0.483986352743651</v>
      </c>
      <c r="F42" s="3" t="n">
        <f aca="false">D42*PEAK+offset</f>
        <v>209.047386444967</v>
      </c>
      <c r="G42" s="3" t="n">
        <f aca="false">G41+timestep</f>
        <v>2222.24</v>
      </c>
      <c r="H42" s="1" t="str">
        <f aca="false">TEXT(G42,"0.000") &amp; timeunit &amp; " " &amp; TEXT(F42,"0.000") &amp; voltageunit</f>
        <v>2222.240us 209.047V</v>
      </c>
      <c r="I42" s="1" t="s">
        <v>11</v>
      </c>
      <c r="J42" s="1" t="str">
        <f aca="false">IF(I42="","",H42&amp;" ")</f>
        <v>2222.240us 209.047V </v>
      </c>
      <c r="K42" s="1" t="str">
        <f aca="false">IF(I42="","",H42 &amp; " ")</f>
        <v>2222.240us 209.047V </v>
      </c>
      <c r="L42" s="3" t="n">
        <f aca="false">IF(TRIM(I42)="","", F42)</f>
        <v>209.047386444967</v>
      </c>
      <c r="M42" s="18"/>
      <c r="N42" s="18"/>
      <c r="O42" s="18"/>
      <c r="P42" s="18"/>
      <c r="Q42" s="18"/>
      <c r="R42" s="18"/>
      <c r="S42" s="18"/>
      <c r="U42" s="18"/>
      <c r="V42" s="18"/>
      <c r="W42" s="18"/>
      <c r="X42" s="18"/>
      <c r="Y42" s="18"/>
      <c r="Z42" s="18"/>
      <c r="AA42" s="18"/>
    </row>
    <row r="43" customFormat="false" ht="22.05" hidden="false" customHeight="false" outlineLevel="0" collapsed="false">
      <c r="C43" s="15" t="n">
        <v>41</v>
      </c>
      <c r="D43" s="3" t="n">
        <f aca="false">SIN(PI*C43/180)</f>
        <v>0.656059029061024</v>
      </c>
      <c r="E43" s="13" t="n">
        <f aca="false">C43/360^factor</f>
        <v>0.496086011562243</v>
      </c>
      <c r="F43" s="3" t="n">
        <f aca="false">D43*PEAK+offset</f>
        <v>213.363517431226</v>
      </c>
      <c r="G43" s="3" t="n">
        <f aca="false">G42+timestep</f>
        <v>2277.796</v>
      </c>
      <c r="H43" s="1" t="str">
        <f aca="false">TEXT(G43,"0.000") &amp; timeunit &amp; " " &amp; TEXT(F43,"0.000") &amp; voltageunit</f>
        <v>2277.796us 213.364V</v>
      </c>
      <c r="I43" s="1" t="s">
        <v>11</v>
      </c>
      <c r="J43" s="1" t="str">
        <f aca="false">IF(I43="","",H43&amp;" ")</f>
        <v>2277.796us 213.364V </v>
      </c>
      <c r="K43" s="1" t="str">
        <f aca="false">IF(I43="","",H43 &amp; " ")</f>
        <v>2277.796us 213.364V </v>
      </c>
      <c r="L43" s="3" t="n">
        <f aca="false">IF(TRIM(I43)="","", F43)</f>
        <v>213.363517431226</v>
      </c>
      <c r="M43" s="18"/>
      <c r="N43" s="18"/>
      <c r="O43" s="18"/>
      <c r="P43" s="18"/>
      <c r="Q43" s="18"/>
      <c r="R43" s="18"/>
      <c r="S43" s="18"/>
      <c r="U43" s="18"/>
      <c r="V43" s="18"/>
      <c r="W43" s="18"/>
      <c r="X43" s="18"/>
      <c r="Y43" s="18"/>
      <c r="Z43" s="18"/>
      <c r="AA43" s="18"/>
    </row>
    <row r="44" customFormat="false" ht="22.05" hidden="false" customHeight="false" outlineLevel="0" collapsed="false">
      <c r="A44" s="5" t="s">
        <v>23</v>
      </c>
      <c r="C44" s="12" t="n">
        <v>42</v>
      </c>
      <c r="D44" s="3" t="n">
        <f aca="false">SIN(PI*C44/180)</f>
        <v>0.669130606429988</v>
      </c>
      <c r="E44" s="13" t="n">
        <f aca="false">C44/360^factor</f>
        <v>0.508185670380834</v>
      </c>
      <c r="F44" s="3" t="n">
        <f aca="false">D44*PEAK+offset</f>
        <v>217.614655823161</v>
      </c>
      <c r="G44" s="3" t="n">
        <f aca="false">G43+timestep</f>
        <v>2333.352</v>
      </c>
      <c r="H44" s="1" t="str">
        <f aca="false">TEXT(G44,"0.000") &amp; timeunit &amp; " " &amp; TEXT(F44,"0.000") &amp; voltageunit</f>
        <v>2333.352us 217.615V</v>
      </c>
      <c r="I44" s="1" t="s">
        <v>11</v>
      </c>
      <c r="J44" s="1" t="str">
        <f aca="false">IF(I44="","",H44&amp;" ")</f>
        <v>2333.352us 217.615V </v>
      </c>
      <c r="K44" s="1" t="str">
        <f aca="false">IF(I44="","",H44 &amp; " ")</f>
        <v>2333.352us 217.615V </v>
      </c>
      <c r="L44" s="3" t="n">
        <f aca="false">IF(TRIM(I44)="","", F44)</f>
        <v>217.614655823161</v>
      </c>
      <c r="M44" s="18"/>
      <c r="N44" s="18"/>
      <c r="O44" s="18"/>
      <c r="P44" s="18"/>
      <c r="Q44" s="18"/>
      <c r="R44" s="18"/>
      <c r="S44" s="18"/>
      <c r="U44" s="18"/>
      <c r="V44" s="18"/>
      <c r="W44" s="18"/>
      <c r="X44" s="18"/>
      <c r="Y44" s="18"/>
      <c r="Z44" s="18"/>
      <c r="AA44" s="18"/>
    </row>
    <row r="45" customFormat="false" ht="22.05" hidden="false" customHeight="false" outlineLevel="0" collapsed="false">
      <c r="A45" s="21" t="s">
        <v>24</v>
      </c>
      <c r="C45" s="15" t="n">
        <v>43</v>
      </c>
      <c r="D45" s="3" t="n">
        <f aca="false">SIN(PI*C45/180)</f>
        <v>0.681998360134167</v>
      </c>
      <c r="E45" s="13" t="n">
        <f aca="false">C45/360^factor</f>
        <v>0.520285329199425</v>
      </c>
      <c r="F45" s="3" t="n">
        <f aca="false">D45*PEAK+offset</f>
        <v>221.799506682834</v>
      </c>
      <c r="G45" s="3" t="n">
        <f aca="false">G44+timestep</f>
        <v>2388.908</v>
      </c>
      <c r="H45" s="1" t="str">
        <f aca="false">TEXT(G45,"0.000") &amp; timeunit &amp; " " &amp; TEXT(F45,"0.000") &amp; voltageunit</f>
        <v>2388.908us 221.800V</v>
      </c>
      <c r="I45" s="1" t="s">
        <v>11</v>
      </c>
      <c r="J45" s="1" t="str">
        <f aca="false">IF(I45="","",H45&amp;" ")</f>
        <v>2388.908us 221.800V </v>
      </c>
      <c r="K45" s="1" t="str">
        <f aca="false">IF(I45="","",H45 &amp; " ")</f>
        <v>2388.908us 221.800V </v>
      </c>
      <c r="L45" s="3" t="n">
        <f aca="false">IF(TRIM(I45)="","", F45)</f>
        <v>221.799506682834</v>
      </c>
      <c r="M45" s="18"/>
      <c r="N45" s="18"/>
      <c r="O45" s="18"/>
      <c r="P45" s="18"/>
      <c r="Q45" s="18"/>
      <c r="R45" s="18"/>
      <c r="S45" s="18"/>
      <c r="U45" s="18"/>
      <c r="V45" s="18"/>
      <c r="W45" s="18"/>
      <c r="X45" s="18"/>
      <c r="Y45" s="18"/>
      <c r="Z45" s="18"/>
      <c r="AA45" s="18"/>
    </row>
    <row r="46" customFormat="false" ht="22.05" hidden="false" customHeight="false" outlineLevel="0" collapsed="false">
      <c r="A46" s="21" t="s">
        <v>25</v>
      </c>
      <c r="C46" s="15" t="n">
        <v>44</v>
      </c>
      <c r="D46" s="3" t="n">
        <f aca="false">SIN(PI*C46/180)</f>
        <v>0.694658370531127</v>
      </c>
      <c r="E46" s="13" t="n">
        <f aca="false">C46/360^factor</f>
        <v>0.532384988018016</v>
      </c>
      <c r="F46" s="3" t="n">
        <f aca="false">D46*PEAK+offset</f>
        <v>225.916795264133</v>
      </c>
      <c r="G46" s="3" t="n">
        <f aca="false">G45+timestep</f>
        <v>2444.464</v>
      </c>
      <c r="H46" s="1" t="str">
        <f aca="false">TEXT(G46,"0.000") &amp; timeunit &amp; " " &amp; TEXT(F46,"0.000") &amp; voltageunit</f>
        <v>2444.464us 225.917V</v>
      </c>
      <c r="I46" s="1" t="s">
        <v>11</v>
      </c>
      <c r="J46" s="1" t="str">
        <f aca="false">IF(I46="","",H46&amp;" ")</f>
        <v>2444.464us 225.917V </v>
      </c>
      <c r="K46" s="1" t="str">
        <f aca="false">IF(I46="","",H46 &amp; " ")</f>
        <v>2444.464us 225.917V </v>
      </c>
      <c r="L46" s="3" t="n">
        <f aca="false">IF(TRIM(I46)="","", F46)</f>
        <v>225.916795264133</v>
      </c>
      <c r="M46" s="18"/>
      <c r="N46" s="18"/>
      <c r="O46" s="18"/>
      <c r="P46" s="18"/>
      <c r="Q46" s="18"/>
      <c r="R46" s="18"/>
      <c r="S46" s="18"/>
      <c r="U46" s="18"/>
      <c r="V46" s="18"/>
      <c r="W46" s="18"/>
      <c r="X46" s="18"/>
      <c r="Y46" s="18"/>
      <c r="Z46" s="18"/>
      <c r="AA46" s="18"/>
    </row>
    <row r="47" customFormat="false" ht="22.05" hidden="false" customHeight="false" outlineLevel="0" collapsed="false">
      <c r="A47" s="21" t="s">
        <v>18</v>
      </c>
      <c r="C47" s="12" t="n">
        <v>45</v>
      </c>
      <c r="D47" s="3" t="n">
        <f aca="false">SIN(PI*C47/180)</f>
        <v>0.707106781259063</v>
      </c>
      <c r="E47" s="13" t="n">
        <f aca="false">C47/360^factor</f>
        <v>0.544484646836608</v>
      </c>
      <c r="F47" s="3" t="n">
        <f aca="false">D47*PEAK+offset</f>
        <v>229.965267401072</v>
      </c>
      <c r="G47" s="3" t="n">
        <f aca="false">G46+timestep</f>
        <v>2500.02</v>
      </c>
      <c r="H47" s="1" t="str">
        <f aca="false">TEXT(G47,"0.000") &amp; timeunit &amp; " " &amp; TEXT(F47,"0.000") &amp; voltageunit</f>
        <v>2500.020us 229.965V</v>
      </c>
      <c r="I47" s="1" t="s">
        <v>11</v>
      </c>
      <c r="J47" s="1" t="str">
        <f aca="false">IF(I47="","",H47&amp;" ")</f>
        <v>2500.020us 229.965V </v>
      </c>
      <c r="K47" s="1" t="str">
        <f aca="false">IF(I47="","",H47 &amp; " ")</f>
        <v>2500.020us 229.965V </v>
      </c>
      <c r="L47" s="3" t="n">
        <f aca="false">IF(TRIM(I47)="","", F47)</f>
        <v>229.965267401072</v>
      </c>
      <c r="M47" s="18"/>
      <c r="N47" s="18"/>
      <c r="O47" s="18"/>
      <c r="P47" s="18"/>
      <c r="Q47" s="18"/>
      <c r="R47" s="18"/>
      <c r="S47" s="18"/>
      <c r="U47" s="18"/>
      <c r="V47" s="18"/>
      <c r="W47" s="18"/>
      <c r="X47" s="18"/>
      <c r="Y47" s="18"/>
      <c r="Z47" s="18"/>
      <c r="AA47" s="18"/>
    </row>
    <row r="48" customFormat="false" ht="22.05" hidden="false" customHeight="false" outlineLevel="0" collapsed="false">
      <c r="A48" s="21" t="s">
        <v>26</v>
      </c>
      <c r="C48" s="15" t="n">
        <v>46</v>
      </c>
      <c r="D48" s="3" t="n">
        <f aca="false">SIN(PI*C48/180)</f>
        <v>0.719339800411473</v>
      </c>
      <c r="E48" s="13" t="n">
        <f aca="false">C48/360^factor</f>
        <v>0.556584305655199</v>
      </c>
      <c r="F48" s="3" t="n">
        <f aca="false">D48*PEAK+offset</f>
        <v>233.943689889819</v>
      </c>
      <c r="G48" s="3" t="n">
        <f aca="false">G47+timestep</f>
        <v>2555.576</v>
      </c>
      <c r="H48" s="1" t="str">
        <f aca="false">TEXT(G48,"0.000") &amp; timeunit &amp; " " &amp; TEXT(F48,"0.000") &amp; voltageunit</f>
        <v>2555.576us 233.944V</v>
      </c>
      <c r="I48" s="1" t="s">
        <v>11</v>
      </c>
      <c r="J48" s="1" t="str">
        <f aca="false">IF(I48="","",H48&amp;" ")</f>
        <v>2555.576us 233.944V </v>
      </c>
      <c r="K48" s="1" t="str">
        <f aca="false">IF(I48="","",H48 &amp; " ")</f>
        <v>2555.576us 233.944V </v>
      </c>
      <c r="L48" s="3" t="n">
        <f aca="false">IF(TRIM(I48)="","", F48)</f>
        <v>233.943689889819</v>
      </c>
      <c r="M48" s="18"/>
      <c r="N48" s="18"/>
      <c r="O48" s="18"/>
      <c r="P48" s="18"/>
      <c r="Q48" s="18"/>
      <c r="R48" s="18"/>
      <c r="S48" s="18"/>
      <c r="U48" s="18"/>
      <c r="V48" s="18"/>
      <c r="W48" s="18"/>
      <c r="X48" s="18"/>
      <c r="Y48" s="18"/>
      <c r="Z48" s="18"/>
      <c r="AA48" s="18"/>
    </row>
    <row r="49" customFormat="false" ht="22.05" hidden="false" customHeight="false" outlineLevel="0" collapsed="false">
      <c r="A49" s="21" t="s">
        <v>27</v>
      </c>
      <c r="C49" s="15" t="n">
        <v>47</v>
      </c>
      <c r="D49" s="3" t="n">
        <f aca="false">SIN(PI*C49/180)</f>
        <v>0.731353701692219</v>
      </c>
      <c r="E49" s="13" t="n">
        <f aca="false">C49/360^factor</f>
        <v>0.56868396447379</v>
      </c>
      <c r="F49" s="3" t="n">
        <f aca="false">D49*PEAK+offset</f>
        <v>237.850850864343</v>
      </c>
      <c r="G49" s="3" t="n">
        <f aca="false">G48+timestep</f>
        <v>2611.132</v>
      </c>
      <c r="H49" s="1" t="str">
        <f aca="false">TEXT(G49,"0.000") &amp; timeunit &amp; " " &amp; TEXT(F49,"0.000") &amp; voltageunit</f>
        <v>2611.132us 237.851V</v>
      </c>
      <c r="I49" s="1" t="s">
        <v>11</v>
      </c>
      <c r="J49" s="1" t="str">
        <f aca="false">IF(I49="","",H49&amp;" ")</f>
        <v>2611.132us 237.851V </v>
      </c>
      <c r="K49" s="1" t="str">
        <f aca="false">IF(I49="","",H49 &amp; " ")</f>
        <v>2611.132us 237.851V </v>
      </c>
      <c r="L49" s="3" t="n">
        <f aca="false">IF(TRIM(I49)="","", F49)</f>
        <v>237.850850864343</v>
      </c>
      <c r="M49" s="18"/>
      <c r="N49" s="18"/>
      <c r="O49" s="18"/>
      <c r="P49" s="18"/>
      <c r="Q49" s="18"/>
      <c r="R49" s="18"/>
      <c r="S49" s="18"/>
      <c r="U49" s="18"/>
      <c r="V49" s="18"/>
      <c r="W49" s="18"/>
      <c r="X49" s="18"/>
      <c r="Y49" s="18"/>
      <c r="Z49" s="18"/>
      <c r="AA49" s="18"/>
    </row>
    <row r="50" customFormat="false" ht="22.05" hidden="false" customHeight="false" outlineLevel="0" collapsed="false">
      <c r="C50" s="12" t="n">
        <v>48</v>
      </c>
      <c r="D50" s="3" t="n">
        <f aca="false">SIN(PI*C50/180)</f>
        <v>0.743144825550589</v>
      </c>
      <c r="E50" s="13" t="n">
        <f aca="false">C50/360^factor</f>
        <v>0.580783623292382</v>
      </c>
      <c r="F50" s="3" t="n">
        <f aca="false">D50*PEAK+offset</f>
        <v>241.685560165563</v>
      </c>
      <c r="G50" s="3" t="n">
        <f aca="false">G49+timestep</f>
        <v>2666.688</v>
      </c>
      <c r="H50" s="1" t="str">
        <f aca="false">TEXT(G50,"0.000") &amp; timeunit &amp; " " &amp; TEXT(F50,"0.000") &amp; voltageunit</f>
        <v>2666.688us 241.686V</v>
      </c>
      <c r="I50" s="1" t="s">
        <v>11</v>
      </c>
      <c r="J50" s="1" t="str">
        <f aca="false">IF(I50="","",H50&amp;" ")</f>
        <v>2666.688us 241.686V </v>
      </c>
      <c r="K50" s="1" t="str">
        <f aca="false">IF(I50="","",H50 &amp; " ")</f>
        <v>2666.688us 241.686V </v>
      </c>
      <c r="L50" s="3" t="n">
        <f aca="false">IF(TRIM(I50)="","", F50)</f>
        <v>241.685560165563</v>
      </c>
      <c r="M50" s="18"/>
      <c r="N50" s="18"/>
      <c r="O50" s="18"/>
      <c r="P50" s="18"/>
      <c r="Q50" s="18"/>
      <c r="R50" s="18"/>
      <c r="S50" s="18"/>
      <c r="U50" s="18"/>
      <c r="V50" s="18"/>
      <c r="W50" s="18"/>
      <c r="X50" s="18"/>
      <c r="Y50" s="18"/>
      <c r="Z50" s="18"/>
      <c r="AA50" s="18"/>
    </row>
    <row r="51" customFormat="false" ht="22.05" hidden="false" customHeight="false" outlineLevel="0" collapsed="false">
      <c r="A51" s="5" t="s">
        <v>28</v>
      </c>
      <c r="C51" s="15" t="n">
        <v>49</v>
      </c>
      <c r="D51" s="3" t="n">
        <f aca="false">SIN(PI*C51/180)</f>
        <v>0.754709580296032</v>
      </c>
      <c r="E51" s="13" t="n">
        <f aca="false">C51/360^factor</f>
        <v>0.592883282110973</v>
      </c>
      <c r="F51" s="3" t="n">
        <f aca="false">D51*PEAK+offset</f>
        <v>245.446649703876</v>
      </c>
      <c r="G51" s="3" t="n">
        <f aca="false">G50+timestep</f>
        <v>2722.244</v>
      </c>
      <c r="H51" s="1" t="str">
        <f aca="false">TEXT(G51,"0.000") &amp; timeunit &amp; " " &amp; TEXT(F51,"0.000") &amp; voltageunit</f>
        <v>2722.244us 245.447V</v>
      </c>
      <c r="I51" s="1" t="s">
        <v>11</v>
      </c>
      <c r="J51" s="1" t="str">
        <f aca="false">IF(I51="","",H51&amp;" ")</f>
        <v>2722.244us 245.447V </v>
      </c>
      <c r="K51" s="1" t="str">
        <f aca="false">IF(I51="","",H51 &amp; " ")</f>
        <v>2722.244us 245.447V </v>
      </c>
      <c r="L51" s="3" t="n">
        <f aca="false">IF(TRIM(I51)="","", F51)</f>
        <v>245.446649703876</v>
      </c>
      <c r="M51" s="18"/>
      <c r="N51" s="18"/>
      <c r="O51" s="18"/>
      <c r="P51" s="18"/>
      <c r="Q51" s="18"/>
      <c r="R51" s="18"/>
      <c r="S51" s="18"/>
      <c r="U51" s="18"/>
      <c r="V51" s="18"/>
      <c r="W51" s="18"/>
      <c r="X51" s="18"/>
      <c r="Y51" s="18"/>
      <c r="Z51" s="18"/>
      <c r="AA51" s="18"/>
    </row>
    <row r="52" customFormat="false" ht="22.05" hidden="false" customHeight="false" outlineLevel="0" collapsed="false">
      <c r="A52" s="21" t="s">
        <v>29</v>
      </c>
      <c r="C52" s="15" t="n">
        <v>50</v>
      </c>
      <c r="D52" s="3" t="n">
        <f aca="false">SIN(PI*C52/180)</f>
        <v>0.766044443192221</v>
      </c>
      <c r="E52" s="13" t="n">
        <f aca="false">C52/360^factor</f>
        <v>0.604982940929564</v>
      </c>
      <c r="F52" s="3" t="n">
        <f aca="false">D52*PEAK+offset</f>
        <v>249.132973814974</v>
      </c>
      <c r="G52" s="3" t="n">
        <f aca="false">G51+timestep</f>
        <v>2777.8</v>
      </c>
      <c r="H52" s="1" t="str">
        <f aca="false">TEXT(G52,"0.000") &amp; timeunit &amp; " " &amp; TEXT(F52,"0.000") &amp; voltageunit</f>
        <v>2777.800us 249.133V</v>
      </c>
      <c r="I52" s="1" t="s">
        <v>11</v>
      </c>
      <c r="J52" s="1" t="str">
        <f aca="false">IF(I52="","",H52&amp;" ")</f>
        <v>2777.800us 249.133V </v>
      </c>
      <c r="K52" s="1" t="str">
        <f aca="false">IF(I52="","",H52 &amp; " ")</f>
        <v>2777.800us 249.133V </v>
      </c>
      <c r="L52" s="3" t="n">
        <f aca="false">IF(TRIM(I52)="","", F52)</f>
        <v>249.132973814974</v>
      </c>
      <c r="M52" s="18"/>
      <c r="N52" s="18"/>
      <c r="O52" s="18"/>
      <c r="P52" s="18"/>
      <c r="Q52" s="18"/>
      <c r="R52" s="18"/>
      <c r="S52" s="18"/>
      <c r="U52" s="18"/>
      <c r="V52" s="18"/>
      <c r="W52" s="18"/>
      <c r="X52" s="18"/>
      <c r="Y52" s="18"/>
      <c r="Z52" s="18"/>
      <c r="AA52" s="18"/>
    </row>
    <row r="53" customFormat="false" ht="22.05" hidden="false" customHeight="false" outlineLevel="0" collapsed="false">
      <c r="A53" s="21" t="s">
        <v>10</v>
      </c>
      <c r="C53" s="12" t="n">
        <v>51</v>
      </c>
      <c r="D53" s="3" t="n">
        <f aca="false">SIN(PI*C53/180)</f>
        <v>0.777145961530114</v>
      </c>
      <c r="E53" s="13" t="n">
        <f aca="false">C53/360^factor</f>
        <v>0.617082599748156</v>
      </c>
      <c r="F53" s="3" t="n">
        <f aca="false">D53*PEAK+offset</f>
        <v>252.743409608824</v>
      </c>
      <c r="G53" s="3" t="n">
        <f aca="false">G52+timestep</f>
        <v>2833.356</v>
      </c>
      <c r="H53" s="1" t="str">
        <f aca="false">TEXT(G53,"0.000") &amp; timeunit &amp; " " &amp; TEXT(F53,"0.000") &amp; voltageunit</f>
        <v>2833.356us 252.743V</v>
      </c>
      <c r="I53" s="1" t="s">
        <v>11</v>
      </c>
      <c r="J53" s="1" t="str">
        <f aca="false">IF(I53="","",H53&amp;" ")</f>
        <v>2833.356us 252.743V </v>
      </c>
      <c r="K53" s="1" t="str">
        <f aca="false">IF(I53="","",H53 &amp; " ")</f>
        <v>2833.356us 252.743V </v>
      </c>
      <c r="L53" s="3" t="n">
        <f aca="false">IF(TRIM(I53)="","", F53)</f>
        <v>252.743409608824</v>
      </c>
      <c r="M53" s="18"/>
      <c r="N53" s="18"/>
      <c r="O53" s="18"/>
      <c r="P53" s="18"/>
      <c r="Q53" s="18"/>
      <c r="R53" s="18"/>
      <c r="S53" s="18"/>
      <c r="U53" s="18"/>
      <c r="V53" s="18"/>
      <c r="W53" s="18"/>
      <c r="X53" s="18"/>
      <c r="Y53" s="18"/>
      <c r="Z53" s="18"/>
      <c r="AA53" s="18"/>
    </row>
    <row r="54" customFormat="false" ht="22.05" hidden="false" customHeight="false" outlineLevel="0" collapsed="false">
      <c r="A54" s="21" t="s">
        <v>30</v>
      </c>
      <c r="C54" s="15" t="n">
        <v>52</v>
      </c>
      <c r="D54" s="3" t="n">
        <f aca="false">SIN(PI*C54/180)</f>
        <v>0.78801075367968</v>
      </c>
      <c r="E54" s="13" t="n">
        <f aca="false">C54/360^factor</f>
        <v>0.629182258566747</v>
      </c>
      <c r="F54" s="3" t="n">
        <f aca="false">D54*PEAK+offset</f>
        <v>256.276857311706</v>
      </c>
      <c r="G54" s="3" t="n">
        <f aca="false">G53+timestep</f>
        <v>2888.912</v>
      </c>
      <c r="H54" s="1" t="str">
        <f aca="false">TEXT(G54,"0.000") &amp; timeunit &amp; " " &amp; TEXT(F54,"0.000") &amp; voltageunit</f>
        <v>2888.912us 256.277V</v>
      </c>
      <c r="I54" s="1" t="s">
        <v>11</v>
      </c>
      <c r="J54" s="1" t="str">
        <f aca="false">IF(I54="","",H54&amp;" ")</f>
        <v>2888.912us 256.277V </v>
      </c>
      <c r="K54" s="1" t="str">
        <f aca="false">IF(I54="","",H54 &amp; " ")</f>
        <v>2888.912us 256.277V </v>
      </c>
      <c r="L54" s="3" t="n">
        <f aca="false">IF(TRIM(I54)="","", F54)</f>
        <v>256.276857311706</v>
      </c>
      <c r="M54" s="18"/>
      <c r="N54" s="18"/>
      <c r="O54" s="18"/>
      <c r="P54" s="18"/>
      <c r="Q54" s="18"/>
      <c r="R54" s="18"/>
      <c r="S54" s="18"/>
      <c r="U54" s="18"/>
      <c r="V54" s="18"/>
      <c r="W54" s="18"/>
      <c r="X54" s="18"/>
      <c r="Y54" s="18"/>
      <c r="Z54" s="18"/>
      <c r="AA54" s="18"/>
    </row>
    <row r="55" customFormat="false" ht="22.05" hidden="false" customHeight="false" outlineLevel="0" collapsed="false">
      <c r="A55" s="21" t="s">
        <v>31</v>
      </c>
      <c r="C55" s="15" t="n">
        <v>53</v>
      </c>
      <c r="D55" s="3" t="n">
        <f aca="false">SIN(PI*C55/180)</f>
        <v>0.798635510119982</v>
      </c>
      <c r="E55" s="13" t="n">
        <f aca="false">C55/360^factor</f>
        <v>0.641281917385338</v>
      </c>
      <c r="F55" s="3" t="n">
        <f aca="false">D55*PEAK+offset</f>
        <v>259.732240601221</v>
      </c>
      <c r="G55" s="3" t="n">
        <f aca="false">G54+timestep</f>
        <v>2944.468</v>
      </c>
      <c r="H55" s="1" t="str">
        <f aca="false">TEXT(G55,"0.000") &amp; timeunit &amp; " " &amp; TEXT(F55,"0.000") &amp; voltageunit</f>
        <v>2944.468us 259.732V</v>
      </c>
      <c r="I55" s="1" t="s">
        <v>11</v>
      </c>
      <c r="J55" s="1" t="str">
        <f aca="false">IF(I55="","",H55&amp;" ")</f>
        <v>2944.468us 259.732V </v>
      </c>
      <c r="K55" s="1" t="str">
        <f aca="false">IF(I55="","",H55 &amp; " ")</f>
        <v>2944.468us 259.732V </v>
      </c>
      <c r="L55" s="3" t="n">
        <f aca="false">IF(TRIM(I55)="","", F55)</f>
        <v>259.732240601221</v>
      </c>
      <c r="M55" s="18"/>
      <c r="N55" s="18"/>
      <c r="O55" s="18"/>
      <c r="P55" s="18"/>
      <c r="Q55" s="18"/>
      <c r="R55" s="18"/>
      <c r="S55" s="18"/>
      <c r="U55" s="18"/>
      <c r="V55" s="18"/>
      <c r="W55" s="18"/>
      <c r="X55" s="18"/>
      <c r="Y55" s="18"/>
      <c r="Z55" s="18"/>
      <c r="AA55" s="18"/>
    </row>
    <row r="56" customFormat="false" ht="22.05" hidden="false" customHeight="false" outlineLevel="0" collapsed="false">
      <c r="C56" s="12" t="n">
        <v>54</v>
      </c>
      <c r="D56" s="3" t="n">
        <f aca="false">SIN(PI*C56/180)</f>
        <v>0.809016994447282</v>
      </c>
      <c r="E56" s="13" t="n">
        <f aca="false">C56/360^factor</f>
        <v>0.653381576203929</v>
      </c>
      <c r="F56" s="3" t="n">
        <f aca="false">D56*PEAK+offset</f>
        <v>263.108506934145</v>
      </c>
      <c r="G56" s="3" t="n">
        <f aca="false">G55+timestep</f>
        <v>3000.024</v>
      </c>
      <c r="H56" s="1" t="str">
        <f aca="false">TEXT(G56,"0.000") &amp; timeunit &amp; " " &amp; TEXT(F56,"0.000") &amp; voltageunit</f>
        <v>3000.024us 263.109V</v>
      </c>
      <c r="I56" s="1" t="s">
        <v>11</v>
      </c>
      <c r="J56" s="1" t="str">
        <f aca="false">IF(I56="","",H56&amp;" ")</f>
        <v>3000.024us 263.109V </v>
      </c>
      <c r="K56" s="1" t="str">
        <f aca="false">IF(I56="","",H56 &amp; " ")</f>
        <v>3000.024us 263.109V </v>
      </c>
      <c r="L56" s="3" t="n">
        <f aca="false">IF(TRIM(I56)="","", F56)</f>
        <v>263.108506934145</v>
      </c>
      <c r="M56" s="18"/>
      <c r="N56" s="18"/>
      <c r="O56" s="18"/>
      <c r="P56" s="18"/>
      <c r="Q56" s="18"/>
      <c r="R56" s="18"/>
      <c r="S56" s="18"/>
      <c r="U56" s="18"/>
      <c r="V56" s="18"/>
      <c r="W56" s="18"/>
      <c r="X56" s="18"/>
      <c r="Y56" s="18"/>
      <c r="Z56" s="18"/>
      <c r="AA56" s="18"/>
    </row>
    <row r="57" customFormat="false" ht="22.05" hidden="false" customHeight="false" outlineLevel="0" collapsed="false">
      <c r="C57" s="15" t="n">
        <v>55</v>
      </c>
      <c r="D57" s="3" t="n">
        <f aca="false">SIN(PI*C57/180)</f>
        <v>0.819152044360884</v>
      </c>
      <c r="E57" s="13" t="n">
        <f aca="false">C57/360^factor</f>
        <v>0.665481235022521</v>
      </c>
      <c r="F57" s="3" t="n">
        <f aca="false">D57*PEAK+offset</f>
        <v>266.404627867047</v>
      </c>
      <c r="G57" s="3" t="n">
        <f aca="false">G56+timestep</f>
        <v>3055.58</v>
      </c>
      <c r="H57" s="1" t="str">
        <f aca="false">TEXT(G57,"0.000") &amp; timeunit &amp; " " &amp; TEXT(F57,"0.000") &amp; voltageunit</f>
        <v>3055.580us 266.405V</v>
      </c>
      <c r="I57" s="1" t="s">
        <v>11</v>
      </c>
      <c r="J57" s="1" t="str">
        <f aca="false">IF(I57="","",H57&amp;" ")</f>
        <v>3055.580us 266.405V </v>
      </c>
      <c r="K57" s="1" t="str">
        <f aca="false">IF(I57="","",H57 &amp; " ")</f>
        <v>3055.580us 266.405V </v>
      </c>
      <c r="L57" s="3" t="n">
        <f aca="false">IF(TRIM(I57)="","", F57)</f>
        <v>266.404627867047</v>
      </c>
      <c r="M57" s="18"/>
      <c r="N57" s="18"/>
      <c r="O57" s="18"/>
      <c r="P57" s="18"/>
      <c r="Q57" s="18"/>
      <c r="R57" s="18"/>
      <c r="S57" s="18"/>
      <c r="U57" s="18"/>
      <c r="V57" s="18"/>
      <c r="W57" s="18"/>
      <c r="X57" s="18"/>
      <c r="Y57" s="18"/>
      <c r="Z57" s="18"/>
      <c r="AA57" s="18"/>
    </row>
    <row r="58" customFormat="false" ht="22.05" hidden="false" customHeight="false" outlineLevel="0" collapsed="false">
      <c r="C58" s="15" t="n">
        <v>56</v>
      </c>
      <c r="D58" s="3" t="n">
        <f aca="false">SIN(PI*C58/180)</f>
        <v>0.829037572626406</v>
      </c>
      <c r="E58" s="13" t="n">
        <f aca="false">C58/360^factor</f>
        <v>0.677580893841112</v>
      </c>
      <c r="F58" s="3" t="n">
        <f aca="false">D58*PEAK+offset</f>
        <v>269.61959936956</v>
      </c>
      <c r="G58" s="3" t="n">
        <f aca="false">G57+timestep</f>
        <v>3111.136</v>
      </c>
      <c r="H58" s="1" t="str">
        <f aca="false">TEXT(G58,"0.000") &amp; timeunit &amp; " " &amp; TEXT(F58,"0.000") &amp; voltageunit</f>
        <v>3111.136us 269.620V</v>
      </c>
      <c r="I58" s="1" t="s">
        <v>11</v>
      </c>
      <c r="J58" s="1" t="str">
        <f aca="false">IF(I58="","",H58&amp;" ")</f>
        <v>3111.136us 269.620V </v>
      </c>
      <c r="K58" s="1" t="str">
        <f aca="false">IF(I58="","",H58 &amp; " ")</f>
        <v>3111.136us 269.620V </v>
      </c>
      <c r="L58" s="3" t="n">
        <f aca="false">IF(TRIM(I58)="","", F58)</f>
        <v>269.61959936956</v>
      </c>
      <c r="M58" s="18"/>
      <c r="N58" s="18"/>
      <c r="O58" s="18"/>
      <c r="P58" s="18"/>
      <c r="Q58" s="18"/>
      <c r="R58" s="18"/>
      <c r="S58" s="18"/>
      <c r="U58" s="18"/>
      <c r="V58" s="18"/>
      <c r="W58" s="18"/>
      <c r="X58" s="18"/>
      <c r="Y58" s="18"/>
      <c r="Z58" s="18"/>
      <c r="AA58" s="18"/>
    </row>
    <row r="59" customFormat="false" ht="22.05" hidden="false" customHeight="false" outlineLevel="0" collapsed="false">
      <c r="C59" s="12" t="n">
        <v>57</v>
      </c>
      <c r="D59" s="3" t="n">
        <f aca="false">SIN(PI*C59/180)</f>
        <v>0.838670568016172</v>
      </c>
      <c r="E59" s="13" t="n">
        <f aca="false">C59/360^factor</f>
        <v>0.689680552659703</v>
      </c>
      <c r="F59" s="3" t="n">
        <f aca="false">D59*PEAK+offset</f>
        <v>272.752442130219</v>
      </c>
      <c r="G59" s="3" t="n">
        <f aca="false">G58+timestep</f>
        <v>3166.692</v>
      </c>
      <c r="H59" s="1" t="str">
        <f aca="false">TEXT(G59,"0.000") &amp; timeunit &amp; " " &amp; TEXT(F59,"0.000") &amp; voltageunit</f>
        <v>3166.692us 272.752V</v>
      </c>
      <c r="I59" s="1" t="s">
        <v>11</v>
      </c>
      <c r="J59" s="1" t="str">
        <f aca="false">IF(I59="","",H59&amp;" ")</f>
        <v>3166.692us 272.752V </v>
      </c>
      <c r="K59" s="1" t="str">
        <f aca="false">IF(I59="","",H59 &amp; " ")</f>
        <v>3166.692us 272.752V </v>
      </c>
      <c r="L59" s="3" t="n">
        <f aca="false">IF(TRIM(I59)="","", F59)</f>
        <v>272.752442130219</v>
      </c>
      <c r="M59" s="18"/>
      <c r="N59" s="18"/>
      <c r="O59" s="18"/>
      <c r="P59" s="18"/>
      <c r="Q59" s="18"/>
      <c r="R59" s="18"/>
      <c r="S59" s="18"/>
      <c r="U59" s="18"/>
      <c r="V59" s="18"/>
      <c r="W59" s="18"/>
      <c r="X59" s="18"/>
      <c r="Y59" s="18"/>
      <c r="Z59" s="18"/>
      <c r="AA59" s="18"/>
    </row>
    <row r="60" customFormat="false" ht="22.05" hidden="false" customHeight="false" outlineLevel="0" collapsed="false">
      <c r="C60" s="15" t="n">
        <v>58</v>
      </c>
      <c r="D60" s="3" t="n">
        <f aca="false">SIN(PI*C60/180)</f>
        <v>0.848048096226469</v>
      </c>
      <c r="E60" s="13" t="n">
        <f aca="false">C60/360^factor</f>
        <v>0.701780211478294</v>
      </c>
      <c r="F60" s="3" t="n">
        <f aca="false">D60*PEAK+offset</f>
        <v>275.802201854772</v>
      </c>
      <c r="G60" s="3" t="n">
        <f aca="false">G59+timestep</f>
        <v>3222.248</v>
      </c>
      <c r="H60" s="1" t="str">
        <f aca="false">TEXT(G60,"0.000") &amp; timeunit &amp; " " &amp; TEXT(F60,"0.000") &amp; voltageunit</f>
        <v>3222.248us 275.802V</v>
      </c>
      <c r="I60" s="1" t="s">
        <v>11</v>
      </c>
      <c r="J60" s="1" t="str">
        <f aca="false">IF(I60="","",H60&amp;" ")</f>
        <v>3222.248us 275.802V </v>
      </c>
      <c r="K60" s="1" t="str">
        <f aca="false">IF(I60="","",H60 &amp; " ")</f>
        <v>3222.248us 275.802V </v>
      </c>
      <c r="L60" s="3" t="n">
        <f aca="false">IF(TRIM(I60)="","", F60)</f>
        <v>275.802201854772</v>
      </c>
      <c r="M60" s="18"/>
      <c r="N60" s="18"/>
      <c r="O60" s="18"/>
      <c r="P60" s="18"/>
      <c r="Q60" s="18"/>
      <c r="R60" s="18"/>
      <c r="S60" s="18"/>
      <c r="U60" s="18"/>
      <c r="V60" s="18"/>
      <c r="W60" s="18"/>
      <c r="X60" s="18"/>
      <c r="Y60" s="18"/>
      <c r="Z60" s="18"/>
      <c r="AA60" s="18"/>
    </row>
    <row r="61" customFormat="false" ht="22.05" hidden="false" customHeight="false" outlineLevel="0" collapsed="false">
      <c r="C61" s="15" t="n">
        <v>59</v>
      </c>
      <c r="D61" s="3" t="n">
        <f aca="false">SIN(PI*C61/180)</f>
        <v>0.857167300771363</v>
      </c>
      <c r="E61" s="13" t="n">
        <f aca="false">C61/360^factor</f>
        <v>0.713879870296886</v>
      </c>
      <c r="F61" s="3" t="n">
        <f aca="false">D61*PEAK+offset</f>
        <v>278.767949556863</v>
      </c>
      <c r="G61" s="3" t="n">
        <f aca="false">G60+timestep</f>
        <v>3277.804</v>
      </c>
      <c r="H61" s="1" t="str">
        <f aca="false">TEXT(G61,"0.000") &amp; timeunit &amp; " " &amp; TEXT(F61,"0.000") &amp; voltageunit</f>
        <v>3277.804us 278.768V</v>
      </c>
      <c r="I61" s="1" t="s">
        <v>11</v>
      </c>
      <c r="J61" s="1" t="str">
        <f aca="false">IF(I61="","",H61&amp;" ")</f>
        <v>3277.804us 278.768V </v>
      </c>
      <c r="K61" s="1" t="str">
        <f aca="false">IF(I61="","",H61 &amp; " ")</f>
        <v>3277.804us 278.768V </v>
      </c>
      <c r="L61" s="3" t="n">
        <f aca="false">IF(TRIM(I61)="","", F61)</f>
        <v>278.767949556863</v>
      </c>
      <c r="M61" s="18"/>
      <c r="N61" s="18"/>
      <c r="O61" s="18"/>
      <c r="P61" s="18"/>
      <c r="Q61" s="18"/>
      <c r="R61" s="18"/>
      <c r="S61" s="18"/>
      <c r="U61" s="18"/>
      <c r="V61" s="18"/>
      <c r="W61" s="18"/>
      <c r="X61" s="18"/>
      <c r="Y61" s="18"/>
      <c r="Z61" s="18"/>
      <c r="AA61" s="18"/>
    </row>
    <row r="62" customFormat="false" ht="22.05" hidden="false" customHeight="false" outlineLevel="0" collapsed="false">
      <c r="C62" s="12" t="n">
        <v>60</v>
      </c>
      <c r="D62" s="3" t="n">
        <f aca="false">SIN(PI*C62/180)</f>
        <v>0.866025403852806</v>
      </c>
      <c r="E62" s="13" t="n">
        <f aca="false">C62/360^factor</f>
        <v>0.725979529115477</v>
      </c>
      <c r="F62" s="3" t="n">
        <f aca="false">D62*PEAK+offset</f>
        <v>281.64878184101</v>
      </c>
      <c r="G62" s="3" t="n">
        <f aca="false">G61+timestep</f>
        <v>3333.36</v>
      </c>
      <c r="H62" s="1" t="str">
        <f aca="false">TEXT(G62,"0.000") &amp; timeunit &amp; " " &amp; TEXT(F62,"0.000") &amp; voltageunit</f>
        <v>3333.360us 281.649V</v>
      </c>
      <c r="I62" s="1" t="s">
        <v>11</v>
      </c>
      <c r="J62" s="1" t="str">
        <f aca="false">IF(I62="","",H62&amp;" ")</f>
        <v>3333.360us 281.649V </v>
      </c>
      <c r="K62" s="1" t="str">
        <f aca="false">IF(I62="","",H62 &amp; " ")</f>
        <v>3333.360us 281.649V </v>
      </c>
      <c r="L62" s="3" t="n">
        <f aca="false">IF(TRIM(I62)="","", F62)</f>
        <v>281.64878184101</v>
      </c>
      <c r="M62" s="18"/>
      <c r="N62" s="18"/>
      <c r="O62" s="18"/>
      <c r="P62" s="18"/>
      <c r="Q62" s="18"/>
      <c r="R62" s="18"/>
      <c r="S62" s="18"/>
      <c r="U62" s="18"/>
      <c r="V62" s="18"/>
      <c r="W62" s="18"/>
      <c r="X62" s="18"/>
      <c r="Y62" s="18"/>
      <c r="Z62" s="18"/>
      <c r="AA62" s="18"/>
    </row>
    <row r="63" customFormat="false" ht="22.05" hidden="false" customHeight="false" outlineLevel="0" collapsed="false">
      <c r="C63" s="15" t="n">
        <v>61</v>
      </c>
      <c r="D63" s="3" t="n">
        <f aca="false">SIN(PI*C63/180)</f>
        <v>0.874619707206791</v>
      </c>
      <c r="E63" s="13" t="n">
        <f aca="false">C63/360^factor</f>
        <v>0.738079187934068</v>
      </c>
      <c r="F63" s="3" t="n">
        <f aca="false">D63*PEAK+offset</f>
        <v>284.443821177793</v>
      </c>
      <c r="G63" s="3" t="n">
        <f aca="false">G62+timestep</f>
        <v>3388.916</v>
      </c>
      <c r="H63" s="1" t="str">
        <f aca="false">TEXT(G63,"0.000") &amp; timeunit &amp; " " &amp; TEXT(F63,"0.000") &amp; voltageunit</f>
        <v>3388.916us 284.444V</v>
      </c>
      <c r="I63" s="1" t="s">
        <v>11</v>
      </c>
      <c r="J63" s="1" t="str">
        <f aca="false">IF(I63="","",H63&amp;" ")</f>
        <v>3388.916us 284.444V </v>
      </c>
      <c r="K63" s="1" t="str">
        <f aca="false">IF(I63="","",H63 &amp; " ")</f>
        <v>3388.916us 284.444V </v>
      </c>
      <c r="L63" s="3" t="n">
        <f aca="false">IF(TRIM(I63)="","", F63)</f>
        <v>284.443821177793</v>
      </c>
      <c r="M63" s="18"/>
      <c r="N63" s="18"/>
      <c r="O63" s="18"/>
      <c r="P63" s="18"/>
      <c r="Q63" s="18"/>
      <c r="R63" s="18"/>
      <c r="S63" s="18"/>
      <c r="U63" s="18"/>
      <c r="V63" s="18"/>
      <c r="W63" s="18"/>
      <c r="X63" s="18"/>
      <c r="Y63" s="18"/>
      <c r="Z63" s="18"/>
      <c r="AA63" s="18"/>
    </row>
    <row r="64" customFormat="false" ht="22.05" hidden="false" customHeight="false" outlineLevel="0" collapsed="false">
      <c r="C64" s="15" t="n">
        <v>62</v>
      </c>
      <c r="D64" s="3" t="n">
        <f aca="false">SIN(PI*C64/180)</f>
        <v>0.88294759292526</v>
      </c>
      <c r="E64" s="13" t="n">
        <f aca="false">C64/360^factor</f>
        <v>0.75017884675266</v>
      </c>
      <c r="F64" s="3" t="n">
        <f aca="false">D64*PEAK+offset</f>
        <v>287.152216171153</v>
      </c>
      <c r="G64" s="3" t="n">
        <f aca="false">G63+timestep</f>
        <v>3444.472</v>
      </c>
      <c r="H64" s="1" t="str">
        <f aca="false">TEXT(G64,"0.000") &amp; timeunit &amp; " " &amp; TEXT(F64,"0.000") &amp; voltageunit</f>
        <v>3444.472us 287.152V</v>
      </c>
      <c r="I64" s="1" t="s">
        <v>11</v>
      </c>
      <c r="J64" s="1" t="str">
        <f aca="false">IF(I64="","",H64&amp;" ")</f>
        <v>3444.472us 287.152V </v>
      </c>
      <c r="K64" s="1" t="str">
        <f aca="false">IF(I64="","",H64 &amp; " ")</f>
        <v>3444.472us 287.152V </v>
      </c>
      <c r="L64" s="3" t="n">
        <f aca="false">IF(TRIM(I64)="","", F64)</f>
        <v>287.152216171153</v>
      </c>
      <c r="M64" s="18"/>
      <c r="N64" s="18"/>
      <c r="O64" s="18"/>
      <c r="P64" s="18"/>
      <c r="Q64" s="18"/>
      <c r="R64" s="18"/>
      <c r="S64" s="18"/>
      <c r="U64" s="18"/>
      <c r="V64" s="18"/>
      <c r="W64" s="18"/>
      <c r="X64" s="18"/>
      <c r="Y64" s="18"/>
      <c r="Z64" s="18"/>
      <c r="AA64" s="18"/>
    </row>
    <row r="65" customFormat="false" ht="22.05" hidden="false" customHeight="false" outlineLevel="0" collapsed="false">
      <c r="C65" s="12" t="n">
        <v>63</v>
      </c>
      <c r="D65" s="3" t="n">
        <f aca="false">SIN(PI*C65/180)</f>
        <v>0.891006524253548</v>
      </c>
      <c r="E65" s="13" t="n">
        <f aca="false">C65/360^factor</f>
        <v>0.762278505571251</v>
      </c>
      <c r="F65" s="3" t="n">
        <f aca="false">D65*PEAK+offset</f>
        <v>289.773141817739</v>
      </c>
      <c r="G65" s="3" t="n">
        <f aca="false">G64+timestep</f>
        <v>3500.028</v>
      </c>
      <c r="H65" s="1" t="str">
        <f aca="false">TEXT(G65,"0.000") &amp; timeunit &amp; " " &amp; TEXT(F65,"0.000") &amp; voltageunit</f>
        <v>3500.028us 289.773V</v>
      </c>
      <c r="I65" s="1" t="s">
        <v>11</v>
      </c>
      <c r="J65" s="1" t="str">
        <f aca="false">IF(I65="","",H65&amp;" ")</f>
        <v>3500.028us 289.773V </v>
      </c>
      <c r="K65" s="1" t="str">
        <f aca="false">IF(I65="","",H65 &amp; " ")</f>
        <v>3500.028us 289.773V </v>
      </c>
      <c r="L65" s="3" t="n">
        <f aca="false">IF(TRIM(I65)="","", F65)</f>
        <v>289.773141817739</v>
      </c>
      <c r="M65" s="18"/>
      <c r="N65" s="18"/>
      <c r="O65" s="18"/>
      <c r="P65" s="18"/>
      <c r="Q65" s="18"/>
      <c r="R65" s="18"/>
      <c r="S65" s="18"/>
      <c r="U65" s="18"/>
      <c r="V65" s="18"/>
      <c r="W65" s="18"/>
      <c r="X65" s="18"/>
      <c r="Y65" s="18"/>
      <c r="Z65" s="18"/>
      <c r="AA65" s="18"/>
    </row>
    <row r="66" customFormat="false" ht="22.05" hidden="false" customHeight="false" outlineLevel="0" collapsed="false">
      <c r="C66" s="15" t="n">
        <v>64</v>
      </c>
      <c r="D66" s="3" t="n">
        <f aca="false">SIN(PI*C66/180)</f>
        <v>0.898794046363104</v>
      </c>
      <c r="E66" s="13" t="n">
        <f aca="false">C66/360^factor</f>
        <v>0.774378164389842</v>
      </c>
      <c r="F66" s="3" t="n">
        <f aca="false">D66*PEAK+offset</f>
        <v>292.305799758209</v>
      </c>
      <c r="G66" s="3" t="n">
        <f aca="false">G65+timestep</f>
        <v>3555.584</v>
      </c>
      <c r="H66" s="1" t="str">
        <f aca="false">TEXT(G66,"0.000") &amp; timeunit &amp; " " &amp; TEXT(F66,"0.000") &amp; voltageunit</f>
        <v>3555.584us 292.306V</v>
      </c>
      <c r="I66" s="1" t="s">
        <v>11</v>
      </c>
      <c r="J66" s="1" t="str">
        <f aca="false">IF(I66="","",H66&amp;" ")</f>
        <v>3555.584us 292.306V </v>
      </c>
      <c r="K66" s="1" t="str">
        <f aca="false">IF(I66="","",H66 &amp; " ")</f>
        <v>3555.584us 292.306V </v>
      </c>
      <c r="L66" s="3" t="n">
        <f aca="false">IF(TRIM(I66)="","", F66)</f>
        <v>292.305799758209</v>
      </c>
      <c r="M66" s="18"/>
      <c r="N66" s="18"/>
      <c r="O66" s="18"/>
      <c r="P66" s="18"/>
      <c r="Q66" s="18"/>
      <c r="R66" s="18"/>
      <c r="S66" s="18"/>
      <c r="U66" s="18"/>
      <c r="V66" s="18"/>
      <c r="W66" s="18"/>
      <c r="X66" s="18"/>
      <c r="Y66" s="18"/>
      <c r="Z66" s="18"/>
      <c r="AA66" s="18"/>
    </row>
    <row r="67" customFormat="false" ht="22.05" hidden="false" customHeight="false" outlineLevel="0" collapsed="false">
      <c r="C67" s="15" t="n">
        <v>65</v>
      </c>
      <c r="D67" s="3" t="n">
        <f aca="false">SIN(PI*C67/180)</f>
        <v>0.906307787099252</v>
      </c>
      <c r="E67" s="13" t="n">
        <f aca="false">C67/360^factor</f>
        <v>0.786477823208434</v>
      </c>
      <c r="F67" s="3" t="n">
        <f aca="false">D67*PEAK+offset</f>
        <v>294.749418520419</v>
      </c>
      <c r="G67" s="3" t="n">
        <f aca="false">G66+timestep</f>
        <v>3611.14</v>
      </c>
      <c r="H67" s="1" t="str">
        <f aca="false">TEXT(G67,"0.000") &amp; timeunit &amp; " " &amp; TEXT(F67,"0.000") &amp; voltageunit</f>
        <v>3611.140us 294.749V</v>
      </c>
      <c r="I67" s="1" t="s">
        <v>11</v>
      </c>
      <c r="J67" s="1" t="str">
        <f aca="false">IF(I67="","",H67&amp;" ")</f>
        <v>3611.140us 294.749V </v>
      </c>
      <c r="K67" s="1" t="str">
        <f aca="false">IF(I67="","",H67 &amp; " ")</f>
        <v>3611.140us 294.749V </v>
      </c>
      <c r="L67" s="3" t="n">
        <f aca="false">IF(TRIM(I67)="","", F67)</f>
        <v>294.749418520419</v>
      </c>
      <c r="M67" s="18"/>
      <c r="N67" s="18"/>
      <c r="O67" s="18"/>
      <c r="P67" s="18"/>
      <c r="Q67" s="18"/>
      <c r="R67" s="18"/>
      <c r="S67" s="18"/>
      <c r="U67" s="18"/>
      <c r="V67" s="18"/>
      <c r="W67" s="18"/>
      <c r="X67" s="18"/>
      <c r="Y67" s="18"/>
      <c r="Z67" s="18"/>
      <c r="AA67" s="18"/>
    </row>
    <row r="68" customFormat="false" ht="22.05" hidden="false" customHeight="false" outlineLevel="0" collapsed="false">
      <c r="C68" s="12" t="n">
        <v>66</v>
      </c>
      <c r="D68" s="3" t="n">
        <f aca="false">SIN(PI*C68/180)</f>
        <v>0.913545457703778</v>
      </c>
      <c r="E68" s="13" t="n">
        <f aca="false">C68/360^factor</f>
        <v>0.798577482027025</v>
      </c>
      <c r="F68" s="3" t="n">
        <f aca="false">D68*PEAK+offset</f>
        <v>297.103253754423</v>
      </c>
      <c r="G68" s="3" t="n">
        <f aca="false">G67+timestep</f>
        <v>3666.696</v>
      </c>
      <c r="H68" s="1" t="str">
        <f aca="false">TEXT(G68,"0.000") &amp; timeunit &amp; " " &amp; TEXT(F68,"0.000") &amp; voltageunit</f>
        <v>3666.696us 297.103V</v>
      </c>
      <c r="I68" s="1" t="s">
        <v>11</v>
      </c>
      <c r="J68" s="1" t="str">
        <f aca="false">IF(I68="","",H68&amp;" ")</f>
        <v>3666.696us 297.103V </v>
      </c>
      <c r="K68" s="1" t="str">
        <f aca="false">IF(I68="","",H68 &amp; " ")</f>
        <v>3666.696us 297.103V </v>
      </c>
      <c r="L68" s="3" t="n">
        <f aca="false">IF(TRIM(I68)="","", F68)</f>
        <v>297.103253754423</v>
      </c>
      <c r="M68" s="18"/>
      <c r="N68" s="18"/>
      <c r="O68" s="18"/>
      <c r="P68" s="18"/>
      <c r="Q68" s="18"/>
      <c r="R68" s="18"/>
      <c r="S68" s="18"/>
      <c r="U68" s="18"/>
      <c r="V68" s="18"/>
      <c r="W68" s="18"/>
      <c r="X68" s="18"/>
      <c r="Y68" s="18"/>
      <c r="Z68" s="18"/>
      <c r="AA68" s="18"/>
    </row>
    <row r="69" customFormat="false" ht="22.05" hidden="false" customHeight="false" outlineLevel="0" collapsed="false">
      <c r="C69" s="15" t="n">
        <v>67</v>
      </c>
      <c r="D69" s="3" t="n">
        <f aca="false">SIN(PI*C69/180)</f>
        <v>0.9205048535121</v>
      </c>
      <c r="E69" s="13" t="n">
        <f aca="false">C69/360^factor</f>
        <v>0.810677140845616</v>
      </c>
      <c r="F69" s="3" t="n">
        <f aca="false">D69*PEAK+offset</f>
        <v>299.366588459205</v>
      </c>
      <c r="G69" s="3" t="n">
        <f aca="false">G68+timestep</f>
        <v>3722.252</v>
      </c>
      <c r="H69" s="1" t="str">
        <f aca="false">TEXT(G69,"0.000") &amp; timeunit &amp; " " &amp; TEXT(F69,"0.000") &amp; voltageunit</f>
        <v>3722.252us 299.367V</v>
      </c>
      <c r="I69" s="1" t="s">
        <v>11</v>
      </c>
      <c r="J69" s="1" t="str">
        <f aca="false">IF(I69="","",H69&amp;" ")</f>
        <v>3722.252us 299.367V </v>
      </c>
      <c r="K69" s="1" t="str">
        <f aca="false">IF(I69="","",H69 &amp; " ")</f>
        <v>3722.252us 299.367V </v>
      </c>
      <c r="L69" s="3" t="n">
        <f aca="false">IF(TRIM(I69)="","", F69)</f>
        <v>299.366588459205</v>
      </c>
      <c r="M69" s="18"/>
      <c r="N69" s="18"/>
      <c r="O69" s="18"/>
      <c r="P69" s="18"/>
      <c r="Q69" s="18"/>
      <c r="R69" s="18"/>
      <c r="S69" s="18"/>
      <c r="U69" s="18"/>
      <c r="V69" s="18"/>
      <c r="W69" s="18"/>
      <c r="X69" s="18"/>
      <c r="Y69" s="18"/>
      <c r="Z69" s="18"/>
      <c r="AA69" s="18"/>
    </row>
    <row r="70" customFormat="false" ht="22.05" hidden="false" customHeight="false" outlineLevel="0" collapsed="false">
      <c r="C70" s="15" t="n">
        <v>68</v>
      </c>
      <c r="D70" s="3" t="n">
        <f aca="false">SIN(PI*C70/180)</f>
        <v>0.927183854624839</v>
      </c>
      <c r="E70" s="13" t="n">
        <f aca="false">C70/360^factor</f>
        <v>0.822776799664207</v>
      </c>
      <c r="F70" s="3" t="n">
        <f aca="false">D70*PEAK+offset</f>
        <v>301.53873320109</v>
      </c>
      <c r="G70" s="3" t="n">
        <f aca="false">G69+timestep</f>
        <v>3777.808</v>
      </c>
      <c r="H70" s="1" t="str">
        <f aca="false">TEXT(G70,"0.000") &amp; timeunit &amp; " " &amp; TEXT(F70,"0.000") &amp; voltageunit</f>
        <v>3777.808us 301.539V</v>
      </c>
      <c r="I70" s="1" t="s">
        <v>11</v>
      </c>
      <c r="J70" s="1" t="str">
        <f aca="false">IF(I70="","",H70&amp;" ")</f>
        <v>3777.808us 301.539V </v>
      </c>
      <c r="K70" s="1" t="str">
        <f aca="false">IF(I70="","",H70 &amp; " ")</f>
        <v>3777.808us 301.539V </v>
      </c>
      <c r="L70" s="3" t="n">
        <f aca="false">IF(TRIM(I70)="","", F70)</f>
        <v>301.53873320109</v>
      </c>
      <c r="M70" s="18"/>
      <c r="N70" s="18"/>
      <c r="O70" s="18"/>
      <c r="P70" s="18"/>
      <c r="Q70" s="18"/>
      <c r="R70" s="18"/>
      <c r="S70" s="18"/>
      <c r="U70" s="18"/>
      <c r="V70" s="18"/>
      <c r="W70" s="18"/>
      <c r="X70" s="18"/>
      <c r="Y70" s="18"/>
      <c r="Z70" s="18"/>
      <c r="AA70" s="18"/>
    </row>
    <row r="71" customFormat="false" ht="22.05" hidden="false" customHeight="false" outlineLevel="0" collapsed="false">
      <c r="C71" s="12" t="n">
        <v>69</v>
      </c>
      <c r="D71" s="3" t="n">
        <f aca="false">SIN(PI*C71/180)</f>
        <v>0.933580426553554</v>
      </c>
      <c r="E71" s="13" t="n">
        <f aca="false">C71/360^factor</f>
        <v>0.834876458482798</v>
      </c>
      <c r="F71" s="3" t="n">
        <f aca="false">D71*PEAK+offset</f>
        <v>303.619026323747</v>
      </c>
      <c r="G71" s="3" t="n">
        <f aca="false">G70+timestep</f>
        <v>3833.364</v>
      </c>
      <c r="H71" s="1" t="str">
        <f aca="false">TEXT(G71,"0.000") &amp; timeunit &amp; " " &amp; TEXT(F71,"0.000") &amp; voltageunit</f>
        <v>3833.364us 303.619V</v>
      </c>
      <c r="I71" s="1" t="s">
        <v>11</v>
      </c>
      <c r="J71" s="1" t="str">
        <f aca="false">IF(I71="","",H71&amp;" ")</f>
        <v>3833.364us 303.619V </v>
      </c>
      <c r="K71" s="1" t="str">
        <f aca="false">IF(I71="","",H71 &amp; " ")</f>
        <v>3833.364us 303.619V </v>
      </c>
      <c r="L71" s="3" t="n">
        <f aca="false">IF(TRIM(I71)="","", F71)</f>
        <v>303.619026323747</v>
      </c>
      <c r="M71" s="18"/>
      <c r="N71" s="18"/>
      <c r="O71" s="18"/>
      <c r="P71" s="18"/>
      <c r="Q71" s="18"/>
      <c r="R71" s="18"/>
      <c r="S71" s="18"/>
      <c r="U71" s="18"/>
      <c r="V71" s="18"/>
      <c r="W71" s="18"/>
      <c r="X71" s="18"/>
      <c r="Y71" s="18"/>
      <c r="Z71" s="18"/>
      <c r="AA71" s="18"/>
    </row>
    <row r="72" customFormat="false" ht="22.05" hidden="false" customHeight="false" outlineLevel="0" collapsed="false">
      <c r="C72" s="15" t="n">
        <v>70</v>
      </c>
      <c r="D72" s="3" t="n">
        <f aca="false">SIN(PI*C72/180)</f>
        <v>0.939692620840469</v>
      </c>
      <c r="E72" s="13" t="n">
        <f aca="false">C72/360^factor</f>
        <v>0.84697611730139</v>
      </c>
      <c r="F72" s="3" t="n">
        <f aca="false">D72*PEAK+offset</f>
        <v>305.606834149737</v>
      </c>
      <c r="G72" s="3" t="n">
        <f aca="false">G71+timestep</f>
        <v>3888.92</v>
      </c>
      <c r="H72" s="1" t="str">
        <f aca="false">TEXT(G72,"0.000") &amp; timeunit &amp; " " &amp; TEXT(F72,"0.000") &amp; voltageunit</f>
        <v>3888.920us 305.607V</v>
      </c>
      <c r="I72" s="1" t="s">
        <v>11</v>
      </c>
      <c r="J72" s="1" t="str">
        <f aca="false">IF(I72="","",H72&amp;" ")</f>
        <v>3888.920us 305.607V </v>
      </c>
      <c r="K72" s="1" t="str">
        <f aca="false">IF(I72="","",H72 &amp; " ")</f>
        <v>3888.920us 305.607V </v>
      </c>
      <c r="L72" s="3" t="n">
        <f aca="false">IF(TRIM(I72)="","", F72)</f>
        <v>305.606834149737</v>
      </c>
      <c r="M72" s="18"/>
      <c r="N72" s="18"/>
      <c r="O72" s="18"/>
      <c r="P72" s="18"/>
      <c r="Q72" s="18"/>
      <c r="R72" s="18"/>
      <c r="S72" s="18"/>
      <c r="U72" s="18"/>
      <c r="V72" s="18"/>
      <c r="W72" s="18"/>
      <c r="X72" s="18"/>
      <c r="Y72" s="18"/>
      <c r="Z72" s="18"/>
      <c r="AA72" s="18"/>
    </row>
    <row r="73" customFormat="false" ht="22.05" hidden="false" customHeight="false" outlineLevel="0" collapsed="false">
      <c r="C73" s="15" t="n">
        <v>71</v>
      </c>
      <c r="D73" s="3" t="n">
        <f aca="false">SIN(PI*C73/180)</f>
        <v>0.945518575651995</v>
      </c>
      <c r="E73" s="13" t="n">
        <f aca="false">C73/360^factor</f>
        <v>0.859075776119981</v>
      </c>
      <c r="F73" s="3" t="n">
        <f aca="false">D73*PEAK+offset</f>
        <v>307.501551173542</v>
      </c>
      <c r="G73" s="3" t="n">
        <f aca="false">G72+timestep</f>
        <v>3944.476</v>
      </c>
      <c r="H73" s="1" t="str">
        <f aca="false">TEXT(G73,"0.000") &amp; timeunit &amp; " " &amp; TEXT(F73,"0.000") &amp; voltageunit</f>
        <v>3944.476us 307.502V</v>
      </c>
      <c r="I73" s="1" t="s">
        <v>11</v>
      </c>
      <c r="J73" s="1" t="str">
        <f aca="false">IF(I73="","",H73&amp;" ")</f>
        <v>3944.476us 307.502V </v>
      </c>
      <c r="K73" s="1" t="str">
        <f aca="false">IF(I73="","",H73 &amp; " ")</f>
        <v>3944.476us 307.502V </v>
      </c>
      <c r="L73" s="3" t="n">
        <f aca="false">IF(TRIM(I73)="","", F73)</f>
        <v>307.501551173542</v>
      </c>
      <c r="M73" s="18"/>
      <c r="N73" s="18"/>
      <c r="O73" s="18"/>
      <c r="P73" s="18"/>
      <c r="Q73" s="18"/>
      <c r="R73" s="18"/>
      <c r="S73" s="18"/>
      <c r="U73" s="18"/>
      <c r="V73" s="18"/>
      <c r="W73" s="18"/>
      <c r="X73" s="18"/>
      <c r="Y73" s="18"/>
      <c r="Z73" s="18"/>
      <c r="AA73" s="18"/>
    </row>
    <row r="74" customFormat="false" ht="22.05" hidden="false" customHeight="false" outlineLevel="0" collapsed="false">
      <c r="C74" s="12" t="n">
        <v>72</v>
      </c>
      <c r="D74" s="3" t="n">
        <f aca="false">SIN(PI*C74/180)</f>
        <v>0.951056516345858</v>
      </c>
      <c r="E74" s="13" t="n">
        <f aca="false">C74/360^factor</f>
        <v>0.871175434938573</v>
      </c>
      <c r="F74" s="3" t="n">
        <f aca="false">D74*PEAK+offset</f>
        <v>309.302600246</v>
      </c>
      <c r="G74" s="3" t="n">
        <f aca="false">G73+timestep</f>
        <v>4000.032</v>
      </c>
      <c r="H74" s="1" t="str">
        <f aca="false">TEXT(G74,"0.000") &amp; timeunit &amp; " " &amp; TEXT(F74,"0.000") &amp; voltageunit</f>
        <v>4000.032us 309.303V</v>
      </c>
      <c r="I74" s="1" t="s">
        <v>11</v>
      </c>
      <c r="J74" s="1" t="str">
        <f aca="false">IF(I74="","",H74&amp;" ")</f>
        <v>4000.032us 309.303V </v>
      </c>
      <c r="K74" s="1" t="str">
        <f aca="false">IF(I74="","",H74 &amp; " ")</f>
        <v>4000.032us 309.303V </v>
      </c>
      <c r="L74" s="3" t="n">
        <f aca="false">IF(TRIM(I74)="","", F74)</f>
        <v>309.302600246</v>
      </c>
      <c r="M74" s="18"/>
      <c r="N74" s="18"/>
      <c r="O74" s="18"/>
      <c r="P74" s="18"/>
      <c r="Q74" s="18"/>
      <c r="R74" s="18"/>
      <c r="S74" s="18"/>
      <c r="U74" s="18"/>
      <c r="V74" s="18"/>
      <c r="W74" s="18"/>
      <c r="X74" s="18"/>
      <c r="Y74" s="18"/>
      <c r="Z74" s="18"/>
      <c r="AA74" s="18"/>
    </row>
    <row r="75" customFormat="false" ht="22.05" hidden="false" customHeight="false" outlineLevel="0" collapsed="false">
      <c r="C75" s="15" t="n">
        <v>73</v>
      </c>
      <c r="D75" s="3" t="n">
        <f aca="false">SIN(PI*C75/180)</f>
        <v>0.956304756011675</v>
      </c>
      <c r="E75" s="13" t="n">
        <f aca="false">C75/360^factor</f>
        <v>0.883275093757164</v>
      </c>
      <c r="F75" s="3" t="n">
        <f aca="false">D75*PEAK+offset</f>
        <v>311.009432750117</v>
      </c>
      <c r="G75" s="3" t="n">
        <f aca="false">G74+timestep</f>
        <v>4055.588</v>
      </c>
      <c r="H75" s="1" t="str">
        <f aca="false">TEXT(G75,"0.000") &amp; timeunit &amp; " " &amp; TEXT(F75,"0.000") &amp; voltageunit</f>
        <v>4055.588us 311.009V</v>
      </c>
      <c r="I75" s="1" t="s">
        <v>11</v>
      </c>
      <c r="J75" s="1" t="str">
        <f aca="false">IF(I75="","",H75&amp;" ")</f>
        <v>4055.588us 311.009V </v>
      </c>
      <c r="K75" s="1" t="str">
        <f aca="false">IF(I75="","",H75 &amp; " ")</f>
        <v>4055.588us 311.009V </v>
      </c>
      <c r="L75" s="3" t="n">
        <f aca="false">IF(TRIM(I75)="","", F75)</f>
        <v>311.009432750117</v>
      </c>
      <c r="M75" s="18"/>
      <c r="N75" s="18"/>
      <c r="O75" s="18"/>
      <c r="P75" s="18"/>
      <c r="Q75" s="18"/>
      <c r="R75" s="18"/>
      <c r="S75" s="18"/>
      <c r="U75" s="18"/>
      <c r="V75" s="18"/>
      <c r="W75" s="18"/>
      <c r="X75" s="18"/>
      <c r="Y75" s="18"/>
      <c r="Z75" s="18"/>
      <c r="AA75" s="18"/>
    </row>
    <row r="76" customFormat="false" ht="22.05" hidden="false" customHeight="false" outlineLevel="0" collapsed="false">
      <c r="C76" s="15" t="n">
        <v>74</v>
      </c>
      <c r="D76" s="3" t="n">
        <f aca="false">SIN(PI*C76/180)</f>
        <v>0.961261695984802</v>
      </c>
      <c r="E76" s="13" t="n">
        <f aca="false">C76/360^factor</f>
        <v>0.895374752575755</v>
      </c>
      <c r="F76" s="3" t="n">
        <f aca="false">D76*PEAK+offset</f>
        <v>312.621528768177</v>
      </c>
      <c r="G76" s="3" t="n">
        <f aca="false">G75+timestep</f>
        <v>4111.144</v>
      </c>
      <c r="H76" s="1" t="str">
        <f aca="false">TEXT(G76,"0.000") &amp; timeunit &amp; " " &amp; TEXT(F76,"0.000") &amp; voltageunit</f>
        <v>4111.144us 312.622V</v>
      </c>
      <c r="I76" s="1" t="s">
        <v>11</v>
      </c>
      <c r="J76" s="1" t="str">
        <f aca="false">IF(I76="","",H76&amp;" ")</f>
        <v>4111.144us 312.622V </v>
      </c>
      <c r="K76" s="1" t="str">
        <f aca="false">IF(I76="","",H76 &amp; " ")</f>
        <v>4111.144us 312.622V </v>
      </c>
      <c r="L76" s="3" t="n">
        <f aca="false">IF(TRIM(I76)="","", F76)</f>
        <v>312.621528768177</v>
      </c>
      <c r="M76" s="18"/>
      <c r="N76" s="18"/>
      <c r="O76" s="18"/>
      <c r="P76" s="18"/>
      <c r="Q76" s="18"/>
      <c r="R76" s="18"/>
      <c r="S76" s="18"/>
      <c r="U76" s="18"/>
      <c r="V76" s="18"/>
      <c r="W76" s="18"/>
      <c r="X76" s="18"/>
      <c r="Y76" s="18"/>
      <c r="Z76" s="18"/>
      <c r="AA76" s="18"/>
    </row>
    <row r="77" customFormat="false" ht="22.05" hidden="false" customHeight="false" outlineLevel="0" collapsed="false">
      <c r="C77" s="12" t="n">
        <v>75</v>
      </c>
      <c r="D77" s="3" t="n">
        <f aca="false">SIN(PI*C77/180)</f>
        <v>0.965925826333305</v>
      </c>
      <c r="E77" s="13" t="n">
        <f aca="false">C77/360^factor</f>
        <v>0.907474411394346</v>
      </c>
      <c r="F77" s="3" t="n">
        <f aca="false">D77*PEAK+offset</f>
        <v>314.138397240118</v>
      </c>
      <c r="G77" s="3" t="n">
        <f aca="false">G76+timestep</f>
        <v>4166.7</v>
      </c>
      <c r="H77" s="1" t="str">
        <f aca="false">TEXT(G77,"0.000") &amp; timeunit &amp; " " &amp; TEXT(F77,"0.000") &amp; voltageunit</f>
        <v>4166.700us 314.138V</v>
      </c>
      <c r="I77" s="1" t="s">
        <v>11</v>
      </c>
      <c r="J77" s="1" t="str">
        <f aca="false">IF(I77="","",H77&amp;" ")</f>
        <v>4166.700us 314.138V </v>
      </c>
      <c r="K77" s="1" t="str">
        <f aca="false">IF(I77="","",H77 &amp; " ")</f>
        <v>4166.700us 314.138V </v>
      </c>
      <c r="L77" s="3" t="n">
        <f aca="false">IF(TRIM(I77)="","", F77)</f>
        <v>314.138397240118</v>
      </c>
      <c r="M77" s="18"/>
      <c r="N77" s="18"/>
      <c r="O77" s="18"/>
      <c r="P77" s="18"/>
      <c r="Q77" s="18"/>
      <c r="R77" s="18"/>
      <c r="S77" s="18"/>
      <c r="U77" s="18"/>
      <c r="V77" s="18"/>
      <c r="W77" s="18"/>
      <c r="X77" s="18"/>
      <c r="Y77" s="18"/>
      <c r="Z77" s="18"/>
      <c r="AA77" s="18"/>
    </row>
    <row r="78" customFormat="false" ht="22.05" hidden="false" customHeight="false" outlineLevel="0" collapsed="false">
      <c r="C78" s="15" t="n">
        <v>76</v>
      </c>
      <c r="D78" s="3" t="n">
        <f aca="false">SIN(PI*C78/180)</f>
        <v>0.970295726317897</v>
      </c>
      <c r="E78" s="13" t="n">
        <f aca="false">C78/360^factor</f>
        <v>0.919574070212938</v>
      </c>
      <c r="F78" s="3" t="n">
        <f aca="false">D78*PEAK+offset</f>
        <v>315.559576113106</v>
      </c>
      <c r="G78" s="3" t="n">
        <f aca="false">G77+timestep</f>
        <v>4222.256</v>
      </c>
      <c r="H78" s="1" t="str">
        <f aca="false">TEXT(G78,"0.000") &amp; timeunit &amp; " " &amp; TEXT(F78,"0.000") &amp; voltageunit</f>
        <v>4222.256us 315.560V</v>
      </c>
      <c r="I78" s="1" t="s">
        <v>11</v>
      </c>
      <c r="J78" s="1" t="str">
        <f aca="false">IF(I78="","",H78&amp;" ")</f>
        <v>4222.256us 315.560V </v>
      </c>
      <c r="K78" s="1" t="str">
        <f aca="false">IF(I78="","",H78 &amp; " ")</f>
        <v>4222.256us 315.560V </v>
      </c>
      <c r="L78" s="3" t="n">
        <f aca="false">IF(TRIM(I78)="","", F78)</f>
        <v>315.559576113106</v>
      </c>
      <c r="M78" s="18"/>
      <c r="N78" s="18"/>
      <c r="O78" s="18"/>
      <c r="P78" s="18"/>
      <c r="Q78" s="18"/>
      <c r="R78" s="18"/>
      <c r="S78" s="18"/>
      <c r="U78" s="18"/>
      <c r="V78" s="18"/>
      <c r="W78" s="18"/>
      <c r="X78" s="18"/>
      <c r="Y78" s="18"/>
      <c r="Z78" s="18"/>
      <c r="AA78" s="18"/>
    </row>
    <row r="79" customFormat="false" ht="22.05" hidden="false" customHeight="false" outlineLevel="0" collapsed="false">
      <c r="C79" s="15" t="n">
        <v>77</v>
      </c>
      <c r="D79" s="3" t="n">
        <f aca="false">SIN(PI*C79/180)</f>
        <v>0.974370064824709</v>
      </c>
      <c r="E79" s="13" t="n">
        <f aca="false">C79/360^factor</f>
        <v>0.931673729031529</v>
      </c>
      <c r="F79" s="3" t="n">
        <f aca="false">D79*PEAK+offset</f>
        <v>316.884632482292</v>
      </c>
      <c r="G79" s="3" t="n">
        <f aca="false">G78+timestep</f>
        <v>4277.812</v>
      </c>
      <c r="H79" s="1" t="str">
        <f aca="false">TEXT(G79,"0.000") &amp; timeunit &amp; " " &amp; TEXT(F79,"0.000") &amp; voltageunit</f>
        <v>4277.812us 316.885V</v>
      </c>
      <c r="I79" s="1" t="s">
        <v>11</v>
      </c>
      <c r="J79" s="1" t="str">
        <f aca="false">IF(I79="","",H79&amp;" ")</f>
        <v>4277.812us 316.885V </v>
      </c>
      <c r="K79" s="1" t="str">
        <f aca="false">IF(I79="","",H79 &amp; " ")</f>
        <v>4277.812us 316.885V </v>
      </c>
      <c r="L79" s="3" t="n">
        <f aca="false">IF(TRIM(I79)="","", F79)</f>
        <v>316.884632482292</v>
      </c>
      <c r="M79" s="18"/>
      <c r="N79" s="18"/>
      <c r="O79" s="18"/>
      <c r="P79" s="18"/>
      <c r="Q79" s="18"/>
      <c r="R79" s="18"/>
      <c r="S79" s="18"/>
      <c r="U79" s="18"/>
      <c r="V79" s="18"/>
      <c r="W79" s="18"/>
      <c r="X79" s="18"/>
      <c r="Y79" s="18"/>
      <c r="Z79" s="18"/>
      <c r="AA79" s="18"/>
    </row>
    <row r="80" customFormat="false" ht="22.05" hidden="false" customHeight="false" outlineLevel="0" collapsed="false">
      <c r="C80" s="12" t="n">
        <v>78</v>
      </c>
      <c r="D80" s="3" t="n">
        <f aca="false">SIN(PI*C80/180)</f>
        <v>0.978147600770763</v>
      </c>
      <c r="E80" s="13" t="n">
        <f aca="false">C80/360^factor</f>
        <v>0.94377338785012</v>
      </c>
      <c r="F80" s="3" t="n">
        <f aca="false">D80*PEAK+offset</f>
        <v>318.113162722668</v>
      </c>
      <c r="G80" s="3" t="n">
        <f aca="false">G79+timestep</f>
        <v>4333.368</v>
      </c>
      <c r="H80" s="1" t="str">
        <f aca="false">TEXT(G80,"0.000") &amp; timeunit &amp; " " &amp; TEXT(F80,"0.000") &amp; voltageunit</f>
        <v>4333.368us 318.113V</v>
      </c>
      <c r="I80" s="1" t="s">
        <v>11</v>
      </c>
      <c r="J80" s="1" t="str">
        <f aca="false">IF(I80="","",H80&amp;" ")</f>
        <v>4333.368us 318.113V </v>
      </c>
      <c r="K80" s="1" t="str">
        <f aca="false">IF(I80="","",H80 &amp; " ")</f>
        <v>4333.368us 318.113V </v>
      </c>
      <c r="L80" s="3" t="n">
        <f aca="false">IF(TRIM(I80)="","", F80)</f>
        <v>318.113162722668</v>
      </c>
      <c r="M80" s="18"/>
      <c r="N80" s="18"/>
      <c r="O80" s="18"/>
      <c r="P80" s="18"/>
      <c r="Q80" s="18"/>
      <c r="R80" s="18"/>
      <c r="S80" s="18"/>
      <c r="U80" s="18"/>
      <c r="V80" s="18"/>
      <c r="W80" s="18"/>
      <c r="X80" s="18"/>
      <c r="Y80" s="18"/>
      <c r="Z80" s="18"/>
      <c r="AA80" s="18"/>
    </row>
    <row r="81" customFormat="false" ht="22.05" hidden="false" customHeight="false" outlineLevel="0" collapsed="false">
      <c r="C81" s="15" t="n">
        <v>79</v>
      </c>
      <c r="D81" s="3" t="n">
        <f aca="false">SIN(PI*C81/180)</f>
        <v>0.981627183482016</v>
      </c>
      <c r="E81" s="13" t="n">
        <f aca="false">C81/360^factor</f>
        <v>0.955873046668711</v>
      </c>
      <c r="F81" s="3" t="n">
        <f aca="false">D81*PEAK+offset</f>
        <v>319.244792612021</v>
      </c>
      <c r="G81" s="3" t="n">
        <f aca="false">G80+timestep</f>
        <v>4388.924</v>
      </c>
      <c r="H81" s="1" t="str">
        <f aca="false">TEXT(G81,"0.000") &amp; timeunit &amp; " " &amp; TEXT(F81,"0.000") &amp; voltageunit</f>
        <v>4388.924us 319.245V</v>
      </c>
      <c r="I81" s="1" t="s">
        <v>11</v>
      </c>
      <c r="J81" s="1" t="str">
        <f aca="false">IF(I81="","",H81&amp;" ")</f>
        <v>4388.924us 319.245V </v>
      </c>
      <c r="K81" s="1" t="str">
        <f aca="false">IF(I81="","",H81 &amp; " ")</f>
        <v>4388.924us 319.245V </v>
      </c>
      <c r="L81" s="3" t="n">
        <f aca="false">IF(TRIM(I81)="","", F81)</f>
        <v>319.244792612021</v>
      </c>
      <c r="M81" s="18"/>
      <c r="N81" s="18"/>
      <c r="O81" s="18"/>
      <c r="P81" s="18"/>
      <c r="Q81" s="18"/>
      <c r="R81" s="18"/>
      <c r="S81" s="18"/>
      <c r="U81" s="18"/>
      <c r="V81" s="18"/>
      <c r="W81" s="18"/>
      <c r="X81" s="18"/>
      <c r="Y81" s="18"/>
      <c r="Z81" s="18"/>
      <c r="AA81" s="18"/>
    </row>
    <row r="82" customFormat="false" ht="22.05" hidden="false" customHeight="false" outlineLevel="0" collapsed="false">
      <c r="C82" s="15" t="n">
        <v>80</v>
      </c>
      <c r="D82" s="3" t="n">
        <f aca="false">SIN(PI*C82/180)</f>
        <v>0.984807753043867</v>
      </c>
      <c r="E82" s="13" t="n">
        <f aca="false">C82/360^factor</f>
        <v>0.967972705487303</v>
      </c>
      <c r="F82" s="3" t="n">
        <f aca="false">D82*PEAK+offset</f>
        <v>320.279177444926</v>
      </c>
      <c r="G82" s="3" t="n">
        <f aca="false">G81+timestep</f>
        <v>4444.48</v>
      </c>
      <c r="H82" s="1" t="str">
        <f aca="false">TEXT(G82,"0.000") &amp; timeunit &amp; " " &amp; TEXT(F82,"0.000") &amp; voltageunit</f>
        <v>4444.480us 320.279V</v>
      </c>
      <c r="I82" s="1" t="s">
        <v>11</v>
      </c>
      <c r="J82" s="1" t="str">
        <f aca="false">IF(I82="","",H82&amp;" ")</f>
        <v>4444.480us 320.279V </v>
      </c>
      <c r="K82" s="1" t="str">
        <f aca="false">IF(I82="","",H82 &amp; " ")</f>
        <v>4444.480us 320.279V </v>
      </c>
      <c r="L82" s="3" t="n">
        <f aca="false">IF(TRIM(I82)="","", F82)</f>
        <v>320.279177444926</v>
      </c>
      <c r="M82" s="18"/>
      <c r="N82" s="18"/>
      <c r="O82" s="18"/>
      <c r="P82" s="18"/>
      <c r="Q82" s="18"/>
      <c r="R82" s="18"/>
      <c r="S82" s="18"/>
      <c r="U82" s="18"/>
      <c r="V82" s="18"/>
      <c r="W82" s="18"/>
      <c r="X82" s="18"/>
      <c r="Y82" s="18"/>
      <c r="Z82" s="18"/>
      <c r="AA82" s="18"/>
    </row>
    <row r="83" customFormat="false" ht="22.05" hidden="false" customHeight="false" outlineLevel="0" collapsed="false">
      <c r="C83" s="12" t="n">
        <v>81</v>
      </c>
      <c r="D83" s="3" t="n">
        <f aca="false">SIN(PI*C83/180)</f>
        <v>0.987688340624014</v>
      </c>
      <c r="E83" s="13" t="n">
        <f aca="false">C83/360^factor</f>
        <v>0.980072364305894</v>
      </c>
      <c r="F83" s="3" t="n">
        <f aca="false">D83*PEAK+offset</f>
        <v>321.216002137742</v>
      </c>
      <c r="G83" s="3" t="n">
        <f aca="false">G82+timestep</f>
        <v>4500.036</v>
      </c>
      <c r="H83" s="1" t="str">
        <f aca="false">TEXT(G83,"0.000") &amp; timeunit &amp; " " &amp; TEXT(F83,"0.000") &amp; voltageunit</f>
        <v>4500.036us 321.216V</v>
      </c>
      <c r="I83" s="1" t="s">
        <v>11</v>
      </c>
      <c r="J83" s="1" t="str">
        <f aca="false">IF(I83="","",H83&amp;" ")</f>
        <v>4500.036us 321.216V </v>
      </c>
      <c r="K83" s="1" t="str">
        <f aca="false">IF(I83="","",H83 &amp; " ")</f>
        <v>4500.036us 321.216V </v>
      </c>
      <c r="L83" s="3" t="n">
        <f aca="false">IF(TRIM(I83)="","", F83)</f>
        <v>321.216002137742</v>
      </c>
      <c r="M83" s="18"/>
      <c r="N83" s="18"/>
      <c r="O83" s="18"/>
      <c r="P83" s="18"/>
      <c r="Q83" s="18"/>
      <c r="R83" s="18"/>
      <c r="S83" s="18"/>
      <c r="U83" s="18"/>
      <c r="V83" s="18"/>
      <c r="W83" s="18"/>
      <c r="X83" s="18"/>
      <c r="Y83" s="18"/>
      <c r="Z83" s="18"/>
      <c r="AA83" s="18"/>
    </row>
    <row r="84" customFormat="false" ht="22.05" hidden="false" customHeight="false" outlineLevel="0" collapsed="false">
      <c r="C84" s="15" t="n">
        <v>82</v>
      </c>
      <c r="D84" s="3" t="n">
        <f aca="false">SIN(PI*C84/180)</f>
        <v>0.990268068767578</v>
      </c>
      <c r="E84" s="13" t="n">
        <f aca="false">C84/360^factor</f>
        <v>0.992172023124485</v>
      </c>
      <c r="F84" s="3" t="n">
        <f aca="false">D84*PEAK+offset</f>
        <v>322.054981324592</v>
      </c>
      <c r="G84" s="3" t="n">
        <f aca="false">G83+timestep</f>
        <v>4555.592</v>
      </c>
      <c r="H84" s="1" t="str">
        <f aca="false">TEXT(G84,"0.000") &amp; timeunit &amp; " " &amp; TEXT(F84,"0.000") &amp; voltageunit</f>
        <v>4555.592us 322.055V</v>
      </c>
      <c r="I84" s="1" t="s">
        <v>11</v>
      </c>
      <c r="J84" s="1" t="str">
        <f aca="false">IF(I84="","",H84&amp;" ")</f>
        <v>4555.592us 322.055V </v>
      </c>
      <c r="K84" s="1" t="str">
        <f aca="false">IF(I84="","",H84 &amp; " ")</f>
        <v>4555.592us 322.055V </v>
      </c>
      <c r="L84" s="3" t="n">
        <f aca="false">IF(TRIM(I84)="","", F84)</f>
        <v>322.054981324592</v>
      </c>
      <c r="M84" s="18"/>
      <c r="N84" s="18"/>
      <c r="O84" s="18"/>
      <c r="P84" s="18"/>
      <c r="Q84" s="18"/>
      <c r="R84" s="18"/>
      <c r="S84" s="18"/>
      <c r="U84" s="18"/>
      <c r="V84" s="18"/>
      <c r="W84" s="18"/>
      <c r="X84" s="18"/>
      <c r="Y84" s="18"/>
      <c r="Z84" s="18"/>
      <c r="AA84" s="18"/>
    </row>
    <row r="85" customFormat="false" ht="22.05" hidden="false" customHeight="false" outlineLevel="0" collapsed="false">
      <c r="C85" s="15" t="n">
        <v>83</v>
      </c>
      <c r="D85" s="3" t="n">
        <f aca="false">SIN(PI*C85/180)</f>
        <v>0.992546151664374</v>
      </c>
      <c r="E85" s="13" t="n">
        <f aca="false">C85/360^factor</f>
        <v>1.00427168194308</v>
      </c>
      <c r="F85" s="3" t="n">
        <f aca="false">D85*PEAK+offset</f>
        <v>322.795859444288</v>
      </c>
      <c r="G85" s="3" t="n">
        <f aca="false">G84+timestep</f>
        <v>4611.148</v>
      </c>
      <c r="H85" s="1" t="str">
        <f aca="false">TEXT(G85,"0.000") &amp; timeunit &amp; " " &amp; TEXT(F85,"0.000") &amp; voltageunit</f>
        <v>4611.148us 322.796V</v>
      </c>
      <c r="I85" s="1" t="s">
        <v>11</v>
      </c>
      <c r="J85" s="1" t="str">
        <f aca="false">IF(I85="","",H85&amp;" ")</f>
        <v>4611.148us 322.796V </v>
      </c>
      <c r="K85" s="1" t="str">
        <f aca="false">IF(I85="","",H85 &amp; " ")</f>
        <v>4611.148us 322.796V </v>
      </c>
      <c r="L85" s="3" t="n">
        <f aca="false">IF(TRIM(I85)="","", F85)</f>
        <v>322.795859444288</v>
      </c>
      <c r="M85" s="18"/>
      <c r="N85" s="18"/>
      <c r="O85" s="18"/>
      <c r="P85" s="18"/>
      <c r="Q85" s="18"/>
      <c r="R85" s="18"/>
      <c r="S85" s="18"/>
      <c r="U85" s="18"/>
      <c r="V85" s="18"/>
      <c r="W85" s="18"/>
      <c r="X85" s="18"/>
      <c r="Y85" s="18"/>
      <c r="Z85" s="18"/>
      <c r="AA85" s="18"/>
    </row>
    <row r="86" customFormat="false" ht="22.05" hidden="false" customHeight="false" outlineLevel="0" collapsed="false">
      <c r="C86" s="12" t="n">
        <v>84</v>
      </c>
      <c r="D86" s="3" t="n">
        <f aca="false">SIN(PI*C86/180)</f>
        <v>0.994521895388283</v>
      </c>
      <c r="E86" s="13" t="n">
        <f aca="false">C86/360^factor</f>
        <v>1.01637134076167</v>
      </c>
      <c r="F86" s="3" t="n">
        <f aca="false">D86*PEAK+offset</f>
        <v>323.438410818177</v>
      </c>
      <c r="G86" s="3" t="n">
        <f aca="false">G85+timestep</f>
        <v>4666.704</v>
      </c>
      <c r="H86" s="1" t="str">
        <f aca="false">TEXT(G86,"0.000") &amp; timeunit &amp; " " &amp; TEXT(F86,"0.000") &amp; voltageunit</f>
        <v>4666.704us 323.438V</v>
      </c>
      <c r="I86" s="1" t="s">
        <v>11</v>
      </c>
      <c r="J86" s="1" t="str">
        <f aca="false">IF(I86="","",H86&amp;" ")</f>
        <v>4666.704us 323.438V </v>
      </c>
      <c r="K86" s="1" t="str">
        <f aca="false">IF(I86="","",H86 &amp; " ")</f>
        <v>4666.704us 323.438V </v>
      </c>
      <c r="L86" s="3" t="n">
        <f aca="false">IF(TRIM(I86)="","", F86)</f>
        <v>323.438410818177</v>
      </c>
      <c r="M86" s="18"/>
      <c r="N86" s="18"/>
      <c r="O86" s="18"/>
      <c r="P86" s="18"/>
      <c r="Q86" s="18"/>
      <c r="R86" s="18"/>
      <c r="S86" s="18"/>
      <c r="U86" s="18"/>
      <c r="V86" s="18"/>
      <c r="W86" s="18"/>
      <c r="X86" s="18"/>
      <c r="Y86" s="18"/>
      <c r="Z86" s="18"/>
      <c r="AA86" s="18"/>
    </row>
    <row r="87" customFormat="false" ht="22.05" hidden="false" customHeight="false" outlineLevel="0" collapsed="false">
      <c r="C87" s="15" t="n">
        <v>85</v>
      </c>
      <c r="D87" s="3" t="n">
        <f aca="false">SIN(PI*C87/180)</f>
        <v>0.996194698108628</v>
      </c>
      <c r="E87" s="13" t="n">
        <f aca="false">C87/360^factor</f>
        <v>1.02847099958026</v>
      </c>
      <c r="F87" s="3" t="n">
        <f aca="false">D87*PEAK+offset</f>
        <v>323.982439718888</v>
      </c>
      <c r="G87" s="3" t="n">
        <f aca="false">G86+timestep</f>
        <v>4722.26</v>
      </c>
      <c r="H87" s="1" t="str">
        <f aca="false">TEXT(G87,"0.000") &amp; timeunit &amp; " " &amp; TEXT(F87,"0.000") &amp; voltageunit</f>
        <v>4722.260us 323.982V</v>
      </c>
      <c r="I87" s="1" t="s">
        <v>11</v>
      </c>
      <c r="J87" s="1" t="str">
        <f aca="false">IF(I87="","",H87&amp;" ")</f>
        <v>4722.260us 323.982V </v>
      </c>
      <c r="K87" s="1" t="str">
        <f aca="false">IF(I87="","",H87 &amp; " ")</f>
        <v>4722.260us 323.982V </v>
      </c>
      <c r="L87" s="3" t="n">
        <f aca="false">IF(TRIM(I87)="","", F87)</f>
        <v>323.982439718888</v>
      </c>
      <c r="M87" s="18"/>
      <c r="N87" s="18"/>
      <c r="O87" s="18"/>
      <c r="P87" s="18"/>
      <c r="Q87" s="18"/>
      <c r="R87" s="18"/>
      <c r="S87" s="18"/>
      <c r="U87" s="18"/>
      <c r="V87" s="18"/>
      <c r="W87" s="18"/>
      <c r="X87" s="18"/>
      <c r="Y87" s="18"/>
      <c r="Z87" s="18"/>
      <c r="AA87" s="18"/>
    </row>
    <row r="88" customFormat="false" ht="22.05" hidden="false" customHeight="false" outlineLevel="0" collapsed="false">
      <c r="C88" s="15" t="n">
        <v>86</v>
      </c>
      <c r="D88" s="3" t="n">
        <f aca="false">SIN(PI*C88/180)</f>
        <v>0.997564050273496</v>
      </c>
      <c r="E88" s="13" t="n">
        <f aca="false">C88/360^factor</f>
        <v>1.04057065839885</v>
      </c>
      <c r="F88" s="3" t="n">
        <f aca="false">D88*PEAK+offset</f>
        <v>324.427780429946</v>
      </c>
      <c r="G88" s="3" t="n">
        <f aca="false">G87+timestep</f>
        <v>4777.816</v>
      </c>
      <c r="H88" s="1" t="str">
        <f aca="false">TEXT(G88,"0.000") &amp; timeunit &amp; " " &amp; TEXT(F88,"0.000") &amp; voltageunit</f>
        <v>4777.816us 324.428V</v>
      </c>
      <c r="I88" s="1" t="s">
        <v>11</v>
      </c>
      <c r="J88" s="1" t="str">
        <f aca="false">IF(I88="","",H88&amp;" ")</f>
        <v>4777.816us 324.428V </v>
      </c>
      <c r="K88" s="1" t="str">
        <f aca="false">IF(I88="","",H88 &amp; " ")</f>
        <v>4777.816us 324.428V </v>
      </c>
      <c r="L88" s="3" t="n">
        <f aca="false">IF(TRIM(I88)="","", F88)</f>
        <v>324.427780429946</v>
      </c>
      <c r="M88" s="18"/>
      <c r="N88" s="18"/>
      <c r="O88" s="18"/>
      <c r="P88" s="18"/>
      <c r="Q88" s="18"/>
      <c r="R88" s="18"/>
      <c r="S88" s="18"/>
      <c r="U88" s="18"/>
      <c r="V88" s="18"/>
      <c r="W88" s="18"/>
      <c r="X88" s="18"/>
      <c r="Y88" s="18"/>
      <c r="Z88" s="18"/>
      <c r="AA88" s="18"/>
    </row>
    <row r="89" customFormat="false" ht="22.05" hidden="false" customHeight="false" outlineLevel="0" collapsed="false">
      <c r="C89" s="12" t="n">
        <v>87</v>
      </c>
      <c r="D89" s="3" t="n">
        <f aca="false">SIN(PI*C89/180)</f>
        <v>0.99862953476495</v>
      </c>
      <c r="E89" s="13" t="n">
        <f aca="false">C89/360^factor</f>
        <v>1.05267031721744</v>
      </c>
      <c r="F89" s="3" t="n">
        <f aca="false">D89*PEAK+offset</f>
        <v>324.774297296257</v>
      </c>
      <c r="G89" s="3" t="n">
        <f aca="false">G88+timestep</f>
        <v>4833.372</v>
      </c>
      <c r="H89" s="1" t="str">
        <f aca="false">TEXT(G89,"0.000") &amp; timeunit &amp; " " &amp; TEXT(F89,"0.000") &amp; voltageunit</f>
        <v>4833.372us 324.774V</v>
      </c>
      <c r="I89" s="1" t="s">
        <v>11</v>
      </c>
      <c r="J89" s="1" t="str">
        <f aca="false">IF(I89="","",H89&amp;" ")</f>
        <v>4833.372us 324.774V </v>
      </c>
      <c r="K89" s="1" t="str">
        <f aca="false">IF(I89="","",H89 &amp; " ")</f>
        <v>4833.372us 324.774V </v>
      </c>
      <c r="L89" s="3" t="n">
        <f aca="false">IF(TRIM(I89)="","", F89)</f>
        <v>324.774297296257</v>
      </c>
      <c r="M89" s="18"/>
      <c r="N89" s="18"/>
      <c r="O89" s="18"/>
      <c r="P89" s="18"/>
      <c r="Q89" s="18"/>
      <c r="R89" s="18"/>
      <c r="S89" s="18"/>
      <c r="U89" s="18"/>
      <c r="V89" s="18"/>
      <c r="W89" s="18"/>
      <c r="X89" s="18"/>
      <c r="Y89" s="18"/>
      <c r="Z89" s="18"/>
      <c r="AA89" s="18"/>
    </row>
    <row r="90" customFormat="false" ht="22.05" hidden="false" customHeight="false" outlineLevel="0" collapsed="false">
      <c r="C90" s="15" t="n">
        <v>88</v>
      </c>
      <c r="D90" s="3" t="n">
        <f aca="false">SIN(PI*C90/180)</f>
        <v>0.999390827026095</v>
      </c>
      <c r="E90" s="13" t="n">
        <f aca="false">C90/360^factor</f>
        <v>1.06476997603603</v>
      </c>
      <c r="F90" s="3" t="n">
        <f aca="false">D90*PEAK+offset</f>
        <v>325.021884765427</v>
      </c>
      <c r="G90" s="3" t="n">
        <f aca="false">G89+timestep</f>
        <v>4888.928</v>
      </c>
      <c r="H90" s="1" t="str">
        <f aca="false">TEXT(G90,"0.000") &amp; timeunit &amp; " " &amp; TEXT(F90,"0.000") &amp; voltageunit</f>
        <v>4888.928us 325.022V</v>
      </c>
      <c r="I90" s="1" t="s">
        <v>11</v>
      </c>
      <c r="J90" s="1" t="str">
        <f aca="false">IF(I90="","",H90&amp;" ")</f>
        <v>4888.928us 325.022V </v>
      </c>
      <c r="K90" s="1" t="str">
        <f aca="false">IF(I90="","",H90 &amp; " ")</f>
        <v>4888.928us 325.022V </v>
      </c>
      <c r="L90" s="3" t="n">
        <f aca="false">IF(TRIM(I90)="","", F90)</f>
        <v>325.021884765427</v>
      </c>
      <c r="M90" s="18"/>
      <c r="N90" s="18"/>
      <c r="O90" s="18"/>
      <c r="P90" s="18"/>
      <c r="Q90" s="18"/>
      <c r="R90" s="18"/>
      <c r="S90" s="18"/>
      <c r="U90" s="18"/>
      <c r="V90" s="18"/>
      <c r="W90" s="18"/>
      <c r="X90" s="18"/>
      <c r="Y90" s="18"/>
      <c r="Z90" s="18"/>
      <c r="AA90" s="18"/>
    </row>
    <row r="91" customFormat="false" ht="22.05" hidden="false" customHeight="false" outlineLevel="0" collapsed="false">
      <c r="C91" s="15" t="n">
        <v>89</v>
      </c>
      <c r="D91" s="3" t="n">
        <f aca="false">SIN(PI*C91/180)</f>
        <v>0.999847695159931</v>
      </c>
      <c r="E91" s="13" t="n">
        <f aca="false">C91/360^factor</f>
        <v>1.07686963485462</v>
      </c>
      <c r="F91" s="3" t="n">
        <f aca="false">D91*PEAK+offset</f>
        <v>325.170467419913</v>
      </c>
      <c r="G91" s="3" t="n">
        <f aca="false">G90+timestep</f>
        <v>4944.484</v>
      </c>
      <c r="H91" s="1" t="str">
        <f aca="false">TEXT(G91,"0.000") &amp; timeunit &amp; " " &amp; TEXT(F91,"0.000") &amp; voltageunit</f>
        <v>4944.484us 325.170V</v>
      </c>
      <c r="I91" s="1" t="s">
        <v>11</v>
      </c>
      <c r="J91" s="1" t="str">
        <f aca="false">IF(I91="","",H91&amp;" ")</f>
        <v>4944.484us 325.170V </v>
      </c>
      <c r="K91" s="1" t="str">
        <f aca="false">IF(I91="","",H91 &amp; " ")</f>
        <v>4944.484us 325.170V </v>
      </c>
      <c r="L91" s="3" t="n">
        <f aca="false">IF(TRIM(I91)="","", F91)</f>
        <v>325.170467419913</v>
      </c>
      <c r="M91" s="18"/>
      <c r="N91" s="18"/>
      <c r="O91" s="18"/>
      <c r="P91" s="18"/>
      <c r="Q91" s="18"/>
      <c r="R91" s="18"/>
      <c r="S91" s="18"/>
      <c r="U91" s="18"/>
      <c r="V91" s="18"/>
      <c r="W91" s="18"/>
      <c r="X91" s="18"/>
      <c r="Y91" s="18"/>
      <c r="Z91" s="18"/>
      <c r="AA91" s="18"/>
    </row>
    <row r="92" customFormat="false" ht="22.05" hidden="false" customHeight="false" outlineLevel="0" collapsed="false">
      <c r="C92" s="12" t="n">
        <v>90</v>
      </c>
      <c r="D92" s="3" t="n">
        <f aca="false">SIN(PI*C92/180)</f>
        <v>1</v>
      </c>
      <c r="E92" s="13" t="n">
        <f aca="false">C92/360^factor</f>
        <v>1.08896929367322</v>
      </c>
      <c r="F92" s="3" t="n">
        <f aca="false">D92*PEAK+offset</f>
        <v>325.22</v>
      </c>
      <c r="G92" s="3" t="n">
        <f aca="false">G91+timestep</f>
        <v>5000.04</v>
      </c>
      <c r="H92" s="1" t="str">
        <f aca="false">TEXT(G92,"0.000") &amp; timeunit &amp; " " &amp; TEXT(F92,"0.000") &amp; voltageunit</f>
        <v>5000.040us 325.220V</v>
      </c>
      <c r="I92" s="1" t="s">
        <v>11</v>
      </c>
      <c r="J92" s="1" t="str">
        <f aca="false">IF(I92="","",H92&amp;" ")</f>
        <v>5000.040us 325.220V </v>
      </c>
      <c r="K92" s="1" t="str">
        <f aca="false">IF(I92="","",H92 &amp; " ")</f>
        <v>5000.040us 325.220V </v>
      </c>
      <c r="L92" s="3" t="n">
        <f aca="false">IF(TRIM(I92)="","", F92)</f>
        <v>325.22</v>
      </c>
      <c r="M92" s="18"/>
      <c r="N92" s="18"/>
      <c r="O92" s="18"/>
      <c r="P92" s="18"/>
      <c r="Q92" s="18"/>
      <c r="R92" s="18"/>
      <c r="S92" s="18"/>
      <c r="U92" s="18"/>
      <c r="V92" s="18"/>
      <c r="W92" s="18"/>
      <c r="X92" s="18"/>
      <c r="Y92" s="18"/>
      <c r="Z92" s="18"/>
      <c r="AA92" s="18"/>
    </row>
    <row r="93" customFormat="false" ht="22.05" hidden="false" customHeight="false" outlineLevel="0" collapsed="false">
      <c r="C93" s="15" t="n">
        <v>91</v>
      </c>
      <c r="D93" s="3" t="n">
        <f aca="false">SIN(PI*C93/180)</f>
        <v>0.999847695152772</v>
      </c>
      <c r="E93" s="13" t="n">
        <f aca="false">C93/360^factor</f>
        <v>1.10106895249181</v>
      </c>
      <c r="F93" s="3" t="n">
        <f aca="false">D93*PEAK+offset</f>
        <v>325.170467417584</v>
      </c>
      <c r="G93" s="3" t="n">
        <f aca="false">G92+timestep</f>
        <v>5055.596</v>
      </c>
      <c r="H93" s="1" t="str">
        <f aca="false">TEXT(G93,"0.000") &amp; timeunit &amp; " " &amp; TEXT(F93,"0.000") &amp; voltageunit</f>
        <v>5055.596us 325.170V</v>
      </c>
      <c r="I93" s="1" t="s">
        <v>11</v>
      </c>
      <c r="J93" s="1" t="str">
        <f aca="false">IF(I93="","",H93&amp;" ")</f>
        <v>5055.596us 325.170V </v>
      </c>
      <c r="K93" s="1" t="str">
        <f aca="false">IF(I93="","",H93 &amp; " ")</f>
        <v>5055.596us 325.170V </v>
      </c>
      <c r="L93" s="3" t="n">
        <f aca="false">IF(TRIM(I93)="","", F93)</f>
        <v>325.170467417584</v>
      </c>
      <c r="M93" s="18"/>
      <c r="N93" s="18"/>
      <c r="O93" s="18"/>
      <c r="P93" s="18"/>
      <c r="Q93" s="18"/>
      <c r="R93" s="18"/>
      <c r="S93" s="18"/>
      <c r="U93" s="18"/>
      <c r="V93" s="18"/>
      <c r="W93" s="18"/>
      <c r="X93" s="18"/>
      <c r="Y93" s="18"/>
      <c r="Z93" s="18"/>
      <c r="AA93" s="18"/>
    </row>
    <row r="94" customFormat="false" ht="22.05" hidden="false" customHeight="false" outlineLevel="0" collapsed="false">
      <c r="C94" s="15" t="n">
        <v>92</v>
      </c>
      <c r="D94" s="3" t="n">
        <f aca="false">SIN(PI*C94/180)</f>
        <v>0.999390827011779</v>
      </c>
      <c r="E94" s="13" t="n">
        <f aca="false">C94/360^factor</f>
        <v>1.1131686113104</v>
      </c>
      <c r="F94" s="3" t="n">
        <f aca="false">D94*PEAK+offset</f>
        <v>325.021884760771</v>
      </c>
      <c r="G94" s="3" t="n">
        <f aca="false">G93+timestep</f>
        <v>5111.15199999999</v>
      </c>
      <c r="H94" s="1" t="str">
        <f aca="false">TEXT(G94,"0.000") &amp; timeunit &amp; " " &amp; TEXT(F94,"0.000") &amp; voltageunit</f>
        <v>5111.152us 325.022V</v>
      </c>
      <c r="I94" s="1" t="s">
        <v>11</v>
      </c>
      <c r="J94" s="1" t="str">
        <f aca="false">IF(I94="","",H94&amp;" ")</f>
        <v>5111.152us 325.022V </v>
      </c>
      <c r="K94" s="1" t="str">
        <f aca="false">IF(I94="","",H94 &amp; " ")</f>
        <v>5111.152us 325.022V </v>
      </c>
      <c r="L94" s="3" t="n">
        <f aca="false">IF(TRIM(I94)="","", F94)</f>
        <v>325.021884760771</v>
      </c>
      <c r="M94" s="18"/>
      <c r="N94" s="18"/>
      <c r="O94" s="18"/>
      <c r="P94" s="18"/>
      <c r="Q94" s="18"/>
      <c r="R94" s="18"/>
      <c r="S94" s="18"/>
      <c r="U94" s="18"/>
      <c r="V94" s="18"/>
      <c r="W94" s="18"/>
      <c r="X94" s="18"/>
      <c r="Y94" s="18"/>
      <c r="Z94" s="18"/>
      <c r="AA94" s="18"/>
    </row>
    <row r="95" customFormat="false" ht="22.05" hidden="false" customHeight="false" outlineLevel="0" collapsed="false">
      <c r="C95" s="12" t="n">
        <v>93</v>
      </c>
      <c r="D95" s="3" t="n">
        <f aca="false">SIN(PI*C95/180)</f>
        <v>0.998629534743482</v>
      </c>
      <c r="E95" s="13" t="n">
        <f aca="false">C95/360^factor</f>
        <v>1.12526827012899</v>
      </c>
      <c r="F95" s="3" t="n">
        <f aca="false">D95*PEAK+offset</f>
        <v>324.774297289275</v>
      </c>
      <c r="G95" s="3" t="n">
        <f aca="false">G94+timestep</f>
        <v>5166.70799999999</v>
      </c>
      <c r="H95" s="1" t="str">
        <f aca="false">TEXT(G95,"0.000") &amp; timeunit &amp; " " &amp; TEXT(F95,"0.000") &amp; voltageunit</f>
        <v>5166.708us 324.774V</v>
      </c>
      <c r="I95" s="1" t="s">
        <v>11</v>
      </c>
      <c r="J95" s="1" t="str">
        <f aca="false">IF(I95="","",H95&amp;" ")</f>
        <v>5166.708us 324.774V </v>
      </c>
      <c r="K95" s="1" t="str">
        <f aca="false">IF(I95="","",H95 &amp; " ")</f>
        <v>5166.708us 324.774V </v>
      </c>
      <c r="L95" s="3" t="n">
        <f aca="false">IF(TRIM(I95)="","", F95)</f>
        <v>324.774297289275</v>
      </c>
      <c r="M95" s="18"/>
      <c r="N95" s="18"/>
      <c r="O95" s="18"/>
      <c r="P95" s="18"/>
      <c r="Q95" s="18"/>
      <c r="R95" s="18"/>
      <c r="S95" s="18"/>
      <c r="U95" s="18"/>
      <c r="V95" s="18"/>
      <c r="W95" s="18"/>
      <c r="X95" s="18"/>
      <c r="Y95" s="18"/>
      <c r="Z95" s="18"/>
      <c r="AA95" s="18"/>
    </row>
    <row r="96" customFormat="false" ht="22.05" hidden="false" customHeight="false" outlineLevel="0" collapsed="false">
      <c r="C96" s="15" t="n">
        <v>94</v>
      </c>
      <c r="D96" s="3" t="n">
        <f aca="false">SIN(PI*C96/180)</f>
        <v>0.997564050244881</v>
      </c>
      <c r="E96" s="13" t="n">
        <f aca="false">C96/360^factor</f>
        <v>1.13736792894758</v>
      </c>
      <c r="F96" s="3" t="n">
        <f aca="false">D96*PEAK+offset</f>
        <v>324.42778042064</v>
      </c>
      <c r="G96" s="3" t="n">
        <f aca="false">G95+timestep</f>
        <v>5222.26399999999</v>
      </c>
      <c r="H96" s="1" t="str">
        <f aca="false">TEXT(G96,"0.000") &amp; timeunit &amp; " " &amp; TEXT(F96,"0.000") &amp; voltageunit</f>
        <v>5222.264us 324.428V</v>
      </c>
      <c r="I96" s="1" t="s">
        <v>11</v>
      </c>
      <c r="J96" s="1" t="str">
        <f aca="false">IF(I96="","",H96&amp;" ")</f>
        <v>5222.264us 324.428V </v>
      </c>
      <c r="K96" s="1" t="str">
        <f aca="false">IF(I96="","",H96 &amp; " ")</f>
        <v>5222.264us 324.428V </v>
      </c>
      <c r="L96" s="3" t="n">
        <f aca="false">IF(TRIM(I96)="","", F96)</f>
        <v>324.42778042064</v>
      </c>
      <c r="M96" s="18"/>
      <c r="N96" s="18"/>
      <c r="O96" s="18"/>
      <c r="P96" s="18"/>
      <c r="Q96" s="18"/>
      <c r="R96" s="18"/>
      <c r="S96" s="18"/>
      <c r="U96" s="18"/>
      <c r="V96" s="18"/>
      <c r="W96" s="18"/>
      <c r="X96" s="18"/>
      <c r="Y96" s="18"/>
      <c r="Z96" s="18"/>
      <c r="AA96" s="18"/>
    </row>
    <row r="97" customFormat="false" ht="22.05" hidden="false" customHeight="false" outlineLevel="0" collapsed="false">
      <c r="C97" s="15" t="n">
        <v>95</v>
      </c>
      <c r="D97" s="3" t="n">
        <f aca="false">SIN(PI*C97/180)</f>
        <v>0.996194698072877</v>
      </c>
      <c r="E97" s="13" t="n">
        <f aca="false">C97/360^factor</f>
        <v>1.14946758776617</v>
      </c>
      <c r="F97" s="3" t="n">
        <f aca="false">D97*PEAK+offset</f>
        <v>323.982439707261</v>
      </c>
      <c r="G97" s="3" t="n">
        <f aca="false">G96+timestep</f>
        <v>5277.81999999999</v>
      </c>
      <c r="H97" s="1" t="str">
        <f aca="false">TEXT(G97,"0.000") &amp; timeunit &amp; " " &amp; TEXT(F97,"0.000") &amp; voltageunit</f>
        <v>5277.820us 323.982V</v>
      </c>
      <c r="I97" s="1" t="s">
        <v>11</v>
      </c>
      <c r="J97" s="1" t="str">
        <f aca="false">IF(I97="","",H97&amp;" ")</f>
        <v>5277.820us 323.982V </v>
      </c>
      <c r="K97" s="1" t="str">
        <f aca="false">IF(I97="","",H97 &amp; " ")</f>
        <v>5277.820us 323.982V </v>
      </c>
      <c r="L97" s="3" t="n">
        <f aca="false">IF(TRIM(I97)="","", F97)</f>
        <v>323.982439707261</v>
      </c>
      <c r="M97" s="18"/>
      <c r="N97" s="18"/>
      <c r="O97" s="18"/>
      <c r="P97" s="18"/>
      <c r="Q97" s="18"/>
      <c r="R97" s="18"/>
      <c r="S97" s="18"/>
      <c r="U97" s="18"/>
      <c r="V97" s="18"/>
      <c r="W97" s="18"/>
      <c r="X97" s="18"/>
      <c r="Y97" s="18"/>
      <c r="Z97" s="18"/>
      <c r="AA97" s="18"/>
    </row>
    <row r="98" customFormat="false" ht="22.05" hidden="false" customHeight="false" outlineLevel="0" collapsed="false">
      <c r="C98" s="12" t="n">
        <v>96</v>
      </c>
      <c r="D98" s="3" t="n">
        <f aca="false">SIN(PI*C98/180)</f>
        <v>0.994521895345405</v>
      </c>
      <c r="E98" s="13" t="n">
        <f aca="false">C98/360^factor</f>
        <v>1.16156724658476</v>
      </c>
      <c r="F98" s="3" t="n">
        <f aca="false">D98*PEAK+offset</f>
        <v>323.438410804233</v>
      </c>
      <c r="G98" s="3" t="n">
        <f aca="false">G97+timestep</f>
        <v>5333.37599999999</v>
      </c>
      <c r="H98" s="1" t="str">
        <f aca="false">TEXT(G98,"0.000") &amp; timeunit &amp; " " &amp; TEXT(F98,"0.000") &amp; voltageunit</f>
        <v>5333.376us 323.438V</v>
      </c>
      <c r="I98" s="1" t="s">
        <v>11</v>
      </c>
      <c r="J98" s="1" t="str">
        <f aca="false">IF(I98="","",H98&amp;" ")</f>
        <v>5333.376us 323.438V </v>
      </c>
      <c r="K98" s="1" t="str">
        <f aca="false">IF(I98="","",H98 &amp; " ")</f>
        <v>5333.376us 323.438V </v>
      </c>
      <c r="L98" s="3" t="n">
        <f aca="false">IF(TRIM(I98)="","", F98)</f>
        <v>323.438410804233</v>
      </c>
      <c r="M98" s="18"/>
      <c r="N98" s="18"/>
      <c r="O98" s="18"/>
      <c r="P98" s="18"/>
      <c r="Q98" s="18"/>
      <c r="R98" s="18"/>
      <c r="S98" s="18"/>
      <c r="U98" s="18"/>
      <c r="V98" s="18"/>
      <c r="W98" s="18"/>
      <c r="X98" s="18"/>
      <c r="Y98" s="18"/>
      <c r="Z98" s="18"/>
      <c r="AA98" s="18"/>
    </row>
    <row r="99" customFormat="false" ht="22.05" hidden="false" customHeight="false" outlineLevel="0" collapsed="false">
      <c r="C99" s="15" t="n">
        <v>97</v>
      </c>
      <c r="D99" s="3" t="n">
        <f aca="false">SIN(PI*C99/180)</f>
        <v>0.992546151614382</v>
      </c>
      <c r="E99" s="13" t="n">
        <f aca="false">C99/360^factor</f>
        <v>1.17366690540335</v>
      </c>
      <c r="F99" s="3" t="n">
        <f aca="false">D99*PEAK+offset</f>
        <v>322.795859428029</v>
      </c>
      <c r="G99" s="3" t="n">
        <f aca="false">G98+timestep</f>
        <v>5388.93199999999</v>
      </c>
      <c r="H99" s="1" t="str">
        <f aca="false">TEXT(G99,"0.000") &amp; timeunit &amp; " " &amp; TEXT(F99,"0.000") &amp; voltageunit</f>
        <v>5388.932us 322.796V</v>
      </c>
      <c r="I99" s="1" t="s">
        <v>11</v>
      </c>
      <c r="J99" s="1" t="str">
        <f aca="false">IF(I99="","",H99&amp;" ")</f>
        <v>5388.932us 322.796V </v>
      </c>
      <c r="K99" s="1" t="str">
        <f aca="false">IF(I99="","",H99 &amp; " ")</f>
        <v>5388.932us 322.796V </v>
      </c>
      <c r="L99" s="3" t="n">
        <f aca="false">IF(TRIM(I99)="","", F99)</f>
        <v>322.795859428029</v>
      </c>
      <c r="M99" s="18"/>
      <c r="N99" s="18"/>
      <c r="O99" s="18"/>
      <c r="P99" s="18"/>
      <c r="Q99" s="18"/>
      <c r="R99" s="18"/>
      <c r="S99" s="18"/>
      <c r="U99" s="18"/>
      <c r="V99" s="18"/>
      <c r="W99" s="18"/>
      <c r="X99" s="18"/>
      <c r="Y99" s="18"/>
      <c r="Z99" s="18"/>
      <c r="AA99" s="18"/>
    </row>
    <row r="100" customFormat="false" ht="22.05" hidden="false" customHeight="false" outlineLevel="0" collapsed="false">
      <c r="C100" s="15" t="n">
        <v>98</v>
      </c>
      <c r="D100" s="3" t="n">
        <f aca="false">SIN(PI*C100/180)</f>
        <v>0.990268068710488</v>
      </c>
      <c r="E100" s="13" t="n">
        <f aca="false">C100/360^factor</f>
        <v>1.18576656422195</v>
      </c>
      <c r="F100" s="3" t="n">
        <f aca="false">D100*PEAK+offset</f>
        <v>322.054981306025</v>
      </c>
      <c r="G100" s="3" t="n">
        <f aca="false">G99+timestep</f>
        <v>5444.48799999999</v>
      </c>
      <c r="H100" s="1" t="str">
        <f aca="false">TEXT(G100,"0.000") &amp; timeunit &amp; " " &amp; TEXT(F100,"0.000") &amp; voltageunit</f>
        <v>5444.488us 322.055V</v>
      </c>
      <c r="I100" s="1" t="s">
        <v>11</v>
      </c>
      <c r="J100" s="1" t="str">
        <f aca="false">IF(I100="","",H100&amp;" ")</f>
        <v>5444.488us 322.055V </v>
      </c>
      <c r="K100" s="1" t="str">
        <f aca="false">IF(I100="","",H100 &amp; " ")</f>
        <v>5444.488us 322.055V </v>
      </c>
      <c r="L100" s="3" t="n">
        <f aca="false">IF(TRIM(I100)="","", F100)</f>
        <v>322.054981306025</v>
      </c>
      <c r="M100" s="18"/>
      <c r="N100" s="18"/>
      <c r="O100" s="18"/>
      <c r="P100" s="18"/>
      <c r="Q100" s="18"/>
      <c r="R100" s="18"/>
      <c r="S100" s="18"/>
      <c r="U100" s="18"/>
      <c r="V100" s="18"/>
      <c r="W100" s="18"/>
      <c r="X100" s="18"/>
      <c r="Y100" s="18"/>
      <c r="Z100" s="18"/>
      <c r="AA100" s="18"/>
    </row>
    <row r="101" customFormat="false" ht="22.05" hidden="false" customHeight="false" outlineLevel="0" collapsed="false">
      <c r="C101" s="12" t="n">
        <v>99</v>
      </c>
      <c r="D101" s="3" t="n">
        <f aca="false">SIN(PI*C101/180)</f>
        <v>0.987688340559844</v>
      </c>
      <c r="E101" s="13" t="n">
        <f aca="false">C101/360^factor</f>
        <v>1.19786622304054</v>
      </c>
      <c r="F101" s="3" t="n">
        <f aca="false">D101*PEAK+offset</f>
        <v>321.216002116872</v>
      </c>
      <c r="G101" s="3" t="n">
        <f aca="false">G100+timestep</f>
        <v>5500.04399999999</v>
      </c>
      <c r="H101" s="1" t="str">
        <f aca="false">TEXT(G101,"0.000") &amp; timeunit &amp; " " &amp; TEXT(F101,"0.000") &amp; voltageunit</f>
        <v>5500.044us 321.216V</v>
      </c>
      <c r="I101" s="1" t="s">
        <v>11</v>
      </c>
      <c r="J101" s="1" t="str">
        <f aca="false">IF(I101="","",H101&amp;" ")</f>
        <v>5500.044us 321.216V </v>
      </c>
      <c r="K101" s="1" t="str">
        <f aca="false">IF(I101="","",H101 &amp; " ")</f>
        <v>5500.044us 321.216V </v>
      </c>
      <c r="L101" s="3" t="n">
        <f aca="false">IF(TRIM(I101)="","", F101)</f>
        <v>321.216002116872</v>
      </c>
      <c r="M101" s="18"/>
      <c r="N101" s="18"/>
      <c r="O101" s="18"/>
      <c r="P101" s="18"/>
      <c r="Q101" s="18"/>
      <c r="R101" s="18"/>
      <c r="S101" s="18"/>
      <c r="U101" s="18"/>
      <c r="V101" s="18"/>
      <c r="W101" s="18"/>
      <c r="X101" s="18"/>
      <c r="Y101" s="18"/>
      <c r="Z101" s="18"/>
      <c r="AA101" s="18"/>
    </row>
    <row r="102" customFormat="false" ht="22.05" hidden="false" customHeight="false" outlineLevel="0" collapsed="false">
      <c r="C102" s="15" t="n">
        <v>100</v>
      </c>
      <c r="D102" s="3" t="n">
        <f aca="false">SIN(PI*C102/180)</f>
        <v>0.984807752972635</v>
      </c>
      <c r="E102" s="13" t="n">
        <f aca="false">C102/360^factor</f>
        <v>1.20996588185913</v>
      </c>
      <c r="F102" s="3" t="n">
        <f aca="false">D102*PEAK+offset</f>
        <v>320.27917742176</v>
      </c>
      <c r="G102" s="3" t="n">
        <f aca="false">G101+timestep</f>
        <v>5555.59999999999</v>
      </c>
      <c r="H102" s="1" t="str">
        <f aca="false">TEXT(G102,"0.000") &amp; timeunit &amp; " " &amp; TEXT(F102,"0.000") &amp; voltageunit</f>
        <v>5555.600us 320.279V</v>
      </c>
      <c r="I102" s="1" t="s">
        <v>11</v>
      </c>
      <c r="J102" s="1" t="str">
        <f aca="false">IF(I102="","",H102&amp;" ")</f>
        <v>5555.600us 320.279V </v>
      </c>
      <c r="K102" s="1" t="str">
        <f aca="false">IF(I102="","",H102 &amp; " ")</f>
        <v>5555.600us 320.279V </v>
      </c>
      <c r="L102" s="3" t="n">
        <f aca="false">IF(TRIM(I102)="","", F102)</f>
        <v>320.27917742176</v>
      </c>
      <c r="M102" s="18"/>
      <c r="N102" s="18"/>
      <c r="O102" s="18"/>
      <c r="P102" s="18"/>
      <c r="Q102" s="18"/>
      <c r="R102" s="18"/>
      <c r="S102" s="18"/>
      <c r="U102" s="18"/>
      <c r="V102" s="18"/>
      <c r="W102" s="18"/>
      <c r="X102" s="18"/>
      <c r="Y102" s="18"/>
      <c r="Z102" s="18"/>
      <c r="AA102" s="18"/>
    </row>
    <row r="103" customFormat="false" ht="22.05" hidden="false" customHeight="false" outlineLevel="0" collapsed="false">
      <c r="C103" s="15" t="n">
        <v>101</v>
      </c>
      <c r="D103" s="3" t="n">
        <f aca="false">SIN(PI*C103/180)</f>
        <v>0.981627183403745</v>
      </c>
      <c r="E103" s="13" t="n">
        <f aca="false">C103/360^factor</f>
        <v>1.22206554067772</v>
      </c>
      <c r="F103" s="3" t="n">
        <f aca="false">D103*PEAK+offset</f>
        <v>319.244792586566</v>
      </c>
      <c r="G103" s="3" t="n">
        <f aca="false">G102+timestep</f>
        <v>5611.15599999999</v>
      </c>
      <c r="H103" s="1" t="str">
        <f aca="false">TEXT(G103,"0.000") &amp; timeunit &amp; " " &amp; TEXT(F103,"0.000") &amp; voltageunit</f>
        <v>5611.156us 319.245V</v>
      </c>
      <c r="I103" s="1" t="s">
        <v>11</v>
      </c>
      <c r="J103" s="1" t="str">
        <f aca="false">IF(I103="","",H103&amp;" ")</f>
        <v>5611.156us 319.245V </v>
      </c>
      <c r="K103" s="1" t="str">
        <f aca="false">IF(I103="","",H103 &amp; " ")</f>
        <v>5611.156us 319.245V </v>
      </c>
      <c r="L103" s="3" t="n">
        <f aca="false">IF(TRIM(I103)="","", F103)</f>
        <v>319.244792586566</v>
      </c>
      <c r="M103" s="18"/>
      <c r="N103" s="18"/>
      <c r="O103" s="18"/>
      <c r="P103" s="18"/>
      <c r="Q103" s="18"/>
      <c r="R103" s="18"/>
      <c r="S103" s="18"/>
      <c r="U103" s="18"/>
      <c r="V103" s="18"/>
      <c r="W103" s="18"/>
      <c r="X103" s="18"/>
      <c r="Y103" s="18"/>
      <c r="Z103" s="18"/>
      <c r="AA103" s="18"/>
    </row>
    <row r="104" customFormat="false" ht="22.05" hidden="false" customHeight="false" outlineLevel="0" collapsed="false">
      <c r="C104" s="12" t="n">
        <v>102</v>
      </c>
      <c r="D104" s="3" t="n">
        <f aca="false">SIN(PI*C104/180)</f>
        <v>0.978147600685476</v>
      </c>
      <c r="E104" s="13" t="n">
        <f aca="false">C104/360^factor</f>
        <v>1.23416519949631</v>
      </c>
      <c r="F104" s="3" t="n">
        <f aca="false">D104*PEAK+offset</f>
        <v>318.113162694931</v>
      </c>
      <c r="G104" s="3" t="n">
        <f aca="false">G103+timestep</f>
        <v>5666.71199999999</v>
      </c>
      <c r="H104" s="1" t="str">
        <f aca="false">TEXT(G104,"0.000") &amp; timeunit &amp; " " &amp; TEXT(F104,"0.000") &amp; voltageunit</f>
        <v>5666.712us 318.113V</v>
      </c>
      <c r="I104" s="1" t="s">
        <v>11</v>
      </c>
      <c r="J104" s="1" t="str">
        <f aca="false">IF(I104="","",H104&amp;" ")</f>
        <v>5666.712us 318.113V </v>
      </c>
      <c r="K104" s="1" t="str">
        <f aca="false">IF(I104="","",H104 &amp; " ")</f>
        <v>5666.712us 318.113V </v>
      </c>
      <c r="L104" s="3" t="n">
        <f aca="false">IF(TRIM(I104)="","", F104)</f>
        <v>318.113162694931</v>
      </c>
      <c r="M104" s="18"/>
      <c r="N104" s="18"/>
      <c r="O104" s="18"/>
      <c r="P104" s="18"/>
      <c r="Q104" s="18"/>
      <c r="R104" s="18"/>
      <c r="S104" s="18"/>
      <c r="U104" s="18"/>
      <c r="V104" s="18"/>
      <c r="W104" s="18"/>
      <c r="X104" s="18"/>
      <c r="Y104" s="18"/>
      <c r="Z104" s="18"/>
      <c r="AA104" s="18"/>
    </row>
    <row r="105" customFormat="false" ht="22.05" hidden="false" customHeight="false" outlineLevel="0" collapsed="false">
      <c r="C105" s="15" t="n">
        <v>103</v>
      </c>
      <c r="D105" s="3" t="n">
        <f aca="false">SIN(PI*C105/180)</f>
        <v>0.974370064732433</v>
      </c>
      <c r="E105" s="13" t="n">
        <f aca="false">C105/360^factor</f>
        <v>1.2462648583149</v>
      </c>
      <c r="F105" s="3" t="n">
        <f aca="false">D105*PEAK+offset</f>
        <v>316.884632452282</v>
      </c>
      <c r="G105" s="3" t="n">
        <f aca="false">G104+timestep</f>
        <v>5722.26799999999</v>
      </c>
      <c r="H105" s="1" t="str">
        <f aca="false">TEXT(G105,"0.000") &amp; timeunit &amp; " " &amp; TEXT(F105,"0.000") &amp; voltageunit</f>
        <v>5722.268us 316.885V</v>
      </c>
      <c r="I105" s="1" t="s">
        <v>11</v>
      </c>
      <c r="J105" s="1" t="str">
        <f aca="false">IF(I105="","",H105&amp;" ")</f>
        <v>5722.268us 316.885V </v>
      </c>
      <c r="K105" s="1" t="str">
        <f aca="false">IF(I105="","",H105 &amp; " ")</f>
        <v>5722.268us 316.885V </v>
      </c>
      <c r="L105" s="3" t="n">
        <f aca="false">IF(TRIM(I105)="","", F105)</f>
        <v>316.884632452282</v>
      </c>
      <c r="M105" s="18"/>
      <c r="N105" s="18"/>
      <c r="O105" s="18"/>
      <c r="P105" s="18"/>
      <c r="Q105" s="18"/>
      <c r="R105" s="18"/>
      <c r="S105" s="18"/>
      <c r="U105" s="18"/>
      <c r="V105" s="18"/>
      <c r="W105" s="18"/>
      <c r="X105" s="18"/>
      <c r="Y105" s="18"/>
      <c r="Z105" s="18"/>
      <c r="AA105" s="18"/>
    </row>
    <row r="106" customFormat="false" ht="22.05" hidden="false" customHeight="false" outlineLevel="0" collapsed="false">
      <c r="C106" s="15" t="n">
        <v>104</v>
      </c>
      <c r="D106" s="3" t="n">
        <f aca="false">SIN(PI*C106/180)</f>
        <v>0.970295726218659</v>
      </c>
      <c r="E106" s="13" t="n">
        <f aca="false">C106/360^factor</f>
        <v>1.25836451713349</v>
      </c>
      <c r="F106" s="3" t="n">
        <f aca="false">D106*PEAK+offset</f>
        <v>315.559576080832</v>
      </c>
      <c r="G106" s="3" t="n">
        <f aca="false">G105+timestep</f>
        <v>5777.82399999999</v>
      </c>
      <c r="H106" s="1" t="str">
        <f aca="false">TEXT(G106,"0.000") &amp; timeunit &amp; " " &amp; TEXT(F106,"0.000") &amp; voltageunit</f>
        <v>5777.824us 315.560V</v>
      </c>
      <c r="I106" s="1" t="s">
        <v>11</v>
      </c>
      <c r="J106" s="1" t="str">
        <f aca="false">IF(I106="","",H106&amp;" ")</f>
        <v>5777.824us 315.560V </v>
      </c>
      <c r="K106" s="1" t="str">
        <f aca="false">IF(I106="","",H106 &amp; " ")</f>
        <v>5777.824us 315.560V </v>
      </c>
      <c r="L106" s="3" t="n">
        <f aca="false">IF(TRIM(I106)="","", F106)</f>
        <v>315.559576080832</v>
      </c>
      <c r="M106" s="18"/>
      <c r="N106" s="18"/>
      <c r="O106" s="18"/>
      <c r="P106" s="18"/>
      <c r="Q106" s="18"/>
      <c r="R106" s="18"/>
      <c r="S106" s="18"/>
      <c r="U106" s="18"/>
      <c r="V106" s="18"/>
      <c r="W106" s="18"/>
      <c r="X106" s="18"/>
      <c r="Y106" s="18"/>
      <c r="Z106" s="18"/>
      <c r="AA106" s="18"/>
    </row>
    <row r="107" customFormat="false" ht="22.05" hidden="false" customHeight="false" outlineLevel="0" collapsed="false">
      <c r="C107" s="12" t="n">
        <v>105</v>
      </c>
      <c r="D107" s="3" t="n">
        <f aca="false">SIN(PI*C107/180)</f>
        <v>0.965925826227136</v>
      </c>
      <c r="E107" s="13" t="n">
        <f aca="false">C107/360^factor</f>
        <v>1.27046417595209</v>
      </c>
      <c r="F107" s="3" t="n">
        <f aca="false">D107*PEAK+offset</f>
        <v>314.138397205589</v>
      </c>
      <c r="G107" s="3" t="n">
        <f aca="false">G106+timestep</f>
        <v>5833.37999999999</v>
      </c>
      <c r="H107" s="1" t="str">
        <f aca="false">TEXT(G107,"0.000") &amp; timeunit &amp; " " &amp; TEXT(F107,"0.000") &amp; voltageunit</f>
        <v>5833.380us 314.138V</v>
      </c>
      <c r="I107" s="1" t="s">
        <v>11</v>
      </c>
      <c r="J107" s="1" t="str">
        <f aca="false">IF(I107="","",H107&amp;" ")</f>
        <v>5833.380us 314.138V </v>
      </c>
      <c r="K107" s="1" t="str">
        <f aca="false">IF(I107="","",H107 &amp; " ")</f>
        <v>5833.380us 314.138V </v>
      </c>
      <c r="L107" s="3" t="n">
        <f aca="false">IF(TRIM(I107)="","", F107)</f>
        <v>314.138397205589</v>
      </c>
      <c r="M107" s="18"/>
      <c r="N107" s="18"/>
      <c r="O107" s="18"/>
      <c r="P107" s="18"/>
      <c r="Q107" s="18"/>
      <c r="R107" s="18"/>
      <c r="S107" s="18"/>
      <c r="U107" s="18"/>
      <c r="V107" s="18"/>
      <c r="W107" s="18"/>
      <c r="X107" s="18"/>
      <c r="Y107" s="18"/>
      <c r="Z107" s="18"/>
      <c r="AA107" s="18"/>
    </row>
    <row r="108" customFormat="false" ht="22.05" hidden="false" customHeight="false" outlineLevel="0" collapsed="false">
      <c r="C108" s="15" t="n">
        <v>106</v>
      </c>
      <c r="D108" s="3" t="n">
        <f aca="false">SIN(PI*C108/180)</f>
        <v>0.961261695871734</v>
      </c>
      <c r="E108" s="13" t="n">
        <f aca="false">C108/360^factor</f>
        <v>1.28256383477068</v>
      </c>
      <c r="F108" s="3" t="n">
        <f aca="false">D108*PEAK+offset</f>
        <v>312.621528731405</v>
      </c>
      <c r="G108" s="3" t="n">
        <f aca="false">G107+timestep</f>
        <v>5888.93599999999</v>
      </c>
      <c r="H108" s="1" t="str">
        <f aca="false">TEXT(G108,"0.000") &amp; timeunit &amp; " " &amp; TEXT(F108,"0.000") &amp; voltageunit</f>
        <v>5888.936us 312.622V</v>
      </c>
      <c r="I108" s="1" t="s">
        <v>11</v>
      </c>
      <c r="J108" s="1" t="str">
        <f aca="false">IF(I108="","",H108&amp;" ")</f>
        <v>5888.936us 312.622V </v>
      </c>
      <c r="K108" s="1" t="str">
        <f aca="false">IF(I108="","",H108 &amp; " ")</f>
        <v>5888.936us 312.622V </v>
      </c>
      <c r="L108" s="3" t="n">
        <f aca="false">IF(TRIM(I108)="","", F108)</f>
        <v>312.621528731405</v>
      </c>
      <c r="M108" s="18"/>
      <c r="N108" s="18"/>
      <c r="O108" s="18"/>
      <c r="P108" s="18"/>
      <c r="Q108" s="18"/>
      <c r="R108" s="18"/>
      <c r="S108" s="18"/>
      <c r="U108" s="18"/>
      <c r="V108" s="18"/>
      <c r="W108" s="18"/>
      <c r="X108" s="18"/>
      <c r="Y108" s="18"/>
      <c r="Z108" s="18"/>
      <c r="AA108" s="18"/>
    </row>
    <row r="109" customFormat="false" ht="22.05" hidden="false" customHeight="false" outlineLevel="0" collapsed="false">
      <c r="C109" s="15" t="n">
        <v>107</v>
      </c>
      <c r="D109" s="3" t="n">
        <f aca="false">SIN(PI*C109/180)</f>
        <v>0.956304755891742</v>
      </c>
      <c r="E109" s="13" t="n">
        <f aca="false">C109/360^factor</f>
        <v>1.29466349358927</v>
      </c>
      <c r="F109" s="3" t="n">
        <f aca="false">D109*PEAK+offset</f>
        <v>311.009432711112</v>
      </c>
      <c r="G109" s="3" t="n">
        <f aca="false">G108+timestep</f>
        <v>5944.49199999999</v>
      </c>
      <c r="H109" s="1" t="str">
        <f aca="false">TEXT(G109,"0.000") &amp; timeunit &amp; " " &amp; TEXT(F109,"0.000") &amp; voltageunit</f>
        <v>5944.492us 311.009V</v>
      </c>
      <c r="I109" s="1" t="s">
        <v>11</v>
      </c>
      <c r="J109" s="1" t="str">
        <f aca="false">IF(I109="","",H109&amp;" ")</f>
        <v>5944.492us 311.009V </v>
      </c>
      <c r="K109" s="1" t="str">
        <f aca="false">IF(I109="","",H109 &amp; " ")</f>
        <v>5944.492us 311.009V </v>
      </c>
      <c r="L109" s="3" t="n">
        <f aca="false">IF(TRIM(I109)="","", F109)</f>
        <v>311.009432711112</v>
      </c>
      <c r="M109" s="18"/>
      <c r="N109" s="18"/>
      <c r="O109" s="18"/>
      <c r="P109" s="18"/>
      <c r="Q109" s="18"/>
      <c r="R109" s="18"/>
      <c r="S109" s="18"/>
      <c r="U109" s="18"/>
      <c r="V109" s="18"/>
      <c r="W109" s="18"/>
      <c r="X109" s="18"/>
      <c r="Y109" s="18"/>
      <c r="Z109" s="18"/>
      <c r="AA109" s="18"/>
    </row>
    <row r="110" customFormat="false" ht="22.05" hidden="false" customHeight="false" outlineLevel="0" collapsed="false">
      <c r="C110" s="12" t="n">
        <v>108</v>
      </c>
      <c r="D110" s="3" t="n">
        <f aca="false">SIN(PI*C110/180)</f>
        <v>0.951056516219097</v>
      </c>
      <c r="E110" s="13" t="n">
        <f aca="false">C110/360^factor</f>
        <v>1.30676315240786</v>
      </c>
      <c r="F110" s="3" t="n">
        <f aca="false">D110*PEAK+offset</f>
        <v>309.302600204775</v>
      </c>
      <c r="G110" s="3" t="n">
        <f aca="false">G109+timestep</f>
        <v>6000.04799999999</v>
      </c>
      <c r="H110" s="1" t="str">
        <f aca="false">TEXT(G110,"0.000") &amp; timeunit &amp; " " &amp; TEXT(F110,"0.000") &amp; voltageunit</f>
        <v>6000.048us 309.303V</v>
      </c>
      <c r="I110" s="1" t="s">
        <v>11</v>
      </c>
      <c r="J110" s="1" t="str">
        <f aca="false">IF(I110="","",H110&amp;" ")</f>
        <v>6000.048us 309.303V </v>
      </c>
      <c r="K110" s="1" t="str">
        <f aca="false">IF(I110="","",H110 &amp; " ")</f>
        <v>6000.048us 309.303V </v>
      </c>
      <c r="L110" s="3" t="n">
        <f aca="false">IF(TRIM(I110)="","", F110)</f>
        <v>309.302600204775</v>
      </c>
      <c r="M110" s="18"/>
      <c r="N110" s="18"/>
      <c r="O110" s="18"/>
      <c r="P110" s="18"/>
      <c r="Q110" s="18"/>
      <c r="R110" s="18"/>
      <c r="S110" s="18"/>
      <c r="U110" s="18"/>
      <c r="V110" s="18"/>
      <c r="W110" s="18"/>
      <c r="X110" s="18"/>
      <c r="Y110" s="18"/>
      <c r="Z110" s="18"/>
      <c r="AA110" s="18"/>
    </row>
    <row r="111" customFormat="false" ht="22.05" hidden="false" customHeight="false" outlineLevel="0" collapsed="false">
      <c r="C111" s="15" t="n">
        <v>109</v>
      </c>
      <c r="D111" s="3" t="n">
        <f aca="false">SIN(PI*C111/180)</f>
        <v>0.945518575518445</v>
      </c>
      <c r="E111" s="13" t="n">
        <f aca="false">C111/360^factor</f>
        <v>1.31886281122645</v>
      </c>
      <c r="F111" s="3" t="n">
        <f aca="false">D111*PEAK+offset</f>
        <v>307.501551130109</v>
      </c>
      <c r="G111" s="3" t="n">
        <f aca="false">G110+timestep</f>
        <v>6055.60399999999</v>
      </c>
      <c r="H111" s="1" t="str">
        <f aca="false">TEXT(G111,"0.000") &amp; timeunit &amp; " " &amp; TEXT(F111,"0.000") &amp; voltageunit</f>
        <v>6055.604us 307.502V</v>
      </c>
      <c r="I111" s="1" t="s">
        <v>11</v>
      </c>
      <c r="J111" s="1" t="str">
        <f aca="false">IF(I111="","",H111&amp;" ")</f>
        <v>6055.604us 307.502V </v>
      </c>
      <c r="K111" s="1" t="str">
        <f aca="false">IF(I111="","",H111 &amp; " ")</f>
        <v>6055.604us 307.502V </v>
      </c>
      <c r="L111" s="3" t="n">
        <f aca="false">IF(TRIM(I111)="","", F111)</f>
        <v>307.501551130109</v>
      </c>
      <c r="M111" s="18"/>
      <c r="N111" s="18"/>
      <c r="O111" s="18"/>
      <c r="P111" s="18"/>
      <c r="Q111" s="18"/>
      <c r="R111" s="18"/>
      <c r="S111" s="18"/>
      <c r="U111" s="18"/>
      <c r="V111" s="18"/>
      <c r="W111" s="18"/>
      <c r="X111" s="18"/>
      <c r="Y111" s="18"/>
      <c r="Z111" s="18"/>
      <c r="AA111" s="18"/>
    </row>
    <row r="112" customFormat="false" ht="22.05" hidden="false" customHeight="false" outlineLevel="0" collapsed="false">
      <c r="C112" s="15" t="n">
        <v>110</v>
      </c>
      <c r="D112" s="3" t="n">
        <f aca="false">SIN(PI*C112/180)</f>
        <v>0.93969262070017</v>
      </c>
      <c r="E112" s="13" t="n">
        <f aca="false">C112/360^factor</f>
        <v>1.33096247004504</v>
      </c>
      <c r="F112" s="3" t="n">
        <f aca="false">D112*PEAK+offset</f>
        <v>305.606834104109</v>
      </c>
      <c r="G112" s="3" t="n">
        <f aca="false">G111+timestep</f>
        <v>6111.15999999999</v>
      </c>
      <c r="H112" s="1" t="str">
        <f aca="false">TEXT(G112,"0.000") &amp; timeunit &amp; " " &amp; TEXT(F112,"0.000") &amp; voltageunit</f>
        <v>6111.160us 305.607V</v>
      </c>
      <c r="I112" s="1" t="s">
        <v>11</v>
      </c>
      <c r="J112" s="1" t="str">
        <f aca="false">IF(I112="","",H112&amp;" ")</f>
        <v>6111.160us 305.607V </v>
      </c>
      <c r="K112" s="1" t="str">
        <f aca="false">IF(I112="","",H112 &amp; " ")</f>
        <v>6111.160us 305.607V </v>
      </c>
      <c r="L112" s="3" t="n">
        <f aca="false">IF(TRIM(I112)="","", F112)</f>
        <v>305.606834104109</v>
      </c>
      <c r="M112" s="18"/>
      <c r="N112" s="18"/>
      <c r="O112" s="18"/>
      <c r="P112" s="18"/>
      <c r="Q112" s="18"/>
      <c r="R112" s="18"/>
      <c r="S112" s="18"/>
      <c r="U112" s="18"/>
      <c r="V112" s="18"/>
      <c r="W112" s="18"/>
      <c r="X112" s="18"/>
      <c r="Y112" s="18"/>
      <c r="Z112" s="18"/>
      <c r="AA112" s="18"/>
    </row>
    <row r="113" customFormat="false" ht="22.05" hidden="false" customHeight="false" outlineLevel="0" collapsed="false">
      <c r="C113" s="12" t="n">
        <v>111</v>
      </c>
      <c r="D113" s="3" t="n">
        <f aca="false">SIN(PI*C113/180)</f>
        <v>0.933580426406549</v>
      </c>
      <c r="E113" s="13" t="n">
        <f aca="false">C113/360^factor</f>
        <v>1.34306212886363</v>
      </c>
      <c r="F113" s="3" t="n">
        <f aca="false">D113*PEAK+offset</f>
        <v>303.619026275938</v>
      </c>
      <c r="G113" s="3" t="n">
        <f aca="false">G112+timestep</f>
        <v>6166.71599999999</v>
      </c>
      <c r="H113" s="1" t="str">
        <f aca="false">TEXT(G113,"0.000") &amp; timeunit &amp; " " &amp; TEXT(F113,"0.000") &amp; voltageunit</f>
        <v>6166.716us 303.619V</v>
      </c>
      <c r="I113" s="1" t="s">
        <v>11</v>
      </c>
      <c r="J113" s="1" t="str">
        <f aca="false">IF(I113="","",H113&amp;" ")</f>
        <v>6166.716us 303.619V </v>
      </c>
      <c r="K113" s="1" t="str">
        <f aca="false">IF(I113="","",H113 &amp; " ")</f>
        <v>6166.716us 303.619V </v>
      </c>
      <c r="L113" s="3" t="n">
        <f aca="false">IF(TRIM(I113)="","", F113)</f>
        <v>303.619026275938</v>
      </c>
      <c r="M113" s="18"/>
      <c r="N113" s="18"/>
      <c r="O113" s="18"/>
      <c r="P113" s="18"/>
      <c r="Q113" s="18"/>
      <c r="R113" s="18"/>
      <c r="S113" s="18"/>
      <c r="U113" s="18"/>
      <c r="V113" s="18"/>
      <c r="W113" s="18"/>
      <c r="X113" s="18"/>
      <c r="Y113" s="18"/>
      <c r="Z113" s="18"/>
      <c r="AA113" s="18"/>
    </row>
    <row r="114" customFormat="false" ht="22.05" hidden="false" customHeight="false" outlineLevel="0" collapsed="false">
      <c r="C114" s="15" t="n">
        <v>112</v>
      </c>
      <c r="D114" s="3" t="n">
        <f aca="false">SIN(PI*C114/180)</f>
        <v>0.927183854471173</v>
      </c>
      <c r="E114" s="13" t="n">
        <f aca="false">C114/360^factor</f>
        <v>1.35516178768222</v>
      </c>
      <c r="F114" s="3" t="n">
        <f aca="false">D114*PEAK+offset</f>
        <v>301.538733151115</v>
      </c>
      <c r="G114" s="3" t="n">
        <f aca="false">G113+timestep</f>
        <v>6222.27199999999</v>
      </c>
      <c r="H114" s="1" t="str">
        <f aca="false">TEXT(G114,"0.000") &amp; timeunit &amp; " " &amp; TEXT(F114,"0.000") &amp; voltageunit</f>
        <v>6222.272us 301.539V</v>
      </c>
      <c r="I114" s="1" t="s">
        <v>11</v>
      </c>
      <c r="J114" s="1" t="str">
        <f aca="false">IF(I114="","",H114&amp;" ")</f>
        <v>6222.272us 301.539V </v>
      </c>
      <c r="K114" s="1" t="str">
        <f aca="false">IF(I114="","",H114 &amp; " ")</f>
        <v>6222.272us 301.539V </v>
      </c>
      <c r="L114" s="3" t="n">
        <f aca="false">IF(TRIM(I114)="","", F114)</f>
        <v>301.538733151115</v>
      </c>
      <c r="M114" s="18"/>
      <c r="N114" s="18"/>
      <c r="O114" s="18"/>
      <c r="P114" s="18"/>
      <c r="Q114" s="18"/>
      <c r="R114" s="18"/>
      <c r="S114" s="18"/>
      <c r="U114" s="18"/>
      <c r="V114" s="18"/>
      <c r="W114" s="18"/>
      <c r="X114" s="18"/>
      <c r="Y114" s="18"/>
      <c r="Z114" s="18"/>
      <c r="AA114" s="18"/>
    </row>
    <row r="115" customFormat="false" ht="22.05" hidden="false" customHeight="false" outlineLevel="0" collapsed="false">
      <c r="C115" s="15" t="n">
        <v>113</v>
      </c>
      <c r="D115" s="3" t="n">
        <f aca="false">SIN(PI*C115/180)</f>
        <v>0.92050485335182</v>
      </c>
      <c r="E115" s="13" t="n">
        <f aca="false">C115/360^factor</f>
        <v>1.36726144650082</v>
      </c>
      <c r="F115" s="3" t="n">
        <f aca="false">D115*PEAK+offset</f>
        <v>299.366588407079</v>
      </c>
      <c r="G115" s="3" t="n">
        <f aca="false">G114+timestep</f>
        <v>6277.82799999999</v>
      </c>
      <c r="H115" s="1" t="str">
        <f aca="false">TEXT(G115,"0.000") &amp; timeunit &amp; " " &amp; TEXT(F115,"0.000") &amp; voltageunit</f>
        <v>6277.828us 299.367V</v>
      </c>
      <c r="I115" s="1" t="s">
        <v>11</v>
      </c>
      <c r="J115" s="1" t="str">
        <f aca="false">IF(I115="","",H115&amp;" ")</f>
        <v>6277.828us 299.367V </v>
      </c>
      <c r="K115" s="1" t="str">
        <f aca="false">IF(I115="","",H115 &amp; " ")</f>
        <v>6277.828us 299.367V </v>
      </c>
      <c r="L115" s="3" t="n">
        <f aca="false">IF(TRIM(I115)="","", F115)</f>
        <v>299.366588407079</v>
      </c>
      <c r="M115" s="18"/>
      <c r="N115" s="18"/>
      <c r="O115" s="18"/>
      <c r="P115" s="18"/>
      <c r="Q115" s="18"/>
      <c r="R115" s="18"/>
      <c r="S115" s="18"/>
      <c r="U115" s="18"/>
      <c r="V115" s="18"/>
      <c r="W115" s="18"/>
      <c r="X115" s="18"/>
      <c r="Y115" s="18"/>
      <c r="Z115" s="18"/>
      <c r="AA115" s="18"/>
    </row>
    <row r="116" customFormat="false" ht="22.05" hidden="false" customHeight="false" outlineLevel="0" collapsed="false">
      <c r="C116" s="12" t="n">
        <v>114</v>
      </c>
      <c r="D116" s="3" t="n">
        <f aca="false">SIN(PI*C116/180)</f>
        <v>0.913545457536932</v>
      </c>
      <c r="E116" s="13" t="n">
        <f aca="false">C116/360^factor</f>
        <v>1.37936110531941</v>
      </c>
      <c r="F116" s="3" t="n">
        <f aca="false">D116*PEAK+offset</f>
        <v>297.103253700161</v>
      </c>
      <c r="G116" s="3" t="n">
        <f aca="false">G115+timestep</f>
        <v>6333.38399999999</v>
      </c>
      <c r="H116" s="1" t="str">
        <f aca="false">TEXT(G116,"0.000") &amp; timeunit &amp; " " &amp; TEXT(F116,"0.000") &amp; voltageunit</f>
        <v>6333.384us 297.103V</v>
      </c>
      <c r="I116" s="1" t="s">
        <v>11</v>
      </c>
      <c r="J116" s="1" t="str">
        <f aca="false">IF(I116="","",H116&amp;" ")</f>
        <v>6333.384us 297.103V </v>
      </c>
      <c r="K116" s="1" t="str">
        <f aca="false">IF(I116="","",H116 &amp; " ")</f>
        <v>6333.384us 297.103V </v>
      </c>
      <c r="L116" s="3" t="n">
        <f aca="false">IF(TRIM(I116)="","", F116)</f>
        <v>297.103253700161</v>
      </c>
      <c r="M116" s="18"/>
      <c r="N116" s="18"/>
      <c r="O116" s="18"/>
      <c r="P116" s="18"/>
      <c r="Q116" s="18"/>
      <c r="R116" s="18"/>
      <c r="S116" s="18"/>
      <c r="U116" s="18"/>
      <c r="V116" s="18"/>
      <c r="W116" s="18"/>
      <c r="X116" s="18"/>
      <c r="Y116" s="18"/>
      <c r="Z116" s="18"/>
      <c r="AA116" s="18"/>
    </row>
    <row r="117" customFormat="false" ht="22.05" hidden="false" customHeight="false" outlineLevel="0" collapsed="false">
      <c r="C117" s="15" t="n">
        <v>115</v>
      </c>
      <c r="D117" s="3" t="n">
        <f aca="false">SIN(PI*C117/180)</f>
        <v>0.906307786925892</v>
      </c>
      <c r="E117" s="13" t="n">
        <f aca="false">C117/360^factor</f>
        <v>1.391460764138</v>
      </c>
      <c r="F117" s="3" t="n">
        <f aca="false">D117*PEAK+offset</f>
        <v>294.749418464038</v>
      </c>
      <c r="G117" s="3" t="n">
        <f aca="false">G116+timestep</f>
        <v>6388.93999999999</v>
      </c>
      <c r="H117" s="1" t="str">
        <f aca="false">TEXT(G117,"0.000") &amp; timeunit &amp; " " &amp; TEXT(F117,"0.000") &amp; voltageunit</f>
        <v>6388.940us 294.749V</v>
      </c>
      <c r="I117" s="1" t="s">
        <v>11</v>
      </c>
      <c r="J117" s="1" t="str">
        <f aca="false">IF(I117="","",H117&amp;" ")</f>
        <v>6388.940us 294.749V </v>
      </c>
      <c r="K117" s="1" t="str">
        <f aca="false">IF(I117="","",H117 &amp; " ")</f>
        <v>6388.940us 294.749V </v>
      </c>
      <c r="L117" s="3" t="n">
        <f aca="false">IF(TRIM(I117)="","", F117)</f>
        <v>294.749418464038</v>
      </c>
      <c r="M117" s="18"/>
      <c r="N117" s="18"/>
      <c r="O117" s="18"/>
      <c r="P117" s="18"/>
      <c r="Q117" s="18"/>
      <c r="R117" s="18"/>
      <c r="S117" s="18"/>
      <c r="U117" s="18"/>
      <c r="V117" s="18"/>
      <c r="W117" s="18"/>
      <c r="X117" s="18"/>
      <c r="Y117" s="18"/>
      <c r="Z117" s="18"/>
      <c r="AA117" s="18"/>
    </row>
    <row r="118" customFormat="false" ht="22.05" hidden="false" customHeight="false" outlineLevel="0" collapsed="false">
      <c r="C118" s="15" t="n">
        <v>116</v>
      </c>
      <c r="D118" s="3" t="n">
        <f aca="false">SIN(PI*C118/180)</f>
        <v>0.898794046183281</v>
      </c>
      <c r="E118" s="13" t="n">
        <f aca="false">C118/360^factor</f>
        <v>1.40356042295659</v>
      </c>
      <c r="F118" s="3" t="n">
        <f aca="false">D118*PEAK+offset</f>
        <v>292.305799699727</v>
      </c>
      <c r="G118" s="3" t="n">
        <f aca="false">G117+timestep</f>
        <v>6444.49599999999</v>
      </c>
      <c r="H118" s="1" t="str">
        <f aca="false">TEXT(G118,"0.000") &amp; timeunit &amp; " " &amp; TEXT(F118,"0.000") &amp; voltageunit</f>
        <v>6444.496us 292.306V</v>
      </c>
      <c r="I118" s="1" t="s">
        <v>11</v>
      </c>
      <c r="J118" s="1" t="str">
        <f aca="false">IF(I118="","",H118&amp;" ")</f>
        <v>6444.496us 292.306V </v>
      </c>
      <c r="K118" s="1" t="str">
        <f aca="false">IF(I118="","",H118 &amp; " ")</f>
        <v>6444.496us 292.306V </v>
      </c>
      <c r="L118" s="3" t="n">
        <f aca="false">IF(TRIM(I118)="","", F118)</f>
        <v>292.305799699727</v>
      </c>
      <c r="M118" s="18"/>
      <c r="N118" s="18"/>
      <c r="O118" s="18"/>
      <c r="P118" s="18"/>
      <c r="Q118" s="18"/>
      <c r="R118" s="18"/>
      <c r="S118" s="18"/>
      <c r="U118" s="18"/>
      <c r="V118" s="18"/>
      <c r="W118" s="18"/>
      <c r="X118" s="18"/>
      <c r="Y118" s="18"/>
      <c r="Z118" s="18"/>
      <c r="AA118" s="18"/>
    </row>
    <row r="119" customFormat="false" ht="22.05" hidden="false" customHeight="false" outlineLevel="0" collapsed="false">
      <c r="C119" s="12" t="n">
        <v>117</v>
      </c>
      <c r="D119" s="3" t="n">
        <f aca="false">SIN(PI*C119/180)</f>
        <v>0.891006524067318</v>
      </c>
      <c r="E119" s="13" t="n">
        <f aca="false">C119/360^factor</f>
        <v>1.41566008177518</v>
      </c>
      <c r="F119" s="3" t="n">
        <f aca="false">D119*PEAK+offset</f>
        <v>289.773141757173</v>
      </c>
      <c r="G119" s="3" t="n">
        <f aca="false">G118+timestep</f>
        <v>6500.05199999998</v>
      </c>
      <c r="H119" s="1" t="str">
        <f aca="false">TEXT(G119,"0.000") &amp; timeunit &amp; " " &amp; TEXT(F119,"0.000") &amp; voltageunit</f>
        <v>6500.052us 289.773V</v>
      </c>
      <c r="I119" s="1" t="s">
        <v>11</v>
      </c>
      <c r="J119" s="1" t="str">
        <f aca="false">IF(I119="","",H119&amp;" ")</f>
        <v>6500.052us 289.773V </v>
      </c>
      <c r="K119" s="1" t="str">
        <f aca="false">IF(I119="","",H119 &amp; " ")</f>
        <v>6500.052us 289.773V </v>
      </c>
      <c r="L119" s="3" t="n">
        <f aca="false">IF(TRIM(I119)="","", F119)</f>
        <v>289.773141757173</v>
      </c>
      <c r="M119" s="18"/>
      <c r="N119" s="18"/>
      <c r="O119" s="18"/>
      <c r="P119" s="18"/>
      <c r="Q119" s="18"/>
      <c r="R119" s="18"/>
      <c r="S119" s="18"/>
      <c r="U119" s="18"/>
      <c r="V119" s="18"/>
      <c r="W119" s="18"/>
      <c r="X119" s="18"/>
      <c r="Y119" s="18"/>
      <c r="Z119" s="18"/>
      <c r="AA119" s="18"/>
    </row>
    <row r="120" customFormat="false" ht="22.05" hidden="false" customHeight="false" outlineLevel="0" collapsed="false">
      <c r="C120" s="15" t="n">
        <v>118</v>
      </c>
      <c r="D120" s="3" t="n">
        <f aca="false">SIN(PI*C120/180)</f>
        <v>0.88294759273268</v>
      </c>
      <c r="E120" s="13" t="n">
        <f aca="false">C120/360^factor</f>
        <v>1.42775974059377</v>
      </c>
      <c r="F120" s="3" t="n">
        <f aca="false">D120*PEAK+offset</f>
        <v>287.152216108522</v>
      </c>
      <c r="G120" s="3" t="n">
        <f aca="false">G119+timestep</f>
        <v>6555.60799999998</v>
      </c>
      <c r="H120" s="1" t="str">
        <f aca="false">TEXT(G120,"0.000") &amp; timeunit &amp; " " &amp; TEXT(F120,"0.000") &amp; voltageunit</f>
        <v>6555.608us 287.152V</v>
      </c>
      <c r="I120" s="1" t="s">
        <v>11</v>
      </c>
      <c r="J120" s="1" t="str">
        <f aca="false">IF(I120="","",H120&amp;" ")</f>
        <v>6555.608us 287.152V </v>
      </c>
      <c r="K120" s="1" t="str">
        <f aca="false">IF(I120="","",H120 &amp; " ")</f>
        <v>6555.608us 287.152V </v>
      </c>
      <c r="L120" s="3" t="n">
        <f aca="false">IF(TRIM(I120)="","", F120)</f>
        <v>287.152216108522</v>
      </c>
      <c r="M120" s="18"/>
      <c r="N120" s="18"/>
      <c r="O120" s="18"/>
      <c r="P120" s="18"/>
      <c r="Q120" s="18"/>
      <c r="R120" s="18"/>
      <c r="S120" s="18"/>
      <c r="U120" s="18"/>
      <c r="V120" s="18"/>
      <c r="W120" s="18"/>
      <c r="X120" s="18"/>
      <c r="Y120" s="18"/>
      <c r="Z120" s="18"/>
      <c r="AA120" s="18"/>
    </row>
    <row r="121" customFormat="false" ht="22.05" hidden="false" customHeight="false" outlineLevel="0" collapsed="false">
      <c r="C121" s="15" t="n">
        <v>119</v>
      </c>
      <c r="D121" s="3" t="n">
        <f aca="false">SIN(PI*C121/180)</f>
        <v>0.874619707007919</v>
      </c>
      <c r="E121" s="13" t="n">
        <f aca="false">C121/360^factor</f>
        <v>1.43985939941236</v>
      </c>
      <c r="F121" s="3" t="n">
        <f aca="false">D121*PEAK+offset</f>
        <v>284.443821113115</v>
      </c>
      <c r="G121" s="3" t="n">
        <f aca="false">G120+timestep</f>
        <v>6611.16399999998</v>
      </c>
      <c r="H121" s="1" t="str">
        <f aca="false">TEXT(G121,"0.000") &amp; timeunit &amp; " " &amp; TEXT(F121,"0.000") &amp; voltageunit</f>
        <v>6611.164us 284.444V</v>
      </c>
      <c r="I121" s="1" t="s">
        <v>11</v>
      </c>
      <c r="J121" s="1" t="str">
        <f aca="false">IF(I121="","",H121&amp;" ")</f>
        <v>6611.164us 284.444V </v>
      </c>
      <c r="K121" s="1" t="str">
        <f aca="false">IF(I121="","",H121 &amp; " ")</f>
        <v>6611.164us 284.444V </v>
      </c>
      <c r="L121" s="3" t="n">
        <f aca="false">IF(TRIM(I121)="","", F121)</f>
        <v>284.443821113115</v>
      </c>
      <c r="M121" s="18"/>
      <c r="N121" s="18"/>
      <c r="O121" s="18"/>
      <c r="P121" s="18"/>
      <c r="Q121" s="18"/>
      <c r="R121" s="18"/>
      <c r="S121" s="18"/>
      <c r="U121" s="18"/>
      <c r="V121" s="18"/>
      <c r="W121" s="18"/>
      <c r="X121" s="18"/>
      <c r="Y121" s="18"/>
      <c r="Z121" s="18"/>
      <c r="AA121" s="18"/>
    </row>
    <row r="122" customFormat="false" ht="22.05" hidden="false" customHeight="false" outlineLevel="0" collapsed="false">
      <c r="C122" s="12" t="n">
        <v>120</v>
      </c>
      <c r="D122" s="3" t="n">
        <f aca="false">SIN(PI*C122/180)</f>
        <v>0.866025403647703</v>
      </c>
      <c r="E122" s="13" t="n">
        <f aca="false">C122/360^factor</f>
        <v>1.45195905823095</v>
      </c>
      <c r="F122" s="3" t="n">
        <f aca="false">D122*PEAK+offset</f>
        <v>281.648781774306</v>
      </c>
      <c r="G122" s="3" t="n">
        <f aca="false">G121+timestep</f>
        <v>6666.71999999998</v>
      </c>
      <c r="H122" s="1" t="str">
        <f aca="false">TEXT(G122,"0.000") &amp; timeunit &amp; " " &amp; TEXT(F122,"0.000") &amp; voltageunit</f>
        <v>6666.720us 281.649V</v>
      </c>
      <c r="I122" s="1" t="s">
        <v>11</v>
      </c>
      <c r="J122" s="1" t="str">
        <f aca="false">IF(I122="","",H122&amp;" ")</f>
        <v>6666.720us 281.649V </v>
      </c>
      <c r="K122" s="1" t="str">
        <f aca="false">IF(I122="","",H122 &amp; " ")</f>
        <v>6666.720us 281.649V </v>
      </c>
      <c r="L122" s="3" t="n">
        <f aca="false">IF(TRIM(I122)="","", F122)</f>
        <v>281.648781774306</v>
      </c>
      <c r="M122" s="18"/>
      <c r="N122" s="18"/>
      <c r="O122" s="18"/>
      <c r="P122" s="18"/>
      <c r="Q122" s="18"/>
      <c r="R122" s="18"/>
      <c r="S122" s="18"/>
      <c r="U122" s="18"/>
      <c r="V122" s="18"/>
      <c r="W122" s="18"/>
      <c r="X122" s="18"/>
      <c r="Y122" s="18"/>
      <c r="Z122" s="18"/>
      <c r="AA122" s="18"/>
    </row>
    <row r="123" customFormat="false" ht="22.05" hidden="false" customHeight="false" outlineLevel="0" collapsed="false">
      <c r="C123" s="15" t="n">
        <v>121</v>
      </c>
      <c r="D123" s="3" t="n">
        <f aca="false">SIN(PI*C123/180)</f>
        <v>0.857167300560091</v>
      </c>
      <c r="E123" s="13" t="n">
        <f aca="false">C123/360^factor</f>
        <v>1.46405871704955</v>
      </c>
      <c r="F123" s="3" t="n">
        <f aca="false">D123*PEAK+offset</f>
        <v>278.767949488153</v>
      </c>
      <c r="G123" s="3" t="n">
        <f aca="false">G122+timestep</f>
        <v>6722.27599999998</v>
      </c>
      <c r="H123" s="1" t="str">
        <f aca="false">TEXT(G123,"0.000") &amp; timeunit &amp; " " &amp; TEXT(F123,"0.000") &amp; voltageunit</f>
        <v>6722.276us 278.768V</v>
      </c>
      <c r="I123" s="1" t="s">
        <v>11</v>
      </c>
      <c r="J123" s="1" t="str">
        <f aca="false">IF(I123="","",H123&amp;" ")</f>
        <v>6722.276us 278.768V </v>
      </c>
      <c r="K123" s="1" t="str">
        <f aca="false">IF(I123="","",H123 &amp; " ")</f>
        <v>6722.276us 278.768V </v>
      </c>
      <c r="L123" s="3" t="n">
        <f aca="false">IF(TRIM(I123)="","", F123)</f>
        <v>278.767949488153</v>
      </c>
      <c r="M123" s="18"/>
      <c r="N123" s="18"/>
      <c r="O123" s="18"/>
      <c r="P123" s="18"/>
      <c r="Q123" s="18"/>
      <c r="R123" s="18"/>
      <c r="S123" s="18"/>
      <c r="U123" s="18"/>
      <c r="V123" s="18"/>
      <c r="W123" s="18"/>
      <c r="X123" s="18"/>
      <c r="Y123" s="18"/>
      <c r="Z123" s="18"/>
      <c r="AA123" s="18"/>
    </row>
    <row r="124" customFormat="false" ht="22.05" hidden="false" customHeight="false" outlineLevel="0" collapsed="false">
      <c r="C124" s="15" t="n">
        <v>122</v>
      </c>
      <c r="D124" s="3" t="n">
        <f aca="false">SIN(PI*C124/180)</f>
        <v>0.848048096009093</v>
      </c>
      <c r="E124" s="13" t="n">
        <f aca="false">C124/360^factor</f>
        <v>1.47615837586814</v>
      </c>
      <c r="F124" s="3" t="n">
        <f aca="false">D124*PEAK+offset</f>
        <v>275.802201784077</v>
      </c>
      <c r="G124" s="3" t="n">
        <f aca="false">G123+timestep</f>
        <v>6777.83199999998</v>
      </c>
      <c r="H124" s="1" t="str">
        <f aca="false">TEXT(G124,"0.000") &amp; timeunit &amp; " " &amp; TEXT(F124,"0.000") &amp; voltageunit</f>
        <v>6777.832us 275.802V</v>
      </c>
      <c r="I124" s="1" t="s">
        <v>11</v>
      </c>
      <c r="J124" s="1" t="str">
        <f aca="false">IF(I124="","",H124&amp;" ")</f>
        <v>6777.832us 275.802V </v>
      </c>
      <c r="K124" s="1" t="str">
        <f aca="false">IF(I124="","",H124 &amp; " ")</f>
        <v>6777.832us 275.802V </v>
      </c>
      <c r="L124" s="3" t="n">
        <f aca="false">IF(TRIM(I124)="","", F124)</f>
        <v>275.802201784077</v>
      </c>
      <c r="M124" s="18"/>
      <c r="N124" s="18"/>
      <c r="O124" s="18"/>
      <c r="P124" s="18"/>
      <c r="Q124" s="18"/>
      <c r="R124" s="18"/>
      <c r="S124" s="18"/>
      <c r="U124" s="18"/>
      <c r="V124" s="18"/>
      <c r="W124" s="18"/>
      <c r="X124" s="18"/>
      <c r="Y124" s="18"/>
      <c r="Z124" s="18"/>
      <c r="AA124" s="18"/>
    </row>
    <row r="125" customFormat="false" ht="22.05" hidden="false" customHeight="false" outlineLevel="0" collapsed="false">
      <c r="C125" s="12" t="n">
        <v>123</v>
      </c>
      <c r="D125" s="3" t="n">
        <f aca="false">SIN(PI*C125/180)</f>
        <v>0.838670567792757</v>
      </c>
      <c r="E125" s="13" t="n">
        <f aca="false">C125/360^factor</f>
        <v>1.48825803468673</v>
      </c>
      <c r="F125" s="3" t="n">
        <f aca="false">D125*PEAK+offset</f>
        <v>272.752442057561</v>
      </c>
      <c r="G125" s="3" t="n">
        <f aca="false">G124+timestep</f>
        <v>6833.38799999998</v>
      </c>
      <c r="H125" s="1" t="str">
        <f aca="false">TEXT(G125,"0.000") &amp; timeunit &amp; " " &amp; TEXT(F125,"0.000") &amp; voltageunit</f>
        <v>6833.388us 272.752V</v>
      </c>
      <c r="I125" s="1" t="s">
        <v>11</v>
      </c>
      <c r="J125" s="1" t="str">
        <f aca="false">IF(I125="","",H125&amp;" ")</f>
        <v>6833.388us 272.752V </v>
      </c>
      <c r="K125" s="1" t="str">
        <f aca="false">IF(I125="","",H125 &amp; " ")</f>
        <v>6833.388us 272.752V </v>
      </c>
      <c r="L125" s="3" t="n">
        <f aca="false">IF(TRIM(I125)="","", F125)</f>
        <v>272.752442057561</v>
      </c>
      <c r="M125" s="18"/>
      <c r="N125" s="18"/>
      <c r="O125" s="18"/>
      <c r="P125" s="18"/>
      <c r="Q125" s="18"/>
      <c r="R125" s="18"/>
      <c r="S125" s="18"/>
      <c r="U125" s="18"/>
      <c r="V125" s="18"/>
      <c r="W125" s="18"/>
      <c r="X125" s="18"/>
      <c r="Y125" s="18"/>
      <c r="Z125" s="18"/>
      <c r="AA125" s="18"/>
    </row>
    <row r="126" customFormat="false" ht="22.05" hidden="false" customHeight="false" outlineLevel="0" collapsed="false">
      <c r="C126" s="15" t="n">
        <v>124</v>
      </c>
      <c r="D126" s="3" t="n">
        <f aca="false">SIN(PI*C126/180)</f>
        <v>0.829037572397021</v>
      </c>
      <c r="E126" s="13" t="n">
        <f aca="false">C126/360^factor</f>
        <v>1.50035769350532</v>
      </c>
      <c r="F126" s="3" t="n">
        <f aca="false">D126*PEAK+offset</f>
        <v>269.619599294959</v>
      </c>
      <c r="G126" s="3" t="n">
        <f aca="false">G125+timestep</f>
        <v>6888.94399999998</v>
      </c>
      <c r="H126" s="1" t="str">
        <f aca="false">TEXT(G126,"0.000") &amp; timeunit &amp; " " &amp; TEXT(F126,"0.000") &amp; voltageunit</f>
        <v>6888.944us 269.620V</v>
      </c>
      <c r="I126" s="1" t="s">
        <v>11</v>
      </c>
      <c r="J126" s="1" t="str">
        <f aca="false">IF(I126="","",H126&amp;" ")</f>
        <v>6888.944us 269.620V </v>
      </c>
      <c r="K126" s="1" t="str">
        <f aca="false">IF(I126="","",H126 &amp; " ")</f>
        <v>6888.944us 269.620V </v>
      </c>
      <c r="L126" s="3" t="n">
        <f aca="false">IF(TRIM(I126)="","", F126)</f>
        <v>269.619599294959</v>
      </c>
      <c r="M126" s="18"/>
      <c r="N126" s="18"/>
      <c r="O126" s="18"/>
      <c r="P126" s="18"/>
      <c r="Q126" s="18"/>
      <c r="R126" s="18"/>
      <c r="S126" s="18"/>
      <c r="U126" s="18"/>
      <c r="V126" s="18"/>
      <c r="W126" s="18"/>
      <c r="X126" s="18"/>
      <c r="Y126" s="18"/>
      <c r="Z126" s="18"/>
      <c r="AA126" s="18"/>
    </row>
    <row r="127" customFormat="false" ht="22.05" hidden="false" customHeight="false" outlineLevel="0" collapsed="false">
      <c r="C127" s="15" t="n">
        <v>125</v>
      </c>
      <c r="D127" s="3" t="n">
        <f aca="false">SIN(PI*C127/180)</f>
        <v>0.819152044125599</v>
      </c>
      <c r="E127" s="13" t="n">
        <f aca="false">C127/360^factor</f>
        <v>1.51245735232391</v>
      </c>
      <c r="F127" s="3" t="n">
        <f aca="false">D127*PEAK+offset</f>
        <v>266.404627790527</v>
      </c>
      <c r="G127" s="3" t="n">
        <f aca="false">G126+timestep</f>
        <v>6944.49999999998</v>
      </c>
      <c r="H127" s="1" t="str">
        <f aca="false">TEXT(G127,"0.000") &amp; timeunit &amp; " " &amp; TEXT(F127,"0.000") &amp; voltageunit</f>
        <v>6944.500us 266.405V</v>
      </c>
      <c r="I127" s="1" t="s">
        <v>11</v>
      </c>
      <c r="J127" s="1" t="str">
        <f aca="false">IF(I127="","",H127&amp;" ")</f>
        <v>6944.500us 266.405V </v>
      </c>
      <c r="K127" s="1" t="str">
        <f aca="false">IF(I127="","",H127 &amp; " ")</f>
        <v>6944.500us 266.405V </v>
      </c>
      <c r="L127" s="3" t="n">
        <f aca="false">IF(TRIM(I127)="","", F127)</f>
        <v>266.404627790527</v>
      </c>
      <c r="M127" s="18"/>
      <c r="N127" s="18"/>
      <c r="O127" s="18"/>
      <c r="P127" s="18"/>
      <c r="Q127" s="18"/>
      <c r="R127" s="18"/>
      <c r="S127" s="18"/>
      <c r="U127" s="18"/>
      <c r="V127" s="18"/>
      <c r="W127" s="18"/>
      <c r="X127" s="18"/>
      <c r="Y127" s="18"/>
      <c r="Z127" s="18"/>
      <c r="AA127" s="18"/>
    </row>
    <row r="128" customFormat="false" ht="22.05" hidden="false" customHeight="false" outlineLevel="0" collapsed="false">
      <c r="C128" s="12" t="n">
        <v>126</v>
      </c>
      <c r="D128" s="3" t="n">
        <f aca="false">SIN(PI*C128/180)</f>
        <v>0.809016994206168</v>
      </c>
      <c r="E128" s="13" t="n">
        <f aca="false">C128/360^factor</f>
        <v>1.5245570111425</v>
      </c>
      <c r="F128" s="3" t="n">
        <f aca="false">D128*PEAK+offset</f>
        <v>263.10850685573</v>
      </c>
      <c r="G128" s="3" t="n">
        <f aca="false">G127+timestep</f>
        <v>7000.05599999998</v>
      </c>
      <c r="H128" s="1" t="str">
        <f aca="false">TEXT(G128,"0.000") &amp; timeunit &amp; " " &amp; TEXT(F128,"0.000") &amp; voltageunit</f>
        <v>7000.056us 263.109V</v>
      </c>
      <c r="I128" s="1" t="s">
        <v>11</v>
      </c>
      <c r="J128" s="1" t="str">
        <f aca="false">IF(I128="","",H128&amp;" ")</f>
        <v>7000.056us 263.109V </v>
      </c>
      <c r="K128" s="1" t="str">
        <f aca="false">IF(I128="","",H128 &amp; " ")</f>
        <v>7000.056us 263.109V </v>
      </c>
      <c r="L128" s="3" t="n">
        <f aca="false">IF(TRIM(I128)="","", F128)</f>
        <v>263.10850685573</v>
      </c>
      <c r="M128" s="18"/>
      <c r="N128" s="18"/>
      <c r="O128" s="18"/>
      <c r="P128" s="18"/>
      <c r="Q128" s="18"/>
      <c r="R128" s="18"/>
      <c r="S128" s="18"/>
      <c r="U128" s="18"/>
      <c r="V128" s="18"/>
      <c r="W128" s="18"/>
      <c r="X128" s="18"/>
      <c r="Y128" s="18"/>
      <c r="Z128" s="18"/>
      <c r="AA128" s="18"/>
    </row>
    <row r="129" customFormat="false" ht="22.05" hidden="false" customHeight="false" outlineLevel="0" collapsed="false">
      <c r="C129" s="15" t="n">
        <v>127</v>
      </c>
      <c r="D129" s="3" t="n">
        <f aca="false">SIN(PI*C129/180)</f>
        <v>0.798635509873113</v>
      </c>
      <c r="E129" s="13" t="n">
        <f aca="false">C129/360^factor</f>
        <v>1.53665666996109</v>
      </c>
      <c r="F129" s="3" t="n">
        <f aca="false">D129*PEAK+offset</f>
        <v>259.732240520934</v>
      </c>
      <c r="G129" s="3" t="n">
        <f aca="false">G128+timestep</f>
        <v>7055.61199999998</v>
      </c>
      <c r="H129" s="1" t="str">
        <f aca="false">TEXT(G129,"0.000") &amp; timeunit &amp; " " &amp; TEXT(F129,"0.000") &amp; voltageunit</f>
        <v>7055.612us 259.732V</v>
      </c>
      <c r="I129" s="1" t="s">
        <v>11</v>
      </c>
      <c r="J129" s="1" t="str">
        <f aca="false">IF(I129="","",H129&amp;" ")</f>
        <v>7055.612us 259.732V </v>
      </c>
      <c r="K129" s="1" t="str">
        <f aca="false">IF(I129="","",H129 &amp; " ")</f>
        <v>7055.612us 259.732V </v>
      </c>
      <c r="L129" s="3" t="n">
        <f aca="false">IF(TRIM(I129)="","", F129)</f>
        <v>259.732240520934</v>
      </c>
      <c r="M129" s="18"/>
      <c r="N129" s="18"/>
      <c r="O129" s="18"/>
      <c r="P129" s="18"/>
      <c r="Q129" s="18"/>
      <c r="R129" s="18"/>
      <c r="S129" s="18"/>
      <c r="U129" s="18"/>
      <c r="V129" s="18"/>
      <c r="W129" s="18"/>
      <c r="X129" s="18"/>
      <c r="Y129" s="18"/>
      <c r="Z129" s="18"/>
      <c r="AA129" s="18"/>
    </row>
    <row r="130" customFormat="false" ht="22.05" hidden="false" customHeight="false" outlineLevel="0" collapsed="false">
      <c r="C130" s="15" t="n">
        <v>128</v>
      </c>
      <c r="D130" s="3" t="n">
        <f aca="false">SIN(PI*C130/180)</f>
        <v>0.788010753427132</v>
      </c>
      <c r="E130" s="13" t="n">
        <f aca="false">C130/360^factor</f>
        <v>1.54875632877968</v>
      </c>
      <c r="F130" s="3" t="n">
        <f aca="false">D130*PEAK+offset</f>
        <v>256.276857229572</v>
      </c>
      <c r="G130" s="3" t="n">
        <f aca="false">G129+timestep</f>
        <v>7111.16799999998</v>
      </c>
      <c r="H130" s="1" t="str">
        <f aca="false">TEXT(G130,"0.000") &amp; timeunit &amp; " " &amp; TEXT(F130,"0.000") &amp; voltageunit</f>
        <v>7111.168us 256.277V</v>
      </c>
      <c r="I130" s="1" t="s">
        <v>11</v>
      </c>
      <c r="J130" s="1" t="str">
        <f aca="false">IF(I130="","",H130&amp;" ")</f>
        <v>7111.168us 256.277V </v>
      </c>
      <c r="K130" s="1" t="str">
        <f aca="false">IF(I130="","",H130 &amp; " ")</f>
        <v>7111.168us 256.277V </v>
      </c>
      <c r="L130" s="3" t="n">
        <f aca="false">IF(TRIM(I130)="","", F130)</f>
        <v>256.276857229572</v>
      </c>
      <c r="M130" s="18"/>
      <c r="N130" s="18"/>
      <c r="O130" s="18"/>
      <c r="P130" s="18"/>
      <c r="Q130" s="18"/>
      <c r="R130" s="18"/>
      <c r="S130" s="18"/>
      <c r="U130" s="18"/>
      <c r="V130" s="18"/>
      <c r="W130" s="18"/>
      <c r="X130" s="18"/>
      <c r="Y130" s="18"/>
      <c r="Z130" s="18"/>
      <c r="AA130" s="18"/>
    </row>
    <row r="131" customFormat="false" ht="22.05" hidden="false" customHeight="false" outlineLevel="0" collapsed="false">
      <c r="C131" s="12" t="n">
        <v>129</v>
      </c>
      <c r="D131" s="3" t="n">
        <f aca="false">SIN(PI*C131/180)</f>
        <v>0.777145961271962</v>
      </c>
      <c r="E131" s="13" t="n">
        <f aca="false">C131/360^factor</f>
        <v>1.56085598759828</v>
      </c>
      <c r="F131" s="3" t="n">
        <f aca="false">D131*PEAK+offset</f>
        <v>252.743409524868</v>
      </c>
      <c r="G131" s="3" t="n">
        <f aca="false">G130+timestep</f>
        <v>7166.72399999998</v>
      </c>
      <c r="H131" s="1" t="str">
        <f aca="false">TEXT(G131,"0.000") &amp; timeunit &amp; " " &amp; TEXT(F131,"0.000") &amp; voltageunit</f>
        <v>7166.724us 252.743V</v>
      </c>
      <c r="I131" s="1" t="s">
        <v>11</v>
      </c>
      <c r="J131" s="1" t="str">
        <f aca="false">IF(I131="","",H131&amp;" ")</f>
        <v>7166.724us 252.743V </v>
      </c>
      <c r="K131" s="1" t="str">
        <f aca="false">IF(I131="","",H131 &amp; " ")</f>
        <v>7166.724us 252.743V </v>
      </c>
      <c r="L131" s="3" t="n">
        <f aca="false">IF(TRIM(I131)="","", F131)</f>
        <v>252.743409524868</v>
      </c>
      <c r="M131" s="18"/>
      <c r="N131" s="18"/>
      <c r="O131" s="18"/>
      <c r="P131" s="18"/>
      <c r="Q131" s="18"/>
      <c r="R131" s="18"/>
      <c r="S131" s="18"/>
      <c r="U131" s="18"/>
      <c r="V131" s="18"/>
      <c r="W131" s="18"/>
      <c r="X131" s="18"/>
      <c r="Y131" s="18"/>
      <c r="Z131" s="18"/>
      <c r="AA131" s="18"/>
    </row>
    <row r="132" customFormat="false" ht="22.05" hidden="false" customHeight="false" outlineLevel="0" collapsed="false">
      <c r="C132" s="15" t="n">
        <v>130</v>
      </c>
      <c r="D132" s="3" t="n">
        <f aca="false">SIN(PI*C132/180)</f>
        <v>0.766044442928546</v>
      </c>
      <c r="E132" s="13" t="n">
        <f aca="false">C132/360^factor</f>
        <v>1.57295564641687</v>
      </c>
      <c r="F132" s="3" t="n">
        <f aca="false">D132*PEAK+offset</f>
        <v>249.132973729222</v>
      </c>
      <c r="G132" s="3" t="n">
        <f aca="false">G131+timestep</f>
        <v>7222.27999999998</v>
      </c>
      <c r="H132" s="1" t="str">
        <f aca="false">TEXT(G132,"0.000") &amp; timeunit &amp; " " &amp; TEXT(F132,"0.000") &amp; voltageunit</f>
        <v>7222.280us 249.133V</v>
      </c>
      <c r="I132" s="1" t="s">
        <v>11</v>
      </c>
      <c r="J132" s="1" t="str">
        <f aca="false">IF(I132="","",H132&amp;" ")</f>
        <v>7222.280us 249.133V </v>
      </c>
      <c r="K132" s="1" t="str">
        <f aca="false">IF(I132="","",H132 &amp; " ")</f>
        <v>7222.280us 249.133V </v>
      </c>
      <c r="L132" s="3" t="n">
        <f aca="false">IF(TRIM(I132)="","", F132)</f>
        <v>249.132973729222</v>
      </c>
      <c r="M132" s="18"/>
      <c r="N132" s="18"/>
      <c r="O132" s="18"/>
      <c r="P132" s="18"/>
      <c r="Q132" s="18"/>
      <c r="R132" s="18"/>
      <c r="S132" s="18"/>
      <c r="U132" s="18"/>
      <c r="V132" s="18"/>
      <c r="W132" s="18"/>
      <c r="X132" s="18"/>
      <c r="Y132" s="18"/>
      <c r="Z132" s="18"/>
      <c r="AA132" s="18"/>
    </row>
    <row r="133" customFormat="false" ht="22.05" hidden="false" customHeight="false" outlineLevel="0" collapsed="false">
      <c r="C133" s="15" t="n">
        <v>131</v>
      </c>
      <c r="D133" s="3" t="n">
        <f aca="false">SIN(PI*C133/180)</f>
        <v>0.754709580026912</v>
      </c>
      <c r="E133" s="13" t="n">
        <f aca="false">C133/360^factor</f>
        <v>1.58505530523546</v>
      </c>
      <c r="F133" s="3" t="n">
        <f aca="false">D133*PEAK+offset</f>
        <v>245.446649616352</v>
      </c>
      <c r="G133" s="3" t="n">
        <f aca="false">G132+timestep</f>
        <v>7277.83599999998</v>
      </c>
      <c r="H133" s="1" t="str">
        <f aca="false">TEXT(G133,"0.000") &amp; timeunit &amp; " " &amp; TEXT(F133,"0.000") &amp; voltageunit</f>
        <v>7277.836us 245.447V</v>
      </c>
      <c r="I133" s="1" t="s">
        <v>11</v>
      </c>
      <c r="J133" s="1" t="str">
        <f aca="false">IF(I133="","",H133&amp;" ")</f>
        <v>7277.836us 245.447V </v>
      </c>
      <c r="K133" s="1" t="str">
        <f aca="false">IF(I133="","",H133 &amp; " ")</f>
        <v>7277.836us 245.447V </v>
      </c>
      <c r="L133" s="3" t="n">
        <f aca="false">IF(TRIM(I133)="","", F133)</f>
        <v>245.446649616352</v>
      </c>
      <c r="M133" s="18"/>
      <c r="N133" s="18"/>
      <c r="O133" s="18"/>
      <c r="P133" s="18"/>
      <c r="Q133" s="18"/>
      <c r="R133" s="18"/>
      <c r="S133" s="18"/>
      <c r="U133" s="18"/>
      <c r="V133" s="18"/>
      <c r="W133" s="18"/>
      <c r="X133" s="18"/>
      <c r="Y133" s="18"/>
      <c r="Z133" s="18"/>
      <c r="AA133" s="18"/>
    </row>
    <row r="134" customFormat="false" ht="22.05" hidden="false" customHeight="false" outlineLevel="0" collapsed="false">
      <c r="C134" s="12" t="n">
        <v>132</v>
      </c>
      <c r="D134" s="3" t="n">
        <f aca="false">SIN(PI*C134/180)</f>
        <v>0.743144825276108</v>
      </c>
      <c r="E134" s="13" t="n">
        <f aca="false">C134/360^factor</f>
        <v>1.59715496405405</v>
      </c>
      <c r="F134" s="3" t="n">
        <f aca="false">D134*PEAK+offset</f>
        <v>241.685560076296</v>
      </c>
      <c r="G134" s="3" t="n">
        <f aca="false">G133+timestep</f>
        <v>7333.39199999998</v>
      </c>
      <c r="H134" s="1" t="str">
        <f aca="false">TEXT(G134,"0.000") &amp; timeunit &amp; " " &amp; TEXT(F134,"0.000") &amp; voltageunit</f>
        <v>7333.392us 241.686V</v>
      </c>
      <c r="I134" s="1" t="s">
        <v>11</v>
      </c>
      <c r="J134" s="1" t="str">
        <f aca="false">IF(I134="","",H134&amp;" ")</f>
        <v>7333.392us 241.686V </v>
      </c>
      <c r="K134" s="1" t="str">
        <f aca="false">IF(I134="","",H134 &amp; " ")</f>
        <v>7333.392us 241.686V </v>
      </c>
      <c r="L134" s="3" t="n">
        <f aca="false">IF(TRIM(I134)="","", F134)</f>
        <v>241.685560076296</v>
      </c>
      <c r="M134" s="18"/>
      <c r="N134" s="18"/>
      <c r="O134" s="18"/>
      <c r="P134" s="18"/>
      <c r="Q134" s="18"/>
      <c r="R134" s="18"/>
      <c r="S134" s="18"/>
      <c r="U134" s="18"/>
      <c r="V134" s="18"/>
      <c r="W134" s="18"/>
      <c r="X134" s="18"/>
      <c r="Y134" s="18"/>
      <c r="Z134" s="18"/>
      <c r="AA134" s="18"/>
    </row>
    <row r="135" customFormat="false" ht="22.05" hidden="false" customHeight="false" outlineLevel="0" collapsed="false">
      <c r="C135" s="15" t="n">
        <v>133</v>
      </c>
      <c r="D135" s="3" t="n">
        <f aca="false">SIN(PI*C135/180)</f>
        <v>0.731353701412459</v>
      </c>
      <c r="E135" s="13" t="n">
        <f aca="false">C135/360^factor</f>
        <v>1.60925462287264</v>
      </c>
      <c r="F135" s="3" t="n">
        <f aca="false">D135*PEAK+offset</f>
        <v>237.85085077336</v>
      </c>
      <c r="G135" s="3" t="n">
        <f aca="false">G134+timestep</f>
        <v>7388.94799999998</v>
      </c>
      <c r="H135" s="1" t="str">
        <f aca="false">TEXT(G135,"0.000") &amp; timeunit &amp; " " &amp; TEXT(F135,"0.000") &amp; voltageunit</f>
        <v>7388.948us 237.851V</v>
      </c>
      <c r="I135" s="1" t="s">
        <v>11</v>
      </c>
      <c r="J135" s="1" t="str">
        <f aca="false">IF(I135="","",H135&amp;" ")</f>
        <v>7388.948us 237.851V </v>
      </c>
      <c r="K135" s="1" t="str">
        <f aca="false">IF(I135="","",H135 &amp; " ")</f>
        <v>7388.948us 237.851V </v>
      </c>
      <c r="L135" s="3" t="n">
        <f aca="false">IF(TRIM(I135)="","", F135)</f>
        <v>237.85085077336</v>
      </c>
      <c r="M135" s="18"/>
      <c r="N135" s="18"/>
      <c r="O135" s="18"/>
      <c r="P135" s="18"/>
      <c r="Q135" s="18"/>
      <c r="R135" s="18"/>
      <c r="S135" s="18"/>
      <c r="U135" s="18"/>
      <c r="V135" s="18"/>
      <c r="W135" s="18"/>
      <c r="X135" s="18"/>
      <c r="Y135" s="18"/>
      <c r="Z135" s="18"/>
      <c r="AA135" s="18"/>
    </row>
    <row r="136" customFormat="false" ht="22.05" hidden="false" customHeight="false" outlineLevel="0" collapsed="false">
      <c r="C136" s="15" t="n">
        <v>134</v>
      </c>
      <c r="D136" s="3" t="n">
        <f aca="false">SIN(PI*C136/180)</f>
        <v>0.719339800126519</v>
      </c>
      <c r="E136" s="13" t="n">
        <f aca="false">C136/360^factor</f>
        <v>1.62135428169123</v>
      </c>
      <c r="F136" s="3" t="n">
        <f aca="false">D136*PEAK+offset</f>
        <v>233.943689797147</v>
      </c>
      <c r="G136" s="3" t="n">
        <f aca="false">G135+timestep</f>
        <v>7444.50399999998</v>
      </c>
      <c r="H136" s="1" t="str">
        <f aca="false">TEXT(G136,"0.000") &amp; timeunit &amp; " " &amp; TEXT(F136,"0.000") &amp; voltageunit</f>
        <v>7444.504us 233.944V</v>
      </c>
      <c r="I136" s="1" t="s">
        <v>11</v>
      </c>
      <c r="J136" s="1" t="str">
        <f aca="false">IF(I136="","",H136&amp;" ")</f>
        <v>7444.504us 233.944V </v>
      </c>
      <c r="K136" s="1" t="str">
        <f aca="false">IF(I136="","",H136 &amp; " ")</f>
        <v>7444.504us 233.944V </v>
      </c>
      <c r="L136" s="3" t="n">
        <f aca="false">IF(TRIM(I136)="","", F136)</f>
        <v>233.943689797147</v>
      </c>
      <c r="M136" s="18"/>
      <c r="N136" s="18"/>
      <c r="O136" s="18"/>
      <c r="P136" s="18"/>
      <c r="Q136" s="18"/>
      <c r="R136" s="18"/>
      <c r="S136" s="18"/>
      <c r="U136" s="18"/>
      <c r="V136" s="18"/>
      <c r="W136" s="18"/>
      <c r="X136" s="18"/>
      <c r="Y136" s="18"/>
      <c r="Z136" s="18"/>
      <c r="AA136" s="18"/>
    </row>
    <row r="137" customFormat="false" ht="22.05" hidden="false" customHeight="false" outlineLevel="0" collapsed="false">
      <c r="C137" s="12" t="n">
        <v>135</v>
      </c>
      <c r="D137" s="3" t="n">
        <f aca="false">SIN(PI*C137/180)</f>
        <v>0.707106780969002</v>
      </c>
      <c r="E137" s="13" t="n">
        <f aca="false">C137/360^factor</f>
        <v>1.63345394050982</v>
      </c>
      <c r="F137" s="3" t="n">
        <f aca="false">D137*PEAK+offset</f>
        <v>229.965267306739</v>
      </c>
      <c r="G137" s="3" t="n">
        <f aca="false">G136+timestep</f>
        <v>7500.05999999998</v>
      </c>
      <c r="H137" s="1" t="str">
        <f aca="false">TEXT(G137,"0.000") &amp; timeunit &amp; " " &amp; TEXT(F137,"0.000") &amp; voltageunit</f>
        <v>7500.060us 229.965V</v>
      </c>
      <c r="I137" s="1" t="s">
        <v>11</v>
      </c>
      <c r="J137" s="1" t="str">
        <f aca="false">IF(I137="","",H137&amp;" ")</f>
        <v>7500.060us 229.965V </v>
      </c>
      <c r="K137" s="1" t="str">
        <f aca="false">IF(I137="","",H137 &amp; " ")</f>
        <v>7500.060us 229.965V </v>
      </c>
      <c r="L137" s="3" t="n">
        <f aca="false">IF(TRIM(I137)="","", F137)</f>
        <v>229.965267306739</v>
      </c>
      <c r="M137" s="18"/>
      <c r="N137" s="18"/>
      <c r="O137" s="18"/>
      <c r="P137" s="18"/>
      <c r="Q137" s="18"/>
      <c r="R137" s="18"/>
      <c r="S137" s="18"/>
      <c r="U137" s="18"/>
      <c r="V137" s="18"/>
      <c r="W137" s="18"/>
      <c r="X137" s="18"/>
      <c r="Y137" s="18"/>
      <c r="Z137" s="18"/>
      <c r="AA137" s="18"/>
    </row>
    <row r="138" customFormat="false" ht="22.05" hidden="false" customHeight="false" outlineLevel="0" collapsed="false">
      <c r="C138" s="15" t="n">
        <v>136</v>
      </c>
      <c r="D138" s="3" t="n">
        <f aca="false">SIN(PI*C138/180)</f>
        <v>0.694658370236049</v>
      </c>
      <c r="E138" s="13" t="n">
        <f aca="false">C138/360^factor</f>
        <v>1.64555359932841</v>
      </c>
      <c r="F138" s="3" t="n">
        <f aca="false">D138*PEAK+offset</f>
        <v>225.916795168168</v>
      </c>
      <c r="G138" s="3" t="n">
        <f aca="false">G137+timestep</f>
        <v>7555.61599999998</v>
      </c>
      <c r="H138" s="1" t="str">
        <f aca="false">TEXT(G138,"0.000") &amp; timeunit &amp; " " &amp; TEXT(F138,"0.000") &amp; voltageunit</f>
        <v>7555.616us 225.917V</v>
      </c>
      <c r="I138" s="1" t="s">
        <v>11</v>
      </c>
      <c r="J138" s="1" t="str">
        <f aca="false">IF(I138="","",H138&amp;" ")</f>
        <v>7555.616us 225.917V </v>
      </c>
      <c r="K138" s="1" t="str">
        <f aca="false">IF(I138="","",H138 &amp; " ")</f>
        <v>7555.616us 225.917V </v>
      </c>
      <c r="L138" s="3" t="n">
        <f aca="false">IF(TRIM(I138)="","", F138)</f>
        <v>225.916795168168</v>
      </c>
      <c r="M138" s="18"/>
      <c r="N138" s="18"/>
      <c r="O138" s="18"/>
      <c r="P138" s="18"/>
      <c r="Q138" s="18"/>
      <c r="R138" s="18"/>
      <c r="S138" s="18"/>
      <c r="U138" s="18"/>
      <c r="V138" s="18"/>
      <c r="W138" s="18"/>
      <c r="X138" s="18"/>
      <c r="Y138" s="18"/>
      <c r="Z138" s="18"/>
      <c r="AA138" s="18"/>
    </row>
    <row r="139" customFormat="false" ht="22.05" hidden="false" customHeight="false" outlineLevel="0" collapsed="false">
      <c r="C139" s="15" t="n">
        <v>137</v>
      </c>
      <c r="D139" s="3" t="n">
        <f aca="false">SIN(PI*C139/180)</f>
        <v>0.68199835983416</v>
      </c>
      <c r="E139" s="13" t="n">
        <f aca="false">C139/360^factor</f>
        <v>1.65765325814701</v>
      </c>
      <c r="F139" s="3" t="n">
        <f aca="false">D139*PEAK+offset</f>
        <v>221.799506585266</v>
      </c>
      <c r="G139" s="3" t="n">
        <f aca="false">G138+timestep</f>
        <v>7611.17199999998</v>
      </c>
      <c r="H139" s="1" t="str">
        <f aca="false">TEXT(G139,"0.000") &amp; timeunit &amp; " " &amp; TEXT(F139,"0.000") &amp; voltageunit</f>
        <v>7611.172us 221.800V</v>
      </c>
      <c r="I139" s="1" t="s">
        <v>11</v>
      </c>
      <c r="J139" s="1" t="str">
        <f aca="false">IF(I139="","",H139&amp;" ")</f>
        <v>7611.172us 221.800V </v>
      </c>
      <c r="K139" s="1" t="str">
        <f aca="false">IF(I139="","",H139 &amp; " ")</f>
        <v>7611.172us 221.800V </v>
      </c>
      <c r="L139" s="3" t="n">
        <f aca="false">IF(TRIM(I139)="","", F139)</f>
        <v>221.799506585266</v>
      </c>
      <c r="M139" s="18"/>
      <c r="N139" s="18"/>
      <c r="O139" s="18"/>
      <c r="P139" s="18"/>
      <c r="Q139" s="18"/>
      <c r="R139" s="18"/>
      <c r="S139" s="18"/>
      <c r="U139" s="18"/>
      <c r="V139" s="18"/>
      <c r="W139" s="18"/>
      <c r="X139" s="18"/>
      <c r="Y139" s="18"/>
      <c r="Z139" s="18"/>
      <c r="AA139" s="18"/>
    </row>
    <row r="140" customFormat="false" ht="22.05" hidden="false" customHeight="false" outlineLevel="0" collapsed="false">
      <c r="C140" s="12" t="n">
        <v>138</v>
      </c>
      <c r="D140" s="3" t="n">
        <f aca="false">SIN(PI*C140/180)</f>
        <v>0.669130606125145</v>
      </c>
      <c r="E140" s="13" t="n">
        <f aca="false">C140/360^factor</f>
        <v>1.6697529169656</v>
      </c>
      <c r="F140" s="3" t="n">
        <f aca="false">D140*PEAK+offset</f>
        <v>217.61465572402</v>
      </c>
      <c r="G140" s="3" t="n">
        <f aca="false">G139+timestep</f>
        <v>7666.72799999998</v>
      </c>
      <c r="H140" s="1" t="str">
        <f aca="false">TEXT(G140,"0.000") &amp; timeunit &amp; " " &amp; TEXT(F140,"0.000") &amp; voltageunit</f>
        <v>7666.728us 217.615V</v>
      </c>
      <c r="I140" s="1" t="s">
        <v>11</v>
      </c>
      <c r="J140" s="1" t="str">
        <f aca="false">IF(I140="","",H140&amp;" ")</f>
        <v>7666.728us 217.615V </v>
      </c>
      <c r="K140" s="1" t="str">
        <f aca="false">IF(I140="","",H140 &amp; " ")</f>
        <v>7666.728us 217.615V </v>
      </c>
      <c r="L140" s="3" t="n">
        <f aca="false">IF(TRIM(I140)="","", F140)</f>
        <v>217.61465572402</v>
      </c>
      <c r="M140" s="18"/>
      <c r="N140" s="18"/>
      <c r="O140" s="18"/>
      <c r="P140" s="18"/>
      <c r="Q140" s="18"/>
      <c r="R140" s="18"/>
      <c r="S140" s="18"/>
      <c r="U140" s="18"/>
      <c r="V140" s="18"/>
      <c r="W140" s="18"/>
      <c r="X140" s="18"/>
      <c r="Y140" s="18"/>
      <c r="Z140" s="18"/>
      <c r="AA140" s="18"/>
    </row>
    <row r="141" customFormat="false" ht="22.05" hidden="false" customHeight="false" outlineLevel="0" collapsed="false">
      <c r="C141" s="15" t="n">
        <v>139</v>
      </c>
      <c r="D141" s="3" t="n">
        <f aca="false">SIN(PI*C141/180)</f>
        <v>0.656059028751437</v>
      </c>
      <c r="E141" s="13" t="n">
        <f aca="false">C141/360^factor</f>
        <v>1.68185257578419</v>
      </c>
      <c r="F141" s="3" t="n">
        <f aca="false">D141*PEAK+offset</f>
        <v>213.363517330542</v>
      </c>
      <c r="G141" s="3" t="n">
        <f aca="false">G140+timestep</f>
        <v>7722.28399999998</v>
      </c>
      <c r="H141" s="1" t="str">
        <f aca="false">TEXT(G141,"0.000") &amp; timeunit &amp; " " &amp; TEXT(F141,"0.000") &amp; voltageunit</f>
        <v>7722.284us 213.364V</v>
      </c>
      <c r="I141" s="1" t="s">
        <v>11</v>
      </c>
      <c r="J141" s="1" t="str">
        <f aca="false">IF(I141="","",H141&amp;" ")</f>
        <v>7722.284us 213.364V </v>
      </c>
      <c r="K141" s="1" t="str">
        <f aca="false">IF(I141="","",H141 &amp; " ")</f>
        <v>7722.284us 213.364V </v>
      </c>
      <c r="L141" s="3" t="n">
        <f aca="false">IF(TRIM(I141)="","", F141)</f>
        <v>213.363517330542</v>
      </c>
      <c r="M141" s="18"/>
      <c r="N141" s="18"/>
      <c r="O141" s="18"/>
      <c r="P141" s="18"/>
      <c r="Q141" s="18"/>
      <c r="R141" s="18"/>
      <c r="S141" s="18"/>
      <c r="U141" s="18"/>
      <c r="V141" s="18"/>
      <c r="W141" s="18"/>
      <c r="X141" s="18"/>
      <c r="Y141" s="18"/>
      <c r="Z141" s="18"/>
      <c r="AA141" s="18"/>
    </row>
    <row r="142" customFormat="false" ht="22.05" hidden="false" customHeight="false" outlineLevel="0" collapsed="false">
      <c r="C142" s="15" t="n">
        <v>140</v>
      </c>
      <c r="D142" s="3" t="n">
        <f aca="false">SIN(PI*C142/180)</f>
        <v>0.642787609442133</v>
      </c>
      <c r="E142" s="13" t="n">
        <f aca="false">C142/360^factor</f>
        <v>1.69395223460278</v>
      </c>
      <c r="F142" s="3" t="n">
        <f aca="false">D142*PEAK+offset</f>
        <v>209.04738634277</v>
      </c>
      <c r="G142" s="3" t="n">
        <f aca="false">G141+timestep</f>
        <v>7777.83999999997</v>
      </c>
      <c r="H142" s="1" t="str">
        <f aca="false">TEXT(G142,"0.000") &amp; timeunit &amp; " " &amp; TEXT(F142,"0.000") &amp; voltageunit</f>
        <v>7777.840us 209.047V</v>
      </c>
      <c r="I142" s="1" t="s">
        <v>11</v>
      </c>
      <c r="J142" s="1" t="str">
        <f aca="false">IF(I142="","",H142&amp;" ")</f>
        <v>7777.840us 209.047V </v>
      </c>
      <c r="K142" s="1" t="str">
        <f aca="false">IF(I142="","",H142 &amp; " ")</f>
        <v>7777.840us 209.047V </v>
      </c>
      <c r="L142" s="3" t="n">
        <f aca="false">IF(TRIM(I142)="","", F142)</f>
        <v>209.04738634277</v>
      </c>
      <c r="M142" s="18"/>
      <c r="N142" s="18"/>
      <c r="O142" s="18"/>
      <c r="P142" s="18"/>
      <c r="Q142" s="18"/>
      <c r="R142" s="18"/>
      <c r="S142" s="18"/>
      <c r="U142" s="18"/>
      <c r="V142" s="18"/>
      <c r="W142" s="18"/>
      <c r="X142" s="18"/>
      <c r="Y142" s="18"/>
      <c r="Z142" s="18"/>
      <c r="AA142" s="18"/>
    </row>
    <row r="143" customFormat="false" ht="22.05" hidden="false" customHeight="false" outlineLevel="0" collapsed="false">
      <c r="C143" s="12" t="n">
        <v>141</v>
      </c>
      <c r="D143" s="3" t="n">
        <f aca="false">SIN(PI*C143/180)</f>
        <v>0.629320390800118</v>
      </c>
      <c r="E143" s="13" t="n">
        <f aca="false">C143/360^factor</f>
        <v>1.70605189342137</v>
      </c>
      <c r="F143" s="3" t="n">
        <f aca="false">D143*PEAK+offset</f>
        <v>204.667577496014</v>
      </c>
      <c r="G143" s="3" t="n">
        <f aca="false">G142+timestep</f>
        <v>7833.39599999997</v>
      </c>
      <c r="H143" s="1" t="str">
        <f aca="false">TEXT(G143,"0.000") &amp; timeunit &amp; " " &amp; TEXT(F143,"0.000") &amp; voltageunit</f>
        <v>7833.396us 204.668V</v>
      </c>
      <c r="I143" s="1" t="s">
        <v>11</v>
      </c>
      <c r="J143" s="1" t="str">
        <f aca="false">IF(I143="","",H143&amp;" ")</f>
        <v>7833.396us 204.668V </v>
      </c>
      <c r="K143" s="1" t="str">
        <f aca="false">IF(I143="","",H143 &amp; " ")</f>
        <v>7833.396us 204.668V </v>
      </c>
      <c r="L143" s="3" t="n">
        <f aca="false">IF(TRIM(I143)="","", F143)</f>
        <v>204.667577496014</v>
      </c>
      <c r="M143" s="18"/>
      <c r="N143" s="18"/>
      <c r="O143" s="18"/>
      <c r="P143" s="18"/>
      <c r="Q143" s="18"/>
      <c r="R143" s="18"/>
      <c r="S143" s="18"/>
      <c r="U143" s="18"/>
      <c r="V143" s="18"/>
      <c r="W143" s="18"/>
      <c r="X143" s="18"/>
      <c r="Y143" s="18"/>
      <c r="Z143" s="18"/>
      <c r="AA143" s="18"/>
    </row>
    <row r="144" customFormat="false" ht="22.05" hidden="false" customHeight="false" outlineLevel="0" collapsed="false">
      <c r="C144" s="15" t="n">
        <v>142</v>
      </c>
      <c r="D144" s="3" t="n">
        <f aca="false">SIN(PI*C144/180)</f>
        <v>0.615661475070652</v>
      </c>
      <c r="E144" s="13" t="n">
        <f aca="false">C144/360^factor</f>
        <v>1.71815155223996</v>
      </c>
      <c r="F144" s="3" t="n">
        <f aca="false">D144*PEAK+offset</f>
        <v>200.225424922477</v>
      </c>
      <c r="G144" s="3" t="n">
        <f aca="false">G143+timestep</f>
        <v>7888.95199999997</v>
      </c>
      <c r="H144" s="1" t="str">
        <f aca="false">TEXT(G144,"0.000") &amp; timeunit &amp; " " &amp; TEXT(F144,"0.000") &amp; voltageunit</f>
        <v>7888.952us 200.225V</v>
      </c>
      <c r="I144" s="1" t="s">
        <v>11</v>
      </c>
      <c r="J144" s="1" t="str">
        <f aca="false">IF(I144="","",H144&amp;" ")</f>
        <v>7888.952us 200.225V </v>
      </c>
      <c r="K144" s="1" t="str">
        <f aca="false">IF(I144="","",H144 &amp; " ")</f>
        <v>7888.952us 200.225V </v>
      </c>
      <c r="L144" s="3" t="n">
        <f aca="false">IF(TRIM(I144)="","", F144)</f>
        <v>200.225424922477</v>
      </c>
      <c r="M144" s="18"/>
      <c r="N144" s="18"/>
      <c r="O144" s="18"/>
      <c r="P144" s="18"/>
      <c r="Q144" s="18"/>
      <c r="R144" s="18"/>
      <c r="S144" s="18"/>
      <c r="U144" s="18"/>
      <c r="V144" s="18"/>
      <c r="W144" s="18"/>
      <c r="X144" s="18"/>
      <c r="Y144" s="18"/>
      <c r="Z144" s="18"/>
      <c r="AA144" s="18"/>
    </row>
    <row r="145" customFormat="false" ht="22.05" hidden="false" customHeight="false" outlineLevel="0" collapsed="false">
      <c r="C145" s="15" t="n">
        <v>143</v>
      </c>
      <c r="D145" s="3" t="n">
        <f aca="false">SIN(PI*C145/180)</f>
        <v>0.601815022891784</v>
      </c>
      <c r="E145" s="13" t="n">
        <f aca="false">C145/360^factor</f>
        <v>1.73025121105855</v>
      </c>
      <c r="F145" s="3" t="n">
        <f aca="false">D145*PEAK+offset</f>
        <v>195.722281744866</v>
      </c>
      <c r="G145" s="3" t="n">
        <f aca="false">G144+timestep</f>
        <v>7944.50799999997</v>
      </c>
      <c r="H145" s="1" t="str">
        <f aca="false">TEXT(G145,"0.000") &amp; timeunit &amp; " " &amp; TEXT(F145,"0.000") &amp; voltageunit</f>
        <v>7944.508us 195.722V</v>
      </c>
      <c r="I145" s="1" t="s">
        <v>11</v>
      </c>
      <c r="J145" s="1" t="str">
        <f aca="false">IF(I145="","",H145&amp;" ")</f>
        <v>7944.508us 195.722V </v>
      </c>
      <c r="K145" s="1" t="str">
        <f aca="false">IF(I145="","",H145 &amp; " ")</f>
        <v>7944.508us 195.722V </v>
      </c>
      <c r="L145" s="3" t="n">
        <f aca="false">IF(TRIM(I145)="","", F145)</f>
        <v>195.722281744866</v>
      </c>
      <c r="M145" s="18"/>
      <c r="N145" s="18"/>
      <c r="O145" s="18"/>
      <c r="P145" s="18"/>
      <c r="Q145" s="18"/>
      <c r="R145" s="18"/>
      <c r="S145" s="18"/>
      <c r="U145" s="18"/>
      <c r="V145" s="18"/>
      <c r="W145" s="18"/>
      <c r="X145" s="18"/>
      <c r="Y145" s="18"/>
      <c r="Z145" s="18"/>
      <c r="AA145" s="18"/>
    </row>
    <row r="146" customFormat="false" ht="22.05" hidden="false" customHeight="false" outlineLevel="0" collapsed="false">
      <c r="C146" s="12" t="n">
        <v>144</v>
      </c>
      <c r="D146" s="3" t="n">
        <f aca="false">SIN(PI*C146/180)</f>
        <v>0.587785252026982</v>
      </c>
      <c r="E146" s="13" t="n">
        <f aca="false">C146/360^factor</f>
        <v>1.74235086987715</v>
      </c>
      <c r="F146" s="3" t="n">
        <f aca="false">D146*PEAK+offset</f>
        <v>191.159519664215</v>
      </c>
      <c r="G146" s="3" t="n">
        <f aca="false">G145+timestep</f>
        <v>8000.06399999997</v>
      </c>
      <c r="H146" s="1" t="str">
        <f aca="false">TEXT(G146,"0.000") &amp; timeunit &amp; " " &amp; TEXT(F146,"0.000") &amp; voltageunit</f>
        <v>8000.064us 191.160V</v>
      </c>
      <c r="I146" s="1" t="s">
        <v>11</v>
      </c>
      <c r="J146" s="1" t="str">
        <f aca="false">IF(I146="","",H146&amp;" ")</f>
        <v>8000.064us 191.160V </v>
      </c>
      <c r="K146" s="1" t="str">
        <f aca="false">IF(I146="","",H146 &amp; " ")</f>
        <v>8000.064us 191.160V </v>
      </c>
      <c r="L146" s="3" t="n">
        <f aca="false">IF(TRIM(I146)="","", F146)</f>
        <v>191.159519664215</v>
      </c>
      <c r="M146" s="18"/>
      <c r="N146" s="18"/>
      <c r="O146" s="18"/>
      <c r="P146" s="18"/>
      <c r="Q146" s="18"/>
      <c r="R146" s="18"/>
      <c r="S146" s="18"/>
      <c r="U146" s="18"/>
      <c r="V146" s="18"/>
      <c r="W146" s="18"/>
      <c r="X146" s="18"/>
      <c r="Y146" s="18"/>
      <c r="Z146" s="18"/>
      <c r="AA146" s="18"/>
    </row>
    <row r="147" customFormat="false" ht="22.05" hidden="false" customHeight="false" outlineLevel="0" collapsed="false">
      <c r="C147" s="15" t="n">
        <v>145</v>
      </c>
      <c r="D147" s="3" t="n">
        <f aca="false">SIN(PI*C147/180)</f>
        <v>0.573576436080362</v>
      </c>
      <c r="E147" s="13" t="n">
        <f aca="false">C147/360^factor</f>
        <v>1.75445052869574</v>
      </c>
      <c r="F147" s="3" t="n">
        <f aca="false">D147*PEAK+offset</f>
        <v>186.538528542055</v>
      </c>
      <c r="G147" s="3" t="n">
        <f aca="false">G146+timestep</f>
        <v>8055.61999999997</v>
      </c>
      <c r="H147" s="1" t="str">
        <f aca="false">TEXT(G147,"0.000") &amp; timeunit &amp; " " &amp; TEXT(F147,"0.000") &amp; voltageunit</f>
        <v>8055.620us 186.539V</v>
      </c>
      <c r="I147" s="1" t="s">
        <v>11</v>
      </c>
      <c r="J147" s="1" t="str">
        <f aca="false">IF(I147="","",H147&amp;" ")</f>
        <v>8055.620us 186.539V </v>
      </c>
      <c r="K147" s="1" t="str">
        <f aca="false">IF(I147="","",H147 &amp; " ")</f>
        <v>8055.620us 186.539V </v>
      </c>
      <c r="L147" s="3" t="n">
        <f aca="false">IF(TRIM(I147)="","", F147)</f>
        <v>186.538528542055</v>
      </c>
      <c r="M147" s="18"/>
      <c r="N147" s="18"/>
      <c r="O147" s="18"/>
      <c r="P147" s="18"/>
      <c r="Q147" s="18"/>
      <c r="R147" s="18"/>
      <c r="S147" s="18"/>
      <c r="U147" s="18"/>
      <c r="V147" s="18"/>
      <c r="W147" s="18"/>
      <c r="X147" s="18"/>
      <c r="Y147" s="18"/>
      <c r="Z147" s="18"/>
      <c r="AA147" s="18"/>
    </row>
    <row r="148" customFormat="false" ht="22.05" hidden="false" customHeight="false" outlineLevel="0" collapsed="false">
      <c r="C148" s="15" t="n">
        <v>146</v>
      </c>
      <c r="D148" s="3" t="n">
        <f aca="false">SIN(PI*C148/180)</f>
        <v>0.559192903194907</v>
      </c>
      <c r="E148" s="13" t="n">
        <f aca="false">C148/360^factor</f>
        <v>1.76655018751433</v>
      </c>
      <c r="F148" s="3" t="n">
        <f aca="false">D148*PEAK+offset</f>
        <v>181.860715977048</v>
      </c>
      <c r="G148" s="3" t="n">
        <f aca="false">G147+timestep</f>
        <v>8111.17599999997</v>
      </c>
      <c r="H148" s="1" t="str">
        <f aca="false">TEXT(G148,"0.000") &amp; timeunit &amp; " " &amp; TEXT(F148,"0.000") &amp; voltageunit</f>
        <v>8111.176us 181.861V</v>
      </c>
      <c r="I148" s="1" t="s">
        <v>11</v>
      </c>
      <c r="J148" s="1" t="str">
        <f aca="false">IF(I148="","",H148&amp;" ")</f>
        <v>8111.176us 181.861V </v>
      </c>
      <c r="K148" s="1" t="str">
        <f aca="false">IF(I148="","",H148 &amp; " ")</f>
        <v>8111.176us 181.861V </v>
      </c>
      <c r="L148" s="3" t="n">
        <f aca="false">IF(TRIM(I148)="","", F148)</f>
        <v>181.860715977048</v>
      </c>
      <c r="M148" s="18"/>
      <c r="N148" s="18"/>
      <c r="O148" s="18"/>
      <c r="P148" s="18"/>
      <c r="Q148" s="18"/>
      <c r="R148" s="18"/>
      <c r="S148" s="18"/>
      <c r="U148" s="18"/>
      <c r="V148" s="18"/>
      <c r="W148" s="18"/>
      <c r="X148" s="18"/>
      <c r="Y148" s="18"/>
      <c r="Z148" s="18"/>
      <c r="AA148" s="18"/>
    </row>
    <row r="149" customFormat="false" ht="22.05" hidden="false" customHeight="false" outlineLevel="0" collapsed="false">
      <c r="C149" s="12" t="n">
        <v>147</v>
      </c>
      <c r="D149" s="3" t="n">
        <f aca="false">SIN(PI*C149/180)</f>
        <v>0.54463903473407</v>
      </c>
      <c r="E149" s="13" t="n">
        <f aca="false">C149/360^factor</f>
        <v>1.77864984633292</v>
      </c>
      <c r="F149" s="3" t="n">
        <f aca="false">D149*PEAK+offset</f>
        <v>177.127506876214</v>
      </c>
      <c r="G149" s="3" t="n">
        <f aca="false">G148+timestep</f>
        <v>8166.73199999997</v>
      </c>
      <c r="H149" s="1" t="str">
        <f aca="false">TEXT(G149,"0.000") &amp; timeunit &amp; " " &amp; TEXT(F149,"0.000") &amp; voltageunit</f>
        <v>8166.732us 177.128V</v>
      </c>
      <c r="I149" s="1" t="s">
        <v>11</v>
      </c>
      <c r="J149" s="1" t="str">
        <f aca="false">IF(I149="","",H149&amp;" ")</f>
        <v>8166.732us 177.128V </v>
      </c>
      <c r="K149" s="1" t="str">
        <f aca="false">IF(I149="","",H149 &amp; " ")</f>
        <v>8166.732us 177.128V </v>
      </c>
      <c r="L149" s="3" t="n">
        <f aca="false">IF(TRIM(I149)="","", F149)</f>
        <v>177.127506876214</v>
      </c>
      <c r="M149" s="18"/>
      <c r="N149" s="18"/>
      <c r="O149" s="18"/>
      <c r="P149" s="18"/>
      <c r="Q149" s="18"/>
      <c r="R149" s="18"/>
      <c r="S149" s="18"/>
      <c r="U149" s="18"/>
      <c r="V149" s="18"/>
      <c r="W149" s="18"/>
      <c r="X149" s="18"/>
      <c r="Y149" s="18"/>
      <c r="Z149" s="18"/>
      <c r="AA149" s="18"/>
    </row>
    <row r="150" customFormat="false" ht="22.05" hidden="false" customHeight="false" outlineLevel="0" collapsed="false">
      <c r="C150" s="15" t="n">
        <v>148</v>
      </c>
      <c r="D150" s="3" t="n">
        <f aca="false">SIN(PI*C150/180)</f>
        <v>0.529919263947175</v>
      </c>
      <c r="E150" s="13" t="n">
        <f aca="false">C150/360^factor</f>
        <v>1.79074950515151</v>
      </c>
      <c r="F150" s="3" t="n">
        <f aca="false">D150*PEAK+offset</f>
        <v>172.3403430209</v>
      </c>
      <c r="G150" s="3" t="n">
        <f aca="false">G149+timestep</f>
        <v>8222.28799999997</v>
      </c>
      <c r="H150" s="1" t="str">
        <f aca="false">TEXT(G150,"0.000") &amp; timeunit &amp; " " &amp; TEXT(F150,"0.000") &amp; voltageunit</f>
        <v>8222.288us 172.340V</v>
      </c>
      <c r="I150" s="1" t="s">
        <v>11</v>
      </c>
      <c r="J150" s="1" t="str">
        <f aca="false">IF(I150="","",H150&amp;" ")</f>
        <v>8222.288us 172.340V </v>
      </c>
      <c r="K150" s="1" t="str">
        <f aca="false">IF(I150="","",H150 &amp; " ")</f>
        <v>8222.288us 172.340V </v>
      </c>
      <c r="L150" s="3" t="n">
        <f aca="false">IF(TRIM(I150)="","", F150)</f>
        <v>172.3403430209</v>
      </c>
      <c r="M150" s="18"/>
      <c r="N150" s="18"/>
      <c r="O150" s="18"/>
      <c r="P150" s="18"/>
      <c r="Q150" s="18"/>
      <c r="R150" s="18"/>
      <c r="S150" s="18"/>
      <c r="U150" s="18"/>
      <c r="V150" s="18"/>
      <c r="W150" s="18"/>
      <c r="X150" s="18"/>
      <c r="Y150" s="18"/>
      <c r="Z150" s="18"/>
      <c r="AA150" s="18"/>
    </row>
    <row r="151" customFormat="false" ht="22.05" hidden="false" customHeight="false" outlineLevel="0" collapsed="false">
      <c r="C151" s="15" t="n">
        <v>149</v>
      </c>
      <c r="D151" s="3" t="n">
        <f aca="false">SIN(PI*C151/180)</f>
        <v>0.515038074618994</v>
      </c>
      <c r="E151" s="13" t="n">
        <f aca="false">C151/360^factor</f>
        <v>1.8028491639701</v>
      </c>
      <c r="F151" s="3" t="n">
        <f aca="false">D151*PEAK+offset</f>
        <v>167.500682627589</v>
      </c>
      <c r="G151" s="3" t="n">
        <f aca="false">G150+timestep</f>
        <v>8277.84399999997</v>
      </c>
      <c r="H151" s="1" t="str">
        <f aca="false">TEXT(G151,"0.000") &amp; timeunit &amp; " " &amp; TEXT(F151,"0.000") &amp; voltageunit</f>
        <v>8277.844us 167.501V</v>
      </c>
      <c r="I151" s="1" t="s">
        <v>11</v>
      </c>
      <c r="J151" s="1" t="str">
        <f aca="false">IF(I151="","",H151&amp;" ")</f>
        <v>8277.844us 167.501V </v>
      </c>
      <c r="K151" s="1" t="str">
        <f aca="false">IF(I151="","",H151 &amp; " ")</f>
        <v>8277.844us 167.501V </v>
      </c>
      <c r="L151" s="3" t="n">
        <f aca="false">IF(TRIM(I151)="","", F151)</f>
        <v>167.500682627589</v>
      </c>
      <c r="M151" s="18"/>
      <c r="N151" s="18"/>
      <c r="O151" s="18"/>
      <c r="P151" s="18"/>
      <c r="Q151" s="18"/>
      <c r="R151" s="18"/>
      <c r="S151" s="18"/>
      <c r="U151" s="18"/>
      <c r="V151" s="18"/>
      <c r="W151" s="18"/>
      <c r="X151" s="18"/>
      <c r="Y151" s="18"/>
      <c r="Z151" s="18"/>
      <c r="AA151" s="18"/>
    </row>
    <row r="152" customFormat="false" ht="22.05" hidden="false" customHeight="false" outlineLevel="0" collapsed="false">
      <c r="C152" s="12" t="n">
        <v>150</v>
      </c>
      <c r="D152" s="3" t="n">
        <f aca="false">SIN(PI*C152/180)</f>
        <v>0.499999999703959</v>
      </c>
      <c r="E152" s="13" t="n">
        <f aca="false">C152/360^factor</f>
        <v>1.81494882278869</v>
      </c>
      <c r="F152" s="3" t="n">
        <f aca="false">D152*PEAK+offset</f>
        <v>162.609999903721</v>
      </c>
      <c r="G152" s="3" t="n">
        <f aca="false">G151+timestep</f>
        <v>8333.39999999997</v>
      </c>
      <c r="H152" s="1" t="str">
        <f aca="false">TEXT(G152,"0.000") &amp; timeunit &amp; " " &amp; TEXT(F152,"0.000") &amp; voltageunit</f>
        <v>8333.400us 162.610V</v>
      </c>
      <c r="I152" s="1" t="s">
        <v>11</v>
      </c>
      <c r="J152" s="1" t="str">
        <f aca="false">IF(I152="","",H152&amp;" ")</f>
        <v>8333.400us 162.610V </v>
      </c>
      <c r="K152" s="1" t="str">
        <f aca="false">IF(I152="","",H152 &amp; " ")</f>
        <v>8333.400us 162.610V </v>
      </c>
      <c r="L152" s="3" t="n">
        <f aca="false">IF(TRIM(I152)="","", F152)</f>
        <v>162.609999903721</v>
      </c>
      <c r="M152" s="18"/>
      <c r="N152" s="18"/>
      <c r="O152" s="18"/>
      <c r="P152" s="18"/>
      <c r="Q152" s="18"/>
      <c r="R152" s="18"/>
      <c r="S152" s="18"/>
      <c r="U152" s="18"/>
      <c r="V152" s="18"/>
      <c r="W152" s="18"/>
      <c r="X152" s="18"/>
      <c r="Y152" s="18"/>
      <c r="Z152" s="18"/>
      <c r="AA152" s="18"/>
    </row>
    <row r="153" customFormat="false" ht="22.05" hidden="false" customHeight="false" outlineLevel="0" collapsed="false">
      <c r="C153" s="15" t="n">
        <v>151</v>
      </c>
      <c r="D153" s="3" t="n">
        <f aca="false">SIN(PI*C153/180)</f>
        <v>0.484809619945365</v>
      </c>
      <c r="E153" s="13" t="n">
        <f aca="false">C153/360^factor</f>
        <v>1.82704848160728</v>
      </c>
      <c r="F153" s="3" t="n">
        <f aca="false">D153*PEAK+offset</f>
        <v>157.669784598632</v>
      </c>
      <c r="G153" s="3" t="n">
        <f aca="false">G152+timestep</f>
        <v>8388.95599999997</v>
      </c>
      <c r="H153" s="1" t="str">
        <f aca="false">TEXT(G153,"0.000") &amp; timeunit &amp; " " &amp; TEXT(F153,"0.000") &amp; voltageunit</f>
        <v>8388.956us 157.670V</v>
      </c>
      <c r="I153" s="1" t="s">
        <v>11</v>
      </c>
      <c r="J153" s="1" t="str">
        <f aca="false">IF(I153="","",H153&amp;" ")</f>
        <v>8388.956us 157.670V </v>
      </c>
      <c r="K153" s="1" t="str">
        <f aca="false">IF(I153="","",H153 &amp; " ")</f>
        <v>8388.956us 157.670V </v>
      </c>
      <c r="L153" s="3" t="n">
        <f aca="false">IF(TRIM(I153)="","", F153)</f>
        <v>157.669784598632</v>
      </c>
      <c r="M153" s="18"/>
      <c r="N153" s="18"/>
      <c r="O153" s="18"/>
      <c r="P153" s="18"/>
      <c r="Q153" s="18"/>
      <c r="R153" s="18"/>
      <c r="S153" s="18"/>
      <c r="U153" s="18"/>
      <c r="V153" s="18"/>
      <c r="W153" s="18"/>
      <c r="X153" s="18"/>
      <c r="Y153" s="18"/>
      <c r="Z153" s="18"/>
      <c r="AA153" s="18"/>
    </row>
    <row r="154" customFormat="false" ht="22.05" hidden="false" customHeight="false" outlineLevel="0" collapsed="false">
      <c r="C154" s="15" t="n">
        <v>152</v>
      </c>
      <c r="D154" s="3" t="n">
        <f aca="false">SIN(PI*C154/180)</f>
        <v>0.469471562480041</v>
      </c>
      <c r="E154" s="13" t="n">
        <f aca="false">C154/360^factor</f>
        <v>1.83914814042588</v>
      </c>
      <c r="F154" s="3" t="n">
        <f aca="false">D154*PEAK+offset</f>
        <v>152.681541549759</v>
      </c>
      <c r="G154" s="3" t="n">
        <f aca="false">G153+timestep</f>
        <v>8444.51199999997</v>
      </c>
      <c r="H154" s="1" t="str">
        <f aca="false">TEXT(G154,"0.000") &amp; timeunit &amp; " " &amp; TEXT(F154,"0.000") &amp; voltageunit</f>
        <v>8444.512us 152.682V</v>
      </c>
      <c r="I154" s="1" t="s">
        <v>11</v>
      </c>
      <c r="J154" s="1" t="str">
        <f aca="false">IF(I154="","",H154&amp;" ")</f>
        <v>8444.512us 152.682V </v>
      </c>
      <c r="K154" s="1" t="str">
        <f aca="false">IF(I154="","",H154 &amp; " ")</f>
        <v>8444.512us 152.682V </v>
      </c>
      <c r="L154" s="3" t="n">
        <f aca="false">IF(TRIM(I154)="","", F154)</f>
        <v>152.681541549759</v>
      </c>
      <c r="M154" s="18"/>
      <c r="N154" s="18"/>
      <c r="O154" s="18"/>
      <c r="P154" s="18"/>
      <c r="Q154" s="18"/>
      <c r="R154" s="18"/>
      <c r="S154" s="18"/>
      <c r="U154" s="18"/>
      <c r="V154" s="18"/>
      <c r="W154" s="18"/>
      <c r="X154" s="18"/>
      <c r="Y154" s="18"/>
      <c r="Z154" s="18"/>
      <c r="AA154" s="18"/>
    </row>
    <row r="155" customFormat="false" ht="22.05" hidden="false" customHeight="false" outlineLevel="0" collapsed="false">
      <c r="C155" s="12" t="n">
        <v>153</v>
      </c>
      <c r="D155" s="3" t="n">
        <f aca="false">SIN(PI*C155/180)</f>
        <v>0.453990499428874</v>
      </c>
      <c r="E155" s="13" t="n">
        <f aca="false">C155/360^factor</f>
        <v>1.85124779924447</v>
      </c>
      <c r="F155" s="3" t="n">
        <f aca="false">D155*PEAK+offset</f>
        <v>147.646790224258</v>
      </c>
      <c r="G155" s="3" t="n">
        <f aca="false">G154+timestep</f>
        <v>8500.06799999997</v>
      </c>
      <c r="H155" s="1" t="str">
        <f aca="false">TEXT(G155,"0.000") &amp; timeunit &amp; " " &amp; TEXT(F155,"0.000") &amp; voltageunit</f>
        <v>8500.068us 147.647V</v>
      </c>
      <c r="I155" s="1" t="s">
        <v>11</v>
      </c>
      <c r="J155" s="1" t="str">
        <f aca="false">IF(I155="","",H155&amp;" ")</f>
        <v>8500.068us 147.647V </v>
      </c>
      <c r="K155" s="1" t="str">
        <f aca="false">IF(I155="","",H155 &amp; " ")</f>
        <v>8500.068us 147.647V </v>
      </c>
      <c r="L155" s="3" t="n">
        <f aca="false">IF(TRIM(I155)="","", F155)</f>
        <v>147.646790224258</v>
      </c>
      <c r="M155" s="18"/>
      <c r="N155" s="18"/>
      <c r="O155" s="18"/>
      <c r="P155" s="18"/>
      <c r="Q155" s="18"/>
      <c r="R155" s="18"/>
      <c r="S155" s="18"/>
      <c r="U155" s="18"/>
      <c r="V155" s="18"/>
      <c r="W155" s="18"/>
      <c r="X155" s="18"/>
      <c r="Y155" s="18"/>
      <c r="Z155" s="18"/>
      <c r="AA155" s="18"/>
    </row>
    <row r="156" customFormat="false" ht="22.05" hidden="false" customHeight="false" outlineLevel="0" collapsed="false">
      <c r="C156" s="15" t="n">
        <v>154</v>
      </c>
      <c r="D156" s="3" t="n">
        <f aca="false">SIN(PI*C156/180)</f>
        <v>0.438371146473642</v>
      </c>
      <c r="E156" s="13" t="n">
        <f aca="false">C156/360^factor</f>
        <v>1.86334745806306</v>
      </c>
      <c r="F156" s="3" t="n">
        <f aca="false">D156*PEAK+offset</f>
        <v>142.567064256158</v>
      </c>
      <c r="G156" s="3" t="n">
        <f aca="false">G155+timestep</f>
        <v>8555.62399999998</v>
      </c>
      <c r="H156" s="1" t="str">
        <f aca="false">TEXT(G156,"0.000") &amp; timeunit &amp; " " &amp; TEXT(F156,"0.000") &amp; voltageunit</f>
        <v>8555.624us 142.567V</v>
      </c>
      <c r="I156" s="1" t="s">
        <v>11</v>
      </c>
      <c r="J156" s="1" t="str">
        <f aca="false">IF(I156="","",H156&amp;" ")</f>
        <v>8555.624us 142.567V </v>
      </c>
      <c r="K156" s="1" t="str">
        <f aca="false">IF(I156="","",H156 &amp; " ")</f>
        <v>8555.624us 142.567V </v>
      </c>
      <c r="L156" s="3" t="n">
        <f aca="false">IF(TRIM(I156)="","", F156)</f>
        <v>142.567064256158</v>
      </c>
      <c r="M156" s="18"/>
      <c r="N156" s="18"/>
      <c r="O156" s="18"/>
      <c r="P156" s="18"/>
      <c r="Q156" s="18"/>
      <c r="R156" s="18"/>
      <c r="S156" s="18"/>
      <c r="U156" s="18"/>
      <c r="V156" s="18"/>
      <c r="W156" s="18"/>
      <c r="X156" s="18"/>
      <c r="Y156" s="18"/>
      <c r="Z156" s="18"/>
      <c r="AA156" s="18"/>
    </row>
    <row r="157" customFormat="false" ht="22.05" hidden="false" customHeight="false" outlineLevel="0" collapsed="false">
      <c r="C157" s="15" t="n">
        <v>155</v>
      </c>
      <c r="D157" s="3" t="n">
        <f aca="false">SIN(PI*C157/180)</f>
        <v>0.422618261420561</v>
      </c>
      <c r="E157" s="13" t="n">
        <f aca="false">C157/360^factor</f>
        <v>1.87544711688165</v>
      </c>
      <c r="F157" s="3" t="n">
        <f aca="false">D157*PEAK+offset</f>
        <v>137.443910979195</v>
      </c>
      <c r="G157" s="3" t="n">
        <f aca="false">G156+timestep</f>
        <v>8611.17999999997</v>
      </c>
      <c r="H157" s="1" t="str">
        <f aca="false">TEXT(G157,"0.000") &amp; timeunit &amp; " " &amp; TEXT(F157,"0.000") &amp; voltageunit</f>
        <v>8611.180us 137.444V</v>
      </c>
      <c r="I157" s="1" t="s">
        <v>11</v>
      </c>
      <c r="J157" s="1" t="str">
        <f aca="false">IF(I157="","",H157&amp;" ")</f>
        <v>8611.180us 137.444V </v>
      </c>
      <c r="K157" s="1" t="str">
        <f aca="false">IF(I157="","",H157 &amp; " ")</f>
        <v>8611.180us 137.444V </v>
      </c>
      <c r="L157" s="3" t="n">
        <f aca="false">IF(TRIM(I157)="","", F157)</f>
        <v>137.443910979195</v>
      </c>
      <c r="M157" s="18"/>
      <c r="N157" s="18"/>
      <c r="O157" s="18"/>
      <c r="P157" s="18"/>
      <c r="Q157" s="18"/>
      <c r="R157" s="18"/>
      <c r="S157" s="18"/>
      <c r="U157" s="18"/>
      <c r="V157" s="18"/>
      <c r="W157" s="18"/>
      <c r="X157" s="18"/>
      <c r="Y157" s="18"/>
      <c r="Z157" s="18"/>
      <c r="AA157" s="18"/>
    </row>
    <row r="158" customFormat="false" ht="22.05" hidden="false" customHeight="false" outlineLevel="0" collapsed="false">
      <c r="C158" s="12" t="n">
        <v>156</v>
      </c>
      <c r="D158" s="3" t="n">
        <f aca="false">SIN(PI*C158/180)</f>
        <v>0.406736642751023</v>
      </c>
      <c r="E158" s="13" t="n">
        <f aca="false">C158/360^factor</f>
        <v>1.88754677570024</v>
      </c>
      <c r="F158" s="3" t="n">
        <f aca="false">D158*PEAK+offset</f>
        <v>132.278890955488</v>
      </c>
      <c r="G158" s="3" t="n">
        <f aca="false">G157+timestep</f>
        <v>8666.73599999998</v>
      </c>
      <c r="H158" s="1" t="str">
        <f aca="false">TEXT(G158,"0.000") &amp; timeunit &amp; " " &amp; TEXT(F158,"0.000") &amp; voltageunit</f>
        <v>8666.736us 132.279V</v>
      </c>
      <c r="I158" s="1" t="s">
        <v>11</v>
      </c>
      <c r="J158" s="1" t="str">
        <f aca="false">IF(I158="","",H158&amp;" ")</f>
        <v>8666.736us 132.279V </v>
      </c>
      <c r="K158" s="1" t="str">
        <f aca="false">IF(I158="","",H158 &amp; " ")</f>
        <v>8666.736us 132.279V </v>
      </c>
      <c r="L158" s="3" t="n">
        <f aca="false">IF(TRIM(I158)="","", F158)</f>
        <v>132.278890955488</v>
      </c>
      <c r="M158" s="18"/>
      <c r="N158" s="18"/>
      <c r="O158" s="18"/>
      <c r="P158" s="18"/>
      <c r="Q158" s="18"/>
      <c r="R158" s="18"/>
      <c r="S158" s="18"/>
      <c r="U158" s="18"/>
      <c r="V158" s="18"/>
      <c r="W158" s="18"/>
      <c r="X158" s="18"/>
      <c r="Y158" s="18"/>
      <c r="Z158" s="18"/>
      <c r="AA158" s="18"/>
    </row>
    <row r="159" customFormat="false" ht="22.05" hidden="false" customHeight="false" outlineLevel="0" collapsed="false">
      <c r="C159" s="15" t="n">
        <v>157</v>
      </c>
      <c r="D159" s="3" t="n">
        <f aca="false">SIN(PI*C159/180)</f>
        <v>0.390731128159925</v>
      </c>
      <c r="E159" s="13" t="n">
        <f aca="false">C159/360^factor</f>
        <v>1.89964643451883</v>
      </c>
      <c r="F159" s="3" t="n">
        <f aca="false">D159*PEAK+offset</f>
        <v>127.073577500171</v>
      </c>
      <c r="G159" s="3" t="n">
        <f aca="false">G158+timestep</f>
        <v>8722.29199999998</v>
      </c>
      <c r="H159" s="1" t="str">
        <f aca="false">TEXT(G159,"0.000") &amp; timeunit &amp; " " &amp; TEXT(F159,"0.000") &amp; voltageunit</f>
        <v>8722.292us 127.074V</v>
      </c>
      <c r="I159" s="1" t="s">
        <v>11</v>
      </c>
      <c r="J159" s="1" t="str">
        <f aca="false">IF(I159="","",H159&amp;" ")</f>
        <v>8722.292us 127.074V </v>
      </c>
      <c r="K159" s="1" t="str">
        <f aca="false">IF(I159="","",H159 &amp; " ")</f>
        <v>8722.292us 127.074V </v>
      </c>
      <c r="L159" s="3" t="n">
        <f aca="false">IF(TRIM(I159)="","", F159)</f>
        <v>127.073577500171</v>
      </c>
      <c r="M159" s="18"/>
      <c r="N159" s="18"/>
      <c r="O159" s="18"/>
      <c r="P159" s="18"/>
      <c r="Q159" s="18"/>
      <c r="R159" s="18"/>
      <c r="S159" s="18"/>
      <c r="U159" s="18"/>
      <c r="V159" s="18"/>
      <c r="W159" s="18"/>
      <c r="X159" s="18"/>
      <c r="Y159" s="18"/>
      <c r="Z159" s="18"/>
      <c r="AA159" s="18"/>
    </row>
    <row r="160" customFormat="false" ht="22.05" hidden="false" customHeight="false" outlineLevel="0" collapsed="false">
      <c r="C160" s="15" t="n">
        <v>158</v>
      </c>
      <c r="D160" s="3" t="n">
        <f aca="false">SIN(PI*C160/180)</f>
        <v>0.374606593082061</v>
      </c>
      <c r="E160" s="13" t="n">
        <f aca="false">C160/360^factor</f>
        <v>1.91174609333742</v>
      </c>
      <c r="F160" s="3" t="n">
        <f aca="false">D160*PEAK+offset</f>
        <v>121.829556202148</v>
      </c>
      <c r="G160" s="3" t="n">
        <f aca="false">G159+timestep</f>
        <v>8777.84799999998</v>
      </c>
      <c r="H160" s="1" t="str">
        <f aca="false">TEXT(G160,"0.000") &amp; timeunit &amp; " " &amp; TEXT(F160,"0.000") &amp; voltageunit</f>
        <v>8777.848us 121.830V</v>
      </c>
      <c r="I160" s="1" t="s">
        <v>11</v>
      </c>
      <c r="J160" s="1" t="str">
        <f aca="false">IF(I160="","",H160&amp;" ")</f>
        <v>8777.848us 121.830V </v>
      </c>
      <c r="K160" s="1" t="str">
        <f aca="false">IF(I160="","",H160 &amp; " ")</f>
        <v>8777.848us 121.830V </v>
      </c>
      <c r="L160" s="3" t="n">
        <f aca="false">IF(TRIM(I160)="","", F160)</f>
        <v>121.829556202148</v>
      </c>
      <c r="M160" s="18"/>
      <c r="N160" s="18"/>
      <c r="O160" s="18"/>
      <c r="P160" s="18"/>
      <c r="Q160" s="18"/>
      <c r="R160" s="18"/>
      <c r="S160" s="18"/>
      <c r="U160" s="18"/>
      <c r="V160" s="18"/>
      <c r="W160" s="18"/>
      <c r="X160" s="18"/>
      <c r="Y160" s="18"/>
      <c r="Z160" s="18"/>
      <c r="AA160" s="18"/>
    </row>
    <row r="161" customFormat="false" ht="22.05" hidden="false" customHeight="false" outlineLevel="0" collapsed="false">
      <c r="C161" s="12" t="n">
        <v>159</v>
      </c>
      <c r="D161" s="3" t="n">
        <f aca="false">SIN(PI*C161/180)</f>
        <v>0.358367949207018</v>
      </c>
      <c r="E161" s="13" t="n">
        <f aca="false">C161/360^factor</f>
        <v>1.92384575215601</v>
      </c>
      <c r="F161" s="3" t="n">
        <f aca="false">D161*PEAK+offset</f>
        <v>116.548424441106</v>
      </c>
      <c r="G161" s="3" t="n">
        <f aca="false">G160+timestep</f>
        <v>8833.40399999998</v>
      </c>
      <c r="H161" s="1" t="str">
        <f aca="false">TEXT(G161,"0.000") &amp; timeunit &amp; " " &amp; TEXT(F161,"0.000") &amp; voltageunit</f>
        <v>8833.404us 116.548V</v>
      </c>
      <c r="I161" s="1" t="s">
        <v>11</v>
      </c>
      <c r="J161" s="1" t="str">
        <f aca="false">IF(I161="","",H161&amp;" ")</f>
        <v>8833.404us 116.548V </v>
      </c>
      <c r="K161" s="1" t="str">
        <f aca="false">IF(I161="","",H161 &amp; " ")</f>
        <v>8833.404us 116.548V </v>
      </c>
      <c r="L161" s="3" t="n">
        <f aca="false">IF(TRIM(I161)="","", F161)</f>
        <v>116.548424441106</v>
      </c>
      <c r="M161" s="18"/>
      <c r="N161" s="18"/>
      <c r="O161" s="18"/>
      <c r="P161" s="18"/>
      <c r="Q161" s="18"/>
      <c r="R161" s="18"/>
      <c r="S161" s="18"/>
      <c r="U161" s="18"/>
      <c r="V161" s="18"/>
      <c r="W161" s="18"/>
      <c r="X161" s="18"/>
      <c r="Y161" s="18"/>
      <c r="Z161" s="18"/>
      <c r="AA161" s="18"/>
    </row>
    <row r="162" customFormat="false" ht="22.05" hidden="false" customHeight="false" outlineLevel="0" collapsed="false">
      <c r="C162" s="15" t="n">
        <v>160</v>
      </c>
      <c r="D162" s="3" t="n">
        <f aca="false">SIN(PI*C162/180)</f>
        <v>0.34202014298303</v>
      </c>
      <c r="E162" s="13" t="n">
        <f aca="false">C162/360^factor</f>
        <v>1.93594541097461</v>
      </c>
      <c r="F162" s="3" t="n">
        <f aca="false">D162*PEAK+offset</f>
        <v>111.231790900941</v>
      </c>
      <c r="G162" s="3" t="n">
        <f aca="false">G161+timestep</f>
        <v>8888.95999999998</v>
      </c>
      <c r="H162" s="1" t="str">
        <f aca="false">TEXT(G162,"0.000") &amp; timeunit &amp; " " &amp; TEXT(F162,"0.000") &amp; voltageunit</f>
        <v>8888.960us 111.232V</v>
      </c>
      <c r="I162" s="1" t="s">
        <v>11</v>
      </c>
      <c r="J162" s="1" t="str">
        <f aca="false">IF(I162="","",H162&amp;" ")</f>
        <v>8888.960us 111.232V </v>
      </c>
      <c r="K162" s="1" t="str">
        <f aca="false">IF(I162="","",H162 &amp; " ")</f>
        <v>8888.960us 111.232V </v>
      </c>
      <c r="L162" s="3" t="n">
        <f aca="false">IF(TRIM(I162)="","", F162)</f>
        <v>111.231790900941</v>
      </c>
      <c r="M162" s="18"/>
      <c r="N162" s="18"/>
      <c r="O162" s="18"/>
      <c r="P162" s="18"/>
      <c r="Q162" s="18"/>
      <c r="R162" s="18"/>
      <c r="S162" s="18"/>
      <c r="U162" s="18"/>
      <c r="V162" s="18"/>
      <c r="W162" s="18"/>
      <c r="X162" s="18"/>
      <c r="Y162" s="18"/>
      <c r="Z162" s="18"/>
      <c r="AA162" s="18"/>
    </row>
    <row r="163" customFormat="false" ht="22.05" hidden="false" customHeight="false" outlineLevel="0" collapsed="false">
      <c r="C163" s="15" t="n">
        <v>161</v>
      </c>
      <c r="D163" s="3" t="n">
        <f aca="false">SIN(PI*C163/180)</f>
        <v>0.325568154110239</v>
      </c>
      <c r="E163" s="13" t="n">
        <f aca="false">C163/360^factor</f>
        <v>1.9480450697932</v>
      </c>
      <c r="F163" s="3" t="n">
        <f aca="false">D163*PEAK+offset</f>
        <v>105.881275079732</v>
      </c>
      <c r="G163" s="3" t="n">
        <f aca="false">G162+timestep</f>
        <v>8944.51599999998</v>
      </c>
      <c r="H163" s="1" t="str">
        <f aca="false">TEXT(G163,"0.000") &amp; timeunit &amp; " " &amp; TEXT(F163,"0.000") &amp; voltageunit</f>
        <v>8944.516us 105.881V</v>
      </c>
      <c r="I163" s="1" t="s">
        <v>11</v>
      </c>
      <c r="J163" s="1" t="str">
        <f aca="false">IF(I163="","",H163&amp;" ")</f>
        <v>8944.516us 105.881V </v>
      </c>
      <c r="K163" s="1" t="str">
        <f aca="false">IF(I163="","",H163 &amp; " ")</f>
        <v>8944.516us 105.881V </v>
      </c>
      <c r="L163" s="3" t="n">
        <f aca="false">IF(TRIM(I163)="","", F163)</f>
        <v>105.881275079732</v>
      </c>
      <c r="M163" s="18"/>
      <c r="N163" s="18"/>
      <c r="O163" s="18"/>
      <c r="P163" s="18"/>
      <c r="Q163" s="18"/>
      <c r="R163" s="18"/>
      <c r="S163" s="18"/>
      <c r="U163" s="18"/>
      <c r="V163" s="18"/>
      <c r="W163" s="18"/>
      <c r="X163" s="18"/>
      <c r="Y163" s="18"/>
      <c r="Z163" s="18"/>
      <c r="AA163" s="18"/>
    </row>
    <row r="164" customFormat="false" ht="22.05" hidden="false" customHeight="false" outlineLevel="0" collapsed="false">
      <c r="C164" s="12" t="n">
        <v>162</v>
      </c>
      <c r="D164" s="3" t="n">
        <f aca="false">SIN(PI*C164/180)</f>
        <v>0.309016994023831</v>
      </c>
      <c r="E164" s="13" t="n">
        <f aca="false">C164/360^factor</f>
        <v>1.96014472861179</v>
      </c>
      <c r="F164" s="3" t="n">
        <f aca="false">D164*PEAK+offset</f>
        <v>100.49850679643</v>
      </c>
      <c r="G164" s="3" t="n">
        <f aca="false">G163+timestep</f>
        <v>9000.07199999998</v>
      </c>
      <c r="H164" s="1" t="str">
        <f aca="false">TEXT(G164,"0.000") &amp; timeunit &amp; " " &amp; TEXT(F164,"0.000") &amp; voltageunit</f>
        <v>9000.072us 100.499V</v>
      </c>
      <c r="I164" s="1" t="s">
        <v>11</v>
      </c>
      <c r="J164" s="1" t="str">
        <f aca="false">IF(I164="","",H164&amp;" ")</f>
        <v>9000.072us 100.499V </v>
      </c>
      <c r="K164" s="1" t="str">
        <f aca="false">IF(I164="","",H164 &amp; " ")</f>
        <v>9000.072us 100.499V </v>
      </c>
      <c r="L164" s="3" t="n">
        <f aca="false">IF(TRIM(I164)="","", F164)</f>
        <v>100.49850679643</v>
      </c>
      <c r="M164" s="18"/>
      <c r="N164" s="18"/>
      <c r="O164" s="18"/>
      <c r="P164" s="18"/>
      <c r="Q164" s="18"/>
      <c r="R164" s="18"/>
      <c r="S164" s="18"/>
      <c r="U164" s="18"/>
      <c r="V164" s="18"/>
      <c r="W164" s="18"/>
      <c r="X164" s="18"/>
      <c r="Y164" s="18"/>
      <c r="Z164" s="18"/>
      <c r="AA164" s="18"/>
    </row>
    <row r="165" customFormat="false" ht="22.05" hidden="false" customHeight="false" outlineLevel="0" collapsed="false">
      <c r="C165" s="15" t="n">
        <v>163</v>
      </c>
      <c r="D165" s="3" t="n">
        <f aca="false">SIN(PI*C165/180)</f>
        <v>0.292371704367503</v>
      </c>
      <c r="E165" s="13" t="n">
        <f aca="false">C165/360^factor</f>
        <v>1.97224438743038</v>
      </c>
      <c r="F165" s="3" t="n">
        <f aca="false">D165*PEAK+offset</f>
        <v>95.0851256943993</v>
      </c>
      <c r="G165" s="3" t="n">
        <f aca="false">G164+timestep</f>
        <v>9055.62799999998</v>
      </c>
      <c r="H165" s="1" t="str">
        <f aca="false">TEXT(G165,"0.000") &amp; timeunit &amp; " " &amp; TEXT(F165,"0.000") &amp; voltageunit</f>
        <v>9055.628us 95.085V</v>
      </c>
      <c r="I165" s="1" t="s">
        <v>11</v>
      </c>
      <c r="J165" s="1" t="str">
        <f aca="false">IF(I165="","",H165&amp;" ")</f>
        <v>9055.628us 95.085V </v>
      </c>
      <c r="K165" s="1" t="str">
        <f aca="false">IF(I165="","",H165 &amp; " ")</f>
        <v>9055.628us 95.085V </v>
      </c>
      <c r="L165" s="3" t="n">
        <f aca="false">IF(TRIM(I165)="","", F165)</f>
        <v>95.0851256943993</v>
      </c>
      <c r="M165" s="18"/>
      <c r="N165" s="18"/>
      <c r="O165" s="18"/>
      <c r="P165" s="18"/>
      <c r="Q165" s="18"/>
      <c r="R165" s="18"/>
      <c r="S165" s="18"/>
      <c r="U165" s="18"/>
      <c r="V165" s="18"/>
      <c r="W165" s="18"/>
      <c r="X165" s="18"/>
      <c r="Y165" s="18"/>
      <c r="Z165" s="18"/>
      <c r="AA165" s="18"/>
    </row>
    <row r="166" customFormat="false" ht="22.05" hidden="false" customHeight="false" outlineLevel="0" collapsed="false">
      <c r="C166" s="15" t="n">
        <v>164</v>
      </c>
      <c r="D166" s="3" t="n">
        <f aca="false">SIN(PI*C166/180)</f>
        <v>0.275637355457733</v>
      </c>
      <c r="E166" s="13" t="n">
        <f aca="false">C166/360^factor</f>
        <v>1.98434404624897</v>
      </c>
      <c r="F166" s="3" t="n">
        <f aca="false">D166*PEAK+offset</f>
        <v>89.642780741964</v>
      </c>
      <c r="G166" s="3" t="n">
        <f aca="false">G165+timestep</f>
        <v>9111.18399999998</v>
      </c>
      <c r="H166" s="1" t="str">
        <f aca="false">TEXT(G166,"0.000") &amp; timeunit &amp; " " &amp; TEXT(F166,"0.000") &amp; voltageunit</f>
        <v>9111.184us 89.643V</v>
      </c>
      <c r="I166" s="1" t="s">
        <v>11</v>
      </c>
      <c r="J166" s="1" t="str">
        <f aca="false">IF(I166="","",H166&amp;" ")</f>
        <v>9111.184us 89.643V </v>
      </c>
      <c r="K166" s="1" t="str">
        <f aca="false">IF(I166="","",H166 &amp; " ")</f>
        <v>9111.184us 89.643V </v>
      </c>
      <c r="L166" s="3" t="n">
        <f aca="false">IF(TRIM(I166)="","", F166)</f>
        <v>89.642780741964</v>
      </c>
      <c r="M166" s="18"/>
      <c r="N166" s="18"/>
      <c r="O166" s="18"/>
      <c r="P166" s="18"/>
      <c r="Q166" s="18"/>
      <c r="R166" s="18"/>
      <c r="S166" s="18"/>
      <c r="U166" s="18"/>
      <c r="V166" s="18"/>
      <c r="W166" s="18"/>
      <c r="X166" s="18"/>
      <c r="Y166" s="18"/>
      <c r="Z166" s="18"/>
      <c r="AA166" s="18"/>
    </row>
    <row r="167" customFormat="false" ht="22.05" hidden="false" customHeight="false" outlineLevel="0" collapsed="false">
      <c r="C167" s="12" t="n">
        <v>165</v>
      </c>
      <c r="D167" s="3" t="n">
        <f aca="false">SIN(PI*C167/180)</f>
        <v>0.25881904473931</v>
      </c>
      <c r="E167" s="13" t="n">
        <f aca="false">C167/360^factor</f>
        <v>1.99644370506756</v>
      </c>
      <c r="F167" s="3" t="n">
        <f aca="false">D167*PEAK+offset</f>
        <v>84.1731297301184</v>
      </c>
      <c r="G167" s="3" t="n">
        <f aca="false">G166+timestep</f>
        <v>9166.73999999998</v>
      </c>
      <c r="H167" s="1" t="str">
        <f aca="false">TEXT(G167,"0.000") &amp; timeunit &amp; " " &amp; TEXT(F167,"0.000") &amp; voltageunit</f>
        <v>9166.740us 84.173V</v>
      </c>
      <c r="I167" s="1" t="s">
        <v>11</v>
      </c>
      <c r="J167" s="1" t="str">
        <f aca="false">IF(I167="","",H167&amp;" ")</f>
        <v>9166.740us 84.173V </v>
      </c>
      <c r="K167" s="1" t="str">
        <f aca="false">IF(I167="","",H167 &amp; " ")</f>
        <v>9166.740us 84.173V </v>
      </c>
      <c r="L167" s="3" t="n">
        <f aca="false">IF(TRIM(I167)="","", F167)</f>
        <v>84.1731297301184</v>
      </c>
      <c r="M167" s="18"/>
      <c r="N167" s="18"/>
      <c r="O167" s="18"/>
      <c r="P167" s="18"/>
      <c r="Q167" s="18"/>
      <c r="R167" s="18"/>
      <c r="S167" s="18"/>
      <c r="U167" s="18"/>
      <c r="V167" s="18"/>
      <c r="W167" s="18"/>
      <c r="X167" s="18"/>
      <c r="Y167" s="18"/>
      <c r="Z167" s="18"/>
      <c r="AA167" s="18"/>
    </row>
    <row r="168" customFormat="false" ht="22.05" hidden="false" customHeight="false" outlineLevel="0" collapsed="false">
      <c r="C168" s="15" t="n">
        <v>166</v>
      </c>
      <c r="D168" s="3" t="n">
        <f aca="false">SIN(PI*C168/180)</f>
        <v>0.241921895232603</v>
      </c>
      <c r="E168" s="13" t="n">
        <f aca="false">C168/360^factor</f>
        <v>2.00854336388615</v>
      </c>
      <c r="F168" s="3" t="n">
        <f aca="false">D168*PEAK+offset</f>
        <v>78.6778387675472</v>
      </c>
      <c r="G168" s="3" t="n">
        <f aca="false">G167+timestep</f>
        <v>9222.29599999998</v>
      </c>
      <c r="H168" s="1" t="str">
        <f aca="false">TEXT(G168,"0.000") &amp; timeunit &amp; " " &amp; TEXT(F168,"0.000") &amp; voltageunit</f>
        <v>9222.296us 78.678V</v>
      </c>
      <c r="I168" s="1" t="s">
        <v>11</v>
      </c>
      <c r="J168" s="1" t="str">
        <f aca="false">IF(I168="","",H168&amp;" ")</f>
        <v>9222.296us 78.678V </v>
      </c>
      <c r="K168" s="1" t="str">
        <f aca="false">IF(I168="","",H168 &amp; " ")</f>
        <v>9222.296us 78.678V </v>
      </c>
      <c r="L168" s="3" t="n">
        <f aca="false">IF(TRIM(I168)="","", F168)</f>
        <v>78.6778387675472</v>
      </c>
      <c r="M168" s="18"/>
      <c r="N168" s="18"/>
      <c r="O168" s="18"/>
      <c r="P168" s="18"/>
      <c r="Q168" s="18"/>
      <c r="R168" s="18"/>
      <c r="S168" s="18"/>
      <c r="U168" s="18"/>
      <c r="V168" s="18"/>
      <c r="W168" s="18"/>
      <c r="X168" s="18"/>
      <c r="Y168" s="18"/>
      <c r="Z168" s="18"/>
      <c r="AA168" s="18"/>
    </row>
    <row r="169" customFormat="false" ht="22.05" hidden="false" customHeight="false" outlineLevel="0" collapsed="false">
      <c r="C169" s="15" t="n">
        <v>167</v>
      </c>
      <c r="D169" s="3" t="n">
        <f aca="false">SIN(PI*C169/180)</f>
        <v>0.224951053973039</v>
      </c>
      <c r="E169" s="13" t="n">
        <f aca="false">C169/360^factor</f>
        <v>2.02064302270474</v>
      </c>
      <c r="F169" s="3" t="n">
        <f aca="false">D169*PEAK+offset</f>
        <v>73.1585817731116</v>
      </c>
      <c r="G169" s="3" t="n">
        <f aca="false">G168+timestep</f>
        <v>9277.85199999998</v>
      </c>
      <c r="H169" s="1" t="str">
        <f aca="false">TEXT(G169,"0.000") &amp; timeunit &amp; " " &amp; TEXT(F169,"0.000") &amp; voltageunit</f>
        <v>9277.852us 73.159V</v>
      </c>
      <c r="I169" s="1" t="s">
        <v>11</v>
      </c>
      <c r="J169" s="1" t="str">
        <f aca="false">IF(I169="","",H169&amp;" ")</f>
        <v>9277.852us 73.159V </v>
      </c>
      <c r="K169" s="1" t="str">
        <f aca="false">IF(I169="","",H169 &amp; " ")</f>
        <v>9277.852us 73.159V </v>
      </c>
      <c r="L169" s="3" t="n">
        <f aca="false">IF(TRIM(I169)="","", F169)</f>
        <v>73.1585817731116</v>
      </c>
      <c r="M169" s="18"/>
      <c r="N169" s="18"/>
      <c r="O169" s="18"/>
      <c r="P169" s="18"/>
      <c r="Q169" s="18"/>
      <c r="R169" s="18"/>
      <c r="S169" s="18"/>
      <c r="U169" s="18"/>
      <c r="V169" s="18"/>
      <c r="W169" s="18"/>
      <c r="X169" s="18"/>
      <c r="Y169" s="18"/>
      <c r="Z169" s="18"/>
      <c r="AA169" s="18"/>
    </row>
    <row r="170" customFormat="false" ht="22.05" hidden="false" customHeight="false" outlineLevel="0" collapsed="false">
      <c r="C170" s="12" t="n">
        <v>168</v>
      </c>
      <c r="D170" s="3" t="n">
        <f aca="false">SIN(PI*C170/180)</f>
        <v>0.207911690443266</v>
      </c>
      <c r="E170" s="13" t="n">
        <f aca="false">C170/360^factor</f>
        <v>2.03274268152334</v>
      </c>
      <c r="F170" s="3" t="n">
        <f aca="false">D170*PEAK+offset</f>
        <v>67.617039965959</v>
      </c>
      <c r="G170" s="3" t="n">
        <f aca="false">G169+timestep</f>
        <v>9333.40799999998</v>
      </c>
      <c r="H170" s="1" t="str">
        <f aca="false">TEXT(G170,"0.000") &amp; timeunit &amp; " " &amp; TEXT(F170,"0.000") &amp; voltageunit</f>
        <v>9333.408us 67.617V</v>
      </c>
      <c r="I170" s="1" t="s">
        <v>11</v>
      </c>
      <c r="J170" s="1" t="str">
        <f aca="false">IF(I170="","",H170&amp;" ")</f>
        <v>9333.408us 67.617V </v>
      </c>
      <c r="K170" s="1" t="str">
        <f aca="false">IF(I170="","",H170 &amp; " ")</f>
        <v>9333.408us 67.617V </v>
      </c>
      <c r="L170" s="3" t="n">
        <f aca="false">IF(TRIM(I170)="","", F170)</f>
        <v>67.617039965959</v>
      </c>
      <c r="M170" s="18"/>
      <c r="N170" s="18"/>
      <c r="O170" s="18"/>
      <c r="P170" s="18"/>
      <c r="Q170" s="18"/>
      <c r="R170" s="18"/>
      <c r="S170" s="18"/>
      <c r="U170" s="18"/>
      <c r="V170" s="18"/>
      <c r="W170" s="18"/>
      <c r="X170" s="18"/>
      <c r="Y170" s="18"/>
      <c r="Z170" s="18"/>
      <c r="AA170" s="18"/>
    </row>
    <row r="171" customFormat="false" ht="22.05" hidden="false" customHeight="false" outlineLevel="0" collapsed="false">
      <c r="C171" s="15" t="n">
        <v>169</v>
      </c>
      <c r="D171" s="3" t="n">
        <f aca="false">SIN(PI*C171/180)</f>
        <v>0.190808994998482</v>
      </c>
      <c r="E171" s="13" t="n">
        <f aca="false">C171/360^factor</f>
        <v>2.04484234034193</v>
      </c>
      <c r="F171" s="3" t="n">
        <f aca="false">D171*PEAK+offset</f>
        <v>62.0549013534063</v>
      </c>
      <c r="G171" s="3" t="n">
        <f aca="false">G170+timestep</f>
        <v>9388.96399999998</v>
      </c>
      <c r="H171" s="1" t="str">
        <f aca="false">TEXT(G171,"0.000") &amp; timeunit &amp; " " &amp; TEXT(F171,"0.000") &amp; voltageunit</f>
        <v>9388.964us 62.055V</v>
      </c>
      <c r="I171" s="1" t="s">
        <v>11</v>
      </c>
      <c r="J171" s="1" t="str">
        <f aca="false">IF(I171="","",H171&amp;" ")</f>
        <v>9388.964us 62.055V </v>
      </c>
      <c r="K171" s="1" t="str">
        <f aca="false">IF(I171="","",H171 &amp; " ")</f>
        <v>9388.964us 62.055V </v>
      </c>
      <c r="L171" s="3" t="n">
        <f aca="false">IF(TRIM(I171)="","", F171)</f>
        <v>62.0549013534063</v>
      </c>
      <c r="M171" s="18"/>
      <c r="N171" s="18"/>
      <c r="O171" s="18"/>
      <c r="P171" s="18"/>
      <c r="Q171" s="18"/>
      <c r="R171" s="18"/>
      <c r="S171" s="18"/>
      <c r="U171" s="18"/>
      <c r="V171" s="18"/>
      <c r="W171" s="18"/>
      <c r="X171" s="18"/>
      <c r="Y171" s="18"/>
      <c r="Z171" s="18"/>
      <c r="AA171" s="18"/>
    </row>
    <row r="172" customFormat="false" ht="22.05" hidden="false" customHeight="false" outlineLevel="0" collapsed="false">
      <c r="C172" s="15" t="n">
        <v>170</v>
      </c>
      <c r="D172" s="3" t="n">
        <f aca="false">SIN(PI*C172/180)</f>
        <v>0.173648177285399</v>
      </c>
      <c r="E172" s="13" t="n">
        <f aca="false">C172/360^factor</f>
        <v>2.05694199916052</v>
      </c>
      <c r="F172" s="3" t="n">
        <f aca="false">D172*PEAK+offset</f>
        <v>56.4738602167574</v>
      </c>
      <c r="G172" s="3" t="n">
        <f aca="false">G171+timestep</f>
        <v>9444.51999999998</v>
      </c>
      <c r="H172" s="1" t="str">
        <f aca="false">TEXT(G172,"0.000") &amp; timeunit &amp; " " &amp; TEXT(F172,"0.000") &amp; voltageunit</f>
        <v>9444.520us 56.474V</v>
      </c>
      <c r="I172" s="1" t="s">
        <v>11</v>
      </c>
      <c r="J172" s="1" t="str">
        <f aca="false">IF(I172="","",H172&amp;" ")</f>
        <v>9444.520us 56.474V </v>
      </c>
      <c r="K172" s="1" t="str">
        <f aca="false">IF(I172="","",H172 &amp; " ")</f>
        <v>9444.520us 56.474V </v>
      </c>
      <c r="L172" s="3" t="n">
        <f aca="false">IF(TRIM(I172)="","", F172)</f>
        <v>56.4738602167574</v>
      </c>
      <c r="M172" s="18"/>
      <c r="N172" s="18"/>
      <c r="O172" s="18"/>
      <c r="P172" s="18"/>
      <c r="Q172" s="18"/>
      <c r="R172" s="18"/>
      <c r="S172" s="18"/>
      <c r="U172" s="18"/>
      <c r="V172" s="18"/>
      <c r="W172" s="18"/>
      <c r="X172" s="18"/>
      <c r="Y172" s="18"/>
      <c r="Z172" s="18"/>
      <c r="AA172" s="18"/>
    </row>
    <row r="173" customFormat="false" ht="22.05" hidden="false" customHeight="false" outlineLevel="0" collapsed="false">
      <c r="C173" s="12" t="n">
        <v>171</v>
      </c>
      <c r="D173" s="3" t="n">
        <f aca="false">SIN(PI*C173/180)</f>
        <v>0.156434464655333</v>
      </c>
      <c r="E173" s="13" t="n">
        <f aca="false">C173/360^factor</f>
        <v>2.06904165797911</v>
      </c>
      <c r="F173" s="3" t="n">
        <f aca="false">D173*PEAK+offset</f>
        <v>50.8756165952072</v>
      </c>
      <c r="G173" s="3" t="n">
        <f aca="false">G172+timestep</f>
        <v>9500.07599999998</v>
      </c>
      <c r="H173" s="1" t="str">
        <f aca="false">TEXT(G173,"0.000") &amp; timeunit &amp; " " &amp; TEXT(F173,"0.000") &amp; voltageunit</f>
        <v>9500.076us 50.876V</v>
      </c>
      <c r="I173" s="1" t="s">
        <v>11</v>
      </c>
      <c r="J173" s="1" t="str">
        <f aca="false">IF(I173="","",H173&amp;" ")</f>
        <v>9500.076us 50.876V </v>
      </c>
      <c r="K173" s="1" t="str">
        <f aca="false">IF(I173="","",H173 &amp; " ")</f>
        <v>9500.076us 50.876V </v>
      </c>
      <c r="L173" s="3" t="n">
        <f aca="false">IF(TRIM(I173)="","", F173)</f>
        <v>50.8756165952072</v>
      </c>
      <c r="M173" s="18"/>
      <c r="N173" s="18"/>
      <c r="O173" s="18"/>
      <c r="P173" s="18"/>
      <c r="Q173" s="18"/>
      <c r="R173" s="18"/>
      <c r="S173" s="18"/>
      <c r="U173" s="18"/>
      <c r="V173" s="18"/>
      <c r="W173" s="18"/>
      <c r="X173" s="18"/>
      <c r="Y173" s="18"/>
      <c r="Z173" s="18"/>
      <c r="AA173" s="18"/>
    </row>
    <row r="174" customFormat="false" ht="22.05" hidden="false" customHeight="false" outlineLevel="0" collapsed="false">
      <c r="C174" s="15" t="n">
        <v>172</v>
      </c>
      <c r="D174" s="3" t="n">
        <f aca="false">SIN(PI*C174/180)</f>
        <v>0.139173100571905</v>
      </c>
      <c r="E174" s="13" t="n">
        <f aca="false">C174/360^factor</f>
        <v>2.0811413167977</v>
      </c>
      <c r="F174" s="3" t="n">
        <f aca="false">D174*PEAK+offset</f>
        <v>45.2618757679948</v>
      </c>
      <c r="G174" s="3" t="n">
        <f aca="false">G173+timestep</f>
        <v>9555.63199999998</v>
      </c>
      <c r="H174" s="1" t="str">
        <f aca="false">TEXT(G174,"0.000") &amp; timeunit &amp; " " &amp; TEXT(F174,"0.000") &amp; voltageunit</f>
        <v>9555.632us 45.262V</v>
      </c>
      <c r="I174" s="1" t="s">
        <v>11</v>
      </c>
      <c r="J174" s="1" t="str">
        <f aca="false">IF(I174="","",H174&amp;" ")</f>
        <v>9555.632us 45.262V </v>
      </c>
      <c r="K174" s="1" t="str">
        <f aca="false">IF(I174="","",H174 &amp; " ")</f>
        <v>9555.632us 45.262V </v>
      </c>
      <c r="L174" s="3" t="n">
        <f aca="false">IF(TRIM(I174)="","", F174)</f>
        <v>45.2618757679948</v>
      </c>
      <c r="M174" s="18"/>
      <c r="N174" s="18"/>
      <c r="O174" s="18"/>
      <c r="P174" s="18"/>
      <c r="Q174" s="18"/>
      <c r="R174" s="18"/>
      <c r="S174" s="18"/>
      <c r="U174" s="18"/>
      <c r="V174" s="18"/>
      <c r="W174" s="18"/>
      <c r="X174" s="18"/>
      <c r="Y174" s="18"/>
      <c r="Z174" s="18"/>
      <c r="AA174" s="18"/>
    </row>
    <row r="175" customFormat="false" ht="22.05" hidden="false" customHeight="false" outlineLevel="0" collapsed="false">
      <c r="C175" s="15" t="n">
        <v>173</v>
      </c>
      <c r="D175" s="3" t="n">
        <f aca="false">SIN(PI*C175/180)</f>
        <v>0.121869343013832</v>
      </c>
      <c r="E175" s="13" t="n">
        <f aca="false">C175/360^factor</f>
        <v>2.09324097561629</v>
      </c>
      <c r="F175" s="3" t="n">
        <f aca="false">D175*PEAK+offset</f>
        <v>39.6343477349584</v>
      </c>
      <c r="G175" s="3" t="n">
        <f aca="false">G174+timestep</f>
        <v>9611.18799999998</v>
      </c>
      <c r="H175" s="1" t="str">
        <f aca="false">TEXT(G175,"0.000") &amp; timeunit &amp; " " &amp; TEXT(F175,"0.000") &amp; voltageunit</f>
        <v>9611.188us 39.634V</v>
      </c>
      <c r="I175" s="1" t="s">
        <v>11</v>
      </c>
      <c r="J175" s="1" t="str">
        <f aca="false">IF(I175="","",H175&amp;" ")</f>
        <v>9611.188us 39.634V </v>
      </c>
      <c r="K175" s="1" t="str">
        <f aca="false">IF(I175="","",H175 &amp; " ")</f>
        <v>9611.188us 39.634V </v>
      </c>
      <c r="L175" s="3" t="n">
        <f aca="false">IF(TRIM(I175)="","", F175)</f>
        <v>39.6343477349584</v>
      </c>
      <c r="M175" s="18"/>
      <c r="N175" s="18"/>
      <c r="O175" s="18"/>
      <c r="P175" s="18"/>
      <c r="Q175" s="18"/>
      <c r="R175" s="18"/>
      <c r="S175" s="18"/>
      <c r="U175" s="18"/>
      <c r="V175" s="18"/>
      <c r="W175" s="18"/>
      <c r="X175" s="18"/>
      <c r="Y175" s="18"/>
      <c r="Z175" s="18"/>
      <c r="AA175" s="18"/>
    </row>
    <row r="176" customFormat="false" ht="22.05" hidden="false" customHeight="false" outlineLevel="0" collapsed="false">
      <c r="C176" s="12" t="n">
        <v>174</v>
      </c>
      <c r="D176" s="3" t="n">
        <f aca="false">SIN(PI*C176/180)</f>
        <v>0.104528462873293</v>
      </c>
      <c r="E176" s="13" t="n">
        <f aca="false">C176/360^factor</f>
        <v>2.10534063443488</v>
      </c>
      <c r="F176" s="3" t="n">
        <f aca="false">D176*PEAK+offset</f>
        <v>33.9947466956522</v>
      </c>
      <c r="G176" s="3" t="n">
        <f aca="false">G175+timestep</f>
        <v>9666.74399999998</v>
      </c>
      <c r="H176" s="1" t="str">
        <f aca="false">TEXT(G176,"0.000") &amp; timeunit &amp; " " &amp; TEXT(F176,"0.000") &amp; voltageunit</f>
        <v>9666.744us 33.995V</v>
      </c>
      <c r="I176" s="1" t="s">
        <v>11</v>
      </c>
      <c r="J176" s="1" t="str">
        <f aca="false">IF(I176="","",H176&amp;" ")</f>
        <v>9666.744us 33.995V </v>
      </c>
      <c r="K176" s="1" t="str">
        <f aca="false">IF(I176="","",H176 &amp; " ")</f>
        <v>9666.744us 33.995V </v>
      </c>
      <c r="L176" s="3" t="n">
        <f aca="false">IF(TRIM(I176)="","", F176)</f>
        <v>33.9947466956522</v>
      </c>
      <c r="M176" s="18"/>
      <c r="N176" s="18"/>
      <c r="O176" s="18"/>
      <c r="P176" s="18"/>
      <c r="Q176" s="18"/>
      <c r="R176" s="18"/>
      <c r="S176" s="18"/>
      <c r="U176" s="18"/>
      <c r="V176" s="18"/>
      <c r="W176" s="18"/>
      <c r="X176" s="18"/>
      <c r="Y176" s="18"/>
      <c r="Z176" s="18"/>
      <c r="AA176" s="18"/>
    </row>
    <row r="177" customFormat="false" ht="22.05" hidden="false" customHeight="false" outlineLevel="0" collapsed="false">
      <c r="C177" s="15" t="n">
        <v>175</v>
      </c>
      <c r="D177" s="3" t="n">
        <f aca="false">SIN(PI*C177/180)</f>
        <v>0.0871557423503633</v>
      </c>
      <c r="E177" s="13" t="n">
        <f aca="false">C177/360^factor</f>
        <v>2.11744029325347</v>
      </c>
      <c r="F177" s="3" t="n">
        <f aca="false">D177*PEAK+offset</f>
        <v>28.3447905271851</v>
      </c>
      <c r="G177" s="3" t="n">
        <f aca="false">G176+timestep</f>
        <v>9722.29999999998</v>
      </c>
      <c r="H177" s="1" t="str">
        <f aca="false">TEXT(G177,"0.000") &amp; timeunit &amp; " " &amp; TEXT(F177,"0.000") &amp; voltageunit</f>
        <v>9722.300us 28.345V</v>
      </c>
      <c r="I177" s="1" t="s">
        <v>11</v>
      </c>
      <c r="J177" s="1" t="str">
        <f aca="false">IF(I177="","",H177&amp;" ")</f>
        <v>9722.300us 28.345V </v>
      </c>
      <c r="K177" s="1" t="str">
        <f aca="false">IF(I177="","",H177 &amp; " ")</f>
        <v>9722.300us 28.345V </v>
      </c>
      <c r="L177" s="3" t="n">
        <f aca="false">IF(TRIM(I177)="","", F177)</f>
        <v>28.3447905271851</v>
      </c>
      <c r="M177" s="18"/>
      <c r="N177" s="18"/>
      <c r="O177" s="18"/>
      <c r="P177" s="18"/>
      <c r="Q177" s="18"/>
      <c r="R177" s="18"/>
      <c r="S177" s="18"/>
      <c r="U177" s="18"/>
      <c r="V177" s="18"/>
      <c r="W177" s="18"/>
      <c r="X177" s="18"/>
      <c r="Y177" s="18"/>
      <c r="Z177" s="18"/>
      <c r="AA177" s="18"/>
    </row>
    <row r="178" customFormat="false" ht="22.05" hidden="false" customHeight="false" outlineLevel="0" collapsed="false">
      <c r="C178" s="15" t="n">
        <v>176</v>
      </c>
      <c r="D178" s="3" t="n">
        <f aca="false">SIN(PI*C178/180)</f>
        <v>0.0697564733440114</v>
      </c>
      <c r="E178" s="13" t="n">
        <f aca="false">C178/360^factor</f>
        <v>2.12953995207207</v>
      </c>
      <c r="F178" s="3" t="n">
        <f aca="false">D178*PEAK+offset</f>
        <v>22.6862002609394</v>
      </c>
      <c r="G178" s="3" t="n">
        <f aca="false">G177+timestep</f>
        <v>9777.85599999999</v>
      </c>
      <c r="H178" s="1" t="str">
        <f aca="false">TEXT(G178,"0.000") &amp; timeunit &amp; " " &amp; TEXT(F178,"0.000") &amp; voltageunit</f>
        <v>9777.856us 22.686V</v>
      </c>
      <c r="I178" s="1" t="s">
        <v>11</v>
      </c>
      <c r="J178" s="1" t="str">
        <f aca="false">IF(I178="","",H178&amp;" ")</f>
        <v>9777.856us 22.686V </v>
      </c>
      <c r="K178" s="1" t="str">
        <f aca="false">IF(I178="","",H178 &amp; " ")</f>
        <v>9777.856us 22.686V </v>
      </c>
      <c r="L178" s="3" t="n">
        <f aca="false">IF(TRIM(I178)="","", F178)</f>
        <v>22.6862002609394</v>
      </c>
      <c r="M178" s="18"/>
      <c r="N178" s="18"/>
      <c r="O178" s="18"/>
      <c r="P178" s="18"/>
      <c r="Q178" s="18"/>
      <c r="R178" s="18"/>
      <c r="S178" s="18"/>
      <c r="U178" s="18"/>
      <c r="V178" s="18"/>
      <c r="W178" s="18"/>
      <c r="X178" s="18"/>
      <c r="Y178" s="18"/>
      <c r="Z178" s="18"/>
      <c r="AA178" s="18"/>
    </row>
    <row r="179" customFormat="false" ht="22.05" hidden="false" customHeight="false" outlineLevel="0" collapsed="false">
      <c r="C179" s="12" t="n">
        <v>177</v>
      </c>
      <c r="D179" s="3" t="n">
        <f aca="false">SIN(PI*C179/180)</f>
        <v>0.0523359558401268</v>
      </c>
      <c r="E179" s="13" t="n">
        <f aca="false">C179/360^factor</f>
        <v>2.14163961089066</v>
      </c>
      <c r="F179" s="3" t="n">
        <f aca="false">D179*PEAK+offset</f>
        <v>17.020699558326</v>
      </c>
      <c r="G179" s="3" t="n">
        <f aca="false">G178+timestep</f>
        <v>9833.41199999999</v>
      </c>
      <c r="H179" s="1" t="str">
        <f aca="false">TEXT(G179,"0.000") &amp; timeunit &amp; " " &amp; TEXT(F179,"0.000") &amp; voltageunit</f>
        <v>9833.412us 17.021V</v>
      </c>
      <c r="I179" s="1" t="s">
        <v>11</v>
      </c>
      <c r="J179" s="1" t="str">
        <f aca="false">IF(I179="","",H179&amp;" ")</f>
        <v>9833.412us 17.021V </v>
      </c>
      <c r="K179" s="1" t="str">
        <f aca="false">IF(I179="","",H179 &amp; " ")</f>
        <v>9833.412us 17.021V </v>
      </c>
      <c r="L179" s="3" t="n">
        <f aca="false">IF(TRIM(I179)="","", F179)</f>
        <v>17.020699558326</v>
      </c>
      <c r="M179" s="18"/>
      <c r="N179" s="18"/>
      <c r="O179" s="18"/>
      <c r="P179" s="18"/>
      <c r="Q179" s="18"/>
      <c r="R179" s="18"/>
      <c r="S179" s="18"/>
      <c r="U179" s="18"/>
      <c r="V179" s="18"/>
      <c r="W179" s="18"/>
      <c r="X179" s="18"/>
      <c r="Y179" s="18"/>
      <c r="Z179" s="18"/>
      <c r="AA179" s="18"/>
    </row>
    <row r="180" customFormat="false" ht="22.05" hidden="false" customHeight="false" outlineLevel="0" collapsed="false">
      <c r="C180" s="15" t="n">
        <v>178</v>
      </c>
      <c r="D180" s="3" t="n">
        <f aca="false">SIN(PI*C180/180)</f>
        <v>0.034899496297099</v>
      </c>
      <c r="E180" s="13" t="n">
        <f aca="false">C180/360^factor</f>
        <v>2.15373926970925</v>
      </c>
      <c r="F180" s="3" t="n">
        <f aca="false">D180*PEAK+offset</f>
        <v>11.3500141857425</v>
      </c>
      <c r="G180" s="3" t="n">
        <f aca="false">G179+timestep</f>
        <v>9888.96799999999</v>
      </c>
      <c r="H180" s="1" t="str">
        <f aca="false">TEXT(G180,"0.000") &amp; timeunit &amp; " " &amp; TEXT(F180,"0.000") &amp; voltageunit</f>
        <v>9888.968us 11.350V</v>
      </c>
      <c r="I180" s="1" t="s">
        <v>11</v>
      </c>
      <c r="J180" s="1" t="str">
        <f aca="false">IF(I180="","",H180&amp;" ")</f>
        <v>9888.968us 11.350V </v>
      </c>
      <c r="K180" s="1" t="str">
        <f aca="false">IF(I180="","",H180 &amp; " ")</f>
        <v>9888.968us 11.350V </v>
      </c>
      <c r="L180" s="3" t="n">
        <f aca="false">IF(TRIM(I180)="","", F180)</f>
        <v>11.3500141857425</v>
      </c>
      <c r="M180" s="18"/>
      <c r="N180" s="18"/>
      <c r="O180" s="18"/>
      <c r="P180" s="18"/>
      <c r="Q180" s="18"/>
      <c r="R180" s="18"/>
      <c r="S180" s="18"/>
      <c r="U180" s="18"/>
      <c r="V180" s="18"/>
      <c r="W180" s="18"/>
      <c r="X180" s="18"/>
      <c r="Y180" s="18"/>
      <c r="Z180" s="18"/>
      <c r="AA180" s="18"/>
    </row>
    <row r="181" customFormat="false" ht="22.05" hidden="false" customHeight="false" outlineLevel="0" collapsed="false">
      <c r="C181" s="15" t="n">
        <v>179</v>
      </c>
      <c r="D181" s="3" t="n">
        <f aca="false">SIN(PI*C181/180)</f>
        <v>0.0174524060294177</v>
      </c>
      <c r="E181" s="13" t="n">
        <f aca="false">C181/360^factor</f>
        <v>2.16583892852784</v>
      </c>
      <c r="F181" s="3" t="n">
        <f aca="false">D181*PEAK+offset</f>
        <v>5.67587148888721</v>
      </c>
      <c r="G181" s="3" t="n">
        <f aca="false">G180+timestep</f>
        <v>9944.52399999999</v>
      </c>
      <c r="H181" s="1" t="str">
        <f aca="false">TEXT(G181,"0.000") &amp; timeunit &amp; " " &amp; TEXT(F181,"0.000") &amp; voltageunit</f>
        <v>9944.524us 5.676V</v>
      </c>
      <c r="I181" s="1" t="s">
        <v>11</v>
      </c>
      <c r="J181" s="1" t="str">
        <f aca="false">IF(I181="","",H181&amp;" ")</f>
        <v>9944.524us 5.676V </v>
      </c>
      <c r="K181" s="1" t="str">
        <f aca="false">IF(I181="","",H181 &amp; " ")</f>
        <v>9944.524us 5.676V </v>
      </c>
      <c r="L181" s="3" t="n">
        <f aca="false">IF(TRIM(I181)="","", F181)</f>
        <v>5.67587148888721</v>
      </c>
      <c r="M181" s="18"/>
      <c r="N181" s="18"/>
      <c r="O181" s="18"/>
      <c r="P181" s="18"/>
      <c r="Q181" s="18"/>
      <c r="R181" s="18"/>
      <c r="S181" s="18"/>
      <c r="U181" s="18"/>
      <c r="V181" s="18"/>
      <c r="W181" s="18"/>
      <c r="X181" s="18"/>
      <c r="Y181" s="18"/>
      <c r="Z181" s="18"/>
      <c r="AA181" s="18"/>
    </row>
    <row r="182" customFormat="false" ht="22.05" hidden="false" customHeight="false" outlineLevel="0" collapsed="false">
      <c r="C182" s="12" t="n">
        <v>180</v>
      </c>
      <c r="D182" s="3" t="n">
        <f aca="false">SIN(PI*C182/180)</f>
        <v>-4.10206857030662E-010</v>
      </c>
      <c r="E182" s="13" t="n">
        <f aca="false">C182/360^factor</f>
        <v>2.17793858734643</v>
      </c>
      <c r="F182" s="3" t="n">
        <f aca="false">D182*PEAK+offset</f>
        <v>-1.33407474043512E-007</v>
      </c>
      <c r="G182" s="3" t="n">
        <f aca="false">G181+timestep</f>
        <v>10000.08</v>
      </c>
      <c r="H182" s="1" t="str">
        <f aca="false">TEXT(G182,"0.000") &amp; timeunit &amp; " " &amp; TEXT(F182,"0.000") &amp; voltageunit</f>
        <v>10000.080us 0.000V</v>
      </c>
      <c r="I182" s="1" t="s">
        <v>11</v>
      </c>
      <c r="J182" s="1" t="str">
        <f aca="false">IF(I182="","",H182&amp;" ")</f>
        <v>10000.080us 0.000V </v>
      </c>
      <c r="K182" s="1" t="str">
        <f aca="false">IF(I182="","",H182 &amp; " ")</f>
        <v>10000.080us 0.000V </v>
      </c>
      <c r="L182" s="3" t="n">
        <f aca="false">IF(TRIM(I182)="","", F182)</f>
        <v>-1.33407474043512E-007</v>
      </c>
      <c r="M182" s="18"/>
      <c r="N182" s="18"/>
      <c r="O182" s="18"/>
      <c r="P182" s="18"/>
      <c r="Q182" s="18"/>
      <c r="R182" s="18"/>
      <c r="S182" s="18"/>
      <c r="U182" s="18"/>
      <c r="V182" s="18"/>
      <c r="W182" s="18"/>
      <c r="X182" s="18"/>
      <c r="Y182" s="18"/>
      <c r="Z182" s="18"/>
      <c r="AA182" s="18"/>
    </row>
    <row r="183" customFormat="false" ht="22.05" hidden="false" customHeight="false" outlineLevel="0" collapsed="false">
      <c r="C183" s="15" t="n">
        <v>181</v>
      </c>
      <c r="D183" s="3" t="n">
        <f aca="false">SIN(PI*C183/180)</f>
        <v>-0.0174524068497069</v>
      </c>
      <c r="E183" s="13" t="n">
        <f aca="false">C183/360^factor</f>
        <v>2.19003824616502</v>
      </c>
      <c r="F183" s="3" t="n">
        <f aca="false">D183*PEAK+offset</f>
        <v>-5.67587175566167</v>
      </c>
      <c r="G183" s="3" t="n">
        <f aca="false">G182+timestep</f>
        <v>10055.636</v>
      </c>
      <c r="H183" s="1" t="str">
        <f aca="false">TEXT(G183,"0.000") &amp; timeunit &amp; " " &amp; TEXT(F183,"0.000") &amp; voltageunit</f>
        <v>10055.636us -5.676V</v>
      </c>
      <c r="I183" s="1" t="s">
        <v>11</v>
      </c>
      <c r="J183" s="1" t="str">
        <f aca="false">IF(I183="","",H183&amp;" ")</f>
        <v>10055.636us -5.676V </v>
      </c>
      <c r="K183" s="1" t="str">
        <f aca="false">IF(I183="","",H183 &amp; " ")</f>
        <v>10055.636us -5.676V </v>
      </c>
      <c r="L183" s="3" t="n">
        <f aca="false">IF(TRIM(I183)="","", F183)</f>
        <v>-5.67587175566167</v>
      </c>
      <c r="M183" s="18"/>
      <c r="N183" s="18"/>
      <c r="O183" s="18"/>
      <c r="P183" s="18"/>
      <c r="Q183" s="18"/>
      <c r="R183" s="18"/>
      <c r="S183" s="18"/>
      <c r="U183" s="18"/>
      <c r="V183" s="18"/>
      <c r="W183" s="18"/>
      <c r="X183" s="18"/>
      <c r="Y183" s="18"/>
      <c r="Z183" s="18"/>
      <c r="AA183" s="18"/>
    </row>
    <row r="184" customFormat="false" ht="22.05" hidden="false" customHeight="false" outlineLevel="0" collapsed="false">
      <c r="C184" s="15" t="n">
        <v>182</v>
      </c>
      <c r="D184" s="3" t="n">
        <f aca="false">SIN(PI*C184/180)</f>
        <v>-0.0348994971170129</v>
      </c>
      <c r="E184" s="13" t="n">
        <f aca="false">C184/360^factor</f>
        <v>2.20213790498361</v>
      </c>
      <c r="F184" s="3" t="n">
        <f aca="false">D184*PEAK+offset</f>
        <v>-11.3500144523949</v>
      </c>
      <c r="G184" s="3" t="n">
        <f aca="false">G183+timestep</f>
        <v>10111.192</v>
      </c>
      <c r="H184" s="1" t="str">
        <f aca="false">TEXT(G184,"0.000") &amp; timeunit &amp; " " &amp; TEXT(F184,"0.000") &amp; voltageunit</f>
        <v>10111.192us -11.350V</v>
      </c>
      <c r="I184" s="1" t="s">
        <v>11</v>
      </c>
      <c r="J184" s="1" t="str">
        <f aca="false">IF(I184="","",H184&amp;" ")</f>
        <v>10111.192us -11.350V </v>
      </c>
      <c r="K184" s="1" t="str">
        <f aca="false">IF(I184="","",H184 &amp; " ")</f>
        <v>10111.192us -11.350V </v>
      </c>
      <c r="L184" s="3" t="n">
        <f aca="false">IF(TRIM(I184)="","", F184)</f>
        <v>-11.3500144523949</v>
      </c>
      <c r="M184" s="18"/>
      <c r="N184" s="18"/>
      <c r="O184" s="18"/>
      <c r="P184" s="18"/>
      <c r="Q184" s="18"/>
      <c r="R184" s="18"/>
      <c r="S184" s="18"/>
      <c r="U184" s="18"/>
      <c r="V184" s="18"/>
      <c r="W184" s="18"/>
      <c r="X184" s="18"/>
      <c r="Y184" s="18"/>
      <c r="Z184" s="18"/>
      <c r="AA184" s="18"/>
    </row>
    <row r="185" customFormat="false" ht="22.05" hidden="false" customHeight="false" outlineLevel="0" collapsed="false">
      <c r="C185" s="12" t="n">
        <v>183</v>
      </c>
      <c r="D185" s="3" t="n">
        <f aca="false">SIN(PI*C185/180)</f>
        <v>-0.0523359566594158</v>
      </c>
      <c r="E185" s="13" t="n">
        <f aca="false">C185/360^factor</f>
        <v>2.21423756380221</v>
      </c>
      <c r="F185" s="3" t="n">
        <f aca="false">D185*PEAK+offset</f>
        <v>-17.0206998247752</v>
      </c>
      <c r="G185" s="3" t="n">
        <f aca="false">G184+timestep</f>
        <v>10166.748</v>
      </c>
      <c r="H185" s="1" t="str">
        <f aca="false">TEXT(G185,"0.000") &amp; timeunit &amp; " " &amp; TEXT(F185,"0.000") &amp; voltageunit</f>
        <v>10166.748us -17.021V</v>
      </c>
      <c r="I185" s="1" t="s">
        <v>11</v>
      </c>
      <c r="J185" s="1" t="str">
        <f aca="false">IF(I185="","",H185&amp;" ")</f>
        <v>10166.748us -17.021V </v>
      </c>
      <c r="K185" s="1" t="str">
        <f aca="false">IF(I185="","",H185 &amp; " ")</f>
        <v>10166.748us -17.021V </v>
      </c>
      <c r="L185" s="3" t="n">
        <f aca="false">IF(TRIM(I185)="","", F185)</f>
        <v>-17.0206998247752</v>
      </c>
      <c r="M185" s="18"/>
      <c r="N185" s="18"/>
      <c r="O185" s="18"/>
      <c r="P185" s="18"/>
      <c r="Q185" s="18"/>
      <c r="R185" s="18"/>
      <c r="S185" s="18"/>
      <c r="U185" s="18"/>
      <c r="V185" s="18"/>
      <c r="W185" s="18"/>
      <c r="X185" s="18"/>
      <c r="Y185" s="18"/>
      <c r="Z185" s="18"/>
      <c r="AA185" s="18"/>
    </row>
    <row r="186" customFormat="false" ht="22.05" hidden="false" customHeight="false" outlineLevel="0" collapsed="false">
      <c r="C186" s="15" t="n">
        <v>184</v>
      </c>
      <c r="D186" s="3" t="n">
        <f aca="false">SIN(PI*C186/180)</f>
        <v>-0.0697564741624266</v>
      </c>
      <c r="E186" s="13" t="n">
        <f aca="false">C186/360^factor</f>
        <v>2.2263372226208</v>
      </c>
      <c r="F186" s="3" t="n">
        <f aca="false">D186*PEAK+offset</f>
        <v>-22.6862005271044</v>
      </c>
      <c r="G186" s="3" t="n">
        <f aca="false">G185+timestep</f>
        <v>10222.304</v>
      </c>
      <c r="H186" s="1" t="str">
        <f aca="false">TEXT(G186,"0.000") &amp; timeunit &amp; " " &amp; TEXT(F186,"0.000") &amp; voltageunit</f>
        <v>10222.304us -22.686V</v>
      </c>
      <c r="I186" s="1" t="s">
        <v>11</v>
      </c>
      <c r="J186" s="1" t="str">
        <f aca="false">IF(I186="","",H186&amp;" ")</f>
        <v>10222.304us -22.686V </v>
      </c>
      <c r="K186" s="1" t="str">
        <f aca="false">IF(I186="","",H186 &amp; " ")</f>
        <v>10222.304us -22.686V </v>
      </c>
      <c r="L186" s="3" t="n">
        <f aca="false">IF(TRIM(I186)="","", F186)</f>
        <v>-22.6862005271044</v>
      </c>
      <c r="M186" s="18"/>
      <c r="N186" s="18"/>
      <c r="O186" s="18"/>
      <c r="P186" s="18"/>
      <c r="Q186" s="18"/>
      <c r="R186" s="18"/>
      <c r="S186" s="18"/>
      <c r="U186" s="18"/>
      <c r="V186" s="18"/>
      <c r="W186" s="18"/>
      <c r="X186" s="18"/>
      <c r="Y186" s="18"/>
      <c r="Z186" s="18"/>
      <c r="AA186" s="18"/>
    </row>
    <row r="187" customFormat="false" ht="22.05" hidden="false" customHeight="false" outlineLevel="0" collapsed="false">
      <c r="C187" s="15" t="n">
        <v>185</v>
      </c>
      <c r="D187" s="3" t="n">
        <f aca="false">SIN(PI*C187/180)</f>
        <v>-0.0871557431676555</v>
      </c>
      <c r="E187" s="13" t="n">
        <f aca="false">C187/360^factor</f>
        <v>2.23843688143939</v>
      </c>
      <c r="F187" s="3" t="n">
        <f aca="false">D187*PEAK+offset</f>
        <v>-28.3447907929849</v>
      </c>
      <c r="G187" s="3" t="n">
        <f aca="false">G186+timestep</f>
        <v>10277.86</v>
      </c>
      <c r="H187" s="1" t="str">
        <f aca="false">TEXT(G187,"0.000") &amp; timeunit &amp; " " &amp; TEXT(F187,"0.000") &amp; voltageunit</f>
        <v>10277.860us -28.345V</v>
      </c>
      <c r="I187" s="1" t="s">
        <v>11</v>
      </c>
      <c r="J187" s="1" t="str">
        <f aca="false">IF(I187="","",H187&amp;" ")</f>
        <v>10277.860us -28.345V </v>
      </c>
      <c r="K187" s="1" t="str">
        <f aca="false">IF(I187="","",H187 &amp; " ")</f>
        <v>10277.860us -28.345V </v>
      </c>
      <c r="L187" s="3" t="n">
        <f aca="false">IF(TRIM(I187)="","", F187)</f>
        <v>-28.3447907929849</v>
      </c>
      <c r="M187" s="18"/>
      <c r="N187" s="18"/>
      <c r="O187" s="18"/>
      <c r="P187" s="18"/>
      <c r="Q187" s="18"/>
      <c r="R187" s="18"/>
      <c r="S187" s="18"/>
      <c r="U187" s="18"/>
      <c r="V187" s="18"/>
      <c r="W187" s="18"/>
      <c r="X187" s="18"/>
      <c r="Y187" s="18"/>
      <c r="Z187" s="18"/>
      <c r="AA187" s="18"/>
    </row>
    <row r="188" customFormat="false" ht="22.05" hidden="false" customHeight="false" outlineLevel="0" collapsed="false">
      <c r="C188" s="12" t="n">
        <v>186</v>
      </c>
      <c r="D188" s="3" t="n">
        <f aca="false">SIN(PI*C188/180)</f>
        <v>-0.104528463689212</v>
      </c>
      <c r="E188" s="13" t="n">
        <f aca="false">C188/360^factor</f>
        <v>2.25053654025798</v>
      </c>
      <c r="F188" s="3" t="n">
        <f aca="false">D188*PEAK+offset</f>
        <v>-33.9947469610055</v>
      </c>
      <c r="G188" s="3" t="n">
        <f aca="false">G187+timestep</f>
        <v>10333.416</v>
      </c>
      <c r="H188" s="1" t="str">
        <f aca="false">TEXT(G188,"0.000") &amp; timeunit &amp; " " &amp; TEXT(F188,"0.000") &amp; voltageunit</f>
        <v>10333.416us -33.995V</v>
      </c>
      <c r="I188" s="1" t="s">
        <v>11</v>
      </c>
      <c r="J188" s="1" t="str">
        <f aca="false">IF(I188="","",H188&amp;" ")</f>
        <v>10333.416us -33.995V </v>
      </c>
      <c r="K188" s="1" t="str">
        <f aca="false">IF(I188="","",H188 &amp; " ")</f>
        <v>10333.416us -33.995V </v>
      </c>
      <c r="L188" s="3" t="n">
        <f aca="false">IF(TRIM(I188)="","", F188)</f>
        <v>-33.9947469610055</v>
      </c>
      <c r="M188" s="18"/>
      <c r="N188" s="18"/>
      <c r="O188" s="18"/>
      <c r="P188" s="18"/>
      <c r="Q188" s="18"/>
      <c r="R188" s="18"/>
      <c r="S188" s="18"/>
      <c r="U188" s="18"/>
      <c r="V188" s="18"/>
      <c r="W188" s="18"/>
      <c r="X188" s="18"/>
      <c r="Y188" s="18"/>
      <c r="Z188" s="18"/>
      <c r="AA188" s="18"/>
    </row>
    <row r="189" customFormat="false" ht="22.05" hidden="false" customHeight="false" outlineLevel="0" collapsed="false">
      <c r="C189" s="15" t="n">
        <v>187</v>
      </c>
      <c r="D189" s="3" t="n">
        <f aca="false">SIN(PI*C189/180)</f>
        <v>-0.12186934382813</v>
      </c>
      <c r="E189" s="13" t="n">
        <f aca="false">C189/360^factor</f>
        <v>2.26263619907657</v>
      </c>
      <c r="F189" s="3" t="n">
        <f aca="false">D189*PEAK+offset</f>
        <v>-39.6343479997844</v>
      </c>
      <c r="G189" s="3" t="n">
        <f aca="false">G188+timestep</f>
        <v>10388.972</v>
      </c>
      <c r="H189" s="1" t="str">
        <f aca="false">TEXT(G189,"0.000") &amp; timeunit &amp; " " &amp; TEXT(F189,"0.000") &amp; voltageunit</f>
        <v>10388.972us -39.634V</v>
      </c>
      <c r="I189" s="1" t="s">
        <v>11</v>
      </c>
      <c r="J189" s="1" t="str">
        <f aca="false">IF(I189="","",H189&amp;" ")</f>
        <v>10388.972us -39.634V </v>
      </c>
      <c r="K189" s="1" t="str">
        <f aca="false">IF(I189="","",H189 &amp; " ")</f>
        <v>10388.972us -39.634V </v>
      </c>
      <c r="L189" s="3" t="n">
        <f aca="false">IF(TRIM(I189)="","", F189)</f>
        <v>-39.6343479997844</v>
      </c>
      <c r="M189" s="18"/>
      <c r="N189" s="18"/>
      <c r="O189" s="18"/>
      <c r="P189" s="18"/>
      <c r="Q189" s="18"/>
      <c r="R189" s="18"/>
      <c r="S189" s="18"/>
      <c r="U189" s="18"/>
      <c r="V189" s="18"/>
      <c r="W189" s="18"/>
      <c r="X189" s="18"/>
      <c r="Y189" s="18"/>
      <c r="Z189" s="18"/>
      <c r="AA189" s="18"/>
    </row>
    <row r="190" customFormat="false" ht="22.05" hidden="false" customHeight="false" outlineLevel="0" collapsed="false">
      <c r="C190" s="15" t="n">
        <v>188</v>
      </c>
      <c r="D190" s="3" t="n">
        <f aca="false">SIN(PI*C190/180)</f>
        <v>-0.139173101384334</v>
      </c>
      <c r="E190" s="13" t="n">
        <f aca="false">C190/360^factor</f>
        <v>2.27473585789516</v>
      </c>
      <c r="F190" s="3" t="n">
        <f aca="false">D190*PEAK+offset</f>
        <v>-45.2618760322132</v>
      </c>
      <c r="G190" s="3" t="n">
        <f aca="false">G189+timestep</f>
        <v>10444.528</v>
      </c>
      <c r="H190" s="1" t="str">
        <f aca="false">TEXT(G190,"0.000") &amp; timeunit &amp; " " &amp; TEXT(F190,"0.000") &amp; voltageunit</f>
        <v>10444.528us -45.262V</v>
      </c>
      <c r="I190" s="1" t="s">
        <v>11</v>
      </c>
      <c r="J190" s="1" t="str">
        <f aca="false">IF(I190="","",H190&amp;" ")</f>
        <v>10444.528us -45.262V </v>
      </c>
      <c r="K190" s="1" t="str">
        <f aca="false">IF(I190="","",H190 &amp; " ")</f>
        <v>10444.528us -45.262V </v>
      </c>
      <c r="L190" s="3" t="n">
        <f aca="false">IF(TRIM(I190)="","", F190)</f>
        <v>-45.2618760322132</v>
      </c>
      <c r="M190" s="18"/>
      <c r="N190" s="18"/>
      <c r="O190" s="18"/>
      <c r="P190" s="18"/>
      <c r="Q190" s="18"/>
      <c r="R190" s="18"/>
      <c r="S190" s="18"/>
      <c r="U190" s="18"/>
      <c r="V190" s="18"/>
      <c r="W190" s="18"/>
      <c r="X190" s="18"/>
      <c r="Y190" s="18"/>
      <c r="Z190" s="18"/>
      <c r="AA190" s="18"/>
    </row>
    <row r="191" customFormat="false" ht="22.05" hidden="false" customHeight="false" outlineLevel="0" collapsed="false">
      <c r="C191" s="12" t="n">
        <v>189</v>
      </c>
      <c r="D191" s="3" t="n">
        <f aca="false">SIN(PI*C191/180)</f>
        <v>-0.156434465465645</v>
      </c>
      <c r="E191" s="13" t="n">
        <f aca="false">C191/360^factor</f>
        <v>2.28683551671375</v>
      </c>
      <c r="F191" s="3" t="n">
        <f aca="false">D191*PEAK+offset</f>
        <v>-50.8756168587371</v>
      </c>
      <c r="G191" s="3" t="n">
        <f aca="false">G190+timestep</f>
        <v>10500.084</v>
      </c>
      <c r="H191" s="1" t="str">
        <f aca="false">TEXT(G191,"0.000") &amp; timeunit &amp; " " &amp; TEXT(F191,"0.000") &amp; voltageunit</f>
        <v>10500.084us -50.876V</v>
      </c>
      <c r="I191" s="1" t="s">
        <v>11</v>
      </c>
      <c r="J191" s="1" t="str">
        <f aca="false">IF(I191="","",H191&amp;" ")</f>
        <v>10500.084us -50.876V </v>
      </c>
      <c r="K191" s="1" t="str">
        <f aca="false">IF(I191="","",H191 &amp; " ")</f>
        <v>10500.084us -50.876V </v>
      </c>
      <c r="L191" s="3" t="n">
        <f aca="false">IF(TRIM(I191)="","", F191)</f>
        <v>-50.8756168587371</v>
      </c>
      <c r="M191" s="18"/>
      <c r="N191" s="18"/>
      <c r="O191" s="18"/>
      <c r="P191" s="18"/>
      <c r="Q191" s="18"/>
      <c r="R191" s="18"/>
      <c r="S191" s="18"/>
      <c r="U191" s="18"/>
      <c r="V191" s="18"/>
      <c r="W191" s="18"/>
      <c r="X191" s="18"/>
      <c r="Y191" s="18"/>
      <c r="Z191" s="18"/>
      <c r="AA191" s="18"/>
    </row>
    <row r="192" customFormat="false" ht="22.05" hidden="false" customHeight="false" outlineLevel="0" collapsed="false">
      <c r="C192" s="15" t="n">
        <v>190</v>
      </c>
      <c r="D192" s="3" t="n">
        <f aca="false">SIN(PI*C192/180)</f>
        <v>-0.173648178093348</v>
      </c>
      <c r="E192" s="13" t="n">
        <f aca="false">C192/360^factor</f>
        <v>2.29893517553234</v>
      </c>
      <c r="F192" s="3" t="n">
        <f aca="false">D192*PEAK+offset</f>
        <v>-56.4738604795187</v>
      </c>
      <c r="G192" s="3" t="n">
        <f aca="false">G191+timestep</f>
        <v>10555.64</v>
      </c>
      <c r="H192" s="1" t="str">
        <f aca="false">TEXT(G192,"0.000") &amp; timeunit &amp; " " &amp; TEXT(F192,"0.000") &amp; voltageunit</f>
        <v>10555.640us -56.474V</v>
      </c>
      <c r="I192" s="1" t="s">
        <v>11</v>
      </c>
      <c r="J192" s="1" t="str">
        <f aca="false">IF(I192="","",H192&amp;" ")</f>
        <v>10555.640us -56.474V </v>
      </c>
      <c r="K192" s="1" t="str">
        <f aca="false">IF(I192="","",H192 &amp; " ")</f>
        <v>10555.640us -56.474V </v>
      </c>
      <c r="L192" s="3" t="n">
        <f aca="false">IF(TRIM(I192)="","", F192)</f>
        <v>-56.4738604795187</v>
      </c>
      <c r="M192" s="18"/>
      <c r="N192" s="18"/>
      <c r="O192" s="18"/>
      <c r="P192" s="18"/>
      <c r="Q192" s="18"/>
      <c r="R192" s="18"/>
      <c r="S192" s="18"/>
      <c r="U192" s="18"/>
      <c r="V192" s="18"/>
      <c r="W192" s="18"/>
      <c r="X192" s="18"/>
      <c r="Y192" s="18"/>
      <c r="Z192" s="18"/>
      <c r="AA192" s="18"/>
    </row>
    <row r="193" customFormat="false" ht="22.05" hidden="false" customHeight="false" outlineLevel="0" collapsed="false">
      <c r="C193" s="15" t="n">
        <v>191</v>
      </c>
      <c r="D193" s="3" t="n">
        <f aca="false">SIN(PI*C193/180)</f>
        <v>-0.190808995803823</v>
      </c>
      <c r="E193" s="13" t="n">
        <f aca="false">C193/360^factor</f>
        <v>2.31103483435094</v>
      </c>
      <c r="F193" s="3" t="n">
        <f aca="false">D193*PEAK+offset</f>
        <v>-62.0549016153193</v>
      </c>
      <c r="G193" s="3" t="n">
        <f aca="false">G192+timestep</f>
        <v>10611.196</v>
      </c>
      <c r="H193" s="1" t="str">
        <f aca="false">TEXT(G193,"0.000") &amp; timeunit &amp; " " &amp; TEXT(F193,"0.000") &amp; voltageunit</f>
        <v>10611.196us -62.055V</v>
      </c>
      <c r="I193" s="1" t="s">
        <v>11</v>
      </c>
      <c r="J193" s="1" t="str">
        <f aca="false">IF(I193="","",H193&amp;" ")</f>
        <v>10611.196us -62.055V </v>
      </c>
      <c r="K193" s="1" t="str">
        <f aca="false">IF(I193="","",H193 &amp; " ")</f>
        <v>10611.196us -62.055V </v>
      </c>
      <c r="L193" s="3" t="n">
        <f aca="false">IF(TRIM(I193)="","", F193)</f>
        <v>-62.0549016153193</v>
      </c>
      <c r="M193" s="18"/>
      <c r="N193" s="18"/>
      <c r="O193" s="18"/>
      <c r="P193" s="18"/>
      <c r="Q193" s="18"/>
      <c r="R193" s="18"/>
      <c r="S193" s="18"/>
      <c r="U193" s="18"/>
      <c r="V193" s="18"/>
      <c r="W193" s="18"/>
      <c r="X193" s="18"/>
      <c r="Y193" s="18"/>
      <c r="Z193" s="18"/>
      <c r="AA193" s="18"/>
    </row>
    <row r="194" customFormat="false" ht="22.05" hidden="false" customHeight="false" outlineLevel="0" collapsed="false">
      <c r="C194" s="12" t="n">
        <v>192</v>
      </c>
      <c r="D194" s="3" t="n">
        <f aca="false">SIN(PI*C194/180)</f>
        <v>-0.207911691245752</v>
      </c>
      <c r="E194" s="13" t="n">
        <f aca="false">C194/360^factor</f>
        <v>2.32313449316953</v>
      </c>
      <c r="F194" s="3" t="n">
        <f aca="false">D194*PEAK+offset</f>
        <v>-67.6170402269434</v>
      </c>
      <c r="G194" s="3" t="n">
        <f aca="false">G193+timestep</f>
        <v>10666.752</v>
      </c>
      <c r="H194" s="1" t="str">
        <f aca="false">TEXT(G194,"0.000") &amp; timeunit &amp; " " &amp; TEXT(F194,"0.000") &amp; voltageunit</f>
        <v>10666.752us -67.617V</v>
      </c>
      <c r="I194" s="1" t="s">
        <v>11</v>
      </c>
      <c r="J194" s="1" t="str">
        <f aca="false">IF(I194="","",H194&amp;" ")</f>
        <v>10666.752us -67.617V </v>
      </c>
      <c r="K194" s="1" t="str">
        <f aca="false">IF(I194="","",H194 &amp; " ")</f>
        <v>10666.752us -67.617V </v>
      </c>
      <c r="L194" s="3" t="n">
        <f aca="false">IF(TRIM(I194)="","", F194)</f>
        <v>-67.6170402269434</v>
      </c>
      <c r="M194" s="18"/>
      <c r="N194" s="18"/>
      <c r="O194" s="18"/>
      <c r="P194" s="18"/>
      <c r="Q194" s="18"/>
      <c r="R194" s="18"/>
      <c r="S194" s="18"/>
      <c r="U194" s="18"/>
      <c r="V194" s="18"/>
      <c r="W194" s="18"/>
      <c r="X194" s="18"/>
      <c r="Y194" s="18"/>
      <c r="Z194" s="18"/>
      <c r="AA194" s="18"/>
    </row>
    <row r="195" customFormat="false" ht="22.05" hidden="false" customHeight="false" outlineLevel="0" collapsed="false">
      <c r="C195" s="15" t="n">
        <v>193</v>
      </c>
      <c r="D195" s="3" t="n">
        <f aca="false">SIN(PI*C195/180)</f>
        <v>-0.224951054772425</v>
      </c>
      <c r="E195" s="13" t="n">
        <f aca="false">C195/360^factor</f>
        <v>2.33523415198812</v>
      </c>
      <c r="F195" s="3" t="n">
        <f aca="false">D195*PEAK+offset</f>
        <v>-73.158582033088</v>
      </c>
      <c r="G195" s="3" t="n">
        <f aca="false">G194+timestep</f>
        <v>10722.308</v>
      </c>
      <c r="H195" s="1" t="str">
        <f aca="false">TEXT(G195,"0.000") &amp; timeunit &amp; " " &amp; TEXT(F195,"0.000") &amp; voltageunit</f>
        <v>10722.308us -73.159V</v>
      </c>
      <c r="I195" s="1" t="s">
        <v>11</v>
      </c>
      <c r="J195" s="1" t="str">
        <f aca="false">IF(I195="","",H195&amp;" ")</f>
        <v>10722.308us -73.159V </v>
      </c>
      <c r="K195" s="1" t="str">
        <f aca="false">IF(I195="","",H195 &amp; " ")</f>
        <v>10722.308us -73.159V </v>
      </c>
      <c r="L195" s="3" t="n">
        <f aca="false">IF(TRIM(I195)="","", F195)</f>
        <v>-73.158582033088</v>
      </c>
      <c r="M195" s="18"/>
      <c r="N195" s="18"/>
      <c r="O195" s="18"/>
      <c r="P195" s="18"/>
      <c r="Q195" s="18"/>
      <c r="R195" s="18"/>
      <c r="S195" s="18"/>
      <c r="U195" s="18"/>
      <c r="V195" s="18"/>
      <c r="W195" s="18"/>
      <c r="X195" s="18"/>
      <c r="Y195" s="18"/>
      <c r="Z195" s="18"/>
      <c r="AA195" s="18"/>
    </row>
    <row r="196" customFormat="false" ht="22.05" hidden="false" customHeight="false" outlineLevel="0" collapsed="false">
      <c r="C196" s="15" t="n">
        <v>194</v>
      </c>
      <c r="D196" s="3" t="n">
        <f aca="false">SIN(PI*C196/180)</f>
        <v>-0.241921896028647</v>
      </c>
      <c r="E196" s="13" t="n">
        <f aca="false">C196/360^factor</f>
        <v>2.34733381080671</v>
      </c>
      <c r="F196" s="3" t="n">
        <f aca="false">D196*PEAK+offset</f>
        <v>-78.6778390264366</v>
      </c>
      <c r="G196" s="3" t="n">
        <f aca="false">G195+timestep</f>
        <v>10777.864</v>
      </c>
      <c r="H196" s="1" t="str">
        <f aca="false">TEXT(G196,"0.000") &amp; timeunit &amp; " " &amp; TEXT(F196,"0.000") &amp; voltageunit</f>
        <v>10777.864us -78.678V</v>
      </c>
      <c r="I196" s="1" t="s">
        <v>11</v>
      </c>
      <c r="J196" s="1" t="str">
        <f aca="false">IF(I196="","",H196&amp;" ")</f>
        <v>10777.864us -78.678V </v>
      </c>
      <c r="K196" s="1" t="str">
        <f aca="false">IF(I196="","",H196 &amp; " ")</f>
        <v>10777.864us -78.678V </v>
      </c>
      <c r="L196" s="3" t="n">
        <f aca="false">IF(TRIM(I196)="","", F196)</f>
        <v>-78.6778390264366</v>
      </c>
      <c r="M196" s="18"/>
      <c r="N196" s="18"/>
      <c r="O196" s="18"/>
      <c r="P196" s="18"/>
      <c r="Q196" s="18"/>
      <c r="R196" s="18"/>
      <c r="S196" s="18"/>
      <c r="U196" s="18"/>
      <c r="V196" s="18"/>
      <c r="W196" s="18"/>
      <c r="X196" s="18"/>
      <c r="Y196" s="18"/>
      <c r="Z196" s="18"/>
      <c r="AA196" s="18"/>
    </row>
    <row r="197" customFormat="false" ht="22.05" hidden="false" customHeight="false" outlineLevel="0" collapsed="false">
      <c r="C197" s="12" t="n">
        <v>195</v>
      </c>
      <c r="D197" s="3" t="n">
        <f aca="false">SIN(PI*C197/180)</f>
        <v>-0.258819045531769</v>
      </c>
      <c r="E197" s="13" t="n">
        <f aca="false">C197/360^factor</f>
        <v>2.3594334696253</v>
      </c>
      <c r="F197" s="3" t="n">
        <f aca="false">D197*PEAK+offset</f>
        <v>-84.173129987842</v>
      </c>
      <c r="G197" s="3" t="n">
        <f aca="false">G196+timestep</f>
        <v>10833.42</v>
      </c>
      <c r="H197" s="1" t="str">
        <f aca="false">TEXT(G197,"0.000") &amp; timeunit &amp; " " &amp; TEXT(F197,"0.000") &amp; voltageunit</f>
        <v>10833.420us -84.173V</v>
      </c>
      <c r="I197" s="1" t="s">
        <v>11</v>
      </c>
      <c r="J197" s="1" t="str">
        <f aca="false">IF(I197="","",H197&amp;" ")</f>
        <v>10833.420us -84.173V </v>
      </c>
      <c r="K197" s="1" t="str">
        <f aca="false">IF(I197="","",H197 &amp; " ")</f>
        <v>10833.420us -84.173V </v>
      </c>
      <c r="L197" s="3" t="n">
        <f aca="false">IF(TRIM(I197)="","", F197)</f>
        <v>-84.173129987842</v>
      </c>
      <c r="M197" s="18"/>
      <c r="N197" s="18"/>
      <c r="O197" s="18"/>
      <c r="P197" s="18"/>
      <c r="Q197" s="18"/>
      <c r="R197" s="18"/>
      <c r="S197" s="18"/>
      <c r="U197" s="18"/>
      <c r="V197" s="18"/>
      <c r="W197" s="18"/>
      <c r="X197" s="18"/>
      <c r="Y197" s="18"/>
      <c r="Z197" s="18"/>
      <c r="AA197" s="18"/>
    </row>
    <row r="198" customFormat="false" ht="22.05" hidden="false" customHeight="false" outlineLevel="0" collapsed="false">
      <c r="C198" s="15" t="n">
        <v>196</v>
      </c>
      <c r="D198" s="3" t="n">
        <f aca="false">SIN(PI*C198/180)</f>
        <v>-0.275637356246366</v>
      </c>
      <c r="E198" s="13" t="n">
        <f aca="false">C198/360^factor</f>
        <v>2.37153312844389</v>
      </c>
      <c r="F198" s="3" t="n">
        <f aca="false">D198*PEAK+offset</f>
        <v>-89.642780998443</v>
      </c>
      <c r="G198" s="3" t="n">
        <f aca="false">G197+timestep</f>
        <v>10888.976</v>
      </c>
      <c r="H198" s="1" t="str">
        <f aca="false">TEXT(G198,"0.000") &amp; timeunit &amp; " " &amp; TEXT(F198,"0.000") &amp; voltageunit</f>
        <v>10888.976us -89.643V</v>
      </c>
      <c r="I198" s="1" t="s">
        <v>11</v>
      </c>
      <c r="J198" s="1" t="str">
        <f aca="false">IF(I198="","",H198&amp;" ")</f>
        <v>10888.976us -89.643V </v>
      </c>
      <c r="K198" s="1" t="str">
        <f aca="false">IF(I198="","",H198 &amp; " ")</f>
        <v>10888.976us -89.643V </v>
      </c>
      <c r="L198" s="3" t="n">
        <f aca="false">IF(TRIM(I198)="","", F198)</f>
        <v>-89.642780998443</v>
      </c>
      <c r="M198" s="18"/>
      <c r="N198" s="18"/>
      <c r="O198" s="18"/>
      <c r="P198" s="18"/>
      <c r="Q198" s="18"/>
      <c r="R198" s="18"/>
      <c r="S198" s="18"/>
      <c r="U198" s="18"/>
      <c r="V198" s="18"/>
      <c r="W198" s="18"/>
      <c r="X198" s="18"/>
      <c r="Y198" s="18"/>
      <c r="Z198" s="18"/>
      <c r="AA198" s="18"/>
    </row>
    <row r="199" customFormat="false" ht="22.05" hidden="false" customHeight="false" outlineLevel="0" collapsed="false">
      <c r="C199" s="15" t="n">
        <v>197</v>
      </c>
      <c r="D199" s="3" t="n">
        <f aca="false">SIN(PI*C199/180)</f>
        <v>-0.292371705152069</v>
      </c>
      <c r="E199" s="13" t="n">
        <f aca="false">C199/360^factor</f>
        <v>2.38363278726248</v>
      </c>
      <c r="F199" s="3" t="n">
        <f aca="false">D199*PEAK+offset</f>
        <v>-95.0851259495558</v>
      </c>
      <c r="G199" s="3" t="n">
        <f aca="false">G198+timestep</f>
        <v>10944.532</v>
      </c>
      <c r="H199" s="1" t="str">
        <f aca="false">TEXT(G199,"0.000") &amp; timeunit &amp; " " &amp; TEXT(F199,"0.000") &amp; voltageunit</f>
        <v>10944.532us -95.085V</v>
      </c>
      <c r="I199" s="1" t="s">
        <v>11</v>
      </c>
      <c r="J199" s="1" t="str">
        <f aca="false">IF(I199="","",H199&amp;" ")</f>
        <v>10944.532us -95.085V </v>
      </c>
      <c r="K199" s="1" t="str">
        <f aca="false">IF(I199="","",H199 &amp; " ")</f>
        <v>10944.532us -95.085V </v>
      </c>
      <c r="L199" s="3" t="n">
        <f aca="false">IF(TRIM(I199)="","", F199)</f>
        <v>-95.0851259495558</v>
      </c>
      <c r="M199" s="18"/>
      <c r="N199" s="18"/>
      <c r="O199" s="18"/>
      <c r="P199" s="18"/>
      <c r="Q199" s="18"/>
      <c r="R199" s="18"/>
      <c r="S199" s="18"/>
      <c r="U199" s="18"/>
      <c r="V199" s="18"/>
      <c r="W199" s="18"/>
      <c r="X199" s="18"/>
      <c r="Y199" s="18"/>
      <c r="Z199" s="18"/>
      <c r="AA199" s="18"/>
    </row>
    <row r="200" customFormat="false" ht="22.05" hidden="false" customHeight="false" outlineLevel="0" collapsed="false">
      <c r="C200" s="12" t="n">
        <v>198</v>
      </c>
      <c r="D200" s="3" t="n">
        <f aca="false">SIN(PI*C200/180)</f>
        <v>-0.309016994804091</v>
      </c>
      <c r="E200" s="13" t="n">
        <f aca="false">C200/360^factor</f>
        <v>2.39573244608107</v>
      </c>
      <c r="F200" s="3" t="n">
        <f aca="false">D200*PEAK+offset</f>
        <v>-100.498507050186</v>
      </c>
      <c r="G200" s="3" t="n">
        <f aca="false">G199+timestep</f>
        <v>11000.088</v>
      </c>
      <c r="H200" s="1" t="str">
        <f aca="false">TEXT(G200,"0.000") &amp; timeunit &amp; " " &amp; TEXT(F200,"0.000") &amp; voltageunit</f>
        <v>11000.088us -100.499V</v>
      </c>
      <c r="I200" s="1" t="s">
        <v>11</v>
      </c>
      <c r="J200" s="1" t="str">
        <f aca="false">IF(I200="","",H200&amp;" ")</f>
        <v>11000.088us -100.499V </v>
      </c>
      <c r="K200" s="1" t="str">
        <f aca="false">IF(I200="","",H200 &amp; " ")</f>
        <v>11000.088us -100.499V </v>
      </c>
      <c r="L200" s="3" t="n">
        <f aca="false">IF(TRIM(I200)="","", F200)</f>
        <v>-100.498507050186</v>
      </c>
      <c r="M200" s="18"/>
      <c r="N200" s="18"/>
      <c r="O200" s="18"/>
      <c r="P200" s="18"/>
      <c r="Q200" s="18"/>
      <c r="R200" s="18"/>
      <c r="S200" s="18"/>
      <c r="U200" s="18"/>
      <c r="V200" s="18"/>
      <c r="W200" s="18"/>
      <c r="X200" s="18"/>
      <c r="Y200" s="18"/>
      <c r="Z200" s="18"/>
      <c r="AA200" s="18"/>
    </row>
    <row r="201" customFormat="false" ht="22.05" hidden="false" customHeight="false" outlineLevel="0" collapsed="false">
      <c r="C201" s="15" t="n">
        <v>199</v>
      </c>
      <c r="D201" s="3" t="n">
        <f aca="false">SIN(PI*C201/180)</f>
        <v>-0.325568154885955</v>
      </c>
      <c r="E201" s="13" t="n">
        <f aca="false">C201/360^factor</f>
        <v>2.40783210489967</v>
      </c>
      <c r="F201" s="3" t="n">
        <f aca="false">D201*PEAK+offset</f>
        <v>-105.88127533201</v>
      </c>
      <c r="G201" s="3" t="n">
        <f aca="false">G200+timestep</f>
        <v>11055.644</v>
      </c>
      <c r="H201" s="1" t="str">
        <f aca="false">TEXT(G201,"0.000") &amp; timeunit &amp; " " &amp; TEXT(F201,"0.000") &amp; voltageunit</f>
        <v>11055.644us -105.881V</v>
      </c>
      <c r="I201" s="1" t="s">
        <v>11</v>
      </c>
      <c r="J201" s="1" t="str">
        <f aca="false">IF(I201="","",H201&amp;" ")</f>
        <v>11055.644us -105.881V </v>
      </c>
      <c r="K201" s="1" t="str">
        <f aca="false">IF(I201="","",H201 &amp; " ")</f>
        <v>11055.644us -105.881V </v>
      </c>
      <c r="L201" s="3" t="n">
        <f aca="false">IF(TRIM(I201)="","", F201)</f>
        <v>-105.88127533201</v>
      </c>
      <c r="M201" s="18"/>
      <c r="N201" s="18"/>
      <c r="O201" s="18"/>
      <c r="P201" s="18"/>
      <c r="Q201" s="18"/>
      <c r="R201" s="18"/>
      <c r="S201" s="18"/>
      <c r="U201" s="18"/>
      <c r="V201" s="18"/>
      <c r="W201" s="18"/>
      <c r="X201" s="18"/>
      <c r="Y201" s="18"/>
      <c r="Z201" s="18"/>
      <c r="AA201" s="18"/>
    </row>
    <row r="202" customFormat="false" ht="22.05" hidden="false" customHeight="false" outlineLevel="0" collapsed="false">
      <c r="C202" s="15" t="n">
        <v>200</v>
      </c>
      <c r="D202" s="3" t="n">
        <f aca="false">SIN(PI*C202/180)</f>
        <v>-0.342020143753967</v>
      </c>
      <c r="E202" s="13" t="n">
        <f aca="false">C202/360^factor</f>
        <v>2.41993176371826</v>
      </c>
      <c r="F202" s="3" t="n">
        <f aca="false">D202*PEAK+offset</f>
        <v>-111.231791151665</v>
      </c>
      <c r="G202" s="3" t="n">
        <f aca="false">G201+timestep</f>
        <v>11111.2</v>
      </c>
      <c r="H202" s="1" t="str">
        <f aca="false">TEXT(G202,"0.000") &amp; timeunit &amp; " " &amp; TEXT(F202,"0.000") &amp; voltageunit</f>
        <v>11111.200us -111.232V</v>
      </c>
      <c r="I202" s="1" t="s">
        <v>11</v>
      </c>
      <c r="J202" s="1" t="str">
        <f aca="false">IF(I202="","",H202&amp;" ")</f>
        <v>11111.200us -111.232V </v>
      </c>
      <c r="K202" s="1" t="str">
        <f aca="false">IF(I202="","",H202 &amp; " ")</f>
        <v>11111.200us -111.232V </v>
      </c>
      <c r="L202" s="3" t="n">
        <f aca="false">IF(TRIM(I202)="","", F202)</f>
        <v>-111.231791151665</v>
      </c>
      <c r="M202" s="18"/>
      <c r="N202" s="18"/>
      <c r="O202" s="18"/>
      <c r="P202" s="18"/>
      <c r="Q202" s="18"/>
      <c r="R202" s="18"/>
      <c r="S202" s="18"/>
      <c r="U202" s="18"/>
      <c r="V202" s="18"/>
      <c r="W202" s="18"/>
      <c r="X202" s="18"/>
      <c r="Y202" s="18"/>
      <c r="Z202" s="18"/>
      <c r="AA202" s="18"/>
    </row>
    <row r="203" customFormat="false" ht="22.05" hidden="false" customHeight="false" outlineLevel="0" collapsed="false">
      <c r="C203" s="12" t="n">
        <v>201</v>
      </c>
      <c r="D203" s="3" t="n">
        <f aca="false">SIN(PI*C203/180)</f>
        <v>-0.35836794997294</v>
      </c>
      <c r="E203" s="13" t="n">
        <f aca="false">C203/360^factor</f>
        <v>2.43203142253685</v>
      </c>
      <c r="F203" s="3" t="n">
        <f aca="false">D203*PEAK+offset</f>
        <v>-116.5484246902</v>
      </c>
      <c r="G203" s="3" t="n">
        <f aca="false">G202+timestep</f>
        <v>11166.756</v>
      </c>
      <c r="H203" s="1" t="str">
        <f aca="false">TEXT(G203,"0.000") &amp; timeunit &amp; " " &amp; TEXT(F203,"0.000") &amp; voltageunit</f>
        <v>11166.756us -116.548V</v>
      </c>
      <c r="I203" s="1" t="s">
        <v>11</v>
      </c>
      <c r="J203" s="1" t="str">
        <f aca="false">IF(I203="","",H203&amp;" ")</f>
        <v>11166.756us -116.548V </v>
      </c>
      <c r="K203" s="1" t="str">
        <f aca="false">IF(I203="","",H203 &amp; " ")</f>
        <v>11166.756us -116.548V </v>
      </c>
      <c r="L203" s="3" t="n">
        <f aca="false">IF(TRIM(I203)="","", F203)</f>
        <v>-116.5484246902</v>
      </c>
      <c r="M203" s="18"/>
      <c r="N203" s="18"/>
      <c r="O203" s="18"/>
      <c r="P203" s="18"/>
      <c r="Q203" s="18"/>
      <c r="R203" s="18"/>
      <c r="S203" s="18"/>
      <c r="U203" s="18"/>
      <c r="V203" s="18"/>
      <c r="W203" s="18"/>
      <c r="X203" s="18"/>
      <c r="Y203" s="18"/>
      <c r="Z203" s="18"/>
      <c r="AA203" s="18"/>
    </row>
    <row r="204" customFormat="false" ht="22.05" hidden="false" customHeight="false" outlineLevel="0" collapsed="false">
      <c r="C204" s="15" t="n">
        <v>202</v>
      </c>
      <c r="D204" s="3" t="n">
        <f aca="false">SIN(PI*C204/180)</f>
        <v>-0.374606593842735</v>
      </c>
      <c r="E204" s="13" t="n">
        <f aca="false">C204/360^factor</f>
        <v>2.44413108135544</v>
      </c>
      <c r="F204" s="3" t="n">
        <f aca="false">D204*PEAK+offset</f>
        <v>-121.829556449534</v>
      </c>
      <c r="G204" s="3" t="n">
        <f aca="false">G203+timestep</f>
        <v>11222.312</v>
      </c>
      <c r="H204" s="1" t="str">
        <f aca="false">TEXT(G204,"0.000") &amp; timeunit &amp; " " &amp; TEXT(F204,"0.000") &amp; voltageunit</f>
        <v>11222.312us -121.830V</v>
      </c>
      <c r="I204" s="1" t="s">
        <v>11</v>
      </c>
      <c r="J204" s="1" t="str">
        <f aca="false">IF(I204="","",H204&amp;" ")</f>
        <v>11222.312us -121.830V </v>
      </c>
      <c r="K204" s="1" t="str">
        <f aca="false">IF(I204="","",H204 &amp; " ")</f>
        <v>11222.312us -121.830V </v>
      </c>
      <c r="L204" s="3" t="n">
        <f aca="false">IF(TRIM(I204)="","", F204)</f>
        <v>-121.829556449534</v>
      </c>
      <c r="M204" s="18"/>
      <c r="N204" s="18"/>
      <c r="O204" s="18"/>
      <c r="P204" s="18"/>
      <c r="Q204" s="18"/>
      <c r="R204" s="18"/>
      <c r="S204" s="18"/>
      <c r="U204" s="18"/>
      <c r="V204" s="18"/>
      <c r="W204" s="18"/>
      <c r="X204" s="18"/>
      <c r="Y204" s="18"/>
      <c r="Z204" s="18"/>
      <c r="AA204" s="18"/>
    </row>
    <row r="205" customFormat="false" ht="22.05" hidden="false" customHeight="false" outlineLevel="0" collapsed="false">
      <c r="C205" s="15" t="n">
        <v>203</v>
      </c>
      <c r="D205" s="3" t="n">
        <f aca="false">SIN(PI*C205/180)</f>
        <v>-0.390731128915119</v>
      </c>
      <c r="E205" s="13" t="n">
        <f aca="false">C205/360^factor</f>
        <v>2.45623074017403</v>
      </c>
      <c r="F205" s="3" t="n">
        <f aca="false">D205*PEAK+offset</f>
        <v>-127.073577745775</v>
      </c>
      <c r="G205" s="3" t="n">
        <f aca="false">G204+timestep</f>
        <v>11277.868</v>
      </c>
      <c r="H205" s="1" t="str">
        <f aca="false">TEXT(G205,"0.000") &amp; timeunit &amp; " " &amp; TEXT(F205,"0.000") &amp; voltageunit</f>
        <v>11277.868us -127.074V</v>
      </c>
      <c r="I205" s="1" t="s">
        <v>11</v>
      </c>
      <c r="J205" s="1" t="str">
        <f aca="false">IF(I205="","",H205&amp;" ")</f>
        <v>11277.868us -127.074V </v>
      </c>
      <c r="K205" s="1" t="str">
        <f aca="false">IF(I205="","",H205 &amp; " ")</f>
        <v>11277.868us -127.074V </v>
      </c>
      <c r="L205" s="3" t="n">
        <f aca="false">IF(TRIM(I205)="","", F205)</f>
        <v>-127.073577745775</v>
      </c>
      <c r="M205" s="18"/>
      <c r="N205" s="18"/>
      <c r="O205" s="18"/>
      <c r="P205" s="18"/>
      <c r="Q205" s="18"/>
      <c r="R205" s="18"/>
      <c r="S205" s="18"/>
      <c r="U205" s="18"/>
      <c r="V205" s="18"/>
      <c r="W205" s="18"/>
      <c r="X205" s="18"/>
      <c r="Y205" s="18"/>
      <c r="Z205" s="18"/>
      <c r="AA205" s="18"/>
    </row>
    <row r="206" customFormat="false" ht="22.05" hidden="false" customHeight="false" outlineLevel="0" collapsed="false">
      <c r="C206" s="12" t="n">
        <v>204</v>
      </c>
      <c r="D206" s="3" t="n">
        <f aca="false">SIN(PI*C206/180)</f>
        <v>-0.406736643500509</v>
      </c>
      <c r="E206" s="13" t="n">
        <f aca="false">C206/360^factor</f>
        <v>2.46833039899262</v>
      </c>
      <c r="F206" s="3" t="n">
        <f aca="false">D206*PEAK+offset</f>
        <v>-132.278891199235</v>
      </c>
      <c r="G206" s="3" t="n">
        <f aca="false">G205+timestep</f>
        <v>11333.424</v>
      </c>
      <c r="H206" s="1" t="str">
        <f aca="false">TEXT(G206,"0.000") &amp; timeunit &amp; " " &amp; TEXT(F206,"0.000") &amp; voltageunit</f>
        <v>11333.424us -132.279V</v>
      </c>
      <c r="I206" s="1" t="s">
        <v>11</v>
      </c>
      <c r="J206" s="1" t="str">
        <f aca="false">IF(I206="","",H206&amp;" ")</f>
        <v>11333.424us -132.279V </v>
      </c>
      <c r="K206" s="1" t="str">
        <f aca="false">IF(I206="","",H206 &amp; " ")</f>
        <v>11333.424us -132.279V </v>
      </c>
      <c r="L206" s="3" t="n">
        <f aca="false">IF(TRIM(I206)="","", F206)</f>
        <v>-132.278891199235</v>
      </c>
      <c r="M206" s="18"/>
      <c r="N206" s="18"/>
      <c r="O206" s="18"/>
      <c r="P206" s="18"/>
      <c r="Q206" s="18"/>
      <c r="R206" s="18"/>
      <c r="S206" s="18"/>
      <c r="U206" s="18"/>
      <c r="V206" s="18"/>
      <c r="W206" s="18"/>
      <c r="X206" s="18"/>
      <c r="Y206" s="18"/>
      <c r="Z206" s="18"/>
      <c r="AA206" s="18"/>
    </row>
    <row r="207" customFormat="false" ht="22.05" hidden="false" customHeight="false" outlineLevel="0" collapsed="false">
      <c r="C207" s="15" t="n">
        <v>205</v>
      </c>
      <c r="D207" s="3" t="n">
        <f aca="false">SIN(PI*C207/180)</f>
        <v>-0.422618262164108</v>
      </c>
      <c r="E207" s="13" t="n">
        <f aca="false">C207/360^factor</f>
        <v>2.48043005781121</v>
      </c>
      <c r="F207" s="3" t="n">
        <f aca="false">D207*PEAK+offset</f>
        <v>-137.443911221011</v>
      </c>
      <c r="G207" s="3" t="n">
        <f aca="false">G206+timestep</f>
        <v>11388.98</v>
      </c>
      <c r="H207" s="1" t="str">
        <f aca="false">TEXT(G207,"0.000") &amp; timeunit &amp; " " &amp; TEXT(F207,"0.000") &amp; voltageunit</f>
        <v>11388.980us -137.444V</v>
      </c>
      <c r="I207" s="1" t="s">
        <v>11</v>
      </c>
      <c r="J207" s="1" t="str">
        <f aca="false">IF(I207="","",H207&amp;" ")</f>
        <v>11388.980us -137.444V </v>
      </c>
      <c r="K207" s="1" t="str">
        <f aca="false">IF(I207="","",H207 &amp; " ")</f>
        <v>11388.980us -137.444V </v>
      </c>
      <c r="L207" s="3" t="n">
        <f aca="false">IF(TRIM(I207)="","", F207)</f>
        <v>-137.443911221011</v>
      </c>
      <c r="M207" s="18"/>
      <c r="N207" s="18"/>
      <c r="O207" s="18"/>
      <c r="P207" s="18"/>
      <c r="Q207" s="18"/>
      <c r="R207" s="18"/>
      <c r="S207" s="18"/>
      <c r="U207" s="18"/>
      <c r="V207" s="18"/>
      <c r="W207" s="18"/>
      <c r="X207" s="18"/>
      <c r="Y207" s="18"/>
      <c r="Z207" s="18"/>
      <c r="AA207" s="18"/>
    </row>
    <row r="208" customFormat="false" ht="22.05" hidden="false" customHeight="false" outlineLevel="0" collapsed="false">
      <c r="C208" s="15" t="n">
        <v>206</v>
      </c>
      <c r="D208" s="3" t="n">
        <f aca="false">SIN(PI*C208/180)</f>
        <v>-0.438371147211024</v>
      </c>
      <c r="E208" s="13" t="n">
        <f aca="false">C208/360^factor</f>
        <v>2.4925297166298</v>
      </c>
      <c r="F208" s="3" t="n">
        <f aca="false">D208*PEAK+offset</f>
        <v>-142.567064495969</v>
      </c>
      <c r="G208" s="3" t="n">
        <f aca="false">G207+timestep</f>
        <v>11444.536</v>
      </c>
      <c r="H208" s="1" t="str">
        <f aca="false">TEXT(G208,"0.000") &amp; timeunit &amp; " " &amp; TEXT(F208,"0.000") &amp; voltageunit</f>
        <v>11444.536us -142.567V</v>
      </c>
      <c r="I208" s="1" t="s">
        <v>11</v>
      </c>
      <c r="J208" s="1" t="str">
        <f aca="false">IF(I208="","",H208&amp;" ")</f>
        <v>11444.536us -142.567V </v>
      </c>
      <c r="K208" s="1" t="str">
        <f aca="false">IF(I208="","",H208 &amp; " ")</f>
        <v>11444.536us -142.567V </v>
      </c>
      <c r="L208" s="3" t="n">
        <f aca="false">IF(TRIM(I208)="","", F208)</f>
        <v>-142.567064495969</v>
      </c>
      <c r="M208" s="18"/>
      <c r="N208" s="18"/>
      <c r="O208" s="18"/>
      <c r="P208" s="18"/>
      <c r="Q208" s="18"/>
      <c r="R208" s="18"/>
      <c r="S208" s="18"/>
      <c r="U208" s="18"/>
      <c r="V208" s="18"/>
      <c r="W208" s="18"/>
      <c r="X208" s="18"/>
      <c r="Y208" s="18"/>
      <c r="Z208" s="18"/>
      <c r="AA208" s="18"/>
    </row>
    <row r="209" customFormat="false" ht="22.05" hidden="false" customHeight="false" outlineLevel="0" collapsed="false">
      <c r="C209" s="12" t="n">
        <v>207</v>
      </c>
      <c r="D209" s="3" t="n">
        <f aca="false">SIN(PI*C209/180)</f>
        <v>-0.453990500159869</v>
      </c>
      <c r="E209" s="13" t="n">
        <f aca="false">C209/360^factor</f>
        <v>2.5046293754484</v>
      </c>
      <c r="F209" s="3" t="n">
        <f aca="false">D209*PEAK+offset</f>
        <v>-147.646790461992</v>
      </c>
      <c r="G209" s="3" t="n">
        <f aca="false">G208+timestep</f>
        <v>11500.092</v>
      </c>
      <c r="H209" s="1" t="str">
        <f aca="false">TEXT(G209,"0.000") &amp; timeunit &amp; " " &amp; TEXT(F209,"0.000") &amp; voltageunit</f>
        <v>11500.092us -147.647V</v>
      </c>
      <c r="I209" s="1" t="s">
        <v>11</v>
      </c>
      <c r="J209" s="1" t="str">
        <f aca="false">IF(I209="","",H209&amp;" ")</f>
        <v>11500.092us -147.647V </v>
      </c>
      <c r="K209" s="1" t="str">
        <f aca="false">IF(I209="","",H209 &amp; " ")</f>
        <v>11500.092us -147.647V </v>
      </c>
      <c r="L209" s="3" t="n">
        <f aca="false">IF(TRIM(I209)="","", F209)</f>
        <v>-147.646790461992</v>
      </c>
      <c r="M209" s="18"/>
      <c r="N209" s="18"/>
      <c r="O209" s="18"/>
      <c r="P209" s="18"/>
      <c r="Q209" s="18"/>
      <c r="R209" s="18"/>
      <c r="S209" s="18"/>
      <c r="U209" s="18"/>
      <c r="V209" s="18"/>
      <c r="W209" s="18"/>
      <c r="X209" s="18"/>
      <c r="Y209" s="18"/>
      <c r="Z209" s="18"/>
      <c r="AA209" s="18"/>
    </row>
    <row r="210" customFormat="false" ht="22.05" hidden="false" customHeight="false" outlineLevel="0" collapsed="false">
      <c r="C210" s="15" t="n">
        <v>208</v>
      </c>
      <c r="D210" s="3" t="n">
        <f aca="false">SIN(PI*C210/180)</f>
        <v>-0.469471563204423</v>
      </c>
      <c r="E210" s="13" t="n">
        <f aca="false">C210/360^factor</f>
        <v>2.51672903426699</v>
      </c>
      <c r="F210" s="3" t="n">
        <f aca="false">D210*PEAK+offset</f>
        <v>-152.681541785342</v>
      </c>
      <c r="G210" s="3" t="n">
        <f aca="false">G209+timestep</f>
        <v>11555.648</v>
      </c>
      <c r="H210" s="1" t="str">
        <f aca="false">TEXT(G210,"0.000") &amp; timeunit &amp; " " &amp; TEXT(F210,"0.000") &amp; voltageunit</f>
        <v>11555.648us -152.682V</v>
      </c>
      <c r="I210" s="1" t="s">
        <v>11</v>
      </c>
      <c r="J210" s="1" t="str">
        <f aca="false">IF(I210="","",H210&amp;" ")</f>
        <v>11555.648us -152.682V </v>
      </c>
      <c r="K210" s="1" t="str">
        <f aca="false">IF(I210="","",H210 &amp; " ")</f>
        <v>11555.648us -152.682V </v>
      </c>
      <c r="L210" s="3" t="n">
        <f aca="false">IF(TRIM(I210)="","", F210)</f>
        <v>-152.681541785342</v>
      </c>
      <c r="M210" s="18"/>
      <c r="N210" s="18"/>
      <c r="O210" s="18"/>
      <c r="P210" s="18"/>
      <c r="Q210" s="18"/>
      <c r="R210" s="18"/>
      <c r="S210" s="18"/>
      <c r="U210" s="18"/>
      <c r="V210" s="18"/>
      <c r="W210" s="18"/>
      <c r="X210" s="18"/>
      <c r="Y210" s="18"/>
      <c r="Z210" s="18"/>
      <c r="AA210" s="18"/>
    </row>
    <row r="211" customFormat="false" ht="22.05" hidden="false" customHeight="false" outlineLevel="0" collapsed="false">
      <c r="C211" s="15" t="n">
        <v>209</v>
      </c>
      <c r="D211" s="3" t="n">
        <f aca="false">SIN(PI*C211/180)</f>
        <v>-0.484809620662914</v>
      </c>
      <c r="E211" s="13" t="n">
        <f aca="false">C211/360^factor</f>
        <v>2.52882869308558</v>
      </c>
      <c r="F211" s="3" t="n">
        <f aca="false">D211*PEAK+offset</f>
        <v>-157.669784831993</v>
      </c>
      <c r="G211" s="3" t="n">
        <f aca="false">G210+timestep</f>
        <v>11611.204</v>
      </c>
      <c r="H211" s="1" t="str">
        <f aca="false">TEXT(G211,"0.000") &amp; timeunit &amp; " " &amp; TEXT(F211,"0.000") &amp; voltageunit</f>
        <v>11611.204us -157.670V</v>
      </c>
      <c r="I211" s="1" t="s">
        <v>11</v>
      </c>
      <c r="J211" s="1" t="str">
        <f aca="false">IF(I211="","",H211&amp;" ")</f>
        <v>11611.204us -157.670V </v>
      </c>
      <c r="K211" s="1" t="str">
        <f aca="false">IF(I211="","",H211 &amp; " ")</f>
        <v>11611.204us -157.670V </v>
      </c>
      <c r="L211" s="3" t="n">
        <f aca="false">IF(TRIM(I211)="","", F211)</f>
        <v>-157.669784831993</v>
      </c>
      <c r="M211" s="18"/>
      <c r="N211" s="18"/>
      <c r="O211" s="18"/>
      <c r="P211" s="18"/>
      <c r="Q211" s="18"/>
      <c r="R211" s="18"/>
      <c r="S211" s="18"/>
      <c r="U211" s="18"/>
      <c r="V211" s="18"/>
      <c r="W211" s="18"/>
      <c r="X211" s="18"/>
      <c r="Y211" s="18"/>
      <c r="Z211" s="18"/>
      <c r="AA211" s="18"/>
    </row>
    <row r="212" customFormat="false" ht="22.05" hidden="false" customHeight="false" outlineLevel="0" collapsed="false">
      <c r="C212" s="12" t="n">
        <v>210</v>
      </c>
      <c r="D212" s="3" t="n">
        <f aca="false">SIN(PI*C212/180)</f>
        <v>-0.500000000414458</v>
      </c>
      <c r="E212" s="13" t="n">
        <f aca="false">C212/360^factor</f>
        <v>2.54092835190417</v>
      </c>
      <c r="F212" s="3" t="n">
        <f aca="false">D212*PEAK+offset</f>
        <v>-162.61000013479</v>
      </c>
      <c r="G212" s="3" t="n">
        <f aca="false">G211+timestep</f>
        <v>11666.76</v>
      </c>
      <c r="H212" s="1" t="str">
        <f aca="false">TEXT(G212,"0.000") &amp; timeunit &amp; " " &amp; TEXT(F212,"0.000") &amp; voltageunit</f>
        <v>11666.760us -162.610V</v>
      </c>
      <c r="I212" s="1" t="s">
        <v>11</v>
      </c>
      <c r="J212" s="1" t="str">
        <f aca="false">IF(I212="","",H212&amp;" ")</f>
        <v>11666.760us -162.610V </v>
      </c>
      <c r="K212" s="1" t="str">
        <f aca="false">IF(I212="","",H212 &amp; " ")</f>
        <v>11666.760us -162.610V </v>
      </c>
      <c r="L212" s="3" t="n">
        <f aca="false">IF(TRIM(I212)="","", F212)</f>
        <v>-162.61000013479</v>
      </c>
      <c r="M212" s="18"/>
      <c r="N212" s="18"/>
      <c r="O212" s="18"/>
      <c r="P212" s="18"/>
      <c r="Q212" s="18"/>
      <c r="R212" s="18"/>
      <c r="S212" s="18"/>
      <c r="U212" s="18"/>
      <c r="V212" s="18"/>
      <c r="W212" s="18"/>
      <c r="X212" s="18"/>
      <c r="Y212" s="18"/>
      <c r="Z212" s="18"/>
      <c r="AA212" s="18"/>
    </row>
    <row r="213" customFormat="false" ht="22.05" hidden="false" customHeight="false" outlineLevel="0" collapsed="false">
      <c r="C213" s="15" t="n">
        <v>211</v>
      </c>
      <c r="D213" s="3" t="n">
        <f aca="false">SIN(PI*C213/180)</f>
        <v>-0.515038075322226</v>
      </c>
      <c r="E213" s="13" t="n">
        <f aca="false">C213/360^factor</f>
        <v>2.55302801072276</v>
      </c>
      <c r="F213" s="3" t="n">
        <f aca="false">D213*PEAK+offset</f>
        <v>-167.500682856294</v>
      </c>
      <c r="G213" s="3" t="n">
        <f aca="false">G212+timestep</f>
        <v>11722.316</v>
      </c>
      <c r="H213" s="1" t="str">
        <f aca="false">TEXT(G213,"0.000") &amp; timeunit &amp; " " &amp; TEXT(F213,"0.000") &amp; voltageunit</f>
        <v>11722.316us -167.501V</v>
      </c>
      <c r="I213" s="1" t="s">
        <v>11</v>
      </c>
      <c r="J213" s="1" t="str">
        <f aca="false">IF(I213="","",H213&amp;" ")</f>
        <v>11722.316us -167.501V </v>
      </c>
      <c r="K213" s="1" t="str">
        <f aca="false">IF(I213="","",H213 &amp; " ")</f>
        <v>11722.316us -167.501V </v>
      </c>
      <c r="L213" s="3" t="n">
        <f aca="false">IF(TRIM(I213)="","", F213)</f>
        <v>-167.500682856294</v>
      </c>
      <c r="M213" s="18"/>
      <c r="N213" s="18"/>
      <c r="O213" s="18"/>
      <c r="P213" s="18"/>
      <c r="Q213" s="18"/>
      <c r="R213" s="18"/>
      <c r="S213" s="18"/>
      <c r="U213" s="18"/>
      <c r="V213" s="18"/>
      <c r="W213" s="18"/>
      <c r="X213" s="18"/>
      <c r="Y213" s="18"/>
      <c r="Z213" s="18"/>
      <c r="AA213" s="18"/>
    </row>
    <row r="214" customFormat="false" ht="22.05" hidden="false" customHeight="false" outlineLevel="0" collapsed="false">
      <c r="C214" s="15" t="n">
        <v>212</v>
      </c>
      <c r="D214" s="3" t="n">
        <f aca="false">SIN(PI*C214/180)</f>
        <v>-0.529919264642925</v>
      </c>
      <c r="E214" s="13" t="n">
        <f aca="false">C214/360^factor</f>
        <v>2.56512766954135</v>
      </c>
      <c r="F214" s="3" t="n">
        <f aca="false">D214*PEAK+offset</f>
        <v>-172.340343247172</v>
      </c>
      <c r="G214" s="3" t="n">
        <f aca="false">G213+timestep</f>
        <v>11777.872</v>
      </c>
      <c r="H214" s="1" t="str">
        <f aca="false">TEXT(G214,"0.000") &amp; timeunit &amp; " " &amp; TEXT(F214,"0.000") &amp; voltageunit</f>
        <v>11777.872us -172.340V</v>
      </c>
      <c r="I214" s="1" t="s">
        <v>11</v>
      </c>
      <c r="J214" s="1" t="str">
        <f aca="false">IF(I214="","",H214&amp;" ")</f>
        <v>11777.872us -172.340V </v>
      </c>
      <c r="K214" s="1" t="str">
        <f aca="false">IF(I214="","",H214 &amp; " ")</f>
        <v>11777.872us -172.340V </v>
      </c>
      <c r="L214" s="3" t="n">
        <f aca="false">IF(TRIM(I214)="","", F214)</f>
        <v>-172.340343247172</v>
      </c>
      <c r="M214" s="18"/>
      <c r="N214" s="18"/>
      <c r="O214" s="18"/>
      <c r="P214" s="18"/>
      <c r="Q214" s="18"/>
      <c r="R214" s="18"/>
      <c r="S214" s="18"/>
      <c r="U214" s="18"/>
      <c r="V214" s="18"/>
      <c r="W214" s="18"/>
      <c r="X214" s="18"/>
      <c r="Y214" s="18"/>
      <c r="Z214" s="18"/>
      <c r="AA214" s="18"/>
    </row>
    <row r="215" customFormat="false" ht="22.05" hidden="false" customHeight="false" outlineLevel="0" collapsed="false">
      <c r="C215" s="12" t="n">
        <v>213</v>
      </c>
      <c r="D215" s="3" t="n">
        <f aca="false">SIN(PI*C215/180)</f>
        <v>-0.544639035422128</v>
      </c>
      <c r="E215" s="13" t="n">
        <f aca="false">C215/360^factor</f>
        <v>2.57722732835994</v>
      </c>
      <c r="F215" s="3" t="n">
        <f aca="false">D215*PEAK+offset</f>
        <v>-177.127507099984</v>
      </c>
      <c r="G215" s="3" t="n">
        <f aca="false">G214+timestep</f>
        <v>11833.428</v>
      </c>
      <c r="H215" s="1" t="str">
        <f aca="false">TEXT(G215,"0.000") &amp; timeunit &amp; " " &amp; TEXT(F215,"0.000") &amp; voltageunit</f>
        <v>11833.428us -177.128V</v>
      </c>
      <c r="I215" s="1" t="s">
        <v>11</v>
      </c>
      <c r="J215" s="1" t="str">
        <f aca="false">IF(I215="","",H215&amp;" ")</f>
        <v>11833.428us -177.128V </v>
      </c>
      <c r="K215" s="1" t="str">
        <f aca="false">IF(I215="","",H215 &amp; " ")</f>
        <v>11833.428us -177.128V </v>
      </c>
      <c r="L215" s="3" t="n">
        <f aca="false">IF(TRIM(I215)="","", F215)</f>
        <v>-177.127507099984</v>
      </c>
      <c r="M215" s="18"/>
      <c r="N215" s="18"/>
      <c r="O215" s="18"/>
      <c r="P215" s="18"/>
      <c r="Q215" s="18"/>
      <c r="R215" s="18"/>
      <c r="S215" s="18"/>
      <c r="U215" s="18"/>
      <c r="V215" s="18"/>
      <c r="W215" s="18"/>
      <c r="X215" s="18"/>
      <c r="Y215" s="18"/>
      <c r="Z215" s="18"/>
      <c r="AA215" s="18"/>
    </row>
    <row r="216" customFormat="false" ht="22.05" hidden="false" customHeight="false" outlineLevel="0" collapsed="false">
      <c r="C216" s="15" t="n">
        <v>214</v>
      </c>
      <c r="D216" s="3" t="n">
        <f aca="false">SIN(PI*C216/180)</f>
        <v>-0.559192903875061</v>
      </c>
      <c r="E216" s="13" t="n">
        <f aca="false">C216/360^factor</f>
        <v>2.58932698717853</v>
      </c>
      <c r="F216" s="3" t="n">
        <f aca="false">D216*PEAK+offset</f>
        <v>-181.860716198247</v>
      </c>
      <c r="G216" s="3" t="n">
        <f aca="false">G215+timestep</f>
        <v>11888.984</v>
      </c>
      <c r="H216" s="1" t="str">
        <f aca="false">TEXT(G216,"0.000") &amp; timeunit &amp; " " &amp; TEXT(F216,"0.000") &amp; voltageunit</f>
        <v>11888.984us -181.861V</v>
      </c>
      <c r="I216" s="1" t="s">
        <v>11</v>
      </c>
      <c r="J216" s="1" t="str">
        <f aca="false">IF(I216="","",H216&amp;" ")</f>
        <v>11888.984us -181.861V </v>
      </c>
      <c r="K216" s="1" t="str">
        <f aca="false">IF(I216="","",H216 &amp; " ")</f>
        <v>11888.984us -181.861V </v>
      </c>
      <c r="L216" s="3" t="n">
        <f aca="false">IF(TRIM(I216)="","", F216)</f>
        <v>-181.860716198247</v>
      </c>
      <c r="M216" s="18"/>
      <c r="N216" s="18"/>
      <c r="O216" s="18"/>
      <c r="P216" s="18"/>
      <c r="Q216" s="18"/>
      <c r="R216" s="18"/>
      <c r="S216" s="18"/>
      <c r="U216" s="18"/>
      <c r="V216" s="18"/>
      <c r="W216" s="18"/>
      <c r="X216" s="18"/>
      <c r="Y216" s="18"/>
      <c r="Z216" s="18"/>
      <c r="AA216" s="18"/>
    </row>
    <row r="217" customFormat="false" ht="22.05" hidden="false" customHeight="false" outlineLevel="0" collapsed="false">
      <c r="C217" s="15" t="n">
        <v>215</v>
      </c>
      <c r="D217" s="3" t="n">
        <f aca="false">SIN(PI*C217/180)</f>
        <v>-0.573576436752405</v>
      </c>
      <c r="E217" s="13" t="n">
        <f aca="false">C217/360^factor</f>
        <v>2.60142664599713</v>
      </c>
      <c r="F217" s="3" t="n">
        <f aca="false">D217*PEAK+offset</f>
        <v>-186.538528760617</v>
      </c>
      <c r="G217" s="3" t="n">
        <f aca="false">G216+timestep</f>
        <v>11944.54</v>
      </c>
      <c r="H217" s="1" t="str">
        <f aca="false">TEXT(G217,"0.000") &amp; timeunit &amp; " " &amp; TEXT(F217,"0.000") &amp; voltageunit</f>
        <v>11944.540us -186.539V</v>
      </c>
      <c r="I217" s="1" t="s">
        <v>11</v>
      </c>
      <c r="J217" s="1" t="str">
        <f aca="false">IF(I217="","",H217&amp;" ")</f>
        <v>11944.540us -186.539V </v>
      </c>
      <c r="K217" s="1" t="str">
        <f aca="false">IF(I217="","",H217 &amp; " ")</f>
        <v>11944.540us -186.539V </v>
      </c>
      <c r="L217" s="3" t="n">
        <f aca="false">IF(TRIM(I217)="","", F217)</f>
        <v>-186.538528760617</v>
      </c>
      <c r="M217" s="18"/>
      <c r="N217" s="18"/>
      <c r="O217" s="18"/>
      <c r="P217" s="18"/>
      <c r="Q217" s="18"/>
      <c r="R217" s="18"/>
      <c r="S217" s="18"/>
      <c r="U217" s="18"/>
      <c r="V217" s="18"/>
      <c r="W217" s="18"/>
      <c r="X217" s="18"/>
      <c r="Y217" s="18"/>
      <c r="Z217" s="18"/>
      <c r="AA217" s="18"/>
    </row>
    <row r="218" customFormat="false" ht="22.05" hidden="false" customHeight="false" outlineLevel="0" collapsed="false">
      <c r="C218" s="12" t="n">
        <v>216</v>
      </c>
      <c r="D218" s="3" t="n">
        <f aca="false">SIN(PI*C218/180)</f>
        <v>-0.587785252690711</v>
      </c>
      <c r="E218" s="13" t="n">
        <f aca="false">C218/360^factor</f>
        <v>2.61352630481572</v>
      </c>
      <c r="F218" s="3" t="n">
        <f aca="false">D218*PEAK+offset</f>
        <v>-191.159519880073</v>
      </c>
      <c r="G218" s="3" t="n">
        <f aca="false">G217+timestep</f>
        <v>12000.096</v>
      </c>
      <c r="H218" s="1" t="str">
        <f aca="false">TEXT(G218,"0.000") &amp; timeunit &amp; " " &amp; TEXT(F218,"0.000") &amp; voltageunit</f>
        <v>12000.096us -191.160V</v>
      </c>
      <c r="I218" s="1" t="s">
        <v>11</v>
      </c>
      <c r="J218" s="1" t="str">
        <f aca="false">IF(I218="","",H218&amp;" ")</f>
        <v>12000.096us -191.160V </v>
      </c>
      <c r="K218" s="1" t="str">
        <f aca="false">IF(I218="","",H218 &amp; " ")</f>
        <v>12000.096us -191.160V </v>
      </c>
      <c r="L218" s="3" t="n">
        <f aca="false">IF(TRIM(I218)="","", F218)</f>
        <v>-191.159519880073</v>
      </c>
      <c r="M218" s="18"/>
      <c r="N218" s="18"/>
      <c r="O218" s="18"/>
      <c r="P218" s="18"/>
      <c r="Q218" s="18"/>
      <c r="R218" s="18"/>
      <c r="S218" s="18"/>
      <c r="U218" s="18"/>
      <c r="V218" s="18"/>
      <c r="W218" s="18"/>
      <c r="X218" s="18"/>
      <c r="Y218" s="18"/>
      <c r="Z218" s="18"/>
      <c r="AA218" s="18"/>
    </row>
    <row r="219" customFormat="false" ht="22.05" hidden="false" customHeight="false" outlineLevel="0" collapsed="false">
      <c r="C219" s="15" t="n">
        <v>217</v>
      </c>
      <c r="D219" s="3" t="n">
        <f aca="false">SIN(PI*C219/180)</f>
        <v>-0.601815023546995</v>
      </c>
      <c r="E219" s="13" t="n">
        <f aca="false">C219/360^factor</f>
        <v>2.62562596363431</v>
      </c>
      <c r="F219" s="3" t="n">
        <f aca="false">D219*PEAK+offset</f>
        <v>-195.722281957954</v>
      </c>
      <c r="G219" s="3" t="n">
        <f aca="false">G218+timestep</f>
        <v>12055.652</v>
      </c>
      <c r="H219" s="1" t="str">
        <f aca="false">TEXT(G219,"0.000") &amp; timeunit &amp; " " &amp; TEXT(F219,"0.000") &amp; voltageunit</f>
        <v>12055.652us -195.722V</v>
      </c>
      <c r="I219" s="1" t="s">
        <v>11</v>
      </c>
      <c r="J219" s="1" t="str">
        <f aca="false">IF(I219="","",H219&amp;" ")</f>
        <v>12055.652us -195.722V </v>
      </c>
      <c r="K219" s="1" t="str">
        <f aca="false">IF(I219="","",H219 &amp; " ")</f>
        <v>12055.652us -195.722V </v>
      </c>
      <c r="L219" s="3" t="n">
        <f aca="false">IF(TRIM(I219)="","", F219)</f>
        <v>-195.722281957954</v>
      </c>
      <c r="M219" s="18"/>
      <c r="N219" s="18"/>
      <c r="O219" s="18"/>
      <c r="P219" s="18"/>
      <c r="Q219" s="18"/>
      <c r="R219" s="18"/>
      <c r="S219" s="18"/>
      <c r="U219" s="18"/>
      <c r="V219" s="18"/>
      <c r="W219" s="18"/>
      <c r="X219" s="18"/>
      <c r="Y219" s="18"/>
      <c r="Z219" s="18"/>
      <c r="AA219" s="18"/>
    </row>
    <row r="220" customFormat="false" ht="22.05" hidden="false" customHeight="false" outlineLevel="0" collapsed="false">
      <c r="C220" s="15" t="n">
        <v>218</v>
      </c>
      <c r="D220" s="3" t="n">
        <f aca="false">SIN(PI*C220/180)</f>
        <v>-0.615661475717147</v>
      </c>
      <c r="E220" s="13" t="n">
        <f aca="false">C220/360^factor</f>
        <v>2.6377256224529</v>
      </c>
      <c r="F220" s="3" t="n">
        <f aca="false">D220*PEAK+offset</f>
        <v>-200.22542513273</v>
      </c>
      <c r="G220" s="3" t="n">
        <f aca="false">G219+timestep</f>
        <v>12111.208</v>
      </c>
      <c r="H220" s="1" t="str">
        <f aca="false">TEXT(G220,"0.000") &amp; timeunit &amp; " " &amp; TEXT(F220,"0.000") &amp; voltageunit</f>
        <v>12111.208us -200.225V</v>
      </c>
      <c r="I220" s="1" t="s">
        <v>11</v>
      </c>
      <c r="J220" s="1" t="str">
        <f aca="false">IF(I220="","",H220&amp;" ")</f>
        <v>12111.208us -200.225V </v>
      </c>
      <c r="K220" s="1" t="str">
        <f aca="false">IF(I220="","",H220 &amp; " ")</f>
        <v>12111.208us -200.225V </v>
      </c>
      <c r="L220" s="3" t="n">
        <f aca="false">IF(TRIM(I220)="","", F220)</f>
        <v>-200.22542513273</v>
      </c>
      <c r="M220" s="18"/>
      <c r="N220" s="18"/>
      <c r="O220" s="18"/>
      <c r="P220" s="18"/>
      <c r="Q220" s="18"/>
      <c r="R220" s="18"/>
      <c r="S220" s="18"/>
      <c r="U220" s="18"/>
      <c r="V220" s="18"/>
      <c r="W220" s="18"/>
      <c r="X220" s="18"/>
      <c r="Y220" s="18"/>
      <c r="Z220" s="18"/>
      <c r="AA220" s="18"/>
    </row>
    <row r="221" customFormat="false" ht="22.05" hidden="false" customHeight="false" outlineLevel="0" collapsed="false">
      <c r="C221" s="12" t="n">
        <v>219</v>
      </c>
      <c r="D221" s="3" t="n">
        <f aca="false">SIN(PI*C221/180)</f>
        <v>-0.629320391437699</v>
      </c>
      <c r="E221" s="13" t="n">
        <f aca="false">C221/360^factor</f>
        <v>2.64982528127149</v>
      </c>
      <c r="F221" s="3" t="n">
        <f aca="false">D221*PEAK+offset</f>
        <v>-204.667577703369</v>
      </c>
      <c r="G221" s="3" t="n">
        <f aca="false">G220+timestep</f>
        <v>12166.764</v>
      </c>
      <c r="H221" s="1" t="str">
        <f aca="false">TEXT(G221,"0.000") &amp; timeunit &amp; " " &amp; TEXT(F221,"0.000") &amp; voltageunit</f>
        <v>12166.764us -204.668V</v>
      </c>
      <c r="I221" s="1" t="s">
        <v>11</v>
      </c>
      <c r="J221" s="1" t="str">
        <f aca="false">IF(I221="","",H221&amp;" ")</f>
        <v>12166.764us -204.668V </v>
      </c>
      <c r="K221" s="1" t="str">
        <f aca="false">IF(I221="","",H221 &amp; " ")</f>
        <v>12166.764us -204.668V </v>
      </c>
      <c r="L221" s="3" t="n">
        <f aca="false">IF(TRIM(I221)="","", F221)</f>
        <v>-204.667577703369</v>
      </c>
      <c r="M221" s="18"/>
      <c r="N221" s="18"/>
      <c r="O221" s="18"/>
      <c r="P221" s="18"/>
      <c r="Q221" s="18"/>
      <c r="R221" s="18"/>
      <c r="S221" s="18"/>
      <c r="U221" s="18"/>
      <c r="V221" s="18"/>
      <c r="W221" s="18"/>
      <c r="X221" s="18"/>
      <c r="Y221" s="18"/>
      <c r="Z221" s="18"/>
      <c r="AA221" s="18"/>
    </row>
    <row r="222" customFormat="false" ht="22.05" hidden="false" customHeight="false" outlineLevel="0" collapsed="false">
      <c r="C222" s="15" t="n">
        <v>220</v>
      </c>
      <c r="D222" s="3" t="n">
        <f aca="false">SIN(PI*C222/180)</f>
        <v>-0.642787610070607</v>
      </c>
      <c r="E222" s="13" t="n">
        <f aca="false">C222/360^factor</f>
        <v>2.66192494009008</v>
      </c>
      <c r="F222" s="3" t="n">
        <f aca="false">D222*PEAK+offset</f>
        <v>-209.047386547163</v>
      </c>
      <c r="G222" s="3" t="n">
        <f aca="false">G221+timestep</f>
        <v>12222.32</v>
      </c>
      <c r="H222" s="1" t="str">
        <f aca="false">TEXT(G222,"0.000") &amp; timeunit &amp; " " &amp; TEXT(F222,"0.000") &amp; voltageunit</f>
        <v>12222.320us -209.047V</v>
      </c>
      <c r="I222" s="1" t="s">
        <v>11</v>
      </c>
      <c r="J222" s="1" t="str">
        <f aca="false">IF(I222="","",H222&amp;" ")</f>
        <v>12222.320us -209.047V </v>
      </c>
      <c r="K222" s="1" t="str">
        <f aca="false">IF(I222="","",H222 &amp; " ")</f>
        <v>12222.320us -209.047V </v>
      </c>
      <c r="L222" s="3" t="n">
        <f aca="false">IF(TRIM(I222)="","", F222)</f>
        <v>-209.047386547163</v>
      </c>
      <c r="M222" s="18"/>
      <c r="N222" s="18"/>
      <c r="O222" s="18"/>
      <c r="P222" s="18"/>
      <c r="Q222" s="18"/>
      <c r="R222" s="18"/>
      <c r="S222" s="18"/>
      <c r="U222" s="18"/>
      <c r="V222" s="18"/>
      <c r="W222" s="18"/>
      <c r="X222" s="18"/>
      <c r="Y222" s="18"/>
      <c r="Z222" s="18"/>
      <c r="AA222" s="18"/>
    </row>
    <row r="223" customFormat="false" ht="22.05" hidden="false" customHeight="false" outlineLevel="0" collapsed="false">
      <c r="C223" s="15" t="n">
        <v>221</v>
      </c>
      <c r="D223" s="3" t="n">
        <f aca="false">SIN(PI*C223/180)</f>
        <v>-0.656059029370611</v>
      </c>
      <c r="E223" s="13" t="n">
        <f aca="false">C223/360^factor</f>
        <v>2.67402459890867</v>
      </c>
      <c r="F223" s="3" t="n">
        <f aca="false">D223*PEAK+offset</f>
        <v>-213.36351753191</v>
      </c>
      <c r="G223" s="3" t="n">
        <f aca="false">G222+timestep</f>
        <v>12277.876</v>
      </c>
      <c r="H223" s="1" t="str">
        <f aca="false">TEXT(G223,"0.000") &amp; timeunit &amp; " " &amp; TEXT(F223,"0.000") &amp; voltageunit</f>
        <v>12277.876us -213.364V</v>
      </c>
      <c r="I223" s="1" t="s">
        <v>11</v>
      </c>
      <c r="J223" s="1" t="str">
        <f aca="false">IF(I223="","",H223&amp;" ")</f>
        <v>12277.876us -213.364V </v>
      </c>
      <c r="K223" s="1" t="str">
        <f aca="false">IF(I223="","",H223 &amp; " ")</f>
        <v>12277.876us -213.364V </v>
      </c>
      <c r="L223" s="3" t="n">
        <f aca="false">IF(TRIM(I223)="","", F223)</f>
        <v>-213.36351753191</v>
      </c>
      <c r="M223" s="18"/>
      <c r="N223" s="18"/>
      <c r="O223" s="18"/>
      <c r="P223" s="18"/>
      <c r="Q223" s="18"/>
      <c r="R223" s="18"/>
      <c r="S223" s="18"/>
      <c r="U223" s="18"/>
      <c r="V223" s="18"/>
      <c r="W223" s="18"/>
      <c r="X223" s="18"/>
      <c r="Y223" s="18"/>
      <c r="Z223" s="18"/>
      <c r="AA223" s="18"/>
    </row>
    <row r="224" customFormat="false" ht="22.05" hidden="false" customHeight="false" outlineLevel="0" collapsed="false">
      <c r="C224" s="12" t="n">
        <v>222</v>
      </c>
      <c r="D224" s="3" t="n">
        <f aca="false">SIN(PI*C224/180)</f>
        <v>-0.669130606734831</v>
      </c>
      <c r="E224" s="13" t="n">
        <f aca="false">C224/360^factor</f>
        <v>2.68612425772727</v>
      </c>
      <c r="F224" s="3" t="n">
        <f aca="false">D224*PEAK+offset</f>
        <v>-217.614655922302</v>
      </c>
      <c r="G224" s="3" t="n">
        <f aca="false">G223+timestep</f>
        <v>12333.432</v>
      </c>
      <c r="H224" s="1" t="str">
        <f aca="false">TEXT(G224,"0.000") &amp; timeunit &amp; " " &amp; TEXT(F224,"0.000") &amp; voltageunit</f>
        <v>12333.432us -217.615V</v>
      </c>
      <c r="I224" s="1" t="s">
        <v>11</v>
      </c>
      <c r="J224" s="1" t="str">
        <f aca="false">IF(I224="","",H224&amp;" ")</f>
        <v>12333.432us -217.615V </v>
      </c>
      <c r="K224" s="1" t="str">
        <f aca="false">IF(I224="","",H224 &amp; " ")</f>
        <v>12333.432us -217.615V </v>
      </c>
      <c r="L224" s="3" t="n">
        <f aca="false">IF(TRIM(I224)="","", F224)</f>
        <v>-217.614655922302</v>
      </c>
      <c r="M224" s="18"/>
      <c r="N224" s="18"/>
      <c r="O224" s="18"/>
      <c r="P224" s="18"/>
      <c r="Q224" s="18"/>
      <c r="R224" s="18"/>
      <c r="S224" s="18"/>
      <c r="U224" s="18"/>
      <c r="V224" s="18"/>
      <c r="W224" s="18"/>
      <c r="X224" s="18"/>
      <c r="Y224" s="18"/>
      <c r="Z224" s="18"/>
      <c r="AA224" s="18"/>
    </row>
    <row r="225" customFormat="false" ht="22.05" hidden="false" customHeight="false" outlineLevel="0" collapsed="false">
      <c r="C225" s="15" t="n">
        <v>223</v>
      </c>
      <c r="D225" s="3" t="n">
        <f aca="false">SIN(PI*C225/180)</f>
        <v>-0.681998360434173</v>
      </c>
      <c r="E225" s="13" t="n">
        <f aca="false">C225/360^factor</f>
        <v>2.69822391654586</v>
      </c>
      <c r="F225" s="3" t="n">
        <f aca="false">D225*PEAK+offset</f>
        <v>-221.799506780402</v>
      </c>
      <c r="G225" s="3" t="n">
        <f aca="false">G224+timestep</f>
        <v>12388.988</v>
      </c>
      <c r="H225" s="1" t="str">
        <f aca="false">TEXT(G225,"0.000") &amp; timeunit &amp; " " &amp; TEXT(F225,"0.000") &amp; voltageunit</f>
        <v>12388.988us -221.800V</v>
      </c>
      <c r="I225" s="1" t="s">
        <v>11</v>
      </c>
      <c r="J225" s="1" t="str">
        <f aca="false">IF(I225="","",H225&amp;" ")</f>
        <v>12388.988us -221.800V </v>
      </c>
      <c r="K225" s="1" t="str">
        <f aca="false">IF(I225="","",H225 &amp; " ")</f>
        <v>12388.988us -221.800V </v>
      </c>
      <c r="L225" s="3" t="n">
        <f aca="false">IF(TRIM(I225)="","", F225)</f>
        <v>-221.799506780402</v>
      </c>
      <c r="M225" s="18"/>
      <c r="N225" s="18"/>
      <c r="O225" s="18"/>
      <c r="P225" s="18"/>
      <c r="Q225" s="18"/>
      <c r="R225" s="18"/>
      <c r="S225" s="18"/>
      <c r="U225" s="18"/>
      <c r="V225" s="18"/>
      <c r="W225" s="18"/>
      <c r="X225" s="18"/>
      <c r="Y225" s="18"/>
      <c r="Z225" s="18"/>
      <c r="AA225" s="18"/>
    </row>
    <row r="226" customFormat="false" ht="22.05" hidden="false" customHeight="false" outlineLevel="0" collapsed="false">
      <c r="C226" s="15" t="n">
        <v>224</v>
      </c>
      <c r="D226" s="3" t="n">
        <f aca="false">SIN(PI*C226/180)</f>
        <v>-0.694658370826206</v>
      </c>
      <c r="E226" s="13" t="n">
        <f aca="false">C226/360^factor</f>
        <v>2.71032357536445</v>
      </c>
      <c r="F226" s="3" t="n">
        <f aca="false">D226*PEAK+offset</f>
        <v>-225.916795360099</v>
      </c>
      <c r="G226" s="3" t="n">
        <f aca="false">G225+timestep</f>
        <v>12444.544</v>
      </c>
      <c r="H226" s="1" t="str">
        <f aca="false">TEXT(G226,"0.000") &amp; timeunit &amp; " " &amp; TEXT(F226,"0.000") &amp; voltageunit</f>
        <v>12444.544us -225.917V</v>
      </c>
      <c r="I226" s="1" t="s">
        <v>11</v>
      </c>
      <c r="J226" s="1" t="str">
        <f aca="false">IF(I226="","",H226&amp;" ")</f>
        <v>12444.544us -225.917V </v>
      </c>
      <c r="K226" s="1" t="str">
        <f aca="false">IF(I226="","",H226 &amp; " ")</f>
        <v>12444.544us -225.917V </v>
      </c>
      <c r="L226" s="3" t="n">
        <f aca="false">IF(TRIM(I226)="","", F226)</f>
        <v>-225.916795360099</v>
      </c>
      <c r="M226" s="18"/>
      <c r="N226" s="18"/>
      <c r="O226" s="18"/>
      <c r="P226" s="18"/>
      <c r="Q226" s="18"/>
      <c r="R226" s="18"/>
      <c r="S226" s="18"/>
      <c r="U226" s="18"/>
      <c r="V226" s="18"/>
      <c r="W226" s="18"/>
      <c r="X226" s="18"/>
      <c r="Y226" s="18"/>
      <c r="Z226" s="18"/>
      <c r="AA226" s="18"/>
    </row>
    <row r="227" customFormat="false" ht="22.05" hidden="false" customHeight="false" outlineLevel="0" collapsed="false">
      <c r="C227" s="12" t="n">
        <v>225</v>
      </c>
      <c r="D227" s="3" t="n">
        <f aca="false">SIN(PI*C227/180)</f>
        <v>-0.707106781549123</v>
      </c>
      <c r="E227" s="13" t="n">
        <f aca="false">C227/360^factor</f>
        <v>2.72242323418304</v>
      </c>
      <c r="F227" s="3" t="n">
        <f aca="false">D227*PEAK+offset</f>
        <v>-229.965267495406</v>
      </c>
      <c r="G227" s="3" t="n">
        <f aca="false">G226+timestep</f>
        <v>12500.1</v>
      </c>
      <c r="H227" s="1" t="str">
        <f aca="false">TEXT(G227,"0.000") &amp; timeunit &amp; " " &amp; TEXT(F227,"0.000") &amp; voltageunit</f>
        <v>12500.100us -229.965V</v>
      </c>
      <c r="I227" s="1" t="s">
        <v>11</v>
      </c>
      <c r="J227" s="1" t="str">
        <f aca="false">IF(I227="","",H227&amp;" ")</f>
        <v>12500.100us -229.965V </v>
      </c>
      <c r="K227" s="1" t="str">
        <f aca="false">IF(I227="","",H227 &amp; " ")</f>
        <v>12500.100us -229.965V </v>
      </c>
      <c r="L227" s="3" t="n">
        <f aca="false">IF(TRIM(I227)="","", F227)</f>
        <v>-229.965267495406</v>
      </c>
      <c r="M227" s="18"/>
      <c r="N227" s="18"/>
      <c r="O227" s="18"/>
      <c r="P227" s="18"/>
      <c r="Q227" s="18"/>
      <c r="R227" s="18"/>
      <c r="S227" s="18"/>
      <c r="U227" s="18"/>
      <c r="V227" s="18"/>
      <c r="W227" s="18"/>
      <c r="X227" s="18"/>
      <c r="Y227" s="18"/>
      <c r="Z227" s="18"/>
      <c r="AA227" s="18"/>
    </row>
    <row r="228" customFormat="false" ht="22.05" hidden="false" customHeight="false" outlineLevel="0" collapsed="false">
      <c r="C228" s="15" t="n">
        <v>226</v>
      </c>
      <c r="D228" s="3" t="n">
        <f aca="false">SIN(PI*C228/180)</f>
        <v>-0.719339800696427</v>
      </c>
      <c r="E228" s="13" t="n">
        <f aca="false">C228/360^factor</f>
        <v>2.73452289300163</v>
      </c>
      <c r="F228" s="3" t="n">
        <f aca="false">D228*PEAK+offset</f>
        <v>-233.943689982492</v>
      </c>
      <c r="G228" s="3" t="n">
        <f aca="false">G227+timestep</f>
        <v>12555.656</v>
      </c>
      <c r="H228" s="1" t="str">
        <f aca="false">TEXT(G228,"0.000") &amp; timeunit &amp; " " &amp; TEXT(F228,"0.000") &amp; voltageunit</f>
        <v>12555.656us -233.944V</v>
      </c>
      <c r="I228" s="1" t="s">
        <v>11</v>
      </c>
      <c r="J228" s="1" t="str">
        <f aca="false">IF(I228="","",H228&amp;" ")</f>
        <v>12555.656us -233.944V </v>
      </c>
      <c r="K228" s="1" t="str">
        <f aca="false">IF(I228="","",H228 &amp; " ")</f>
        <v>12555.656us -233.944V </v>
      </c>
      <c r="L228" s="3" t="n">
        <f aca="false">IF(TRIM(I228)="","", F228)</f>
        <v>-233.943689982492</v>
      </c>
      <c r="M228" s="18"/>
      <c r="N228" s="18"/>
      <c r="O228" s="18"/>
      <c r="P228" s="18"/>
      <c r="Q228" s="18"/>
      <c r="R228" s="18"/>
      <c r="S228" s="18"/>
      <c r="U228" s="18"/>
      <c r="V228" s="18"/>
      <c r="W228" s="18"/>
      <c r="X228" s="18"/>
      <c r="Y228" s="18"/>
      <c r="Z228" s="18"/>
      <c r="AA228" s="18"/>
    </row>
    <row r="229" customFormat="false" ht="22.05" hidden="false" customHeight="false" outlineLevel="0" collapsed="false">
      <c r="C229" s="15" t="n">
        <v>227</v>
      </c>
      <c r="D229" s="3" t="n">
        <f aca="false">SIN(PI*C229/180)</f>
        <v>-0.731353701971979</v>
      </c>
      <c r="E229" s="13" t="n">
        <f aca="false">C229/360^factor</f>
        <v>2.74662255182022</v>
      </c>
      <c r="F229" s="3" t="n">
        <f aca="false">D229*PEAK+offset</f>
        <v>-237.850850955327</v>
      </c>
      <c r="G229" s="3" t="n">
        <f aca="false">G228+timestep</f>
        <v>12611.212</v>
      </c>
      <c r="H229" s="1" t="str">
        <f aca="false">TEXT(G229,"0.000") &amp; timeunit &amp; " " &amp; TEXT(F229,"0.000") &amp; voltageunit</f>
        <v>12611.212us -237.851V</v>
      </c>
      <c r="I229" s="1" t="s">
        <v>11</v>
      </c>
      <c r="J229" s="1" t="str">
        <f aca="false">IF(I229="","",H229&amp;" ")</f>
        <v>12611.212us -237.851V </v>
      </c>
      <c r="K229" s="1" t="str">
        <f aca="false">IF(I229="","",H229 &amp; " ")</f>
        <v>12611.212us -237.851V </v>
      </c>
      <c r="L229" s="3" t="n">
        <f aca="false">IF(TRIM(I229)="","", F229)</f>
        <v>-237.850850955327</v>
      </c>
      <c r="M229" s="18"/>
      <c r="N229" s="18"/>
      <c r="O229" s="18"/>
      <c r="P229" s="18"/>
      <c r="Q229" s="18"/>
      <c r="R229" s="18"/>
      <c r="S229" s="18"/>
      <c r="U229" s="18"/>
      <c r="V229" s="18"/>
      <c r="W229" s="18"/>
      <c r="X229" s="18"/>
      <c r="Y229" s="18"/>
      <c r="Z229" s="18"/>
      <c r="AA229" s="18"/>
    </row>
    <row r="230" customFormat="false" ht="22.05" hidden="false" customHeight="false" outlineLevel="0" collapsed="false">
      <c r="C230" s="12" t="n">
        <v>228</v>
      </c>
      <c r="D230" s="3" t="n">
        <f aca="false">SIN(PI*C230/180)</f>
        <v>-0.743144825825071</v>
      </c>
      <c r="E230" s="13" t="n">
        <f aca="false">C230/360^factor</f>
        <v>2.75872221063881</v>
      </c>
      <c r="F230" s="3" t="n">
        <f aca="false">D230*PEAK+offset</f>
        <v>-241.68556025483</v>
      </c>
      <c r="G230" s="3" t="n">
        <f aca="false">G229+timestep</f>
        <v>12666.768</v>
      </c>
      <c r="H230" s="1" t="str">
        <f aca="false">TEXT(G230,"0.000") &amp; timeunit &amp; " " &amp; TEXT(F230,"0.000") &amp; voltageunit</f>
        <v>12666.768us -241.686V</v>
      </c>
      <c r="I230" s="1" t="s">
        <v>11</v>
      </c>
      <c r="J230" s="1" t="str">
        <f aca="false">IF(I230="","",H230&amp;" ")</f>
        <v>12666.768us -241.686V </v>
      </c>
      <c r="K230" s="1" t="str">
        <f aca="false">IF(I230="","",H230 &amp; " ")</f>
        <v>12666.768us -241.686V </v>
      </c>
      <c r="L230" s="3" t="n">
        <f aca="false">IF(TRIM(I230)="","", F230)</f>
        <v>-241.68556025483</v>
      </c>
      <c r="M230" s="18"/>
      <c r="N230" s="18"/>
      <c r="O230" s="18"/>
      <c r="P230" s="18"/>
      <c r="Q230" s="18"/>
      <c r="R230" s="18"/>
      <c r="S230" s="18"/>
      <c r="U230" s="18"/>
      <c r="V230" s="18"/>
      <c r="W230" s="18"/>
      <c r="X230" s="18"/>
      <c r="Y230" s="18"/>
      <c r="Z230" s="18"/>
      <c r="AA230" s="18"/>
    </row>
    <row r="231" customFormat="false" ht="22.05" hidden="false" customHeight="false" outlineLevel="0" collapsed="false">
      <c r="C231" s="15" t="n">
        <v>229</v>
      </c>
      <c r="D231" s="3" t="n">
        <f aca="false">SIN(PI*C231/180)</f>
        <v>-0.754709580565153</v>
      </c>
      <c r="E231" s="13" t="n">
        <f aca="false">C231/360^factor</f>
        <v>2.7708218694574</v>
      </c>
      <c r="F231" s="3" t="n">
        <f aca="false">D231*PEAK+offset</f>
        <v>-245.446649791399</v>
      </c>
      <c r="G231" s="3" t="n">
        <f aca="false">G230+timestep</f>
        <v>12722.324</v>
      </c>
      <c r="H231" s="1" t="str">
        <f aca="false">TEXT(G231,"0.000") &amp; timeunit &amp; " " &amp; TEXT(F231,"0.000") &amp; voltageunit</f>
        <v>12722.324us -245.447V</v>
      </c>
      <c r="I231" s="1" t="s">
        <v>11</v>
      </c>
      <c r="J231" s="1" t="str">
        <f aca="false">IF(I231="","",H231&amp;" ")</f>
        <v>12722.324us -245.447V </v>
      </c>
      <c r="K231" s="1" t="str">
        <f aca="false">IF(I231="","",H231 &amp; " ")</f>
        <v>12722.324us -245.447V </v>
      </c>
      <c r="L231" s="3" t="n">
        <f aca="false">IF(TRIM(I231)="","", F231)</f>
        <v>-245.446649791399</v>
      </c>
      <c r="M231" s="18"/>
      <c r="N231" s="18"/>
      <c r="O231" s="18"/>
      <c r="P231" s="18"/>
      <c r="Q231" s="18"/>
      <c r="R231" s="18"/>
      <c r="S231" s="18"/>
      <c r="U231" s="18"/>
      <c r="V231" s="18"/>
      <c r="W231" s="18"/>
      <c r="X231" s="18"/>
      <c r="Y231" s="18"/>
      <c r="Z231" s="18"/>
      <c r="AA231" s="18"/>
    </row>
    <row r="232" customFormat="false" ht="22.05" hidden="false" customHeight="false" outlineLevel="0" collapsed="false">
      <c r="C232" s="15" t="n">
        <v>230</v>
      </c>
      <c r="D232" s="3" t="n">
        <f aca="false">SIN(PI*C232/180)</f>
        <v>-0.766044443455897</v>
      </c>
      <c r="E232" s="13" t="n">
        <f aca="false">C232/360^factor</f>
        <v>2.782921528276</v>
      </c>
      <c r="F232" s="3" t="n">
        <f aca="false">D232*PEAK+offset</f>
        <v>-249.132973900727</v>
      </c>
      <c r="G232" s="3" t="n">
        <f aca="false">G231+timestep</f>
        <v>12777.88</v>
      </c>
      <c r="H232" s="1" t="str">
        <f aca="false">TEXT(G232,"0.000") &amp; timeunit &amp; " " &amp; TEXT(F232,"0.000") &amp; voltageunit</f>
        <v>12777.880us -249.133V</v>
      </c>
      <c r="I232" s="1" t="s">
        <v>11</v>
      </c>
      <c r="J232" s="1" t="str">
        <f aca="false">IF(I232="","",H232&amp;" ")</f>
        <v>12777.880us -249.133V </v>
      </c>
      <c r="K232" s="1" t="str">
        <f aca="false">IF(I232="","",H232 &amp; " ")</f>
        <v>12777.880us -249.133V </v>
      </c>
      <c r="L232" s="3" t="n">
        <f aca="false">IF(TRIM(I232)="","", F232)</f>
        <v>-249.132973900727</v>
      </c>
      <c r="M232" s="18"/>
      <c r="N232" s="18"/>
      <c r="O232" s="18"/>
      <c r="P232" s="18"/>
      <c r="Q232" s="18"/>
      <c r="R232" s="18"/>
      <c r="S232" s="18"/>
      <c r="U232" s="18"/>
      <c r="V232" s="18"/>
      <c r="W232" s="18"/>
      <c r="X232" s="18"/>
      <c r="Y232" s="18"/>
      <c r="Z232" s="18"/>
      <c r="AA232" s="18"/>
    </row>
    <row r="233" customFormat="false" ht="22.05" hidden="false" customHeight="false" outlineLevel="0" collapsed="false">
      <c r="C233" s="12" t="n">
        <v>231</v>
      </c>
      <c r="D233" s="3" t="n">
        <f aca="false">SIN(PI*C233/180)</f>
        <v>-0.777145961788265</v>
      </c>
      <c r="E233" s="13" t="n">
        <f aca="false">C233/360^factor</f>
        <v>2.79502118709459</v>
      </c>
      <c r="F233" s="3" t="n">
        <f aca="false">D233*PEAK+offset</f>
        <v>-252.74340969278</v>
      </c>
      <c r="G233" s="3" t="n">
        <f aca="false">G232+timestep</f>
        <v>12833.436</v>
      </c>
      <c r="H233" s="1" t="str">
        <f aca="false">TEXT(G233,"0.000") &amp; timeunit &amp; " " &amp; TEXT(F233,"0.000") &amp; voltageunit</f>
        <v>12833.436us -252.743V</v>
      </c>
      <c r="I233" s="1" t="s">
        <v>11</v>
      </c>
      <c r="J233" s="1" t="str">
        <f aca="false">IF(I233="","",H233&amp;" ")</f>
        <v>12833.436us -252.743V </v>
      </c>
      <c r="K233" s="1" t="str">
        <f aca="false">IF(I233="","",H233 &amp; " ")</f>
        <v>12833.436us -252.743V </v>
      </c>
      <c r="L233" s="3" t="n">
        <f aca="false">IF(TRIM(I233)="","", F233)</f>
        <v>-252.74340969278</v>
      </c>
      <c r="M233" s="18"/>
      <c r="N233" s="18"/>
      <c r="O233" s="18"/>
      <c r="P233" s="18"/>
      <c r="Q233" s="18"/>
      <c r="R233" s="18"/>
      <c r="S233" s="18"/>
      <c r="U233" s="18"/>
      <c r="V233" s="18"/>
      <c r="W233" s="18"/>
      <c r="X233" s="18"/>
      <c r="Y233" s="18"/>
      <c r="Z233" s="18"/>
      <c r="AA233" s="18"/>
    </row>
    <row r="234" customFormat="false" ht="22.05" hidden="false" customHeight="false" outlineLevel="0" collapsed="false">
      <c r="C234" s="15" t="n">
        <v>232</v>
      </c>
      <c r="D234" s="3" t="n">
        <f aca="false">SIN(PI*C234/180)</f>
        <v>-0.788010753932229</v>
      </c>
      <c r="E234" s="13" t="n">
        <f aca="false">C234/360^factor</f>
        <v>2.80712084591318</v>
      </c>
      <c r="F234" s="3" t="n">
        <f aca="false">D234*PEAK+offset</f>
        <v>-256.276857393839</v>
      </c>
      <c r="G234" s="3" t="n">
        <f aca="false">G233+timestep</f>
        <v>12888.992</v>
      </c>
      <c r="H234" s="1" t="str">
        <f aca="false">TEXT(G234,"0.000") &amp; timeunit &amp; " " &amp; TEXT(F234,"0.000") &amp; voltageunit</f>
        <v>12888.992us -256.277V</v>
      </c>
      <c r="I234" s="1" t="s">
        <v>11</v>
      </c>
      <c r="J234" s="1" t="str">
        <f aca="false">IF(I234="","",H234&amp;" ")</f>
        <v>12888.992us -256.277V </v>
      </c>
      <c r="K234" s="1" t="str">
        <f aca="false">IF(I234="","",H234 &amp; " ")</f>
        <v>12888.992us -256.277V </v>
      </c>
      <c r="L234" s="3" t="n">
        <f aca="false">IF(TRIM(I234)="","", F234)</f>
        <v>-256.276857393839</v>
      </c>
      <c r="M234" s="18"/>
      <c r="N234" s="18"/>
      <c r="O234" s="18"/>
      <c r="P234" s="18"/>
      <c r="Q234" s="18"/>
      <c r="R234" s="18"/>
      <c r="S234" s="18"/>
      <c r="U234" s="18"/>
      <c r="V234" s="18"/>
      <c r="W234" s="18"/>
      <c r="X234" s="18"/>
      <c r="Y234" s="18"/>
      <c r="Z234" s="18"/>
      <c r="AA234" s="18"/>
    </row>
    <row r="235" customFormat="false" ht="22.05" hidden="false" customHeight="false" outlineLevel="0" collapsed="false">
      <c r="C235" s="15" t="n">
        <v>233</v>
      </c>
      <c r="D235" s="3" t="n">
        <f aca="false">SIN(PI*C235/180)</f>
        <v>-0.798635510366851</v>
      </c>
      <c r="E235" s="13" t="n">
        <f aca="false">C235/360^factor</f>
        <v>2.81922050473177</v>
      </c>
      <c r="F235" s="3" t="n">
        <f aca="false">D235*PEAK+offset</f>
        <v>-259.732240681507</v>
      </c>
      <c r="G235" s="3" t="n">
        <f aca="false">G234+timestep</f>
        <v>12944.548</v>
      </c>
      <c r="H235" s="1" t="str">
        <f aca="false">TEXT(G235,"0.000") &amp; timeunit &amp; " " &amp; TEXT(F235,"0.000") &amp; voltageunit</f>
        <v>12944.548us -259.732V</v>
      </c>
      <c r="I235" s="1" t="s">
        <v>11</v>
      </c>
      <c r="J235" s="1" t="str">
        <f aca="false">IF(I235="","",H235&amp;" ")</f>
        <v>12944.548us -259.732V </v>
      </c>
      <c r="K235" s="1" t="str">
        <f aca="false">IF(I235="","",H235 &amp; " ")</f>
        <v>12944.548us -259.732V </v>
      </c>
      <c r="L235" s="3" t="n">
        <f aca="false">IF(TRIM(I235)="","", F235)</f>
        <v>-259.732240681507</v>
      </c>
      <c r="M235" s="18"/>
      <c r="N235" s="18"/>
      <c r="O235" s="18"/>
      <c r="P235" s="18"/>
      <c r="Q235" s="18"/>
      <c r="R235" s="18"/>
      <c r="S235" s="18"/>
      <c r="U235" s="18"/>
      <c r="V235" s="18"/>
      <c r="W235" s="18"/>
      <c r="X235" s="18"/>
      <c r="Y235" s="18"/>
      <c r="Z235" s="18"/>
      <c r="AA235" s="18"/>
    </row>
    <row r="236" customFormat="false" ht="22.05" hidden="false" customHeight="false" outlineLevel="0" collapsed="false">
      <c r="C236" s="12" t="n">
        <v>234</v>
      </c>
      <c r="D236" s="3" t="n">
        <f aca="false">SIN(PI*C236/180)</f>
        <v>-0.809016994688395</v>
      </c>
      <c r="E236" s="13" t="n">
        <f aca="false">C236/360^factor</f>
        <v>2.83132016355036</v>
      </c>
      <c r="F236" s="3" t="n">
        <f aca="false">D236*PEAK+offset</f>
        <v>-263.10850701256</v>
      </c>
      <c r="G236" s="3" t="n">
        <f aca="false">G235+timestep</f>
        <v>13000.104</v>
      </c>
      <c r="H236" s="1" t="str">
        <f aca="false">TEXT(G236,"0.000") &amp; timeunit &amp; " " &amp; TEXT(F236,"0.000") &amp; voltageunit</f>
        <v>13000.104us -263.109V</v>
      </c>
      <c r="I236" s="1" t="s">
        <v>11</v>
      </c>
      <c r="J236" s="1" t="str">
        <f aca="false">IF(I236="","",H236&amp;" ")</f>
        <v>13000.104us -263.109V </v>
      </c>
      <c r="K236" s="1" t="str">
        <f aca="false">IF(I236="","",H236 &amp; " ")</f>
        <v>13000.104us -263.109V </v>
      </c>
      <c r="L236" s="3" t="n">
        <f aca="false">IF(TRIM(I236)="","", F236)</f>
        <v>-263.10850701256</v>
      </c>
      <c r="M236" s="18"/>
      <c r="N236" s="18"/>
      <c r="O236" s="18"/>
      <c r="P236" s="18"/>
      <c r="Q236" s="18"/>
      <c r="R236" s="18"/>
      <c r="S236" s="18"/>
      <c r="U236" s="18"/>
      <c r="V236" s="18"/>
      <c r="W236" s="18"/>
      <c r="X236" s="18"/>
      <c r="Y236" s="18"/>
      <c r="Z236" s="18"/>
      <c r="AA236" s="18"/>
    </row>
    <row r="237" customFormat="false" ht="22.05" hidden="false" customHeight="false" outlineLevel="0" collapsed="false">
      <c r="C237" s="15" t="n">
        <v>235</v>
      </c>
      <c r="D237" s="3" t="n">
        <f aca="false">SIN(PI*C237/180)</f>
        <v>-0.819152044596169</v>
      </c>
      <c r="E237" s="13" t="n">
        <f aca="false">C237/360^factor</f>
        <v>2.84341982236895</v>
      </c>
      <c r="F237" s="3" t="n">
        <f aca="false">D237*PEAK+offset</f>
        <v>-266.404627943566</v>
      </c>
      <c r="G237" s="3" t="n">
        <f aca="false">G236+timestep</f>
        <v>13055.66</v>
      </c>
      <c r="H237" s="1" t="str">
        <f aca="false">TEXT(G237,"0.000") &amp; timeunit &amp; " " &amp; TEXT(F237,"0.000") &amp; voltageunit</f>
        <v>13055.660us -266.405V</v>
      </c>
      <c r="I237" s="1" t="s">
        <v>11</v>
      </c>
      <c r="J237" s="1" t="str">
        <f aca="false">IF(I237="","",H237&amp;" ")</f>
        <v>13055.660us -266.405V </v>
      </c>
      <c r="K237" s="1" t="str">
        <f aca="false">IF(I237="","",H237 &amp; " ")</f>
        <v>13055.660us -266.405V </v>
      </c>
      <c r="L237" s="3" t="n">
        <f aca="false">IF(TRIM(I237)="","", F237)</f>
        <v>-266.404627943566</v>
      </c>
      <c r="M237" s="18"/>
      <c r="N237" s="18"/>
      <c r="O237" s="18"/>
      <c r="P237" s="18"/>
      <c r="Q237" s="18"/>
      <c r="R237" s="18"/>
      <c r="S237" s="18"/>
      <c r="U237" s="18"/>
      <c r="V237" s="18"/>
      <c r="W237" s="18"/>
      <c r="X237" s="18"/>
      <c r="Y237" s="18"/>
      <c r="Z237" s="18"/>
      <c r="AA237" s="18"/>
    </row>
    <row r="238" customFormat="false" ht="22.05" hidden="false" customHeight="false" outlineLevel="0" collapsed="false">
      <c r="C238" s="15" t="n">
        <v>236</v>
      </c>
      <c r="D238" s="3" t="n">
        <f aca="false">SIN(PI*C238/180)</f>
        <v>-0.829037572855791</v>
      </c>
      <c r="E238" s="13" t="n">
        <f aca="false">C238/360^factor</f>
        <v>2.85551948118754</v>
      </c>
      <c r="F238" s="3" t="n">
        <f aca="false">D238*PEAK+offset</f>
        <v>-269.61959944416</v>
      </c>
      <c r="G238" s="3" t="n">
        <f aca="false">G237+timestep</f>
        <v>13111.216</v>
      </c>
      <c r="H238" s="1" t="str">
        <f aca="false">TEXT(G238,"0.000") &amp; timeunit &amp; " " &amp; TEXT(F238,"0.000") &amp; voltageunit</f>
        <v>13111.216us -269.620V</v>
      </c>
      <c r="I238" s="1" t="s">
        <v>11</v>
      </c>
      <c r="J238" s="1" t="str">
        <f aca="false">IF(I238="","",H238&amp;" ")</f>
        <v>13111.216us -269.620V </v>
      </c>
      <c r="K238" s="1" t="str">
        <f aca="false">IF(I238="","",H238 &amp; " ")</f>
        <v>13111.216us -269.620V </v>
      </c>
      <c r="L238" s="3" t="n">
        <f aca="false">IF(TRIM(I238)="","", F238)</f>
        <v>-269.61959944416</v>
      </c>
      <c r="M238" s="18"/>
      <c r="N238" s="18"/>
      <c r="O238" s="18"/>
      <c r="P238" s="18"/>
      <c r="Q238" s="18"/>
      <c r="R238" s="18"/>
      <c r="S238" s="18"/>
      <c r="U238" s="18"/>
      <c r="V238" s="18"/>
      <c r="W238" s="18"/>
      <c r="X238" s="18"/>
      <c r="Y238" s="18"/>
      <c r="Z238" s="18"/>
      <c r="AA238" s="18"/>
    </row>
    <row r="239" customFormat="false" ht="22.05" hidden="false" customHeight="false" outlineLevel="0" collapsed="false">
      <c r="C239" s="12" t="n">
        <v>237</v>
      </c>
      <c r="D239" s="3" t="n">
        <f aca="false">SIN(PI*C239/180)</f>
        <v>-0.838670568239587</v>
      </c>
      <c r="E239" s="13" t="n">
        <f aca="false">C239/360^factor</f>
        <v>2.86761914000613</v>
      </c>
      <c r="F239" s="3" t="n">
        <f aca="false">D239*PEAK+offset</f>
        <v>-272.752442202878</v>
      </c>
      <c r="G239" s="3" t="n">
        <f aca="false">G238+timestep</f>
        <v>13166.772</v>
      </c>
      <c r="H239" s="1" t="str">
        <f aca="false">TEXT(G239,"0.000") &amp; timeunit &amp; " " &amp; TEXT(F239,"0.000") &amp; voltageunit</f>
        <v>13166.772us -272.752V</v>
      </c>
      <c r="I239" s="1" t="s">
        <v>11</v>
      </c>
      <c r="J239" s="1" t="str">
        <f aca="false">IF(I239="","",H239&amp;" ")</f>
        <v>13166.772us -272.752V </v>
      </c>
      <c r="K239" s="1" t="str">
        <f aca="false">IF(I239="","",H239 &amp; " ")</f>
        <v>13166.772us -272.752V </v>
      </c>
      <c r="L239" s="3" t="n">
        <f aca="false">IF(TRIM(I239)="","", F239)</f>
        <v>-272.752442202878</v>
      </c>
      <c r="M239" s="18"/>
      <c r="N239" s="18"/>
      <c r="O239" s="18"/>
      <c r="P239" s="18"/>
      <c r="Q239" s="18"/>
      <c r="R239" s="18"/>
      <c r="S239" s="18"/>
      <c r="U239" s="18"/>
      <c r="V239" s="18"/>
      <c r="W239" s="18"/>
      <c r="X239" s="18"/>
      <c r="Y239" s="18"/>
      <c r="Z239" s="18"/>
      <c r="AA239" s="18"/>
    </row>
    <row r="240" customFormat="false" ht="22.05" hidden="false" customHeight="false" outlineLevel="0" collapsed="false">
      <c r="C240" s="15" t="n">
        <v>238</v>
      </c>
      <c r="D240" s="3" t="n">
        <f aca="false">SIN(PI*C240/180)</f>
        <v>-0.848048096443846</v>
      </c>
      <c r="E240" s="13" t="n">
        <f aca="false">C240/360^factor</f>
        <v>2.87971879882473</v>
      </c>
      <c r="F240" s="3" t="n">
        <f aca="false">D240*PEAK+offset</f>
        <v>-275.802201925468</v>
      </c>
      <c r="G240" s="3" t="n">
        <f aca="false">G239+timestep</f>
        <v>13222.328</v>
      </c>
      <c r="H240" s="1" t="str">
        <f aca="false">TEXT(G240,"0.000") &amp; timeunit &amp; " " &amp; TEXT(F240,"0.000") &amp; voltageunit</f>
        <v>13222.328us -275.802V</v>
      </c>
      <c r="I240" s="1" t="s">
        <v>11</v>
      </c>
      <c r="J240" s="1" t="str">
        <f aca="false">IF(I240="","",H240&amp;" ")</f>
        <v>13222.328us -275.802V </v>
      </c>
      <c r="K240" s="1" t="str">
        <f aca="false">IF(I240="","",H240 &amp; " ")</f>
        <v>13222.328us -275.802V </v>
      </c>
      <c r="L240" s="3" t="n">
        <f aca="false">IF(TRIM(I240)="","", F240)</f>
        <v>-275.802201925468</v>
      </c>
      <c r="M240" s="18"/>
      <c r="N240" s="18"/>
      <c r="O240" s="18"/>
      <c r="P240" s="18"/>
      <c r="Q240" s="18"/>
      <c r="R240" s="18"/>
      <c r="S240" s="18"/>
      <c r="U240" s="18"/>
      <c r="V240" s="18"/>
      <c r="W240" s="18"/>
      <c r="X240" s="18"/>
      <c r="Y240" s="18"/>
      <c r="Z240" s="18"/>
      <c r="AA240" s="18"/>
    </row>
    <row r="241" customFormat="false" ht="22.05" hidden="false" customHeight="false" outlineLevel="0" collapsed="false">
      <c r="C241" s="15" t="n">
        <v>239</v>
      </c>
      <c r="D241" s="3" t="n">
        <f aca="false">SIN(PI*C241/180)</f>
        <v>-0.857167300982635</v>
      </c>
      <c r="E241" s="13" t="n">
        <f aca="false">C241/360^factor</f>
        <v>2.89181845764332</v>
      </c>
      <c r="F241" s="3" t="n">
        <f aca="false">D241*PEAK+offset</f>
        <v>-278.767949625573</v>
      </c>
      <c r="G241" s="3" t="n">
        <f aca="false">G240+timestep</f>
        <v>13277.884</v>
      </c>
      <c r="H241" s="1" t="str">
        <f aca="false">TEXT(G241,"0.000") &amp; timeunit &amp; " " &amp; TEXT(F241,"0.000") &amp; voltageunit</f>
        <v>13277.884us -278.768V</v>
      </c>
      <c r="I241" s="1" t="s">
        <v>11</v>
      </c>
      <c r="J241" s="1" t="str">
        <f aca="false">IF(I241="","",H241&amp;" ")</f>
        <v>13277.884us -278.768V </v>
      </c>
      <c r="K241" s="1" t="str">
        <f aca="false">IF(I241="","",H241 &amp; " ")</f>
        <v>13277.884us -278.768V </v>
      </c>
      <c r="L241" s="3" t="n">
        <f aca="false">IF(TRIM(I241)="","", F241)</f>
        <v>-278.767949625573</v>
      </c>
      <c r="M241" s="18"/>
      <c r="N241" s="18"/>
      <c r="O241" s="18"/>
      <c r="P241" s="18"/>
      <c r="Q241" s="18"/>
      <c r="R241" s="18"/>
      <c r="S241" s="18"/>
      <c r="U241" s="18"/>
      <c r="V241" s="18"/>
      <c r="W241" s="18"/>
      <c r="X241" s="18"/>
      <c r="Y241" s="18"/>
      <c r="Z241" s="18"/>
      <c r="AA241" s="18"/>
    </row>
    <row r="242" customFormat="false" ht="22.05" hidden="false" customHeight="false" outlineLevel="0" collapsed="false">
      <c r="C242" s="12" t="n">
        <v>240</v>
      </c>
      <c r="D242" s="3" t="n">
        <f aca="false">SIN(PI*C242/180)</f>
        <v>-0.86602540405791</v>
      </c>
      <c r="E242" s="13" t="n">
        <f aca="false">C242/360^factor</f>
        <v>2.90391811646191</v>
      </c>
      <c r="F242" s="3" t="n">
        <f aca="false">D242*PEAK+offset</f>
        <v>-281.648781907713</v>
      </c>
      <c r="G242" s="3" t="n">
        <f aca="false">G241+timestep</f>
        <v>13333.44</v>
      </c>
      <c r="H242" s="1" t="str">
        <f aca="false">TEXT(G242,"0.000") &amp; timeunit &amp; " " &amp; TEXT(F242,"0.000") &amp; voltageunit</f>
        <v>13333.440us -281.649V</v>
      </c>
      <c r="I242" s="1" t="s">
        <v>11</v>
      </c>
      <c r="J242" s="1" t="str">
        <f aca="false">IF(I242="","",H242&amp;" ")</f>
        <v>13333.440us -281.649V </v>
      </c>
      <c r="K242" s="1" t="str">
        <f aca="false">IF(I242="","",H242 &amp; " ")</f>
        <v>13333.440us -281.649V </v>
      </c>
      <c r="L242" s="3" t="n">
        <f aca="false">IF(TRIM(I242)="","", F242)</f>
        <v>-281.648781907713</v>
      </c>
      <c r="M242" s="18"/>
      <c r="N242" s="18"/>
      <c r="O242" s="18"/>
      <c r="P242" s="18"/>
      <c r="Q242" s="18"/>
      <c r="R242" s="18"/>
      <c r="S242" s="18"/>
      <c r="U242" s="18"/>
      <c r="V242" s="18"/>
      <c r="W242" s="18"/>
      <c r="X242" s="18"/>
      <c r="Y242" s="18"/>
      <c r="Z242" s="18"/>
      <c r="AA242" s="18"/>
    </row>
    <row r="243" customFormat="false" ht="22.05" hidden="false" customHeight="false" outlineLevel="0" collapsed="false">
      <c r="C243" s="15" t="n">
        <v>241</v>
      </c>
      <c r="D243" s="3" t="n">
        <f aca="false">SIN(PI*C243/180)</f>
        <v>-0.874619707405664</v>
      </c>
      <c r="E243" s="13" t="n">
        <f aca="false">C243/360^factor</f>
        <v>2.9160177752805</v>
      </c>
      <c r="F243" s="3" t="n">
        <f aca="false">D243*PEAK+offset</f>
        <v>-284.44382124247</v>
      </c>
      <c r="G243" s="3" t="n">
        <f aca="false">G242+timestep</f>
        <v>13388.996</v>
      </c>
      <c r="H243" s="1" t="str">
        <f aca="false">TEXT(G243,"0.000") &amp; timeunit &amp; " " &amp; TEXT(F243,"0.000") &amp; voltageunit</f>
        <v>13388.996us -284.444V</v>
      </c>
      <c r="I243" s="1" t="s">
        <v>11</v>
      </c>
      <c r="J243" s="1" t="str">
        <f aca="false">IF(I243="","",H243&amp;" ")</f>
        <v>13388.996us -284.444V </v>
      </c>
      <c r="K243" s="1" t="str">
        <f aca="false">IF(I243="","",H243 &amp; " ")</f>
        <v>13388.996us -284.444V </v>
      </c>
      <c r="L243" s="3" t="n">
        <f aca="false">IF(TRIM(I243)="","", F243)</f>
        <v>-284.44382124247</v>
      </c>
      <c r="M243" s="18"/>
      <c r="N243" s="18"/>
      <c r="O243" s="18"/>
      <c r="P243" s="18"/>
      <c r="Q243" s="18"/>
      <c r="R243" s="18"/>
      <c r="S243" s="18"/>
      <c r="U243" s="18"/>
      <c r="V243" s="18"/>
      <c r="W243" s="18"/>
      <c r="X243" s="18"/>
      <c r="Y243" s="18"/>
      <c r="Z243" s="18"/>
      <c r="AA243" s="18"/>
    </row>
    <row r="244" customFormat="false" ht="22.05" hidden="false" customHeight="false" outlineLevel="0" collapsed="false">
      <c r="C244" s="15" t="n">
        <v>242</v>
      </c>
      <c r="D244" s="3" t="n">
        <f aca="false">SIN(PI*C244/180)</f>
        <v>-0.882947593117841</v>
      </c>
      <c r="E244" s="13" t="n">
        <f aca="false">C244/360^factor</f>
        <v>2.92811743409909</v>
      </c>
      <c r="F244" s="3" t="n">
        <f aca="false">D244*PEAK+offset</f>
        <v>-287.152216233784</v>
      </c>
      <c r="G244" s="3" t="n">
        <f aca="false">G243+timestep</f>
        <v>13444.552</v>
      </c>
      <c r="H244" s="1" t="str">
        <f aca="false">TEXT(G244,"0.000") &amp; timeunit &amp; " " &amp; TEXT(F244,"0.000") &amp; voltageunit</f>
        <v>13444.552us -287.152V</v>
      </c>
      <c r="I244" s="1" t="s">
        <v>11</v>
      </c>
      <c r="J244" s="1" t="str">
        <f aca="false">IF(I244="","",H244&amp;" ")</f>
        <v>13444.552us -287.152V </v>
      </c>
      <c r="K244" s="1" t="str">
        <f aca="false">IF(I244="","",H244 &amp; " ")</f>
        <v>13444.552us -287.152V </v>
      </c>
      <c r="L244" s="3" t="n">
        <f aca="false">IF(TRIM(I244)="","", F244)</f>
        <v>-287.152216233784</v>
      </c>
      <c r="M244" s="18"/>
      <c r="N244" s="18"/>
      <c r="O244" s="18"/>
      <c r="P244" s="18"/>
      <c r="Q244" s="18"/>
      <c r="R244" s="18"/>
      <c r="S244" s="18"/>
      <c r="U244" s="18"/>
      <c r="V244" s="18"/>
      <c r="W244" s="18"/>
      <c r="X244" s="18"/>
      <c r="Y244" s="18"/>
      <c r="Z244" s="18"/>
      <c r="AA244" s="18"/>
    </row>
    <row r="245" customFormat="false" ht="22.05" hidden="false" customHeight="false" outlineLevel="0" collapsed="false">
      <c r="C245" s="12" t="n">
        <v>243</v>
      </c>
      <c r="D245" s="3" t="n">
        <f aca="false">SIN(PI*C245/180)</f>
        <v>-0.891006524439778</v>
      </c>
      <c r="E245" s="13" t="n">
        <f aca="false">C245/360^factor</f>
        <v>2.94021709291768</v>
      </c>
      <c r="F245" s="3" t="n">
        <f aca="false">D245*PEAK+offset</f>
        <v>-289.773141878305</v>
      </c>
      <c r="G245" s="3" t="n">
        <f aca="false">G244+timestep</f>
        <v>13500.108</v>
      </c>
      <c r="H245" s="1" t="str">
        <f aca="false">TEXT(G245,"0.000") &amp; timeunit &amp; " " &amp; TEXT(F245,"0.000") &amp; voltageunit</f>
        <v>13500.108us -289.773V</v>
      </c>
      <c r="I245" s="1" t="s">
        <v>11</v>
      </c>
      <c r="J245" s="1" t="str">
        <f aca="false">IF(I245="","",H245&amp;" ")</f>
        <v>13500.108us -289.773V </v>
      </c>
      <c r="K245" s="1" t="str">
        <f aca="false">IF(I245="","",H245 &amp; " ")</f>
        <v>13500.108us -289.773V </v>
      </c>
      <c r="L245" s="3" t="n">
        <f aca="false">IF(TRIM(I245)="","", F245)</f>
        <v>-289.773141878305</v>
      </c>
      <c r="M245" s="18"/>
      <c r="N245" s="18"/>
      <c r="O245" s="18"/>
      <c r="P245" s="18"/>
      <c r="Q245" s="18"/>
      <c r="R245" s="18"/>
      <c r="S245" s="18"/>
      <c r="U245" s="18"/>
      <c r="V245" s="18"/>
      <c r="W245" s="18"/>
      <c r="X245" s="18"/>
      <c r="Y245" s="18"/>
      <c r="Z245" s="18"/>
      <c r="AA245" s="18"/>
    </row>
    <row r="246" customFormat="false" ht="22.05" hidden="false" customHeight="false" outlineLevel="0" collapsed="false">
      <c r="C246" s="15" t="n">
        <v>244</v>
      </c>
      <c r="D246" s="3" t="n">
        <f aca="false">SIN(PI*C246/180)</f>
        <v>-0.898794046542927</v>
      </c>
      <c r="E246" s="13" t="n">
        <f aca="false">C246/360^factor</f>
        <v>2.95231675173627</v>
      </c>
      <c r="F246" s="3" t="n">
        <f aca="false">D246*PEAK+offset</f>
        <v>-292.305799816691</v>
      </c>
      <c r="G246" s="3" t="n">
        <f aca="false">G245+timestep</f>
        <v>13555.664</v>
      </c>
      <c r="H246" s="1" t="str">
        <f aca="false">TEXT(G246,"0.000") &amp; timeunit &amp; " " &amp; TEXT(F246,"0.000") &amp; voltageunit</f>
        <v>13555.664us -292.306V</v>
      </c>
      <c r="I246" s="1" t="s">
        <v>11</v>
      </c>
      <c r="J246" s="1" t="str">
        <f aca="false">IF(I246="","",H246&amp;" ")</f>
        <v>13555.664us -292.306V </v>
      </c>
      <c r="K246" s="1" t="str">
        <f aca="false">IF(I246="","",H246 &amp; " ")</f>
        <v>13555.664us -292.306V </v>
      </c>
      <c r="L246" s="3" t="n">
        <f aca="false">IF(TRIM(I246)="","", F246)</f>
        <v>-292.305799816691</v>
      </c>
      <c r="M246" s="18"/>
      <c r="N246" s="18"/>
      <c r="O246" s="18"/>
      <c r="P246" s="18"/>
      <c r="Q246" s="18"/>
      <c r="R246" s="18"/>
      <c r="S246" s="18"/>
      <c r="U246" s="18"/>
      <c r="V246" s="18"/>
      <c r="W246" s="18"/>
      <c r="X246" s="18"/>
      <c r="Y246" s="18"/>
      <c r="Z246" s="18"/>
      <c r="AA246" s="18"/>
    </row>
    <row r="247" customFormat="false" ht="22.05" hidden="false" customHeight="false" outlineLevel="0" collapsed="false">
      <c r="C247" s="15" t="n">
        <v>245</v>
      </c>
      <c r="D247" s="3" t="n">
        <f aca="false">SIN(PI*C247/180)</f>
        <v>-0.906307787272614</v>
      </c>
      <c r="E247" s="13" t="n">
        <f aca="false">C247/360^factor</f>
        <v>2.96441641055486</v>
      </c>
      <c r="F247" s="3" t="n">
        <f aca="false">D247*PEAK+offset</f>
        <v>-294.749418576799</v>
      </c>
      <c r="G247" s="3" t="n">
        <f aca="false">G246+timestep</f>
        <v>13611.22</v>
      </c>
      <c r="H247" s="1" t="str">
        <f aca="false">TEXT(G247,"0.000") &amp; timeunit &amp; " " &amp; TEXT(F247,"0.000") &amp; voltageunit</f>
        <v>13611.220us -294.749V</v>
      </c>
      <c r="I247" s="1" t="s">
        <v>11</v>
      </c>
      <c r="J247" s="1" t="str">
        <f aca="false">IF(I247="","",H247&amp;" ")</f>
        <v>13611.220us -294.749V </v>
      </c>
      <c r="K247" s="1" t="str">
        <f aca="false">IF(I247="","",H247 &amp; " ")</f>
        <v>13611.220us -294.749V </v>
      </c>
      <c r="L247" s="3" t="n">
        <f aca="false">IF(TRIM(I247)="","", F247)</f>
        <v>-294.749418576799</v>
      </c>
      <c r="M247" s="18"/>
      <c r="N247" s="18"/>
      <c r="O247" s="18"/>
      <c r="P247" s="18"/>
      <c r="Q247" s="18"/>
      <c r="R247" s="18"/>
      <c r="S247" s="18"/>
      <c r="U247" s="18"/>
      <c r="V247" s="18"/>
      <c r="W247" s="18"/>
      <c r="X247" s="18"/>
      <c r="Y247" s="18"/>
      <c r="Z247" s="18"/>
      <c r="AA247" s="18"/>
    </row>
    <row r="248" customFormat="false" ht="22.05" hidden="false" customHeight="false" outlineLevel="0" collapsed="false">
      <c r="C248" s="12" t="n">
        <v>246</v>
      </c>
      <c r="D248" s="3" t="n">
        <f aca="false">SIN(PI*C248/180)</f>
        <v>-0.913545457870624</v>
      </c>
      <c r="E248" s="13" t="n">
        <f aca="false">C248/360^factor</f>
        <v>2.97651606937346</v>
      </c>
      <c r="F248" s="3" t="n">
        <f aca="false">D248*PEAK+offset</f>
        <v>-297.103253808684</v>
      </c>
      <c r="G248" s="3" t="n">
        <f aca="false">G247+timestep</f>
        <v>13666.776</v>
      </c>
      <c r="H248" s="1" t="str">
        <f aca="false">TEXT(G248,"0.000") &amp; timeunit &amp; " " &amp; TEXT(F248,"0.000") &amp; voltageunit</f>
        <v>13666.776us -297.103V</v>
      </c>
      <c r="I248" s="1" t="s">
        <v>11</v>
      </c>
      <c r="J248" s="1" t="str">
        <f aca="false">IF(I248="","",H248&amp;" ")</f>
        <v>13666.776us -297.103V </v>
      </c>
      <c r="K248" s="1" t="str">
        <f aca="false">IF(I248="","",H248 &amp; " ")</f>
        <v>13666.776us -297.103V </v>
      </c>
      <c r="L248" s="3" t="n">
        <f aca="false">IF(TRIM(I248)="","", F248)</f>
        <v>-297.103253808684</v>
      </c>
      <c r="M248" s="18"/>
      <c r="N248" s="18"/>
      <c r="O248" s="18"/>
      <c r="P248" s="18"/>
      <c r="Q248" s="18"/>
      <c r="R248" s="18"/>
      <c r="S248" s="18"/>
      <c r="U248" s="18"/>
      <c r="V248" s="18"/>
      <c r="W248" s="18"/>
      <c r="X248" s="18"/>
      <c r="Y248" s="18"/>
      <c r="Z248" s="18"/>
      <c r="AA248" s="18"/>
    </row>
    <row r="249" customFormat="false" ht="22.05" hidden="false" customHeight="false" outlineLevel="0" collapsed="false">
      <c r="C249" s="15" t="n">
        <v>247</v>
      </c>
      <c r="D249" s="3" t="n">
        <f aca="false">SIN(PI*C249/180)</f>
        <v>-0.920504853672381</v>
      </c>
      <c r="E249" s="13" t="n">
        <f aca="false">C249/360^factor</f>
        <v>2.98861572819205</v>
      </c>
      <c r="F249" s="3" t="n">
        <f aca="false">D249*PEAK+offset</f>
        <v>-299.366588511332</v>
      </c>
      <c r="G249" s="3" t="n">
        <f aca="false">G248+timestep</f>
        <v>13722.332</v>
      </c>
      <c r="H249" s="1" t="str">
        <f aca="false">TEXT(G249,"0.000") &amp; timeunit &amp; " " &amp; TEXT(F249,"0.000") &amp; voltageunit</f>
        <v>13722.332us -299.367V</v>
      </c>
      <c r="I249" s="1" t="s">
        <v>11</v>
      </c>
      <c r="J249" s="1" t="str">
        <f aca="false">IF(I249="","",H249&amp;" ")</f>
        <v>13722.332us -299.367V </v>
      </c>
      <c r="K249" s="1" t="str">
        <f aca="false">IF(I249="","",H249 &amp; " ")</f>
        <v>13722.332us -299.367V </v>
      </c>
      <c r="L249" s="3" t="n">
        <f aca="false">IF(TRIM(I249)="","", F249)</f>
        <v>-299.366588511332</v>
      </c>
      <c r="M249" s="18"/>
      <c r="N249" s="18"/>
      <c r="O249" s="18"/>
      <c r="P249" s="18"/>
      <c r="Q249" s="18"/>
      <c r="R249" s="18"/>
      <c r="S249" s="18"/>
      <c r="U249" s="18"/>
      <c r="V249" s="18"/>
      <c r="W249" s="18"/>
      <c r="X249" s="18"/>
      <c r="Y249" s="18"/>
      <c r="Z249" s="18"/>
      <c r="AA249" s="18"/>
    </row>
    <row r="250" customFormat="false" ht="22.05" hidden="false" customHeight="false" outlineLevel="0" collapsed="false">
      <c r="C250" s="15" t="n">
        <v>248</v>
      </c>
      <c r="D250" s="3" t="n">
        <f aca="false">SIN(PI*C250/180)</f>
        <v>-0.927183854778505</v>
      </c>
      <c r="E250" s="13" t="n">
        <f aca="false">C250/360^factor</f>
        <v>3.00071538701064</v>
      </c>
      <c r="F250" s="3" t="n">
        <f aca="false">D250*PEAK+offset</f>
        <v>-301.538733251066</v>
      </c>
      <c r="G250" s="3" t="n">
        <f aca="false">G249+timestep</f>
        <v>13777.888</v>
      </c>
      <c r="H250" s="1" t="str">
        <f aca="false">TEXT(G250,"0.000") &amp; timeunit &amp; " " &amp; TEXT(F250,"0.000") &amp; voltageunit</f>
        <v>13777.888us -301.539V</v>
      </c>
      <c r="I250" s="1" t="s">
        <v>11</v>
      </c>
      <c r="J250" s="1" t="str">
        <f aca="false">IF(I250="","",H250&amp;" ")</f>
        <v>13777.888us -301.539V </v>
      </c>
      <c r="K250" s="1" t="str">
        <f aca="false">IF(I250="","",H250 &amp; " ")</f>
        <v>13777.888us -301.539V </v>
      </c>
      <c r="L250" s="3" t="n">
        <f aca="false">IF(TRIM(I250)="","", F250)</f>
        <v>-301.538733251066</v>
      </c>
      <c r="M250" s="18"/>
      <c r="N250" s="18"/>
      <c r="O250" s="18"/>
      <c r="P250" s="18"/>
      <c r="Q250" s="18"/>
      <c r="R250" s="18"/>
      <c r="S250" s="18"/>
      <c r="U250" s="18"/>
      <c r="V250" s="18"/>
      <c r="W250" s="18"/>
      <c r="X250" s="18"/>
      <c r="Y250" s="18"/>
      <c r="Z250" s="18"/>
      <c r="AA250" s="18"/>
    </row>
    <row r="251" customFormat="false" ht="22.05" hidden="false" customHeight="false" outlineLevel="0" collapsed="false">
      <c r="C251" s="12" t="n">
        <v>249</v>
      </c>
      <c r="D251" s="3" t="n">
        <f aca="false">SIN(PI*C251/180)</f>
        <v>-0.933580426700559</v>
      </c>
      <c r="E251" s="13" t="n">
        <f aca="false">C251/360^factor</f>
        <v>3.01281504582923</v>
      </c>
      <c r="F251" s="3" t="n">
        <f aca="false">D251*PEAK+offset</f>
        <v>-303.619026371556</v>
      </c>
      <c r="G251" s="3" t="n">
        <f aca="false">G250+timestep</f>
        <v>13833.444</v>
      </c>
      <c r="H251" s="1" t="str">
        <f aca="false">TEXT(G251,"0.000") &amp; timeunit &amp; " " &amp; TEXT(F251,"0.000") &amp; voltageunit</f>
        <v>13833.444us -303.619V</v>
      </c>
      <c r="I251" s="1" t="s">
        <v>11</v>
      </c>
      <c r="J251" s="1" t="str">
        <f aca="false">IF(I251="","",H251&amp;" ")</f>
        <v>13833.444us -303.619V </v>
      </c>
      <c r="K251" s="1" t="str">
        <f aca="false">IF(I251="","",H251 &amp; " ")</f>
        <v>13833.444us -303.619V </v>
      </c>
      <c r="L251" s="3" t="n">
        <f aca="false">IF(TRIM(I251)="","", F251)</f>
        <v>-303.619026371556</v>
      </c>
      <c r="M251" s="18"/>
      <c r="N251" s="18"/>
      <c r="O251" s="18"/>
      <c r="P251" s="18"/>
      <c r="Q251" s="18"/>
      <c r="R251" s="18"/>
      <c r="S251" s="18"/>
      <c r="U251" s="18"/>
      <c r="V251" s="18"/>
      <c r="W251" s="18"/>
      <c r="X251" s="18"/>
      <c r="Y251" s="18"/>
      <c r="Z251" s="18"/>
      <c r="AA251" s="18"/>
    </row>
    <row r="252" customFormat="false" ht="22.05" hidden="false" customHeight="false" outlineLevel="0" collapsed="false">
      <c r="C252" s="15" t="n">
        <v>250</v>
      </c>
      <c r="D252" s="3" t="n">
        <f aca="false">SIN(PI*C252/180)</f>
        <v>-0.939692620980768</v>
      </c>
      <c r="E252" s="13" t="n">
        <f aca="false">C252/360^factor</f>
        <v>3.02491470464782</v>
      </c>
      <c r="F252" s="3" t="n">
        <f aca="false">D252*PEAK+offset</f>
        <v>-305.606834195365</v>
      </c>
      <c r="G252" s="3" t="n">
        <f aca="false">G251+timestep</f>
        <v>13889</v>
      </c>
      <c r="H252" s="1" t="str">
        <f aca="false">TEXT(G252,"0.000") &amp; timeunit &amp; " " &amp; TEXT(F252,"0.000") &amp; voltageunit</f>
        <v>13889.000us -305.607V</v>
      </c>
      <c r="I252" s="1" t="s">
        <v>11</v>
      </c>
      <c r="J252" s="1" t="str">
        <f aca="false">IF(I252="","",H252&amp;" ")</f>
        <v>13889.000us -305.607V </v>
      </c>
      <c r="K252" s="1" t="str">
        <f aca="false">IF(I252="","",H252 &amp; " ")</f>
        <v>13889.000us -305.607V </v>
      </c>
      <c r="L252" s="3" t="n">
        <f aca="false">IF(TRIM(I252)="","", F252)</f>
        <v>-305.606834195365</v>
      </c>
      <c r="M252" s="18"/>
      <c r="N252" s="18"/>
      <c r="O252" s="18"/>
      <c r="P252" s="18"/>
      <c r="Q252" s="18"/>
      <c r="R252" s="18"/>
      <c r="S252" s="18"/>
      <c r="U252" s="18"/>
      <c r="V252" s="18"/>
      <c r="W252" s="18"/>
      <c r="X252" s="18"/>
      <c r="Y252" s="18"/>
      <c r="Z252" s="18"/>
      <c r="AA252" s="18"/>
    </row>
    <row r="253" customFormat="false" ht="22.05" hidden="false" customHeight="false" outlineLevel="0" collapsed="false">
      <c r="C253" s="15" t="n">
        <v>251</v>
      </c>
      <c r="D253" s="3" t="n">
        <f aca="false">SIN(PI*C253/180)</f>
        <v>-0.945518575785545</v>
      </c>
      <c r="E253" s="13" t="n">
        <f aca="false">C253/360^factor</f>
        <v>3.03701436346641</v>
      </c>
      <c r="F253" s="3" t="n">
        <f aca="false">D253*PEAK+offset</f>
        <v>-307.501551216975</v>
      </c>
      <c r="G253" s="3" t="n">
        <f aca="false">G252+timestep</f>
        <v>13944.556</v>
      </c>
      <c r="H253" s="1" t="str">
        <f aca="false">TEXT(G253,"0.000") &amp; timeunit &amp; " " &amp; TEXT(F253,"0.000") &amp; voltageunit</f>
        <v>13944.556us -307.502V</v>
      </c>
      <c r="I253" s="1" t="s">
        <v>11</v>
      </c>
      <c r="J253" s="1" t="str">
        <f aca="false">IF(I253="","",H253&amp;" ")</f>
        <v>13944.556us -307.502V </v>
      </c>
      <c r="K253" s="1" t="str">
        <f aca="false">IF(I253="","",H253 &amp; " ")</f>
        <v>13944.556us -307.502V </v>
      </c>
      <c r="L253" s="3" t="n">
        <f aca="false">IF(TRIM(I253)="","", F253)</f>
        <v>-307.501551216975</v>
      </c>
      <c r="M253" s="18"/>
      <c r="N253" s="18"/>
      <c r="O253" s="18"/>
      <c r="P253" s="18"/>
      <c r="Q253" s="18"/>
      <c r="R253" s="18"/>
      <c r="S253" s="18"/>
      <c r="U253" s="18"/>
      <c r="V253" s="18"/>
      <c r="W253" s="18"/>
      <c r="X253" s="18"/>
      <c r="Y253" s="18"/>
      <c r="Z253" s="18"/>
      <c r="AA253" s="18"/>
    </row>
    <row r="254" customFormat="false" ht="22.05" hidden="false" customHeight="false" outlineLevel="0" collapsed="false">
      <c r="C254" s="12" t="n">
        <v>252</v>
      </c>
      <c r="D254" s="3" t="n">
        <f aca="false">SIN(PI*C254/180)</f>
        <v>-0.951056516472619</v>
      </c>
      <c r="E254" s="13" t="n">
        <f aca="false">C254/360^factor</f>
        <v>3.049114022285</v>
      </c>
      <c r="F254" s="3" t="n">
        <f aca="false">D254*PEAK+offset</f>
        <v>-309.302600287225</v>
      </c>
      <c r="G254" s="3" t="n">
        <f aca="false">G253+timestep</f>
        <v>14000.112</v>
      </c>
      <c r="H254" s="1" t="str">
        <f aca="false">TEXT(G254,"0.000") &amp; timeunit &amp; " " &amp; TEXT(F254,"0.000") &amp; voltageunit</f>
        <v>14000.112us -309.303V</v>
      </c>
      <c r="I254" s="1" t="s">
        <v>11</v>
      </c>
      <c r="J254" s="1" t="str">
        <f aca="false">IF(I254="","",H254&amp;" ")</f>
        <v>14000.112us -309.303V </v>
      </c>
      <c r="K254" s="1" t="str">
        <f aca="false">IF(I254="","",H254 &amp; " ")</f>
        <v>14000.112us -309.303V </v>
      </c>
      <c r="L254" s="3" t="n">
        <f aca="false">IF(TRIM(I254)="","", F254)</f>
        <v>-309.302600287225</v>
      </c>
      <c r="M254" s="18"/>
      <c r="N254" s="18"/>
      <c r="O254" s="18"/>
      <c r="P254" s="18"/>
      <c r="Q254" s="18"/>
      <c r="R254" s="18"/>
      <c r="S254" s="18"/>
      <c r="U254" s="18"/>
      <c r="V254" s="18"/>
      <c r="W254" s="18"/>
      <c r="X254" s="18"/>
      <c r="Y254" s="18"/>
      <c r="Z254" s="18"/>
      <c r="AA254" s="18"/>
    </row>
    <row r="255" customFormat="false" ht="22.05" hidden="false" customHeight="false" outlineLevel="0" collapsed="false">
      <c r="C255" s="15" t="n">
        <v>253</v>
      </c>
      <c r="D255" s="3" t="n">
        <f aca="false">SIN(PI*C255/180)</f>
        <v>-0.956304756131608</v>
      </c>
      <c r="E255" s="13" t="n">
        <f aca="false">C255/360^factor</f>
        <v>3.06121368110359</v>
      </c>
      <c r="F255" s="3" t="n">
        <f aca="false">D255*PEAK+offset</f>
        <v>-311.009432789122</v>
      </c>
      <c r="G255" s="3" t="n">
        <f aca="false">G254+timestep</f>
        <v>14055.668</v>
      </c>
      <c r="H255" s="1" t="str">
        <f aca="false">TEXT(G255,"0.000") &amp; timeunit &amp; " " &amp; TEXT(F255,"0.000") &amp; voltageunit</f>
        <v>14055.668us -311.009V</v>
      </c>
      <c r="I255" s="1" t="s">
        <v>11</v>
      </c>
      <c r="J255" s="1" t="str">
        <f aca="false">IF(I255="","",H255&amp;" ")</f>
        <v>14055.668us -311.009V </v>
      </c>
      <c r="K255" s="1" t="str">
        <f aca="false">IF(I255="","",H255 &amp; " ")</f>
        <v>14055.668us -311.009V </v>
      </c>
      <c r="L255" s="3" t="n">
        <f aca="false">IF(TRIM(I255)="","", F255)</f>
        <v>-311.009432789122</v>
      </c>
      <c r="M255" s="18"/>
      <c r="N255" s="18"/>
      <c r="O255" s="18"/>
      <c r="P255" s="18"/>
      <c r="Q255" s="18"/>
      <c r="R255" s="18"/>
      <c r="S255" s="18"/>
      <c r="U255" s="18"/>
      <c r="V255" s="18"/>
      <c r="W255" s="18"/>
      <c r="X255" s="18"/>
      <c r="Y255" s="18"/>
      <c r="Z255" s="18"/>
      <c r="AA255" s="18"/>
    </row>
    <row r="256" customFormat="false" ht="22.05" hidden="false" customHeight="false" outlineLevel="0" collapsed="false">
      <c r="C256" s="15" t="n">
        <v>254</v>
      </c>
      <c r="D256" s="3" t="n">
        <f aca="false">SIN(PI*C256/180)</f>
        <v>-0.961261696097871</v>
      </c>
      <c r="E256" s="13" t="n">
        <f aca="false">C256/360^factor</f>
        <v>3.07331333992219</v>
      </c>
      <c r="F256" s="3" t="n">
        <f aca="false">D256*PEAK+offset</f>
        <v>-312.62152880495</v>
      </c>
      <c r="G256" s="3" t="n">
        <f aca="false">G255+timestep</f>
        <v>14111.224</v>
      </c>
      <c r="H256" s="1" t="str">
        <f aca="false">TEXT(G256,"0.000") &amp; timeunit &amp; " " &amp; TEXT(F256,"0.000") &amp; voltageunit</f>
        <v>14111.224us -312.622V</v>
      </c>
      <c r="I256" s="1" t="s">
        <v>11</v>
      </c>
      <c r="J256" s="1" t="str">
        <f aca="false">IF(I256="","",H256&amp;" ")</f>
        <v>14111.224us -312.622V </v>
      </c>
      <c r="K256" s="1" t="str">
        <f aca="false">IF(I256="","",H256 &amp; " ")</f>
        <v>14111.224us -312.622V </v>
      </c>
      <c r="L256" s="3" t="n">
        <f aca="false">IF(TRIM(I256)="","", F256)</f>
        <v>-312.62152880495</v>
      </c>
      <c r="M256" s="18"/>
      <c r="N256" s="18"/>
      <c r="O256" s="18"/>
      <c r="P256" s="18"/>
      <c r="Q256" s="18"/>
      <c r="R256" s="18"/>
      <c r="S256" s="18"/>
      <c r="U256" s="18"/>
      <c r="V256" s="18"/>
      <c r="W256" s="18"/>
      <c r="X256" s="18"/>
      <c r="Y256" s="18"/>
      <c r="Z256" s="18"/>
      <c r="AA256" s="18"/>
    </row>
    <row r="257" customFormat="false" ht="22.05" hidden="false" customHeight="false" outlineLevel="0" collapsed="false">
      <c r="C257" s="12" t="n">
        <v>255</v>
      </c>
      <c r="D257" s="3" t="n">
        <f aca="false">SIN(PI*C257/180)</f>
        <v>-0.965925826439475</v>
      </c>
      <c r="E257" s="13" t="n">
        <f aca="false">C257/360^factor</f>
        <v>3.08541299874078</v>
      </c>
      <c r="F257" s="3" t="n">
        <f aca="false">D257*PEAK+offset</f>
        <v>-314.138397274646</v>
      </c>
      <c r="G257" s="3" t="n">
        <f aca="false">G256+timestep</f>
        <v>14166.78</v>
      </c>
      <c r="H257" s="1" t="str">
        <f aca="false">TEXT(G257,"0.000") &amp; timeunit &amp; " " &amp; TEXT(F257,"0.000") &amp; voltageunit</f>
        <v>14166.780us -314.138V</v>
      </c>
      <c r="I257" s="1" t="s">
        <v>11</v>
      </c>
      <c r="J257" s="1" t="str">
        <f aca="false">IF(I257="","",H257&amp;" ")</f>
        <v>14166.780us -314.138V </v>
      </c>
      <c r="K257" s="1" t="str">
        <f aca="false">IF(I257="","",H257 &amp; " ")</f>
        <v>14166.780us -314.138V </v>
      </c>
      <c r="L257" s="3" t="n">
        <f aca="false">IF(TRIM(I257)="","", F257)</f>
        <v>-314.138397274646</v>
      </c>
      <c r="M257" s="18"/>
      <c r="N257" s="18"/>
      <c r="O257" s="18"/>
      <c r="P257" s="18"/>
      <c r="Q257" s="18"/>
      <c r="R257" s="18"/>
      <c r="S257" s="18"/>
      <c r="U257" s="18"/>
      <c r="V257" s="18"/>
      <c r="W257" s="18"/>
      <c r="X257" s="18"/>
      <c r="Y257" s="18"/>
      <c r="Z257" s="18"/>
      <c r="AA257" s="18"/>
    </row>
    <row r="258" customFormat="false" ht="22.05" hidden="false" customHeight="false" outlineLevel="0" collapsed="false">
      <c r="C258" s="15" t="n">
        <v>256</v>
      </c>
      <c r="D258" s="3" t="n">
        <f aca="false">SIN(PI*C258/180)</f>
        <v>-0.970295726417135</v>
      </c>
      <c r="E258" s="13" t="n">
        <f aca="false">C258/360^factor</f>
        <v>3.09751265755937</v>
      </c>
      <c r="F258" s="3" t="n">
        <f aca="false">D258*PEAK+offset</f>
        <v>-315.559576145381</v>
      </c>
      <c r="G258" s="3" t="n">
        <f aca="false">G257+timestep</f>
        <v>14222.336</v>
      </c>
      <c r="H258" s="1" t="str">
        <f aca="false">TEXT(G258,"0.000") &amp; timeunit &amp; " " &amp; TEXT(F258,"0.000") &amp; voltageunit</f>
        <v>14222.336us -315.560V</v>
      </c>
      <c r="I258" s="1" t="s">
        <v>11</v>
      </c>
      <c r="J258" s="1" t="str">
        <f aca="false">IF(I258="","",H258&amp;" ")</f>
        <v>14222.336us -315.560V </v>
      </c>
      <c r="K258" s="1" t="str">
        <f aca="false">IF(I258="","",H258 &amp; " ")</f>
        <v>14222.336us -315.560V </v>
      </c>
      <c r="L258" s="3" t="n">
        <f aca="false">IF(TRIM(I258)="","", F258)</f>
        <v>-315.559576145381</v>
      </c>
      <c r="M258" s="18"/>
      <c r="N258" s="18"/>
      <c r="O258" s="18"/>
      <c r="P258" s="18"/>
      <c r="Q258" s="18"/>
      <c r="R258" s="18"/>
      <c r="S258" s="18"/>
      <c r="U258" s="18"/>
      <c r="V258" s="18"/>
      <c r="W258" s="18"/>
      <c r="X258" s="18"/>
      <c r="Y258" s="18"/>
      <c r="Z258" s="18"/>
      <c r="AA258" s="18"/>
    </row>
    <row r="259" customFormat="false" ht="22.05" hidden="false" customHeight="false" outlineLevel="0" collapsed="false">
      <c r="C259" s="15" t="n">
        <v>257</v>
      </c>
      <c r="D259" s="3" t="n">
        <f aca="false">SIN(PI*C259/180)</f>
        <v>-0.974370064916985</v>
      </c>
      <c r="E259" s="13" t="n">
        <f aca="false">C259/360^factor</f>
        <v>3.10961231637796</v>
      </c>
      <c r="F259" s="3" t="n">
        <f aca="false">D259*PEAK+offset</f>
        <v>-316.884632512302</v>
      </c>
      <c r="G259" s="3" t="n">
        <f aca="false">G258+timestep</f>
        <v>14277.892</v>
      </c>
      <c r="H259" s="1" t="str">
        <f aca="false">TEXT(G259,"0.000") &amp; timeunit &amp; " " &amp; TEXT(F259,"0.000") &amp; voltageunit</f>
        <v>14277.892us -316.885V</v>
      </c>
      <c r="I259" s="1" t="s">
        <v>11</v>
      </c>
      <c r="J259" s="1" t="str">
        <f aca="false">IF(I259="","",H259&amp;" ")</f>
        <v>14277.892us -316.885V </v>
      </c>
      <c r="K259" s="1" t="str">
        <f aca="false">IF(I259="","",H259 &amp; " ")</f>
        <v>14277.892us -316.885V </v>
      </c>
      <c r="L259" s="3" t="n">
        <f aca="false">IF(TRIM(I259)="","", F259)</f>
        <v>-316.884632512302</v>
      </c>
      <c r="M259" s="18"/>
      <c r="N259" s="18"/>
      <c r="O259" s="18"/>
      <c r="P259" s="18"/>
      <c r="Q259" s="18"/>
      <c r="R259" s="18"/>
      <c r="S259" s="18"/>
      <c r="U259" s="18"/>
      <c r="V259" s="18"/>
      <c r="W259" s="18"/>
      <c r="X259" s="18"/>
      <c r="Y259" s="18"/>
      <c r="Z259" s="18"/>
      <c r="AA259" s="18"/>
    </row>
    <row r="260" customFormat="false" ht="22.05" hidden="false" customHeight="false" outlineLevel="0" collapsed="false">
      <c r="C260" s="12" t="n">
        <v>258</v>
      </c>
      <c r="D260" s="3" t="n">
        <f aca="false">SIN(PI*C260/180)</f>
        <v>-0.97814760085605</v>
      </c>
      <c r="E260" s="13" t="n">
        <f aca="false">C260/360^factor</f>
        <v>3.12171197519655</v>
      </c>
      <c r="F260" s="3" t="n">
        <f aca="false">D260*PEAK+offset</f>
        <v>-318.113162750405</v>
      </c>
      <c r="G260" s="3" t="n">
        <f aca="false">G259+timestep</f>
        <v>14333.448</v>
      </c>
      <c r="H260" s="1" t="str">
        <f aca="false">TEXT(G260,"0.000") &amp; timeunit &amp; " " &amp; TEXT(F260,"0.000") &amp; voltageunit</f>
        <v>14333.448us -318.113V</v>
      </c>
      <c r="I260" s="1" t="s">
        <v>11</v>
      </c>
      <c r="J260" s="1" t="str">
        <f aca="false">IF(I260="","",H260&amp;" ")</f>
        <v>14333.448us -318.113V </v>
      </c>
      <c r="K260" s="1" t="str">
        <f aca="false">IF(I260="","",H260 &amp; " ")</f>
        <v>14333.448us -318.113V </v>
      </c>
      <c r="L260" s="3" t="n">
        <f aca="false">IF(TRIM(I260)="","", F260)</f>
        <v>-318.113162750405</v>
      </c>
      <c r="M260" s="18"/>
      <c r="N260" s="18"/>
      <c r="O260" s="18"/>
      <c r="P260" s="18"/>
      <c r="Q260" s="18"/>
      <c r="R260" s="18"/>
      <c r="S260" s="18"/>
      <c r="U260" s="18"/>
      <c r="V260" s="18"/>
      <c r="W260" s="18"/>
      <c r="X260" s="18"/>
      <c r="Y260" s="18"/>
      <c r="Z260" s="18"/>
      <c r="AA260" s="18"/>
    </row>
    <row r="261" customFormat="false" ht="22.05" hidden="false" customHeight="false" outlineLevel="0" collapsed="false">
      <c r="C261" s="15" t="n">
        <v>259</v>
      </c>
      <c r="D261" s="3" t="n">
        <f aca="false">SIN(PI*C261/180)</f>
        <v>-0.981627183560287</v>
      </c>
      <c r="E261" s="13" t="n">
        <f aca="false">C261/360^factor</f>
        <v>3.13381163401514</v>
      </c>
      <c r="F261" s="3" t="n">
        <f aca="false">D261*PEAK+offset</f>
        <v>-319.244792637477</v>
      </c>
      <c r="G261" s="3" t="n">
        <f aca="false">G260+timestep</f>
        <v>14389.004</v>
      </c>
      <c r="H261" s="1" t="str">
        <f aca="false">TEXT(G261,"0.000") &amp; timeunit &amp; " " &amp; TEXT(F261,"0.000") &amp; voltageunit</f>
        <v>14389.004us -319.245V</v>
      </c>
      <c r="I261" s="1" t="s">
        <v>11</v>
      </c>
      <c r="J261" s="1" t="str">
        <f aca="false">IF(I261="","",H261&amp;" ")</f>
        <v>14389.004us -319.245V </v>
      </c>
      <c r="K261" s="1" t="str">
        <f aca="false">IF(I261="","",H261 &amp; " ")</f>
        <v>14389.004us -319.245V </v>
      </c>
      <c r="L261" s="3" t="n">
        <f aca="false">IF(TRIM(I261)="","", F261)</f>
        <v>-319.244792637477</v>
      </c>
      <c r="M261" s="18"/>
      <c r="N261" s="18"/>
      <c r="O261" s="18"/>
      <c r="P261" s="18"/>
      <c r="Q261" s="18"/>
      <c r="R261" s="18"/>
      <c r="S261" s="18"/>
      <c r="U261" s="18"/>
      <c r="V261" s="18"/>
      <c r="W261" s="18"/>
      <c r="X261" s="18"/>
      <c r="Y261" s="18"/>
      <c r="Z261" s="18"/>
      <c r="AA261" s="18"/>
    </row>
    <row r="262" customFormat="false" ht="22.05" hidden="false" customHeight="false" outlineLevel="0" collapsed="false">
      <c r="C262" s="15" t="n">
        <v>260</v>
      </c>
      <c r="D262" s="3" t="n">
        <f aca="false">SIN(PI*C262/180)</f>
        <v>-0.984807753115098</v>
      </c>
      <c r="E262" s="13" t="n">
        <f aca="false">C262/360^factor</f>
        <v>3.14591129283373</v>
      </c>
      <c r="F262" s="3" t="n">
        <f aca="false">D262*PEAK+offset</f>
        <v>-320.279177468092</v>
      </c>
      <c r="G262" s="3" t="n">
        <f aca="false">G261+timestep</f>
        <v>14444.56</v>
      </c>
      <c r="H262" s="1" t="str">
        <f aca="false">TEXT(G262,"0.000") &amp; timeunit &amp; " " &amp; TEXT(F262,"0.000") &amp; voltageunit</f>
        <v>14444.560us -320.279V</v>
      </c>
      <c r="I262" s="1" t="s">
        <v>11</v>
      </c>
      <c r="J262" s="1" t="str">
        <f aca="false">IF(I262="","",H262&amp;" ")</f>
        <v>14444.560us -320.279V </v>
      </c>
      <c r="K262" s="1" t="str">
        <f aca="false">IF(I262="","",H262 &amp; " ")</f>
        <v>14444.560us -320.279V </v>
      </c>
      <c r="L262" s="3" t="n">
        <f aca="false">IF(TRIM(I262)="","", F262)</f>
        <v>-320.279177468092</v>
      </c>
      <c r="M262" s="18"/>
      <c r="N262" s="18"/>
      <c r="O262" s="18"/>
      <c r="P262" s="18"/>
      <c r="Q262" s="18"/>
      <c r="R262" s="18"/>
      <c r="S262" s="18"/>
      <c r="U262" s="18"/>
      <c r="V262" s="18"/>
      <c r="W262" s="18"/>
      <c r="X262" s="18"/>
      <c r="Y262" s="18"/>
      <c r="Z262" s="18"/>
      <c r="AA262" s="18"/>
    </row>
    <row r="263" customFormat="false" ht="22.05" hidden="false" customHeight="false" outlineLevel="0" collapsed="false">
      <c r="C263" s="12" t="n">
        <v>261</v>
      </c>
      <c r="D263" s="3" t="n">
        <f aca="false">SIN(PI*C263/180)</f>
        <v>-0.987688340688185</v>
      </c>
      <c r="E263" s="13" t="n">
        <f aca="false">C263/360^factor</f>
        <v>3.15801095165233</v>
      </c>
      <c r="F263" s="3" t="n">
        <f aca="false">D263*PEAK+offset</f>
        <v>-321.216002158612</v>
      </c>
      <c r="G263" s="3" t="n">
        <f aca="false">G262+timestep</f>
        <v>14500.116</v>
      </c>
      <c r="H263" s="1" t="str">
        <f aca="false">TEXT(G263,"0.000") &amp; timeunit &amp; " " &amp; TEXT(F263,"0.000") &amp; voltageunit</f>
        <v>14500.116us -321.216V</v>
      </c>
      <c r="I263" s="1" t="s">
        <v>11</v>
      </c>
      <c r="J263" s="1" t="str">
        <f aca="false">IF(I263="","",H263&amp;" ")</f>
        <v>14500.116us -321.216V </v>
      </c>
      <c r="K263" s="1" t="str">
        <f aca="false">IF(I263="","",H263 &amp; " ")</f>
        <v>14500.116us -321.216V </v>
      </c>
      <c r="L263" s="3" t="n">
        <f aca="false">IF(TRIM(I263)="","", F263)</f>
        <v>-321.216002158612</v>
      </c>
      <c r="M263" s="18"/>
      <c r="N263" s="18"/>
      <c r="O263" s="18"/>
      <c r="P263" s="18"/>
      <c r="Q263" s="18"/>
      <c r="R263" s="18"/>
      <c r="S263" s="18"/>
      <c r="U263" s="18"/>
      <c r="V263" s="18"/>
      <c r="W263" s="18"/>
      <c r="X263" s="18"/>
      <c r="Y263" s="18"/>
      <c r="Z263" s="18"/>
      <c r="AA263" s="18"/>
    </row>
    <row r="264" customFormat="false" ht="22.05" hidden="false" customHeight="false" outlineLevel="0" collapsed="false">
      <c r="C264" s="15" t="n">
        <v>262</v>
      </c>
      <c r="D264" s="3" t="n">
        <f aca="false">SIN(PI*C264/180)</f>
        <v>-0.990268068824668</v>
      </c>
      <c r="E264" s="13" t="n">
        <f aca="false">C264/360^factor</f>
        <v>3.17011061047092</v>
      </c>
      <c r="F264" s="3" t="n">
        <f aca="false">D264*PEAK+offset</f>
        <v>-322.054981343158</v>
      </c>
      <c r="G264" s="3" t="n">
        <f aca="false">G263+timestep</f>
        <v>14555.672</v>
      </c>
      <c r="H264" s="1" t="str">
        <f aca="false">TEXT(G264,"0.000") &amp; timeunit &amp; " " &amp; TEXT(F264,"0.000") &amp; voltageunit</f>
        <v>14555.672us -322.055V</v>
      </c>
      <c r="I264" s="1" t="s">
        <v>11</v>
      </c>
      <c r="J264" s="1" t="str">
        <f aca="false">IF(I264="","",H264&amp;" ")</f>
        <v>14555.672us -322.055V </v>
      </c>
      <c r="K264" s="1" t="str">
        <f aca="false">IF(I264="","",H264 &amp; " ")</f>
        <v>14555.672us -322.055V </v>
      </c>
      <c r="L264" s="3" t="n">
        <f aca="false">IF(TRIM(I264)="","", F264)</f>
        <v>-322.054981343158</v>
      </c>
      <c r="M264" s="18"/>
      <c r="N264" s="18"/>
      <c r="O264" s="18"/>
      <c r="P264" s="18"/>
      <c r="Q264" s="18"/>
      <c r="R264" s="18"/>
      <c r="S264" s="18"/>
      <c r="U264" s="18"/>
      <c r="V264" s="18"/>
      <c r="W264" s="18"/>
      <c r="X264" s="18"/>
      <c r="Y264" s="18"/>
      <c r="Z264" s="18"/>
      <c r="AA264" s="18"/>
    </row>
    <row r="265" customFormat="false" ht="22.05" hidden="false" customHeight="false" outlineLevel="0" collapsed="false">
      <c r="C265" s="15" t="n">
        <v>263</v>
      </c>
      <c r="D265" s="3" t="n">
        <f aca="false">SIN(PI*C265/180)</f>
        <v>-0.992546151714365</v>
      </c>
      <c r="E265" s="13" t="n">
        <f aca="false">C265/360^factor</f>
        <v>3.18221026928951</v>
      </c>
      <c r="F265" s="3" t="n">
        <f aca="false">D265*PEAK+offset</f>
        <v>-322.795859460546</v>
      </c>
      <c r="G265" s="3" t="n">
        <f aca="false">G264+timestep</f>
        <v>14611.228</v>
      </c>
      <c r="H265" s="1" t="str">
        <f aca="false">TEXT(G265,"0.000") &amp; timeunit &amp; " " &amp; TEXT(F265,"0.000") &amp; voltageunit</f>
        <v>14611.228us -322.796V</v>
      </c>
      <c r="I265" s="1" t="s">
        <v>11</v>
      </c>
      <c r="J265" s="1" t="str">
        <f aca="false">IF(I265="","",H265&amp;" ")</f>
        <v>14611.228us -322.796V </v>
      </c>
      <c r="K265" s="1" t="str">
        <f aca="false">IF(I265="","",H265 &amp; " ")</f>
        <v>14611.228us -322.796V </v>
      </c>
      <c r="L265" s="3" t="n">
        <f aca="false">IF(TRIM(I265)="","", F265)</f>
        <v>-322.795859460546</v>
      </c>
      <c r="M265" s="18"/>
      <c r="N265" s="18"/>
      <c r="O265" s="18"/>
      <c r="P265" s="18"/>
      <c r="Q265" s="18"/>
      <c r="R265" s="18"/>
      <c r="S265" s="18"/>
      <c r="U265" s="18"/>
      <c r="V265" s="18"/>
      <c r="W265" s="18"/>
      <c r="X265" s="18"/>
      <c r="Y265" s="18"/>
      <c r="Z265" s="18"/>
      <c r="AA265" s="18"/>
    </row>
    <row r="266" customFormat="false" ht="22.05" hidden="false" customHeight="false" outlineLevel="0" collapsed="false">
      <c r="C266" s="12" t="n">
        <v>264</v>
      </c>
      <c r="D266" s="3" t="n">
        <f aca="false">SIN(PI*C266/180)</f>
        <v>-0.994521895431161</v>
      </c>
      <c r="E266" s="13" t="n">
        <f aca="false">C266/360^factor</f>
        <v>3.1943099281081</v>
      </c>
      <c r="F266" s="3" t="n">
        <f aca="false">D266*PEAK+offset</f>
        <v>-323.438410832122</v>
      </c>
      <c r="G266" s="3" t="n">
        <f aca="false">G265+timestep</f>
        <v>14666.784</v>
      </c>
      <c r="H266" s="1" t="str">
        <f aca="false">TEXT(G266,"0.000") &amp; timeunit &amp; " " &amp; TEXT(F266,"0.000") &amp; voltageunit</f>
        <v>14666.784us -323.438V</v>
      </c>
      <c r="I266" s="1" t="s">
        <v>11</v>
      </c>
      <c r="J266" s="1" t="str">
        <f aca="false">IF(I266="","",H266&amp;" ")</f>
        <v>14666.784us -323.438V </v>
      </c>
      <c r="K266" s="1" t="str">
        <f aca="false">IF(I266="","",H266 &amp; " ")</f>
        <v>14666.784us -323.438V </v>
      </c>
      <c r="L266" s="3" t="n">
        <f aca="false">IF(TRIM(I266)="","", F266)</f>
        <v>-323.438410832122</v>
      </c>
      <c r="M266" s="18"/>
      <c r="N266" s="18"/>
      <c r="O266" s="18"/>
      <c r="P266" s="18"/>
      <c r="Q266" s="18"/>
      <c r="R266" s="18"/>
      <c r="S266" s="18"/>
      <c r="U266" s="18"/>
      <c r="V266" s="18"/>
      <c r="W266" s="18"/>
      <c r="X266" s="18"/>
      <c r="Y266" s="18"/>
      <c r="Z266" s="18"/>
      <c r="AA266" s="18"/>
    </row>
    <row r="267" customFormat="false" ht="22.05" hidden="false" customHeight="false" outlineLevel="0" collapsed="false">
      <c r="C267" s="15" t="n">
        <v>265</v>
      </c>
      <c r="D267" s="3" t="n">
        <f aca="false">SIN(PI*C267/180)</f>
        <v>-0.99619469814438</v>
      </c>
      <c r="E267" s="13" t="n">
        <f aca="false">C267/360^factor</f>
        <v>3.20640958692669</v>
      </c>
      <c r="F267" s="3" t="n">
        <f aca="false">D267*PEAK+offset</f>
        <v>-323.982439730515</v>
      </c>
      <c r="G267" s="3" t="n">
        <f aca="false">G266+timestep</f>
        <v>14722.34</v>
      </c>
      <c r="H267" s="1" t="str">
        <f aca="false">TEXT(G267,"0.000") &amp; timeunit &amp; " " &amp; TEXT(F267,"0.000") &amp; voltageunit</f>
        <v>14722.340us -323.982V</v>
      </c>
      <c r="I267" s="1" t="s">
        <v>11</v>
      </c>
      <c r="J267" s="1" t="str">
        <f aca="false">IF(I267="","",H267&amp;" ")</f>
        <v>14722.340us -323.982V </v>
      </c>
      <c r="K267" s="1" t="str">
        <f aca="false">IF(I267="","",H267 &amp; " ")</f>
        <v>14722.340us -323.982V </v>
      </c>
      <c r="L267" s="3" t="n">
        <f aca="false">IF(TRIM(I267)="","", F267)</f>
        <v>-323.982439730515</v>
      </c>
      <c r="M267" s="18"/>
      <c r="N267" s="18"/>
      <c r="O267" s="18"/>
      <c r="P267" s="18"/>
      <c r="Q267" s="18"/>
      <c r="R267" s="18"/>
      <c r="S267" s="18"/>
      <c r="U267" s="18"/>
      <c r="V267" s="18"/>
      <c r="W267" s="18"/>
      <c r="X267" s="18"/>
      <c r="Y267" s="18"/>
      <c r="Z267" s="18"/>
      <c r="AA267" s="18"/>
    </row>
    <row r="268" customFormat="false" ht="22.05" hidden="false" customHeight="false" outlineLevel="0" collapsed="false">
      <c r="C268" s="15" t="n">
        <v>266</v>
      </c>
      <c r="D268" s="3" t="n">
        <f aca="false">SIN(PI*C268/180)</f>
        <v>-0.99756405030211</v>
      </c>
      <c r="E268" s="13" t="n">
        <f aca="false">C268/360^factor</f>
        <v>3.21850924574528</v>
      </c>
      <c r="F268" s="3" t="n">
        <f aca="false">D268*PEAK+offset</f>
        <v>-324.427780439252</v>
      </c>
      <c r="G268" s="3" t="n">
        <f aca="false">G267+timestep</f>
        <v>14777.896</v>
      </c>
      <c r="H268" s="1" t="str">
        <f aca="false">TEXT(G268,"0.000") &amp; timeunit &amp; " " &amp; TEXT(F268,"0.000") &amp; voltageunit</f>
        <v>14777.896us -324.428V</v>
      </c>
      <c r="I268" s="1" t="s">
        <v>11</v>
      </c>
      <c r="J268" s="1" t="str">
        <f aca="false">IF(I268="","",H268&amp;" ")</f>
        <v>14777.896us -324.428V </v>
      </c>
      <c r="K268" s="1" t="str">
        <f aca="false">IF(I268="","",H268 &amp; " ")</f>
        <v>14777.896us -324.428V </v>
      </c>
      <c r="L268" s="3" t="n">
        <f aca="false">IF(TRIM(I268)="","", F268)</f>
        <v>-324.427780439252</v>
      </c>
      <c r="M268" s="18"/>
      <c r="N268" s="18"/>
      <c r="O268" s="18"/>
      <c r="P268" s="18"/>
      <c r="Q268" s="18"/>
      <c r="R268" s="18"/>
      <c r="S268" s="18"/>
      <c r="U268" s="18"/>
      <c r="V268" s="18"/>
      <c r="W268" s="18"/>
      <c r="X268" s="18"/>
      <c r="Y268" s="18"/>
      <c r="Z268" s="18"/>
      <c r="AA268" s="18"/>
    </row>
    <row r="269" customFormat="false" ht="22.05" hidden="false" customHeight="false" outlineLevel="0" collapsed="false">
      <c r="C269" s="12" t="n">
        <v>267</v>
      </c>
      <c r="D269" s="3" t="n">
        <f aca="false">SIN(PI*C269/180)</f>
        <v>-0.998629534786419</v>
      </c>
      <c r="E269" s="13" t="n">
        <f aca="false">C269/360^factor</f>
        <v>3.23060890456387</v>
      </c>
      <c r="F269" s="3" t="n">
        <f aca="false">D269*PEAK+offset</f>
        <v>-324.774297303239</v>
      </c>
      <c r="G269" s="3" t="n">
        <f aca="false">G268+timestep</f>
        <v>14833.452</v>
      </c>
      <c r="H269" s="1" t="str">
        <f aca="false">TEXT(G269,"0.000") &amp; timeunit &amp; " " &amp; TEXT(F269,"0.000") &amp; voltageunit</f>
        <v>14833.452us -324.774V</v>
      </c>
      <c r="I269" s="1" t="s">
        <v>11</v>
      </c>
      <c r="J269" s="1" t="str">
        <f aca="false">IF(I269="","",H269&amp;" ")</f>
        <v>14833.452us -324.774V </v>
      </c>
      <c r="K269" s="1" t="str">
        <f aca="false">IF(I269="","",H269 &amp; " ")</f>
        <v>14833.452us -324.774V </v>
      </c>
      <c r="L269" s="3" t="n">
        <f aca="false">IF(TRIM(I269)="","", F269)</f>
        <v>-324.774297303239</v>
      </c>
      <c r="M269" s="18"/>
      <c r="N269" s="18"/>
      <c r="O269" s="18"/>
      <c r="P269" s="18"/>
      <c r="Q269" s="18"/>
      <c r="R269" s="18"/>
      <c r="S269" s="18"/>
      <c r="U269" s="18"/>
      <c r="V269" s="18"/>
      <c r="W269" s="18"/>
      <c r="X269" s="18"/>
      <c r="Y269" s="18"/>
      <c r="Z269" s="18"/>
      <c r="AA269" s="18"/>
    </row>
    <row r="270" customFormat="false" ht="22.05" hidden="false" customHeight="false" outlineLevel="0" collapsed="false">
      <c r="C270" s="15" t="n">
        <v>268</v>
      </c>
      <c r="D270" s="3" t="n">
        <f aca="false">SIN(PI*C270/180)</f>
        <v>-0.999390827040411</v>
      </c>
      <c r="E270" s="13" t="n">
        <f aca="false">C270/360^factor</f>
        <v>3.24270856338246</v>
      </c>
      <c r="F270" s="3" t="n">
        <f aca="false">D270*PEAK+offset</f>
        <v>-325.021884770082</v>
      </c>
      <c r="G270" s="3" t="n">
        <f aca="false">G269+timestep</f>
        <v>14889.008</v>
      </c>
      <c r="H270" s="1" t="str">
        <f aca="false">TEXT(G270,"0.000") &amp; timeunit &amp; " " &amp; TEXT(F270,"0.000") &amp; voltageunit</f>
        <v>14889.008us -325.022V</v>
      </c>
      <c r="I270" s="1" t="s">
        <v>11</v>
      </c>
      <c r="J270" s="1" t="str">
        <f aca="false">IF(I270="","",H270&amp;" ")</f>
        <v>14889.008us -325.022V </v>
      </c>
      <c r="K270" s="1" t="str">
        <f aca="false">IF(I270="","",H270 &amp; " ")</f>
        <v>14889.008us -325.022V </v>
      </c>
      <c r="L270" s="3" t="n">
        <f aca="false">IF(TRIM(I270)="","", F270)</f>
        <v>-325.021884770082</v>
      </c>
      <c r="M270" s="18"/>
      <c r="N270" s="18"/>
      <c r="O270" s="18"/>
      <c r="P270" s="18"/>
      <c r="Q270" s="18"/>
      <c r="R270" s="18"/>
      <c r="S270" s="18"/>
      <c r="U270" s="18"/>
      <c r="V270" s="18"/>
      <c r="W270" s="18"/>
      <c r="X270" s="18"/>
      <c r="Y270" s="18"/>
      <c r="Z270" s="18"/>
      <c r="AA270" s="18"/>
    </row>
    <row r="271" customFormat="false" ht="22.05" hidden="false" customHeight="false" outlineLevel="0" collapsed="false">
      <c r="C271" s="15" t="n">
        <v>269</v>
      </c>
      <c r="D271" s="3" t="n">
        <f aca="false">SIN(PI*C271/180)</f>
        <v>-0.99984769516709</v>
      </c>
      <c r="E271" s="13" t="n">
        <f aca="false">C271/360^factor</f>
        <v>3.25480822220106</v>
      </c>
      <c r="F271" s="3" t="n">
        <f aca="false">D271*PEAK+offset</f>
        <v>-325.170467422241</v>
      </c>
      <c r="G271" s="3" t="n">
        <f aca="false">G270+timestep</f>
        <v>14944.564</v>
      </c>
      <c r="H271" s="1" t="str">
        <f aca="false">TEXT(G271,"0.000") &amp; timeunit &amp; " " &amp; TEXT(F271,"0.000") &amp; voltageunit</f>
        <v>14944.564us -325.170V</v>
      </c>
      <c r="I271" s="1" t="s">
        <v>11</v>
      </c>
      <c r="J271" s="1" t="str">
        <f aca="false">IF(I271="","",H271&amp;" ")</f>
        <v>14944.564us -325.170V </v>
      </c>
      <c r="K271" s="1" t="str">
        <f aca="false">IF(I271="","",H271 &amp; " ")</f>
        <v>14944.564us -325.170V </v>
      </c>
      <c r="L271" s="3" t="n">
        <f aca="false">IF(TRIM(I271)="","", F271)</f>
        <v>-325.170467422241</v>
      </c>
      <c r="M271" s="18"/>
      <c r="N271" s="18"/>
      <c r="O271" s="18"/>
      <c r="P271" s="18"/>
      <c r="Q271" s="18"/>
      <c r="R271" s="18"/>
      <c r="S271" s="18"/>
      <c r="U271" s="18"/>
      <c r="V271" s="18"/>
      <c r="W271" s="18"/>
      <c r="X271" s="18"/>
      <c r="Y271" s="18"/>
      <c r="Z271" s="18"/>
      <c r="AA271" s="18"/>
    </row>
    <row r="272" customFormat="false" ht="22.05" hidden="false" customHeight="false" outlineLevel="0" collapsed="false">
      <c r="C272" s="12" t="n">
        <v>270</v>
      </c>
      <c r="D272" s="3" t="n">
        <f aca="false">SIN(PI*C272/180)</f>
        <v>-1</v>
      </c>
      <c r="E272" s="13" t="n">
        <f aca="false">C272/360^factor</f>
        <v>3.26690788101965</v>
      </c>
      <c r="F272" s="3" t="n">
        <f aca="false">D272*PEAK+offset</f>
        <v>-325.22</v>
      </c>
      <c r="G272" s="3" t="n">
        <f aca="false">G271+timestep</f>
        <v>15000.12</v>
      </c>
      <c r="H272" s="1" t="str">
        <f aca="false">TEXT(G272,"0.000") &amp; timeunit &amp; " " &amp; TEXT(F272,"0.000") &amp; voltageunit</f>
        <v>15000.120us -325.220V</v>
      </c>
      <c r="I272" s="1" t="s">
        <v>11</v>
      </c>
      <c r="J272" s="1" t="str">
        <f aca="false">IF(I272="","",H272&amp;" ")</f>
        <v>15000.120us -325.220V </v>
      </c>
      <c r="K272" s="1" t="str">
        <f aca="false">IF(I272="","",H272 &amp; " ")</f>
        <v>15000.120us -325.220V </v>
      </c>
      <c r="L272" s="3" t="n">
        <f aca="false">IF(TRIM(I272)="","", F272)</f>
        <v>-325.22</v>
      </c>
      <c r="M272" s="18"/>
      <c r="N272" s="18"/>
      <c r="O272" s="18"/>
      <c r="P272" s="18"/>
      <c r="Q272" s="18"/>
      <c r="R272" s="18"/>
      <c r="S272" s="18"/>
      <c r="U272" s="18"/>
      <c r="V272" s="18"/>
      <c r="W272" s="18"/>
      <c r="X272" s="18"/>
      <c r="Y272" s="18"/>
      <c r="Z272" s="18"/>
      <c r="AA272" s="18"/>
    </row>
    <row r="273" customFormat="false" ht="22.05" hidden="false" customHeight="false" outlineLevel="0" collapsed="false">
      <c r="C273" s="15" t="n">
        <v>271</v>
      </c>
      <c r="D273" s="3" t="n">
        <f aca="false">SIN(PI*C273/180)</f>
        <v>-0.999847695145613</v>
      </c>
      <c r="E273" s="13" t="n">
        <f aca="false">C273/360^factor</f>
        <v>3.27900753983824</v>
      </c>
      <c r="F273" s="3" t="n">
        <f aca="false">D273*PEAK+offset</f>
        <v>-325.170467415256</v>
      </c>
      <c r="G273" s="3" t="n">
        <f aca="false">G272+timestep</f>
        <v>15055.676</v>
      </c>
      <c r="H273" s="1" t="str">
        <f aca="false">TEXT(G273,"0.000") &amp; timeunit &amp; " " &amp; TEXT(F273,"0.000") &amp; voltageunit</f>
        <v>15055.676us -325.170V</v>
      </c>
      <c r="I273" s="1" t="s">
        <v>11</v>
      </c>
      <c r="J273" s="1" t="str">
        <f aca="false">IF(I273="","",H273&amp;" ")</f>
        <v>15055.676us -325.170V </v>
      </c>
      <c r="K273" s="1" t="str">
        <f aca="false">IF(I273="","",H273 &amp; " ")</f>
        <v>15055.676us -325.170V </v>
      </c>
      <c r="L273" s="3" t="n">
        <f aca="false">IF(TRIM(I273)="","", F273)</f>
        <v>-325.170467415256</v>
      </c>
      <c r="M273" s="18"/>
      <c r="N273" s="18"/>
      <c r="O273" s="18"/>
      <c r="P273" s="18"/>
      <c r="Q273" s="18"/>
      <c r="R273" s="18"/>
      <c r="S273" s="18"/>
      <c r="U273" s="18"/>
      <c r="V273" s="18"/>
      <c r="W273" s="18"/>
      <c r="X273" s="18"/>
      <c r="Y273" s="18"/>
      <c r="Z273" s="18"/>
      <c r="AA273" s="18"/>
    </row>
    <row r="274" customFormat="false" ht="22.05" hidden="false" customHeight="false" outlineLevel="0" collapsed="false">
      <c r="C274" s="15" t="n">
        <v>272</v>
      </c>
      <c r="D274" s="3" t="n">
        <f aca="false">SIN(PI*C274/180)</f>
        <v>-0.999390826997463</v>
      </c>
      <c r="E274" s="13" t="n">
        <f aca="false">C274/360^factor</f>
        <v>3.29110719865683</v>
      </c>
      <c r="F274" s="3" t="n">
        <f aca="false">D274*PEAK+offset</f>
        <v>-325.021884756115</v>
      </c>
      <c r="G274" s="3" t="n">
        <f aca="false">G273+timestep</f>
        <v>15111.232</v>
      </c>
      <c r="H274" s="1" t="str">
        <f aca="false">TEXT(G274,"0.000") &amp; timeunit &amp; " " &amp; TEXT(F274,"0.000") &amp; voltageunit</f>
        <v>15111.232us -325.022V</v>
      </c>
      <c r="I274" s="1" t="s">
        <v>11</v>
      </c>
      <c r="J274" s="1" t="str">
        <f aca="false">IF(I274="","",H274&amp;" ")</f>
        <v>15111.232us -325.022V </v>
      </c>
      <c r="K274" s="1" t="str">
        <f aca="false">IF(I274="","",H274 &amp; " ")</f>
        <v>15111.232us -325.022V </v>
      </c>
      <c r="L274" s="3" t="n">
        <f aca="false">IF(TRIM(I274)="","", F274)</f>
        <v>-325.021884756115</v>
      </c>
      <c r="M274" s="18"/>
      <c r="N274" s="18"/>
      <c r="O274" s="18"/>
      <c r="P274" s="18"/>
      <c r="Q274" s="18"/>
      <c r="R274" s="18"/>
      <c r="S274" s="18"/>
      <c r="U274" s="18"/>
      <c r="V274" s="18"/>
      <c r="W274" s="18"/>
      <c r="X274" s="18"/>
      <c r="Y274" s="18"/>
      <c r="Z274" s="18"/>
      <c r="AA274" s="18"/>
    </row>
    <row r="275" customFormat="false" ht="22.05" hidden="false" customHeight="false" outlineLevel="0" collapsed="false">
      <c r="C275" s="12" t="n">
        <v>273</v>
      </c>
      <c r="D275" s="3" t="n">
        <f aca="false">SIN(PI*C275/180)</f>
        <v>-0.998629534722013</v>
      </c>
      <c r="E275" s="13" t="n">
        <f aca="false">C275/360^factor</f>
        <v>3.30320685747542</v>
      </c>
      <c r="F275" s="3" t="n">
        <f aca="false">D275*PEAK+offset</f>
        <v>-324.774297282293</v>
      </c>
      <c r="G275" s="3" t="n">
        <f aca="false">G274+timestep</f>
        <v>15166.788</v>
      </c>
      <c r="H275" s="1" t="str">
        <f aca="false">TEXT(G275,"0.000") &amp; timeunit &amp; " " &amp; TEXT(F275,"0.000") &amp; voltageunit</f>
        <v>15166.788us -324.774V</v>
      </c>
      <c r="I275" s="1" t="s">
        <v>11</v>
      </c>
      <c r="J275" s="1" t="str">
        <f aca="false">IF(I275="","",H275&amp;" ")</f>
        <v>15166.788us -324.774V </v>
      </c>
      <c r="K275" s="1" t="str">
        <f aca="false">IF(I275="","",H275 &amp; " ")</f>
        <v>15166.788us -324.774V </v>
      </c>
      <c r="L275" s="3" t="n">
        <f aca="false">IF(TRIM(I275)="","", F275)</f>
        <v>-324.774297282293</v>
      </c>
      <c r="M275" s="18"/>
      <c r="N275" s="18"/>
      <c r="O275" s="18"/>
      <c r="P275" s="18"/>
      <c r="Q275" s="18"/>
      <c r="R275" s="18"/>
      <c r="S275" s="18"/>
      <c r="U275" s="18"/>
      <c r="V275" s="18"/>
      <c r="W275" s="18"/>
      <c r="X275" s="18"/>
      <c r="Y275" s="18"/>
      <c r="Z275" s="18"/>
      <c r="AA275" s="18"/>
    </row>
    <row r="276" customFormat="false" ht="22.05" hidden="false" customHeight="false" outlineLevel="0" collapsed="false">
      <c r="C276" s="15" t="n">
        <v>274</v>
      </c>
      <c r="D276" s="3" t="n">
        <f aca="false">SIN(PI*C276/180)</f>
        <v>-0.997564050216266</v>
      </c>
      <c r="E276" s="13" t="n">
        <f aca="false">C276/360^factor</f>
        <v>3.31530651629401</v>
      </c>
      <c r="F276" s="3" t="n">
        <f aca="false">D276*PEAK+offset</f>
        <v>-324.427780411334</v>
      </c>
      <c r="G276" s="3" t="n">
        <f aca="false">G275+timestep</f>
        <v>15222.344</v>
      </c>
      <c r="H276" s="1" t="str">
        <f aca="false">TEXT(G276,"0.000") &amp; timeunit &amp; " " &amp; TEXT(F276,"0.000") &amp; voltageunit</f>
        <v>15222.344us -324.428V</v>
      </c>
      <c r="I276" s="1" t="s">
        <v>11</v>
      </c>
      <c r="J276" s="1" t="str">
        <f aca="false">IF(I276="","",H276&amp;" ")</f>
        <v>15222.344us -324.428V </v>
      </c>
      <c r="K276" s="1" t="str">
        <f aca="false">IF(I276="","",H276 &amp; " ")</f>
        <v>15222.344us -324.428V </v>
      </c>
      <c r="L276" s="3" t="n">
        <f aca="false">IF(TRIM(I276)="","", F276)</f>
        <v>-324.427780411334</v>
      </c>
      <c r="M276" s="18"/>
      <c r="N276" s="18"/>
      <c r="O276" s="18"/>
      <c r="P276" s="18"/>
      <c r="Q276" s="18"/>
      <c r="R276" s="18"/>
      <c r="S276" s="18"/>
      <c r="U276" s="18"/>
      <c r="V276" s="18"/>
      <c r="W276" s="18"/>
      <c r="X276" s="18"/>
      <c r="Y276" s="18"/>
      <c r="Z276" s="18"/>
      <c r="AA276" s="18"/>
    </row>
    <row r="277" customFormat="false" ht="22.05" hidden="false" customHeight="false" outlineLevel="0" collapsed="false">
      <c r="C277" s="15" t="n">
        <v>275</v>
      </c>
      <c r="D277" s="3" t="n">
        <f aca="false">SIN(PI*C277/180)</f>
        <v>-0.996194698037125</v>
      </c>
      <c r="E277" s="13" t="n">
        <f aca="false">C277/360^factor</f>
        <v>3.3274061751126</v>
      </c>
      <c r="F277" s="3" t="n">
        <f aca="false">D277*PEAK+offset</f>
        <v>-323.982439695634</v>
      </c>
      <c r="G277" s="3" t="n">
        <f aca="false">G276+timestep</f>
        <v>15277.9</v>
      </c>
      <c r="H277" s="1" t="str">
        <f aca="false">TEXT(G277,"0.000") &amp; timeunit &amp; " " &amp; TEXT(F277,"0.000") &amp; voltageunit</f>
        <v>15277.900us -323.982V</v>
      </c>
      <c r="I277" s="1" t="s">
        <v>11</v>
      </c>
      <c r="J277" s="1" t="str">
        <f aca="false">IF(I277="","",H277&amp;" ")</f>
        <v>15277.900us -323.982V </v>
      </c>
      <c r="K277" s="1" t="str">
        <f aca="false">IF(I277="","",H277 &amp; " ")</f>
        <v>15277.900us -323.982V </v>
      </c>
      <c r="L277" s="3" t="n">
        <f aca="false">IF(TRIM(I277)="","", F277)</f>
        <v>-323.982439695634</v>
      </c>
      <c r="M277" s="18"/>
      <c r="N277" s="18"/>
      <c r="O277" s="18"/>
      <c r="P277" s="18"/>
      <c r="Q277" s="18"/>
      <c r="R277" s="18"/>
      <c r="S277" s="18"/>
      <c r="U277" s="18"/>
      <c r="V277" s="18"/>
      <c r="W277" s="18"/>
      <c r="X277" s="18"/>
      <c r="Y277" s="18"/>
      <c r="Z277" s="18"/>
      <c r="AA277" s="18"/>
    </row>
    <row r="278" customFormat="false" ht="22.05" hidden="false" customHeight="false" outlineLevel="0" collapsed="false">
      <c r="C278" s="12" t="n">
        <v>276</v>
      </c>
      <c r="D278" s="3" t="n">
        <f aca="false">SIN(PI*C278/180)</f>
        <v>-0.994521895302527</v>
      </c>
      <c r="E278" s="13" t="n">
        <f aca="false">C278/360^factor</f>
        <v>3.33950583393119</v>
      </c>
      <c r="F278" s="3" t="n">
        <f aca="false">D278*PEAK+offset</f>
        <v>-323.438410790288</v>
      </c>
      <c r="G278" s="3" t="n">
        <f aca="false">G277+timestep</f>
        <v>15333.456</v>
      </c>
      <c r="H278" s="1" t="str">
        <f aca="false">TEXT(G278,"0.000") &amp; timeunit &amp; " " &amp; TEXT(F278,"0.000") &amp; voltageunit</f>
        <v>15333.456us -323.438V</v>
      </c>
      <c r="I278" s="1" t="s">
        <v>11</v>
      </c>
      <c r="J278" s="1" t="str">
        <f aca="false">IF(I278="","",H278&amp;" ")</f>
        <v>15333.456us -323.438V </v>
      </c>
      <c r="K278" s="1" t="str">
        <f aca="false">IF(I278="","",H278 &amp; " ")</f>
        <v>15333.456us -323.438V </v>
      </c>
      <c r="L278" s="3" t="n">
        <f aca="false">IF(TRIM(I278)="","", F278)</f>
        <v>-323.438410790288</v>
      </c>
      <c r="M278" s="18"/>
      <c r="N278" s="18"/>
      <c r="O278" s="18"/>
      <c r="P278" s="18"/>
      <c r="Q278" s="18"/>
      <c r="R278" s="18"/>
      <c r="S278" s="18"/>
      <c r="U278" s="18"/>
      <c r="V278" s="18"/>
      <c r="W278" s="18"/>
      <c r="X278" s="18"/>
      <c r="Y278" s="18"/>
      <c r="Z278" s="18"/>
      <c r="AA278" s="18"/>
    </row>
    <row r="279" customFormat="false" ht="22.05" hidden="false" customHeight="false" outlineLevel="0" collapsed="false">
      <c r="C279" s="15" t="n">
        <v>277</v>
      </c>
      <c r="D279" s="3" t="n">
        <f aca="false">SIN(PI*C279/180)</f>
        <v>-0.99254615156439</v>
      </c>
      <c r="E279" s="13" t="n">
        <f aca="false">C279/360^factor</f>
        <v>3.35160549274979</v>
      </c>
      <c r="F279" s="3" t="n">
        <f aca="false">D279*PEAK+offset</f>
        <v>-322.795859411771</v>
      </c>
      <c r="G279" s="3" t="n">
        <f aca="false">G278+timestep</f>
        <v>15389.012</v>
      </c>
      <c r="H279" s="1" t="str">
        <f aca="false">TEXT(G279,"0.000") &amp; timeunit &amp; " " &amp; TEXT(F279,"0.000") &amp; voltageunit</f>
        <v>15389.012us -322.796V</v>
      </c>
      <c r="I279" s="1" t="s">
        <v>11</v>
      </c>
      <c r="J279" s="1" t="str">
        <f aca="false">IF(I279="","",H279&amp;" ")</f>
        <v>15389.012us -322.796V </v>
      </c>
      <c r="K279" s="1" t="str">
        <f aca="false">IF(I279="","",H279 &amp; " ")</f>
        <v>15389.012us -322.796V </v>
      </c>
      <c r="L279" s="3" t="n">
        <f aca="false">IF(TRIM(I279)="","", F279)</f>
        <v>-322.795859411771</v>
      </c>
      <c r="M279" s="18"/>
      <c r="N279" s="18"/>
      <c r="O279" s="18"/>
      <c r="P279" s="18"/>
      <c r="Q279" s="18"/>
      <c r="R279" s="18"/>
      <c r="S279" s="18"/>
      <c r="U279" s="18"/>
      <c r="V279" s="18"/>
      <c r="W279" s="18"/>
      <c r="X279" s="18"/>
      <c r="Y279" s="18"/>
      <c r="Z279" s="18"/>
      <c r="AA279" s="18"/>
    </row>
    <row r="280" customFormat="false" ht="22.05" hidden="false" customHeight="false" outlineLevel="0" collapsed="false">
      <c r="C280" s="15" t="n">
        <v>278</v>
      </c>
      <c r="D280" s="3" t="n">
        <f aca="false">SIN(PI*C280/180)</f>
        <v>-0.990268068653398</v>
      </c>
      <c r="E280" s="13" t="n">
        <f aca="false">C280/360^factor</f>
        <v>3.36370515156838</v>
      </c>
      <c r="F280" s="3" t="n">
        <f aca="false">D280*PEAK+offset</f>
        <v>-322.054981287458</v>
      </c>
      <c r="G280" s="3" t="n">
        <f aca="false">G279+timestep</f>
        <v>15444.568</v>
      </c>
      <c r="H280" s="1" t="str">
        <f aca="false">TEXT(G280,"0.000") &amp; timeunit &amp; " " &amp; TEXT(F280,"0.000") &amp; voltageunit</f>
        <v>15444.568us -322.055V</v>
      </c>
      <c r="I280" s="1" t="s">
        <v>11</v>
      </c>
      <c r="J280" s="1" t="str">
        <f aca="false">IF(I280="","",H280&amp;" ")</f>
        <v>15444.568us -322.055V </v>
      </c>
      <c r="K280" s="1" t="str">
        <f aca="false">IF(I280="","",H280 &amp; " ")</f>
        <v>15444.568us -322.055V </v>
      </c>
      <c r="L280" s="3" t="n">
        <f aca="false">IF(TRIM(I280)="","", F280)</f>
        <v>-322.054981287458</v>
      </c>
      <c r="M280" s="18"/>
      <c r="N280" s="18"/>
      <c r="O280" s="18"/>
      <c r="P280" s="18"/>
      <c r="Q280" s="18"/>
      <c r="R280" s="18"/>
      <c r="S280" s="18"/>
      <c r="U280" s="18"/>
      <c r="V280" s="18"/>
      <c r="W280" s="18"/>
      <c r="X280" s="18"/>
      <c r="Y280" s="18"/>
      <c r="Z280" s="18"/>
      <c r="AA280" s="18"/>
    </row>
    <row r="281" customFormat="false" ht="22.05" hidden="false" customHeight="false" outlineLevel="0" collapsed="false">
      <c r="C281" s="12" t="n">
        <v>279</v>
      </c>
      <c r="D281" s="3" t="n">
        <f aca="false">SIN(PI*C281/180)</f>
        <v>-0.987688340495673</v>
      </c>
      <c r="E281" s="13" t="n">
        <f aca="false">C281/360^factor</f>
        <v>3.37580481038697</v>
      </c>
      <c r="F281" s="3" t="n">
        <f aca="false">D281*PEAK+offset</f>
        <v>-321.216002096003</v>
      </c>
      <c r="G281" s="3" t="n">
        <f aca="false">G280+timestep</f>
        <v>15500.124</v>
      </c>
      <c r="H281" s="1" t="str">
        <f aca="false">TEXT(G281,"0.000") &amp; timeunit &amp; " " &amp; TEXT(F281,"0.000") &amp; voltageunit</f>
        <v>15500.124us -321.216V</v>
      </c>
      <c r="I281" s="1" t="s">
        <v>11</v>
      </c>
      <c r="J281" s="1" t="str">
        <f aca="false">IF(I281="","",H281&amp;" ")</f>
        <v>15500.124us -321.216V </v>
      </c>
      <c r="K281" s="1" t="str">
        <f aca="false">IF(I281="","",H281 &amp; " ")</f>
        <v>15500.124us -321.216V </v>
      </c>
      <c r="L281" s="3" t="n">
        <f aca="false">IF(TRIM(I281)="","", F281)</f>
        <v>-321.216002096003</v>
      </c>
      <c r="M281" s="18"/>
      <c r="N281" s="18"/>
      <c r="O281" s="18"/>
      <c r="P281" s="18"/>
      <c r="Q281" s="18"/>
      <c r="R281" s="18"/>
      <c r="S281" s="18"/>
      <c r="U281" s="18"/>
      <c r="V281" s="18"/>
      <c r="W281" s="18"/>
      <c r="X281" s="18"/>
      <c r="Y281" s="18"/>
      <c r="Z281" s="18"/>
      <c r="AA281" s="18"/>
    </row>
    <row r="282" customFormat="false" ht="22.05" hidden="false" customHeight="false" outlineLevel="0" collapsed="false">
      <c r="C282" s="15" t="n">
        <v>280</v>
      </c>
      <c r="D282" s="3" t="n">
        <f aca="false">SIN(PI*C282/180)</f>
        <v>-0.984807752901403</v>
      </c>
      <c r="E282" s="13" t="n">
        <f aca="false">C282/360^factor</f>
        <v>3.38790446920556</v>
      </c>
      <c r="F282" s="3" t="n">
        <f aca="false">D282*PEAK+offset</f>
        <v>-320.279177398594</v>
      </c>
      <c r="G282" s="3" t="n">
        <f aca="false">G281+timestep</f>
        <v>15555.68</v>
      </c>
      <c r="H282" s="1" t="str">
        <f aca="false">TEXT(G282,"0.000") &amp; timeunit &amp; " " &amp; TEXT(F282,"0.000") &amp; voltageunit</f>
        <v>15555.680us -320.279V</v>
      </c>
      <c r="I282" s="1" t="s">
        <v>11</v>
      </c>
      <c r="J282" s="1" t="str">
        <f aca="false">IF(I282="","",H282&amp;" ")</f>
        <v>15555.680us -320.279V </v>
      </c>
      <c r="K282" s="1" t="str">
        <f aca="false">IF(I282="","",H282 &amp; " ")</f>
        <v>15555.680us -320.279V </v>
      </c>
      <c r="L282" s="3" t="n">
        <f aca="false">IF(TRIM(I282)="","", F282)</f>
        <v>-320.279177398594</v>
      </c>
      <c r="M282" s="18"/>
      <c r="N282" s="18"/>
      <c r="O282" s="18"/>
      <c r="P282" s="18"/>
      <c r="Q282" s="18"/>
      <c r="R282" s="18"/>
      <c r="S282" s="18"/>
      <c r="U282" s="18"/>
      <c r="V282" s="18"/>
      <c r="W282" s="18"/>
      <c r="X282" s="18"/>
      <c r="Y282" s="18"/>
      <c r="Z282" s="18"/>
      <c r="AA282" s="18"/>
    </row>
    <row r="283" customFormat="false" ht="22.05" hidden="false" customHeight="false" outlineLevel="0" collapsed="false">
      <c r="C283" s="15" t="n">
        <v>281</v>
      </c>
      <c r="D283" s="3" t="n">
        <f aca="false">SIN(PI*C283/180)</f>
        <v>-0.981627183325474</v>
      </c>
      <c r="E283" s="13" t="n">
        <f aca="false">C283/360^factor</f>
        <v>3.40000412802415</v>
      </c>
      <c r="F283" s="3" t="n">
        <f aca="false">D283*PEAK+offset</f>
        <v>-319.244792561111</v>
      </c>
      <c r="G283" s="3" t="n">
        <f aca="false">G282+timestep</f>
        <v>15611.236</v>
      </c>
      <c r="H283" s="1" t="str">
        <f aca="false">TEXT(G283,"0.000") &amp; timeunit &amp; " " &amp; TEXT(F283,"0.000") &amp; voltageunit</f>
        <v>15611.236us -319.245V</v>
      </c>
      <c r="I283" s="1" t="s">
        <v>11</v>
      </c>
      <c r="J283" s="1" t="str">
        <f aca="false">IF(I283="","",H283&amp;" ")</f>
        <v>15611.236us -319.245V </v>
      </c>
      <c r="K283" s="1" t="str">
        <f aca="false">IF(I283="","",H283 &amp; " ")</f>
        <v>15611.236us -319.245V </v>
      </c>
      <c r="L283" s="3" t="n">
        <f aca="false">IF(TRIM(I283)="","", F283)</f>
        <v>-319.244792561111</v>
      </c>
      <c r="M283" s="18"/>
      <c r="N283" s="18"/>
      <c r="O283" s="18"/>
      <c r="P283" s="18"/>
      <c r="Q283" s="18"/>
      <c r="R283" s="18"/>
      <c r="S283" s="18"/>
      <c r="U283" s="18"/>
      <c r="V283" s="18"/>
      <c r="W283" s="18"/>
      <c r="X283" s="18"/>
      <c r="Y283" s="18"/>
      <c r="Z283" s="18"/>
      <c r="AA283" s="18"/>
    </row>
    <row r="284" customFormat="false" ht="22.05" hidden="false" customHeight="false" outlineLevel="0" collapsed="false">
      <c r="C284" s="12" t="n">
        <v>282</v>
      </c>
      <c r="D284" s="3" t="n">
        <f aca="false">SIN(PI*C284/180)</f>
        <v>-0.97814760060019</v>
      </c>
      <c r="E284" s="13" t="n">
        <f aca="false">C284/360^factor</f>
        <v>3.41210378684274</v>
      </c>
      <c r="F284" s="3" t="n">
        <f aca="false">D284*PEAK+offset</f>
        <v>-318.113162667194</v>
      </c>
      <c r="G284" s="3" t="n">
        <f aca="false">G283+timestep</f>
        <v>15666.792</v>
      </c>
      <c r="H284" s="1" t="str">
        <f aca="false">TEXT(G284,"0.000") &amp; timeunit &amp; " " &amp; TEXT(F284,"0.000") &amp; voltageunit</f>
        <v>15666.792us -318.113V</v>
      </c>
      <c r="I284" s="1" t="s">
        <v>11</v>
      </c>
      <c r="J284" s="1" t="str">
        <f aca="false">IF(I284="","",H284&amp;" ")</f>
        <v>15666.792us -318.113V </v>
      </c>
      <c r="K284" s="1" t="str">
        <f aca="false">IF(I284="","",H284 &amp; " ")</f>
        <v>15666.792us -318.113V </v>
      </c>
      <c r="L284" s="3" t="n">
        <f aca="false">IF(TRIM(I284)="","", F284)</f>
        <v>-318.113162667194</v>
      </c>
      <c r="M284" s="18"/>
      <c r="N284" s="18"/>
      <c r="O284" s="18"/>
      <c r="P284" s="18"/>
      <c r="Q284" s="18"/>
      <c r="R284" s="18"/>
      <c r="S284" s="18"/>
      <c r="U284" s="18"/>
      <c r="V284" s="18"/>
      <c r="W284" s="18"/>
      <c r="X284" s="18"/>
      <c r="Y284" s="18"/>
      <c r="Z284" s="18"/>
      <c r="AA284" s="18"/>
    </row>
    <row r="285" customFormat="false" ht="22.05" hidden="false" customHeight="false" outlineLevel="0" collapsed="false">
      <c r="C285" s="15" t="n">
        <v>283</v>
      </c>
      <c r="D285" s="3" t="n">
        <f aca="false">SIN(PI*C285/180)</f>
        <v>-0.974370064640156</v>
      </c>
      <c r="E285" s="13" t="n">
        <f aca="false">C285/360^factor</f>
        <v>3.42420344566133</v>
      </c>
      <c r="F285" s="3" t="n">
        <f aca="false">D285*PEAK+offset</f>
        <v>-316.884632422272</v>
      </c>
      <c r="G285" s="3" t="n">
        <f aca="false">G284+timestep</f>
        <v>15722.348</v>
      </c>
      <c r="H285" s="1" t="str">
        <f aca="false">TEXT(G285,"0.000") &amp; timeunit &amp; " " &amp; TEXT(F285,"0.000") &amp; voltageunit</f>
        <v>15722.348us -316.885V</v>
      </c>
      <c r="I285" s="1" t="s">
        <v>11</v>
      </c>
      <c r="J285" s="1" t="str">
        <f aca="false">IF(I285="","",H285&amp;" ")</f>
        <v>15722.348us -316.885V </v>
      </c>
      <c r="K285" s="1" t="str">
        <f aca="false">IF(I285="","",H285 &amp; " ")</f>
        <v>15722.348us -316.885V </v>
      </c>
      <c r="L285" s="3" t="n">
        <f aca="false">IF(TRIM(I285)="","", F285)</f>
        <v>-316.884632422272</v>
      </c>
      <c r="M285" s="18"/>
      <c r="N285" s="18"/>
      <c r="O285" s="18"/>
      <c r="P285" s="18"/>
      <c r="Q285" s="18"/>
      <c r="R285" s="18"/>
      <c r="S285" s="18"/>
      <c r="U285" s="18"/>
      <c r="V285" s="18"/>
      <c r="W285" s="18"/>
      <c r="X285" s="18"/>
      <c r="Y285" s="18"/>
      <c r="Z285" s="18"/>
      <c r="AA285" s="18"/>
    </row>
    <row r="286" customFormat="false" ht="22.05" hidden="false" customHeight="false" outlineLevel="0" collapsed="false">
      <c r="C286" s="15" t="n">
        <v>284</v>
      </c>
      <c r="D286" s="3" t="n">
        <f aca="false">SIN(PI*C286/180)</f>
        <v>-0.970295726119421</v>
      </c>
      <c r="E286" s="13" t="n">
        <f aca="false">C286/360^factor</f>
        <v>3.43630310447992</v>
      </c>
      <c r="F286" s="3" t="n">
        <f aca="false">D286*PEAK+offset</f>
        <v>-315.559576048558</v>
      </c>
      <c r="G286" s="3" t="n">
        <f aca="false">G285+timestep</f>
        <v>15777.904</v>
      </c>
      <c r="H286" s="1" t="str">
        <f aca="false">TEXT(G286,"0.000") &amp; timeunit &amp; " " &amp; TEXT(F286,"0.000") &amp; voltageunit</f>
        <v>15777.904us -315.560V</v>
      </c>
      <c r="I286" s="1" t="s">
        <v>11</v>
      </c>
      <c r="J286" s="1" t="str">
        <f aca="false">IF(I286="","",H286&amp;" ")</f>
        <v>15777.904us -315.560V </v>
      </c>
      <c r="K286" s="1" t="str">
        <f aca="false">IF(I286="","",H286 &amp; " ")</f>
        <v>15777.904us -315.560V </v>
      </c>
      <c r="L286" s="3" t="n">
        <f aca="false">IF(TRIM(I286)="","", F286)</f>
        <v>-315.559576048558</v>
      </c>
      <c r="M286" s="18"/>
      <c r="N286" s="18"/>
      <c r="O286" s="18"/>
      <c r="P286" s="18"/>
      <c r="Q286" s="18"/>
      <c r="R286" s="18"/>
      <c r="S286" s="18"/>
      <c r="U286" s="18"/>
      <c r="V286" s="18"/>
      <c r="W286" s="18"/>
      <c r="X286" s="18"/>
      <c r="Y286" s="18"/>
      <c r="Z286" s="18"/>
      <c r="AA286" s="18"/>
    </row>
    <row r="287" customFormat="false" ht="22.05" hidden="false" customHeight="false" outlineLevel="0" collapsed="false">
      <c r="C287" s="12" t="n">
        <v>285</v>
      </c>
      <c r="D287" s="3" t="n">
        <f aca="false">SIN(PI*C287/180)</f>
        <v>-0.965925826120967</v>
      </c>
      <c r="E287" s="13" t="n">
        <f aca="false">C287/360^factor</f>
        <v>3.44840276329852</v>
      </c>
      <c r="F287" s="3" t="n">
        <f aca="false">D287*PEAK+offset</f>
        <v>-314.138397171061</v>
      </c>
      <c r="G287" s="3" t="n">
        <f aca="false">G286+timestep</f>
        <v>15833.46</v>
      </c>
      <c r="H287" s="1" t="str">
        <f aca="false">TEXT(G287,"0.000") &amp; timeunit &amp; " " &amp; TEXT(F287,"0.000") &amp; voltageunit</f>
        <v>15833.460us -314.138V</v>
      </c>
      <c r="I287" s="1" t="s">
        <v>11</v>
      </c>
      <c r="J287" s="1" t="str">
        <f aca="false">IF(I287="","",H287&amp;" ")</f>
        <v>15833.460us -314.138V </v>
      </c>
      <c r="K287" s="1" t="str">
        <f aca="false">IF(I287="","",H287 &amp; " ")</f>
        <v>15833.460us -314.138V </v>
      </c>
      <c r="L287" s="3" t="n">
        <f aca="false">IF(TRIM(I287)="","", F287)</f>
        <v>-314.138397171061</v>
      </c>
      <c r="M287" s="18"/>
      <c r="N287" s="18"/>
      <c r="O287" s="18"/>
      <c r="P287" s="18"/>
      <c r="Q287" s="18"/>
      <c r="R287" s="18"/>
      <c r="S287" s="18"/>
      <c r="U287" s="18"/>
      <c r="V287" s="18"/>
      <c r="W287" s="18"/>
      <c r="X287" s="18"/>
      <c r="Y287" s="18"/>
      <c r="Z287" s="18"/>
      <c r="AA287" s="18"/>
    </row>
    <row r="288" customFormat="false" ht="22.05" hidden="false" customHeight="false" outlineLevel="0" collapsed="false">
      <c r="C288" s="15" t="n">
        <v>286</v>
      </c>
      <c r="D288" s="3" t="n">
        <f aca="false">SIN(PI*C288/180)</f>
        <v>-0.961261695758666</v>
      </c>
      <c r="E288" s="13" t="n">
        <f aca="false">C288/360^factor</f>
        <v>3.46050242211711</v>
      </c>
      <c r="F288" s="3" t="n">
        <f aca="false">D288*PEAK+offset</f>
        <v>-312.621528694633</v>
      </c>
      <c r="G288" s="3" t="n">
        <f aca="false">G287+timestep</f>
        <v>15889.016</v>
      </c>
      <c r="H288" s="1" t="str">
        <f aca="false">TEXT(G288,"0.000") &amp; timeunit &amp; " " &amp; TEXT(F288,"0.000") &amp; voltageunit</f>
        <v>15889.016us -312.622V</v>
      </c>
      <c r="I288" s="1" t="s">
        <v>11</v>
      </c>
      <c r="J288" s="1" t="str">
        <f aca="false">IF(I288="","",H288&amp;" ")</f>
        <v>15889.016us -312.622V </v>
      </c>
      <c r="K288" s="1" t="str">
        <f aca="false">IF(I288="","",H288 &amp; " ")</f>
        <v>15889.016us -312.622V </v>
      </c>
      <c r="L288" s="3" t="n">
        <f aca="false">IF(TRIM(I288)="","", F288)</f>
        <v>-312.621528694633</v>
      </c>
      <c r="M288" s="18"/>
      <c r="N288" s="18"/>
      <c r="O288" s="18"/>
      <c r="P288" s="18"/>
      <c r="Q288" s="18"/>
      <c r="R288" s="18"/>
      <c r="S288" s="18"/>
      <c r="U288" s="18"/>
      <c r="V288" s="18"/>
      <c r="W288" s="18"/>
      <c r="X288" s="18"/>
      <c r="Y288" s="18"/>
      <c r="Z288" s="18"/>
      <c r="AA288" s="18"/>
    </row>
    <row r="289" customFormat="false" ht="22.05" hidden="false" customHeight="false" outlineLevel="0" collapsed="false">
      <c r="C289" s="15" t="n">
        <v>287</v>
      </c>
      <c r="D289" s="3" t="n">
        <f aca="false">SIN(PI*C289/180)</f>
        <v>-0.956304755771809</v>
      </c>
      <c r="E289" s="13" t="n">
        <f aca="false">C289/360^factor</f>
        <v>3.4726020809357</v>
      </c>
      <c r="F289" s="3" t="n">
        <f aca="false">D289*PEAK+offset</f>
        <v>-311.009432672108</v>
      </c>
      <c r="G289" s="3" t="n">
        <f aca="false">G288+timestep</f>
        <v>15944.572</v>
      </c>
      <c r="H289" s="1" t="str">
        <f aca="false">TEXT(G289,"0.000") &amp; timeunit &amp; " " &amp; TEXT(F289,"0.000") &amp; voltageunit</f>
        <v>15944.572us -311.009V</v>
      </c>
      <c r="I289" s="1" t="s">
        <v>11</v>
      </c>
      <c r="J289" s="1" t="str">
        <f aca="false">IF(I289="","",H289&amp;" ")</f>
        <v>15944.572us -311.009V </v>
      </c>
      <c r="K289" s="1" t="str">
        <f aca="false">IF(I289="","",H289 &amp; " ")</f>
        <v>15944.572us -311.009V </v>
      </c>
      <c r="L289" s="3" t="n">
        <f aca="false">IF(TRIM(I289)="","", F289)</f>
        <v>-311.009432672108</v>
      </c>
      <c r="M289" s="18"/>
      <c r="N289" s="18"/>
      <c r="O289" s="18"/>
      <c r="P289" s="18"/>
      <c r="Q289" s="18"/>
      <c r="R289" s="18"/>
      <c r="S289" s="18"/>
      <c r="U289" s="18"/>
      <c r="V289" s="18"/>
      <c r="W289" s="18"/>
      <c r="X289" s="18"/>
      <c r="Y289" s="18"/>
      <c r="Z289" s="18"/>
      <c r="AA289" s="18"/>
    </row>
    <row r="290" customFormat="false" ht="22.05" hidden="false" customHeight="false" outlineLevel="0" collapsed="false">
      <c r="C290" s="12" t="n">
        <v>288</v>
      </c>
      <c r="D290" s="3" t="n">
        <f aca="false">SIN(PI*C290/180)</f>
        <v>-0.951056516092336</v>
      </c>
      <c r="E290" s="13" t="n">
        <f aca="false">C290/360^factor</f>
        <v>3.48470173975429</v>
      </c>
      <c r="F290" s="3" t="n">
        <f aca="false">D290*PEAK+offset</f>
        <v>-309.30260016355</v>
      </c>
      <c r="G290" s="3" t="n">
        <f aca="false">G289+timestep</f>
        <v>16000.128</v>
      </c>
      <c r="H290" s="1" t="str">
        <f aca="false">TEXT(G290,"0.000") &amp; timeunit &amp; " " &amp; TEXT(F290,"0.000") &amp; voltageunit</f>
        <v>16000.128us -309.303V</v>
      </c>
      <c r="I290" s="1" t="s">
        <v>11</v>
      </c>
      <c r="J290" s="1" t="str">
        <f aca="false">IF(I290="","",H290&amp;" ")</f>
        <v>16000.128us -309.303V </v>
      </c>
      <c r="K290" s="1" t="str">
        <f aca="false">IF(I290="","",H290 &amp; " ")</f>
        <v>16000.128us -309.303V </v>
      </c>
      <c r="L290" s="3" t="n">
        <f aca="false">IF(TRIM(I290)="","", F290)</f>
        <v>-309.30260016355</v>
      </c>
      <c r="M290" s="18"/>
      <c r="N290" s="18"/>
      <c r="O290" s="18"/>
      <c r="P290" s="18"/>
      <c r="Q290" s="18"/>
      <c r="R290" s="18"/>
      <c r="S290" s="18"/>
      <c r="U290" s="18"/>
      <c r="V290" s="18"/>
      <c r="W290" s="18"/>
      <c r="X290" s="18"/>
      <c r="Y290" s="18"/>
      <c r="Z290" s="18"/>
      <c r="AA290" s="18"/>
    </row>
    <row r="291" customFormat="false" ht="22.05" hidden="false" customHeight="false" outlineLevel="0" collapsed="false">
      <c r="C291" s="15" t="n">
        <v>289</v>
      </c>
      <c r="D291" s="3" t="n">
        <f aca="false">SIN(PI*C291/180)</f>
        <v>-0.945518575384894</v>
      </c>
      <c r="E291" s="13" t="n">
        <f aca="false">C291/360^factor</f>
        <v>3.49680139857288</v>
      </c>
      <c r="F291" s="3" t="n">
        <f aca="false">D291*PEAK+offset</f>
        <v>-307.501551086675</v>
      </c>
      <c r="G291" s="3" t="n">
        <f aca="false">G290+timestep</f>
        <v>16055.684</v>
      </c>
      <c r="H291" s="1" t="str">
        <f aca="false">TEXT(G291,"0.000") &amp; timeunit &amp; " " &amp; TEXT(F291,"0.000") &amp; voltageunit</f>
        <v>16055.684us -307.502V</v>
      </c>
      <c r="I291" s="1" t="s">
        <v>11</v>
      </c>
      <c r="J291" s="1" t="str">
        <f aca="false">IF(I291="","",H291&amp;" ")</f>
        <v>16055.684us -307.502V </v>
      </c>
      <c r="K291" s="1" t="str">
        <f aca="false">IF(I291="","",H291 &amp; " ")</f>
        <v>16055.684us -307.502V </v>
      </c>
      <c r="L291" s="3" t="n">
        <f aca="false">IF(TRIM(I291)="","", F291)</f>
        <v>-307.501551086675</v>
      </c>
      <c r="M291" s="18"/>
      <c r="N291" s="18"/>
      <c r="O291" s="18"/>
      <c r="P291" s="18"/>
      <c r="Q291" s="18"/>
      <c r="R291" s="18"/>
      <c r="S291" s="18"/>
      <c r="U291" s="18"/>
      <c r="V291" s="18"/>
      <c r="W291" s="18"/>
      <c r="X291" s="18"/>
      <c r="Y291" s="18"/>
      <c r="Z291" s="18"/>
      <c r="AA291" s="18"/>
    </row>
    <row r="292" customFormat="false" ht="22.05" hidden="false" customHeight="false" outlineLevel="0" collapsed="false">
      <c r="C292" s="15" t="n">
        <v>290</v>
      </c>
      <c r="D292" s="3" t="n">
        <f aca="false">SIN(PI*C292/180)</f>
        <v>-0.939692620559871</v>
      </c>
      <c r="E292" s="13" t="n">
        <f aca="false">C292/360^factor</f>
        <v>3.50890105739147</v>
      </c>
      <c r="F292" s="3" t="n">
        <f aca="false">D292*PEAK+offset</f>
        <v>-305.606834058481</v>
      </c>
      <c r="G292" s="3" t="n">
        <f aca="false">G291+timestep</f>
        <v>16111.24</v>
      </c>
      <c r="H292" s="1" t="str">
        <f aca="false">TEXT(G292,"0.000") &amp; timeunit &amp; " " &amp; TEXT(F292,"0.000") &amp; voltageunit</f>
        <v>16111.240us -305.607V</v>
      </c>
      <c r="I292" s="1" t="s">
        <v>11</v>
      </c>
      <c r="J292" s="1" t="str">
        <f aca="false">IF(I292="","",H292&amp;" ")</f>
        <v>16111.240us -305.607V </v>
      </c>
      <c r="K292" s="1" t="str">
        <f aca="false">IF(I292="","",H292 &amp; " ")</f>
        <v>16111.240us -305.607V </v>
      </c>
      <c r="L292" s="3" t="n">
        <f aca="false">IF(TRIM(I292)="","", F292)</f>
        <v>-305.606834058481</v>
      </c>
      <c r="M292" s="18"/>
      <c r="N292" s="18"/>
      <c r="O292" s="18"/>
      <c r="P292" s="18"/>
      <c r="Q292" s="18"/>
      <c r="R292" s="18"/>
      <c r="S292" s="18"/>
      <c r="U292" s="18"/>
      <c r="V292" s="18"/>
      <c r="W292" s="18"/>
      <c r="X292" s="18"/>
      <c r="Y292" s="18"/>
      <c r="Z292" s="18"/>
      <c r="AA292" s="18"/>
    </row>
    <row r="293" customFormat="false" ht="22.05" hidden="false" customHeight="false" outlineLevel="0" collapsed="false">
      <c r="C293" s="12" t="n">
        <v>291</v>
      </c>
      <c r="D293" s="3" t="n">
        <f aca="false">SIN(PI*C293/180)</f>
        <v>-0.933580426259544</v>
      </c>
      <c r="E293" s="13" t="n">
        <f aca="false">C293/360^factor</f>
        <v>3.52100071621006</v>
      </c>
      <c r="F293" s="3" t="n">
        <f aca="false">D293*PEAK+offset</f>
        <v>-303.619026228129</v>
      </c>
      <c r="G293" s="3" t="n">
        <f aca="false">G292+timestep</f>
        <v>16166.796</v>
      </c>
      <c r="H293" s="1" t="str">
        <f aca="false">TEXT(G293,"0.000") &amp; timeunit &amp; " " &amp; TEXT(F293,"0.000") &amp; voltageunit</f>
        <v>16166.796us -303.619V</v>
      </c>
      <c r="I293" s="1" t="s">
        <v>11</v>
      </c>
      <c r="J293" s="1" t="str">
        <f aca="false">IF(I293="","",H293&amp;" ")</f>
        <v>16166.796us -303.619V </v>
      </c>
      <c r="K293" s="1" t="str">
        <f aca="false">IF(I293="","",H293 &amp; " ")</f>
        <v>16166.796us -303.619V </v>
      </c>
      <c r="L293" s="3" t="n">
        <f aca="false">IF(TRIM(I293)="","", F293)</f>
        <v>-303.619026228129</v>
      </c>
      <c r="M293" s="18"/>
      <c r="N293" s="18"/>
      <c r="O293" s="18"/>
      <c r="P293" s="18"/>
      <c r="Q293" s="18"/>
      <c r="R293" s="18"/>
      <c r="S293" s="18"/>
      <c r="U293" s="18"/>
      <c r="V293" s="18"/>
      <c r="W293" s="18"/>
      <c r="X293" s="18"/>
      <c r="Y293" s="18"/>
      <c r="Z293" s="18"/>
      <c r="AA293" s="18"/>
    </row>
    <row r="294" customFormat="false" ht="22.05" hidden="false" customHeight="false" outlineLevel="0" collapsed="false">
      <c r="C294" s="15" t="n">
        <v>292</v>
      </c>
      <c r="D294" s="3" t="n">
        <f aca="false">SIN(PI*C294/180)</f>
        <v>-0.927183854317507</v>
      </c>
      <c r="E294" s="13" t="n">
        <f aca="false">C294/360^factor</f>
        <v>3.53310037502865</v>
      </c>
      <c r="F294" s="3" t="n">
        <f aca="false">D294*PEAK+offset</f>
        <v>-301.53873310114</v>
      </c>
      <c r="G294" s="3" t="n">
        <f aca="false">G293+timestep</f>
        <v>16222.352</v>
      </c>
      <c r="H294" s="1" t="str">
        <f aca="false">TEXT(G294,"0.000") &amp; timeunit &amp; " " &amp; TEXT(F294,"0.000") &amp; voltageunit</f>
        <v>16222.352us -301.539V</v>
      </c>
      <c r="I294" s="1" t="s">
        <v>11</v>
      </c>
      <c r="J294" s="1" t="str">
        <f aca="false">IF(I294="","",H294&amp;" ")</f>
        <v>16222.352us -301.539V </v>
      </c>
      <c r="K294" s="1" t="str">
        <f aca="false">IF(I294="","",H294 &amp; " ")</f>
        <v>16222.352us -301.539V </v>
      </c>
      <c r="L294" s="3" t="n">
        <f aca="false">IF(TRIM(I294)="","", F294)</f>
        <v>-301.53873310114</v>
      </c>
      <c r="M294" s="18"/>
      <c r="N294" s="18"/>
      <c r="O294" s="18"/>
      <c r="P294" s="18"/>
      <c r="Q294" s="18"/>
      <c r="R294" s="18"/>
      <c r="S294" s="18"/>
      <c r="U294" s="18"/>
      <c r="V294" s="18"/>
      <c r="W294" s="18"/>
      <c r="X294" s="18"/>
      <c r="Y294" s="18"/>
      <c r="Z294" s="18"/>
      <c r="AA294" s="18"/>
    </row>
    <row r="295" customFormat="false" ht="22.05" hidden="false" customHeight="false" outlineLevel="0" collapsed="false">
      <c r="C295" s="15" t="n">
        <v>293</v>
      </c>
      <c r="D295" s="3" t="n">
        <f aca="false">SIN(PI*C295/180)</f>
        <v>-0.920504853191539</v>
      </c>
      <c r="E295" s="13" t="n">
        <f aca="false">C295/360^factor</f>
        <v>3.54520003384725</v>
      </c>
      <c r="F295" s="3" t="n">
        <f aca="false">D295*PEAK+offset</f>
        <v>-299.366588354952</v>
      </c>
      <c r="G295" s="3" t="n">
        <f aca="false">G294+timestep</f>
        <v>16277.908</v>
      </c>
      <c r="H295" s="1" t="str">
        <f aca="false">TEXT(G295,"0.000") &amp; timeunit &amp; " " &amp; TEXT(F295,"0.000") &amp; voltageunit</f>
        <v>16277.908us -299.367V</v>
      </c>
      <c r="I295" s="1" t="s">
        <v>11</v>
      </c>
      <c r="J295" s="1" t="str">
        <f aca="false">IF(I295="","",H295&amp;" ")</f>
        <v>16277.908us -299.367V </v>
      </c>
      <c r="K295" s="1" t="str">
        <f aca="false">IF(I295="","",H295 &amp; " ")</f>
        <v>16277.908us -299.367V </v>
      </c>
      <c r="L295" s="3" t="n">
        <f aca="false">IF(TRIM(I295)="","", F295)</f>
        <v>-299.366588354952</v>
      </c>
      <c r="M295" s="18"/>
      <c r="N295" s="18"/>
      <c r="O295" s="18"/>
      <c r="P295" s="18"/>
      <c r="Q295" s="18"/>
      <c r="R295" s="18"/>
      <c r="S295" s="18"/>
      <c r="U295" s="18"/>
      <c r="V295" s="18"/>
      <c r="W295" s="18"/>
      <c r="X295" s="18"/>
      <c r="Y295" s="18"/>
      <c r="Z295" s="18"/>
      <c r="AA295" s="18"/>
    </row>
    <row r="296" customFormat="false" ht="22.05" hidden="false" customHeight="false" outlineLevel="0" collapsed="false">
      <c r="C296" s="12" t="n">
        <v>294</v>
      </c>
      <c r="D296" s="3" t="n">
        <f aca="false">SIN(PI*C296/180)</f>
        <v>-0.913545457370085</v>
      </c>
      <c r="E296" s="13" t="n">
        <f aca="false">C296/360^factor</f>
        <v>3.55729969266584</v>
      </c>
      <c r="F296" s="3" t="n">
        <f aca="false">D296*PEAK+offset</f>
        <v>-297.103253645899</v>
      </c>
      <c r="G296" s="3" t="n">
        <f aca="false">G295+timestep</f>
        <v>16333.464</v>
      </c>
      <c r="H296" s="1" t="str">
        <f aca="false">TEXT(G296,"0.000") &amp; timeunit &amp; " " &amp; TEXT(F296,"0.000") &amp; voltageunit</f>
        <v>16333.464us -297.103V</v>
      </c>
      <c r="I296" s="1" t="s">
        <v>11</v>
      </c>
      <c r="J296" s="1" t="str">
        <f aca="false">IF(I296="","",H296&amp;" ")</f>
        <v>16333.464us -297.103V </v>
      </c>
      <c r="K296" s="1" t="str">
        <f aca="false">IF(I296="","",H296 &amp; " ")</f>
        <v>16333.464us -297.103V </v>
      </c>
      <c r="L296" s="3" t="n">
        <f aca="false">IF(TRIM(I296)="","", F296)</f>
        <v>-297.103253645899</v>
      </c>
      <c r="M296" s="18"/>
      <c r="N296" s="18"/>
      <c r="O296" s="18"/>
      <c r="P296" s="18"/>
      <c r="Q296" s="18"/>
      <c r="R296" s="18"/>
      <c r="S296" s="18"/>
      <c r="U296" s="18"/>
      <c r="V296" s="18"/>
      <c r="W296" s="18"/>
      <c r="X296" s="18"/>
      <c r="Y296" s="18"/>
      <c r="Z296" s="18"/>
      <c r="AA296" s="18"/>
    </row>
    <row r="297" customFormat="false" ht="22.05" hidden="false" customHeight="false" outlineLevel="0" collapsed="false">
      <c r="C297" s="15" t="n">
        <v>295</v>
      </c>
      <c r="D297" s="3" t="n">
        <f aca="false">SIN(PI*C297/180)</f>
        <v>-0.906307786752531</v>
      </c>
      <c r="E297" s="13" t="n">
        <f aca="false">C297/360^factor</f>
        <v>3.56939935148443</v>
      </c>
      <c r="F297" s="3" t="n">
        <f aca="false">D297*PEAK+offset</f>
        <v>-294.749418407658</v>
      </c>
      <c r="G297" s="3" t="n">
        <f aca="false">G296+timestep</f>
        <v>16389.02</v>
      </c>
      <c r="H297" s="1" t="str">
        <f aca="false">TEXT(G297,"0.000") &amp; timeunit &amp; " " &amp; TEXT(F297,"0.000") &amp; voltageunit</f>
        <v>16389.020us -294.749V</v>
      </c>
      <c r="I297" s="1" t="s">
        <v>11</v>
      </c>
      <c r="J297" s="1" t="str">
        <f aca="false">IF(I297="","",H297&amp;" ")</f>
        <v>16389.020us -294.749V </v>
      </c>
      <c r="K297" s="1" t="str">
        <f aca="false">IF(I297="","",H297 &amp; " ")</f>
        <v>16389.020us -294.749V </v>
      </c>
      <c r="L297" s="3" t="n">
        <f aca="false">IF(TRIM(I297)="","", F297)</f>
        <v>-294.749418407658</v>
      </c>
      <c r="M297" s="18"/>
      <c r="N297" s="18"/>
      <c r="O297" s="18"/>
      <c r="P297" s="18"/>
      <c r="Q297" s="18"/>
      <c r="R297" s="18"/>
      <c r="S297" s="18"/>
      <c r="U297" s="18"/>
      <c r="V297" s="18"/>
      <c r="W297" s="18"/>
      <c r="X297" s="18"/>
      <c r="Y297" s="18"/>
      <c r="Z297" s="18"/>
      <c r="AA297" s="18"/>
    </row>
    <row r="298" customFormat="false" ht="22.05" hidden="false" customHeight="false" outlineLevel="0" collapsed="false">
      <c r="C298" s="15" t="n">
        <v>296</v>
      </c>
      <c r="D298" s="3" t="n">
        <f aca="false">SIN(PI*C298/180)</f>
        <v>-0.898794046003459</v>
      </c>
      <c r="E298" s="13" t="n">
        <f aca="false">C298/360^factor</f>
        <v>3.58149901030302</v>
      </c>
      <c r="F298" s="3" t="n">
        <f aca="false">D298*PEAK+offset</f>
        <v>-292.305799641245</v>
      </c>
      <c r="G298" s="3" t="n">
        <f aca="false">G297+timestep</f>
        <v>16444.576</v>
      </c>
      <c r="H298" s="1" t="str">
        <f aca="false">TEXT(G298,"0.000") &amp; timeunit &amp; " " &amp; TEXT(F298,"0.000") &amp; voltageunit</f>
        <v>16444.576us -292.306V</v>
      </c>
      <c r="I298" s="1" t="s">
        <v>11</v>
      </c>
      <c r="J298" s="1" t="str">
        <f aca="false">IF(I298="","",H298&amp;" ")</f>
        <v>16444.576us -292.306V </v>
      </c>
      <c r="K298" s="1" t="str">
        <f aca="false">IF(I298="","",H298 &amp; " ")</f>
        <v>16444.576us -292.306V </v>
      </c>
      <c r="L298" s="3" t="n">
        <f aca="false">IF(TRIM(I298)="","", F298)</f>
        <v>-292.305799641245</v>
      </c>
      <c r="M298" s="18"/>
      <c r="N298" s="18"/>
      <c r="O298" s="18"/>
      <c r="P298" s="18"/>
      <c r="Q298" s="18"/>
      <c r="R298" s="18"/>
      <c r="S298" s="18"/>
      <c r="U298" s="18"/>
      <c r="V298" s="18"/>
      <c r="W298" s="18"/>
      <c r="X298" s="18"/>
      <c r="Y298" s="18"/>
      <c r="Z298" s="18"/>
      <c r="AA298" s="18"/>
    </row>
    <row r="299" customFormat="false" ht="22.05" hidden="false" customHeight="false" outlineLevel="0" collapsed="false">
      <c r="C299" s="12" t="n">
        <v>297</v>
      </c>
      <c r="D299" s="3" t="n">
        <f aca="false">SIN(PI*C299/180)</f>
        <v>-0.891006523881088</v>
      </c>
      <c r="E299" s="13" t="n">
        <f aca="false">C299/360^factor</f>
        <v>3.59359866912161</v>
      </c>
      <c r="F299" s="3" t="n">
        <f aca="false">D299*PEAK+offset</f>
        <v>-289.773141696608</v>
      </c>
      <c r="G299" s="3" t="n">
        <f aca="false">G298+timestep</f>
        <v>16500.132</v>
      </c>
      <c r="H299" s="1" t="str">
        <f aca="false">TEXT(G299,"0.000") &amp; timeunit &amp; " " &amp; TEXT(F299,"0.000") &amp; voltageunit</f>
        <v>16500.132us -289.773V</v>
      </c>
      <c r="I299" s="1" t="s">
        <v>11</v>
      </c>
      <c r="J299" s="1" t="str">
        <f aca="false">IF(I299="","",H299&amp;" ")</f>
        <v>16500.132us -289.773V </v>
      </c>
      <c r="K299" s="1" t="str">
        <f aca="false">IF(I299="","",H299 &amp; " ")</f>
        <v>16500.132us -289.773V </v>
      </c>
      <c r="L299" s="3" t="n">
        <f aca="false">IF(TRIM(I299)="","", F299)</f>
        <v>-289.773141696608</v>
      </c>
      <c r="M299" s="18"/>
      <c r="N299" s="18"/>
      <c r="O299" s="18"/>
      <c r="P299" s="18"/>
      <c r="Q299" s="18"/>
      <c r="R299" s="18"/>
      <c r="S299" s="18"/>
      <c r="U299" s="18"/>
      <c r="V299" s="18"/>
      <c r="W299" s="18"/>
      <c r="X299" s="18"/>
      <c r="Y299" s="18"/>
      <c r="Z299" s="18"/>
      <c r="AA299" s="18"/>
    </row>
    <row r="300" customFormat="false" ht="22.05" hidden="false" customHeight="false" outlineLevel="0" collapsed="false">
      <c r="C300" s="15" t="n">
        <v>298</v>
      </c>
      <c r="D300" s="3" t="n">
        <f aca="false">SIN(PI*C300/180)</f>
        <v>-0.882947592540099</v>
      </c>
      <c r="E300" s="13" t="n">
        <f aca="false">C300/360^factor</f>
        <v>3.6056983279402</v>
      </c>
      <c r="F300" s="3" t="n">
        <f aca="false">D300*PEAK+offset</f>
        <v>-287.152216045891</v>
      </c>
      <c r="G300" s="3" t="n">
        <f aca="false">G299+timestep</f>
        <v>16555.688</v>
      </c>
      <c r="H300" s="1" t="str">
        <f aca="false">TEXT(G300,"0.000") &amp; timeunit &amp; " " &amp; TEXT(F300,"0.000") &amp; voltageunit</f>
        <v>16555.688us -287.152V</v>
      </c>
      <c r="I300" s="1" t="s">
        <v>11</v>
      </c>
      <c r="J300" s="1" t="str">
        <f aca="false">IF(I300="","",H300&amp;" ")</f>
        <v>16555.688us -287.152V </v>
      </c>
      <c r="K300" s="1" t="str">
        <f aca="false">IF(I300="","",H300 &amp; " ")</f>
        <v>16555.688us -287.152V </v>
      </c>
      <c r="L300" s="3" t="n">
        <f aca="false">IF(TRIM(I300)="","", F300)</f>
        <v>-287.152216045891</v>
      </c>
      <c r="M300" s="18"/>
      <c r="N300" s="18"/>
      <c r="O300" s="18"/>
      <c r="P300" s="18"/>
      <c r="Q300" s="18"/>
      <c r="R300" s="18"/>
      <c r="S300" s="18"/>
      <c r="U300" s="18"/>
      <c r="V300" s="18"/>
      <c r="W300" s="18"/>
      <c r="X300" s="18"/>
      <c r="Y300" s="18"/>
      <c r="Z300" s="18"/>
      <c r="AA300" s="18"/>
    </row>
    <row r="301" customFormat="false" ht="22.05" hidden="false" customHeight="false" outlineLevel="0" collapsed="false">
      <c r="C301" s="15" t="n">
        <v>299</v>
      </c>
      <c r="D301" s="3" t="n">
        <f aca="false">SIN(PI*C301/180)</f>
        <v>-0.874619706809047</v>
      </c>
      <c r="E301" s="13" t="n">
        <f aca="false">C301/360^factor</f>
        <v>3.61779798675879</v>
      </c>
      <c r="F301" s="3" t="n">
        <f aca="false">D301*PEAK+offset</f>
        <v>-284.443821048438</v>
      </c>
      <c r="G301" s="3" t="n">
        <f aca="false">G300+timestep</f>
        <v>16611.244</v>
      </c>
      <c r="H301" s="1" t="str">
        <f aca="false">TEXT(G301,"0.000") &amp; timeunit &amp; " " &amp; TEXT(F301,"0.000") &amp; voltageunit</f>
        <v>16611.244us -284.444V</v>
      </c>
      <c r="I301" s="1" t="s">
        <v>11</v>
      </c>
      <c r="J301" s="1" t="str">
        <f aca="false">IF(I301="","",H301&amp;" ")</f>
        <v>16611.244us -284.444V </v>
      </c>
      <c r="K301" s="1" t="str">
        <f aca="false">IF(I301="","",H301 &amp; " ")</f>
        <v>16611.244us -284.444V </v>
      </c>
      <c r="L301" s="3" t="n">
        <f aca="false">IF(TRIM(I301)="","", F301)</f>
        <v>-284.443821048438</v>
      </c>
      <c r="M301" s="18"/>
      <c r="N301" s="18"/>
      <c r="O301" s="18"/>
      <c r="P301" s="18"/>
      <c r="Q301" s="18"/>
      <c r="R301" s="18"/>
      <c r="S301" s="18"/>
      <c r="U301" s="18"/>
      <c r="V301" s="18"/>
      <c r="W301" s="18"/>
      <c r="X301" s="18"/>
      <c r="Y301" s="18"/>
      <c r="Z301" s="18"/>
      <c r="AA301" s="18"/>
    </row>
    <row r="302" customFormat="false" ht="22.05" hidden="false" customHeight="false" outlineLevel="0" collapsed="false">
      <c r="C302" s="12" t="n">
        <v>300</v>
      </c>
      <c r="D302" s="3" t="n">
        <f aca="false">SIN(PI*C302/180)</f>
        <v>-0.866025403442599</v>
      </c>
      <c r="E302" s="13" t="n">
        <f aca="false">C302/360^factor</f>
        <v>3.62989764557739</v>
      </c>
      <c r="F302" s="3" t="n">
        <f aca="false">D302*PEAK+offset</f>
        <v>-281.648781707602</v>
      </c>
      <c r="G302" s="3" t="n">
        <f aca="false">G301+timestep</f>
        <v>16666.8</v>
      </c>
      <c r="H302" s="1" t="str">
        <f aca="false">TEXT(G302,"0.000") &amp; timeunit &amp; " " &amp; TEXT(F302,"0.000") &amp; voltageunit</f>
        <v>16666.800us -281.649V</v>
      </c>
      <c r="I302" s="1" t="s">
        <v>11</v>
      </c>
      <c r="J302" s="1" t="str">
        <f aca="false">IF(I302="","",H302&amp;" ")</f>
        <v>16666.800us -281.649V </v>
      </c>
      <c r="K302" s="1" t="str">
        <f aca="false">IF(I302="","",H302 &amp; " ")</f>
        <v>16666.800us -281.649V </v>
      </c>
      <c r="L302" s="3" t="n">
        <f aca="false">IF(TRIM(I302)="","", F302)</f>
        <v>-281.648781707602</v>
      </c>
      <c r="M302" s="18"/>
      <c r="N302" s="18"/>
      <c r="O302" s="18"/>
      <c r="P302" s="18"/>
      <c r="Q302" s="18"/>
      <c r="R302" s="18"/>
      <c r="S302" s="18"/>
      <c r="U302" s="18"/>
      <c r="V302" s="18"/>
      <c r="W302" s="18"/>
      <c r="X302" s="18"/>
      <c r="Y302" s="18"/>
      <c r="Z302" s="18"/>
      <c r="AA302" s="18"/>
    </row>
    <row r="303" customFormat="false" ht="22.05" hidden="false" customHeight="false" outlineLevel="0" collapsed="false">
      <c r="C303" s="15" t="n">
        <v>301</v>
      </c>
      <c r="D303" s="3" t="n">
        <f aca="false">SIN(PI*C303/180)</f>
        <v>-0.857167300348818</v>
      </c>
      <c r="E303" s="13" t="n">
        <f aca="false">C303/360^factor</f>
        <v>3.64199730439598</v>
      </c>
      <c r="F303" s="3" t="n">
        <f aca="false">D303*PEAK+offset</f>
        <v>-278.767949419443</v>
      </c>
      <c r="G303" s="3" t="n">
        <f aca="false">G302+timestep</f>
        <v>16722.356</v>
      </c>
      <c r="H303" s="1" t="str">
        <f aca="false">TEXT(G303,"0.000") &amp; timeunit &amp; " " &amp; TEXT(F303,"0.000") &amp; voltageunit</f>
        <v>16722.356us -278.768V</v>
      </c>
      <c r="I303" s="1" t="s">
        <v>11</v>
      </c>
      <c r="J303" s="1" t="str">
        <f aca="false">IF(I303="","",H303&amp;" ")</f>
        <v>16722.356us -278.768V </v>
      </c>
      <c r="K303" s="1" t="str">
        <f aca="false">IF(I303="","",H303 &amp; " ")</f>
        <v>16722.356us -278.768V </v>
      </c>
      <c r="L303" s="3" t="n">
        <f aca="false">IF(TRIM(I303)="","", F303)</f>
        <v>-278.767949419443</v>
      </c>
      <c r="M303" s="18"/>
      <c r="N303" s="18"/>
      <c r="O303" s="18"/>
      <c r="P303" s="18"/>
      <c r="Q303" s="18"/>
      <c r="R303" s="18"/>
      <c r="S303" s="18"/>
      <c r="U303" s="18"/>
      <c r="V303" s="18"/>
      <c r="W303" s="18"/>
      <c r="X303" s="18"/>
      <c r="Y303" s="18"/>
      <c r="Z303" s="18"/>
      <c r="AA303" s="18"/>
    </row>
    <row r="304" customFormat="false" ht="22.05" hidden="false" customHeight="false" outlineLevel="0" collapsed="false">
      <c r="C304" s="15" t="n">
        <v>302</v>
      </c>
      <c r="D304" s="3" t="n">
        <f aca="false">SIN(PI*C304/180)</f>
        <v>-0.848048095791717</v>
      </c>
      <c r="E304" s="13" t="n">
        <f aca="false">C304/360^factor</f>
        <v>3.65409696321457</v>
      </c>
      <c r="F304" s="3" t="n">
        <f aca="false">D304*PEAK+offset</f>
        <v>-275.802201713382</v>
      </c>
      <c r="G304" s="3" t="n">
        <f aca="false">G303+timestep</f>
        <v>16777.912</v>
      </c>
      <c r="H304" s="1" t="str">
        <f aca="false">TEXT(G304,"0.000") &amp; timeunit &amp; " " &amp; TEXT(F304,"0.000") &amp; voltageunit</f>
        <v>16777.912us -275.802V</v>
      </c>
      <c r="I304" s="1" t="s">
        <v>11</v>
      </c>
      <c r="J304" s="1" t="str">
        <f aca="false">IF(I304="","",H304&amp;" ")</f>
        <v>16777.912us -275.802V </v>
      </c>
      <c r="K304" s="1" t="str">
        <f aca="false">IF(I304="","",H304 &amp; " ")</f>
        <v>16777.912us -275.802V </v>
      </c>
      <c r="L304" s="3" t="n">
        <f aca="false">IF(TRIM(I304)="","", F304)</f>
        <v>-275.802201713382</v>
      </c>
      <c r="M304" s="18"/>
      <c r="N304" s="18"/>
      <c r="O304" s="18"/>
      <c r="P304" s="18"/>
      <c r="Q304" s="18"/>
      <c r="R304" s="18"/>
      <c r="S304" s="18"/>
      <c r="U304" s="18"/>
      <c r="V304" s="18"/>
      <c r="W304" s="18"/>
      <c r="X304" s="18"/>
      <c r="Y304" s="18"/>
      <c r="Z304" s="18"/>
      <c r="AA304" s="18"/>
    </row>
    <row r="305" customFormat="false" ht="22.05" hidden="false" customHeight="false" outlineLevel="0" collapsed="false">
      <c r="C305" s="12" t="n">
        <v>303</v>
      </c>
      <c r="D305" s="3" t="n">
        <f aca="false">SIN(PI*C305/180)</f>
        <v>-0.838670567569343</v>
      </c>
      <c r="E305" s="13" t="n">
        <f aca="false">C305/360^factor</f>
        <v>3.66619662203316</v>
      </c>
      <c r="F305" s="3" t="n">
        <f aca="false">D305*PEAK+offset</f>
        <v>-272.752441984902</v>
      </c>
      <c r="G305" s="3" t="n">
        <f aca="false">G304+timestep</f>
        <v>16833.468</v>
      </c>
      <c r="H305" s="1" t="str">
        <f aca="false">TEXT(G305,"0.000") &amp; timeunit &amp; " " &amp; TEXT(F305,"0.000") &amp; voltageunit</f>
        <v>16833.468us -272.752V</v>
      </c>
      <c r="I305" s="1" t="s">
        <v>11</v>
      </c>
      <c r="J305" s="1" t="str">
        <f aca="false">IF(I305="","",H305&amp;" ")</f>
        <v>16833.468us -272.752V </v>
      </c>
      <c r="K305" s="1" t="str">
        <f aca="false">IF(I305="","",H305 &amp; " ")</f>
        <v>16833.468us -272.752V </v>
      </c>
      <c r="L305" s="3" t="n">
        <f aca="false">IF(TRIM(I305)="","", F305)</f>
        <v>-272.752441984902</v>
      </c>
      <c r="M305" s="18"/>
      <c r="N305" s="18"/>
      <c r="O305" s="18"/>
      <c r="P305" s="18"/>
      <c r="Q305" s="18"/>
      <c r="R305" s="18"/>
      <c r="S305" s="18"/>
      <c r="U305" s="18"/>
      <c r="V305" s="18"/>
      <c r="W305" s="18"/>
      <c r="X305" s="18"/>
      <c r="Y305" s="18"/>
      <c r="Z305" s="18"/>
      <c r="AA305" s="18"/>
    </row>
    <row r="306" customFormat="false" ht="22.05" hidden="false" customHeight="false" outlineLevel="0" collapsed="false">
      <c r="C306" s="15" t="n">
        <v>304</v>
      </c>
      <c r="D306" s="3" t="n">
        <f aca="false">SIN(PI*C306/180)</f>
        <v>-0.829037572167636</v>
      </c>
      <c r="E306" s="13" t="n">
        <f aca="false">C306/360^factor</f>
        <v>3.67829628085175</v>
      </c>
      <c r="F306" s="3" t="n">
        <f aca="false">D306*PEAK+offset</f>
        <v>-269.619599220359</v>
      </c>
      <c r="G306" s="3" t="n">
        <f aca="false">G305+timestep</f>
        <v>16889.024</v>
      </c>
      <c r="H306" s="1" t="str">
        <f aca="false">TEXT(G306,"0.000") &amp; timeunit &amp; " " &amp; TEXT(F306,"0.000") &amp; voltageunit</f>
        <v>16889.024us -269.620V</v>
      </c>
      <c r="I306" s="1" t="s">
        <v>11</v>
      </c>
      <c r="J306" s="1" t="str">
        <f aca="false">IF(I306="","",H306&amp;" ")</f>
        <v>16889.024us -269.620V </v>
      </c>
      <c r="K306" s="1" t="str">
        <f aca="false">IF(I306="","",H306 &amp; " ")</f>
        <v>16889.024us -269.620V </v>
      </c>
      <c r="L306" s="3" t="n">
        <f aca="false">IF(TRIM(I306)="","", F306)</f>
        <v>-269.619599220359</v>
      </c>
      <c r="M306" s="18"/>
      <c r="N306" s="18"/>
      <c r="O306" s="18"/>
      <c r="P306" s="18"/>
      <c r="Q306" s="18"/>
      <c r="R306" s="18"/>
      <c r="S306" s="18"/>
      <c r="U306" s="18"/>
      <c r="V306" s="18"/>
      <c r="W306" s="18"/>
      <c r="X306" s="18"/>
      <c r="Y306" s="18"/>
      <c r="Z306" s="18"/>
      <c r="AA306" s="18"/>
    </row>
    <row r="307" customFormat="false" ht="22.05" hidden="false" customHeight="false" outlineLevel="0" collapsed="false">
      <c r="C307" s="15" t="n">
        <v>305</v>
      </c>
      <c r="D307" s="3" t="n">
        <f aca="false">SIN(PI*C307/180)</f>
        <v>-0.819152043890315</v>
      </c>
      <c r="E307" s="13" t="n">
        <f aca="false">C307/360^factor</f>
        <v>3.69039593967034</v>
      </c>
      <c r="F307" s="3" t="n">
        <f aca="false">D307*PEAK+offset</f>
        <v>-266.404627714008</v>
      </c>
      <c r="G307" s="3" t="n">
        <f aca="false">G306+timestep</f>
        <v>16944.58</v>
      </c>
      <c r="H307" s="1" t="str">
        <f aca="false">TEXT(G307,"0.000") &amp; timeunit &amp; " " &amp; TEXT(F307,"0.000") &amp; voltageunit</f>
        <v>16944.580us -266.405V</v>
      </c>
      <c r="I307" s="1" t="s">
        <v>11</v>
      </c>
      <c r="J307" s="1" t="str">
        <f aca="false">IF(I307="","",H307&amp;" ")</f>
        <v>16944.580us -266.405V </v>
      </c>
      <c r="K307" s="1" t="str">
        <f aca="false">IF(I307="","",H307 &amp; " ")</f>
        <v>16944.580us -266.405V </v>
      </c>
      <c r="L307" s="3" t="n">
        <f aca="false">IF(TRIM(I307)="","", F307)</f>
        <v>-266.404627714008</v>
      </c>
      <c r="M307" s="18"/>
      <c r="N307" s="18"/>
      <c r="O307" s="18"/>
      <c r="P307" s="18"/>
      <c r="Q307" s="18"/>
      <c r="R307" s="18"/>
      <c r="S307" s="18"/>
      <c r="U307" s="18"/>
      <c r="V307" s="18"/>
      <c r="W307" s="18"/>
      <c r="X307" s="18"/>
      <c r="Y307" s="18"/>
      <c r="Z307" s="18"/>
      <c r="AA307" s="18"/>
    </row>
    <row r="308" customFormat="false" ht="22.05" hidden="false" customHeight="false" outlineLevel="0" collapsed="false">
      <c r="C308" s="12" t="n">
        <v>306</v>
      </c>
      <c r="D308" s="3" t="n">
        <f aca="false">SIN(PI*C308/180)</f>
        <v>-0.809016993965054</v>
      </c>
      <c r="E308" s="13" t="n">
        <f aca="false">C308/360^factor</f>
        <v>3.70249559848893</v>
      </c>
      <c r="F308" s="3" t="n">
        <f aca="false">D308*PEAK+offset</f>
        <v>-263.108506777315</v>
      </c>
      <c r="G308" s="3" t="n">
        <f aca="false">G307+timestep</f>
        <v>17000.1360000001</v>
      </c>
      <c r="H308" s="1" t="str">
        <f aca="false">TEXT(G308,"0.000") &amp; timeunit &amp; " " &amp; TEXT(F308,"0.000") &amp; voltageunit</f>
        <v>17000.136us -263.109V</v>
      </c>
      <c r="I308" s="1" t="s">
        <v>11</v>
      </c>
      <c r="J308" s="1" t="str">
        <f aca="false">IF(I308="","",H308&amp;" ")</f>
        <v>17000.136us -263.109V </v>
      </c>
      <c r="K308" s="1" t="str">
        <f aca="false">IF(I308="","",H308 &amp; " ")</f>
        <v>17000.136us -263.109V </v>
      </c>
      <c r="L308" s="3" t="n">
        <f aca="false">IF(TRIM(I308)="","", F308)</f>
        <v>-263.108506777315</v>
      </c>
      <c r="M308" s="18"/>
      <c r="N308" s="18"/>
      <c r="O308" s="18"/>
      <c r="P308" s="18"/>
      <c r="Q308" s="18"/>
      <c r="R308" s="18"/>
      <c r="S308" s="18"/>
      <c r="U308" s="18"/>
      <c r="V308" s="18"/>
      <c r="W308" s="18"/>
      <c r="X308" s="18"/>
      <c r="Y308" s="18"/>
      <c r="Z308" s="18"/>
      <c r="AA308" s="18"/>
    </row>
    <row r="309" customFormat="false" ht="22.05" hidden="false" customHeight="false" outlineLevel="0" collapsed="false">
      <c r="C309" s="15" t="n">
        <v>307</v>
      </c>
      <c r="D309" s="3" t="n">
        <f aca="false">SIN(PI*C309/180)</f>
        <v>-0.798635509626244</v>
      </c>
      <c r="E309" s="13" t="n">
        <f aca="false">C309/360^factor</f>
        <v>3.71459525730752</v>
      </c>
      <c r="F309" s="3" t="n">
        <f aca="false">D309*PEAK+offset</f>
        <v>-259.732240440647</v>
      </c>
      <c r="G309" s="3" t="n">
        <f aca="false">G308+timestep</f>
        <v>17055.692</v>
      </c>
      <c r="H309" s="1" t="str">
        <f aca="false">TEXT(G309,"0.000") &amp; timeunit &amp; " " &amp; TEXT(F309,"0.000") &amp; voltageunit</f>
        <v>17055.692us -259.732V</v>
      </c>
      <c r="I309" s="1" t="s">
        <v>11</v>
      </c>
      <c r="J309" s="1" t="str">
        <f aca="false">IF(I309="","",H309&amp;" ")</f>
        <v>17055.692us -259.732V </v>
      </c>
      <c r="K309" s="1" t="str">
        <f aca="false">IF(I309="","",H309 &amp; " ")</f>
        <v>17055.692us -259.732V </v>
      </c>
      <c r="L309" s="3" t="n">
        <f aca="false">IF(TRIM(I309)="","", F309)</f>
        <v>-259.732240440647</v>
      </c>
      <c r="M309" s="18"/>
      <c r="N309" s="18"/>
      <c r="O309" s="18"/>
      <c r="P309" s="18"/>
      <c r="Q309" s="18"/>
      <c r="R309" s="18"/>
      <c r="S309" s="18"/>
      <c r="U309" s="18"/>
      <c r="V309" s="18"/>
      <c r="W309" s="18"/>
      <c r="X309" s="18"/>
      <c r="Y309" s="18"/>
      <c r="Z309" s="18"/>
      <c r="AA309" s="18"/>
    </row>
    <row r="310" customFormat="false" ht="22.05" hidden="false" customHeight="false" outlineLevel="0" collapsed="false">
      <c r="C310" s="15" t="n">
        <v>308</v>
      </c>
      <c r="D310" s="3" t="n">
        <f aca="false">SIN(PI*C310/180)</f>
        <v>-0.788010753174584</v>
      </c>
      <c r="E310" s="13" t="n">
        <f aca="false">C310/360^factor</f>
        <v>3.72669491612612</v>
      </c>
      <c r="F310" s="3" t="n">
        <f aca="false">D310*PEAK+offset</f>
        <v>-256.276857147438</v>
      </c>
      <c r="G310" s="3" t="n">
        <f aca="false">G309+timestep</f>
        <v>17111.2480000001</v>
      </c>
      <c r="H310" s="1" t="str">
        <f aca="false">TEXT(G310,"0.000") &amp; timeunit &amp; " " &amp; TEXT(F310,"0.000") &amp; voltageunit</f>
        <v>17111.248us -256.277V</v>
      </c>
      <c r="I310" s="1" t="s">
        <v>11</v>
      </c>
      <c r="J310" s="1" t="str">
        <f aca="false">IF(I310="","",H310&amp;" ")</f>
        <v>17111.248us -256.277V </v>
      </c>
      <c r="K310" s="1" t="str">
        <f aca="false">IF(I310="","",H310 &amp; " ")</f>
        <v>17111.248us -256.277V </v>
      </c>
      <c r="L310" s="3" t="n">
        <f aca="false">IF(TRIM(I310)="","", F310)</f>
        <v>-256.276857147438</v>
      </c>
      <c r="M310" s="18"/>
      <c r="N310" s="18"/>
      <c r="O310" s="18"/>
      <c r="P310" s="18"/>
      <c r="Q310" s="18"/>
      <c r="R310" s="18"/>
      <c r="S310" s="18"/>
      <c r="U310" s="18"/>
      <c r="V310" s="18"/>
      <c r="W310" s="18"/>
      <c r="X310" s="18"/>
      <c r="Y310" s="18"/>
      <c r="Z310" s="18"/>
      <c r="AA310" s="18"/>
    </row>
    <row r="311" customFormat="false" ht="22.05" hidden="false" customHeight="false" outlineLevel="0" collapsed="false">
      <c r="C311" s="12" t="n">
        <v>309</v>
      </c>
      <c r="D311" s="3" t="n">
        <f aca="false">SIN(PI*C311/180)</f>
        <v>-0.77714596101381</v>
      </c>
      <c r="E311" s="13" t="n">
        <f aca="false">C311/360^factor</f>
        <v>3.73879457494471</v>
      </c>
      <c r="F311" s="3" t="n">
        <f aca="false">D311*PEAK+offset</f>
        <v>-252.743409440911</v>
      </c>
      <c r="G311" s="3" t="n">
        <f aca="false">G310+timestep</f>
        <v>17166.8040000001</v>
      </c>
      <c r="H311" s="1" t="str">
        <f aca="false">TEXT(G311,"0.000") &amp; timeunit &amp; " " &amp; TEXT(F311,"0.000") &amp; voltageunit</f>
        <v>17166.804us -252.743V</v>
      </c>
      <c r="I311" s="1" t="s">
        <v>11</v>
      </c>
      <c r="J311" s="1" t="str">
        <f aca="false">IF(I311="","",H311&amp;" ")</f>
        <v>17166.804us -252.743V </v>
      </c>
      <c r="K311" s="1" t="str">
        <f aca="false">IF(I311="","",H311 &amp; " ")</f>
        <v>17166.804us -252.743V </v>
      </c>
      <c r="L311" s="3" t="n">
        <f aca="false">IF(TRIM(I311)="","", F311)</f>
        <v>-252.743409440911</v>
      </c>
      <c r="M311" s="18"/>
      <c r="N311" s="18"/>
      <c r="O311" s="18"/>
      <c r="P311" s="18"/>
      <c r="Q311" s="18"/>
      <c r="R311" s="18"/>
      <c r="S311" s="18"/>
      <c r="U311" s="18"/>
      <c r="V311" s="18"/>
      <c r="W311" s="18"/>
      <c r="X311" s="18"/>
      <c r="Y311" s="18"/>
      <c r="Z311" s="18"/>
      <c r="AA311" s="18"/>
    </row>
    <row r="312" customFormat="false" ht="22.05" hidden="false" customHeight="false" outlineLevel="0" collapsed="false">
      <c r="C312" s="15" t="n">
        <v>310</v>
      </c>
      <c r="D312" s="3" t="n">
        <f aca="false">SIN(PI*C312/180)</f>
        <v>-0.766044442664869</v>
      </c>
      <c r="E312" s="13" t="n">
        <f aca="false">C312/360^factor</f>
        <v>3.7508942337633</v>
      </c>
      <c r="F312" s="3" t="n">
        <f aca="false">D312*PEAK+offset</f>
        <v>-249.132973643469</v>
      </c>
      <c r="G312" s="3" t="n">
        <f aca="false">G311+timestep</f>
        <v>17222.3600000001</v>
      </c>
      <c r="H312" s="1" t="str">
        <f aca="false">TEXT(G312,"0.000") &amp; timeunit &amp; " " &amp; TEXT(F312,"0.000") &amp; voltageunit</f>
        <v>17222.360us -249.133V</v>
      </c>
      <c r="I312" s="1" t="s">
        <v>11</v>
      </c>
      <c r="J312" s="1" t="str">
        <f aca="false">IF(I312="","",H312&amp;" ")</f>
        <v>17222.360us -249.133V </v>
      </c>
      <c r="K312" s="1" t="str">
        <f aca="false">IF(I312="","",H312 &amp; " ")</f>
        <v>17222.360us -249.133V </v>
      </c>
      <c r="L312" s="3" t="n">
        <f aca="false">IF(TRIM(I312)="","", F312)</f>
        <v>-249.132973643469</v>
      </c>
      <c r="M312" s="18"/>
      <c r="N312" s="18"/>
      <c r="O312" s="18"/>
      <c r="P312" s="18"/>
      <c r="Q312" s="18"/>
      <c r="R312" s="18"/>
      <c r="S312" s="18"/>
      <c r="U312" s="18"/>
      <c r="V312" s="18"/>
      <c r="W312" s="18"/>
      <c r="X312" s="18"/>
      <c r="Y312" s="18"/>
      <c r="Z312" s="18"/>
      <c r="AA312" s="18"/>
    </row>
    <row r="313" customFormat="false" ht="22.05" hidden="false" customHeight="false" outlineLevel="0" collapsed="false">
      <c r="C313" s="15" t="n">
        <v>311</v>
      </c>
      <c r="D313" s="3" t="n">
        <f aca="false">SIN(PI*C313/180)</f>
        <v>-0.754709579757792</v>
      </c>
      <c r="E313" s="13" t="n">
        <f aca="false">C313/360^factor</f>
        <v>3.76299389258189</v>
      </c>
      <c r="F313" s="3" t="n">
        <f aca="false">D313*PEAK+offset</f>
        <v>-245.446649528829</v>
      </c>
      <c r="G313" s="3" t="n">
        <f aca="false">G312+timestep</f>
        <v>17277.9160000001</v>
      </c>
      <c r="H313" s="1" t="str">
        <f aca="false">TEXT(G313,"0.000") &amp; timeunit &amp; " " &amp; TEXT(F313,"0.000") &amp; voltageunit</f>
        <v>17277.916us -245.447V</v>
      </c>
      <c r="I313" s="1" t="s">
        <v>11</v>
      </c>
      <c r="J313" s="1" t="str">
        <f aca="false">IF(I313="","",H313&amp;" ")</f>
        <v>17277.916us -245.447V </v>
      </c>
      <c r="K313" s="1" t="str">
        <f aca="false">IF(I313="","",H313 &amp; " ")</f>
        <v>17277.916us -245.447V </v>
      </c>
      <c r="L313" s="3" t="n">
        <f aca="false">IF(TRIM(I313)="","", F313)</f>
        <v>-245.446649528829</v>
      </c>
      <c r="M313" s="18"/>
      <c r="N313" s="18"/>
      <c r="O313" s="18"/>
      <c r="P313" s="18"/>
      <c r="Q313" s="18"/>
      <c r="R313" s="18"/>
      <c r="S313" s="18"/>
      <c r="U313" s="18"/>
      <c r="V313" s="18"/>
      <c r="W313" s="18"/>
      <c r="X313" s="18"/>
      <c r="Y313" s="18"/>
      <c r="Z313" s="18"/>
      <c r="AA313" s="18"/>
    </row>
    <row r="314" customFormat="false" ht="22.05" hidden="false" customHeight="false" outlineLevel="0" collapsed="false">
      <c r="C314" s="12" t="n">
        <v>312</v>
      </c>
      <c r="D314" s="3" t="n">
        <f aca="false">SIN(PI*C314/180)</f>
        <v>-0.743144825001625</v>
      </c>
      <c r="E314" s="13" t="n">
        <f aca="false">C314/360^factor</f>
        <v>3.77509355140048</v>
      </c>
      <c r="F314" s="3" t="n">
        <f aca="false">D314*PEAK+offset</f>
        <v>-241.685559987029</v>
      </c>
      <c r="G314" s="3" t="n">
        <f aca="false">G313+timestep</f>
        <v>17333.4720000001</v>
      </c>
      <c r="H314" s="1" t="str">
        <f aca="false">TEXT(G314,"0.000") &amp; timeunit &amp; " " &amp; TEXT(F314,"0.000") &amp; voltageunit</f>
        <v>17333.472us -241.686V</v>
      </c>
      <c r="I314" s="1" t="s">
        <v>11</v>
      </c>
      <c r="J314" s="1" t="str">
        <f aca="false">IF(I314="","",H314&amp;" ")</f>
        <v>17333.472us -241.686V </v>
      </c>
      <c r="K314" s="1" t="str">
        <f aca="false">IF(I314="","",H314 &amp; " ")</f>
        <v>17333.472us -241.686V </v>
      </c>
      <c r="L314" s="3" t="n">
        <f aca="false">IF(TRIM(I314)="","", F314)</f>
        <v>-241.685559987029</v>
      </c>
      <c r="M314" s="18"/>
      <c r="N314" s="18"/>
      <c r="O314" s="18"/>
      <c r="P314" s="18"/>
      <c r="Q314" s="18"/>
      <c r="R314" s="18"/>
      <c r="S314" s="18"/>
      <c r="U314" s="18"/>
      <c r="V314" s="18"/>
      <c r="W314" s="18"/>
      <c r="X314" s="18"/>
      <c r="Y314" s="18"/>
      <c r="Z314" s="18"/>
      <c r="AA314" s="18"/>
    </row>
    <row r="315" customFormat="false" ht="22.05" hidden="false" customHeight="false" outlineLevel="0" collapsed="false">
      <c r="C315" s="15" t="n">
        <v>313</v>
      </c>
      <c r="D315" s="3" t="n">
        <f aca="false">SIN(PI*C315/180)</f>
        <v>-0.731353701132698</v>
      </c>
      <c r="E315" s="13" t="n">
        <f aca="false">C315/360^factor</f>
        <v>3.78719321021907</v>
      </c>
      <c r="F315" s="3" t="n">
        <f aca="false">D315*PEAK+offset</f>
        <v>-237.850850682376</v>
      </c>
      <c r="G315" s="3" t="n">
        <f aca="false">G314+timestep</f>
        <v>17389.0280000001</v>
      </c>
      <c r="H315" s="1" t="str">
        <f aca="false">TEXT(G315,"0.000") &amp; timeunit &amp; " " &amp; TEXT(F315,"0.000") &amp; voltageunit</f>
        <v>17389.028us -237.851V</v>
      </c>
      <c r="I315" s="1" t="s">
        <v>11</v>
      </c>
      <c r="J315" s="1" t="str">
        <f aca="false">IF(I315="","",H315&amp;" ")</f>
        <v>17389.028us -237.851V </v>
      </c>
      <c r="K315" s="1" t="str">
        <f aca="false">IF(I315="","",H315 &amp; " ")</f>
        <v>17389.028us -237.851V </v>
      </c>
      <c r="L315" s="3" t="n">
        <f aca="false">IF(TRIM(I315)="","", F315)</f>
        <v>-237.850850682376</v>
      </c>
      <c r="M315" s="18"/>
      <c r="N315" s="18"/>
      <c r="O315" s="18"/>
      <c r="P315" s="18"/>
      <c r="Q315" s="18"/>
      <c r="R315" s="18"/>
      <c r="S315" s="18"/>
      <c r="U315" s="18"/>
      <c r="V315" s="18"/>
      <c r="W315" s="18"/>
      <c r="X315" s="18"/>
      <c r="Y315" s="18"/>
      <c r="Z315" s="18"/>
      <c r="AA315" s="18"/>
    </row>
    <row r="316" customFormat="false" ht="22.05" hidden="false" customHeight="false" outlineLevel="0" collapsed="false">
      <c r="C316" s="15" t="n">
        <v>314</v>
      </c>
      <c r="D316" s="3" t="n">
        <f aca="false">SIN(PI*C316/180)</f>
        <v>-0.719339799841565</v>
      </c>
      <c r="E316" s="13" t="n">
        <f aca="false">C316/360^factor</f>
        <v>3.79929286903766</v>
      </c>
      <c r="F316" s="3" t="n">
        <f aca="false">D316*PEAK+offset</f>
        <v>-233.943689704474</v>
      </c>
      <c r="G316" s="3" t="n">
        <f aca="false">G315+timestep</f>
        <v>17444.5840000001</v>
      </c>
      <c r="H316" s="1" t="str">
        <f aca="false">TEXT(G316,"0.000") &amp; timeunit &amp; " " &amp; TEXT(F316,"0.000") &amp; voltageunit</f>
        <v>17444.584us -233.944V</v>
      </c>
      <c r="I316" s="1" t="s">
        <v>11</v>
      </c>
      <c r="J316" s="1" t="str">
        <f aca="false">IF(I316="","",H316&amp;" ")</f>
        <v>17444.584us -233.944V </v>
      </c>
      <c r="K316" s="1" t="str">
        <f aca="false">IF(I316="","",H316 &amp; " ")</f>
        <v>17444.584us -233.944V </v>
      </c>
      <c r="L316" s="3" t="n">
        <f aca="false">IF(TRIM(I316)="","", F316)</f>
        <v>-233.943689704474</v>
      </c>
      <c r="M316" s="18"/>
      <c r="N316" s="18"/>
      <c r="O316" s="18"/>
      <c r="P316" s="18"/>
      <c r="Q316" s="18"/>
      <c r="R316" s="18"/>
      <c r="S316" s="18"/>
      <c r="U316" s="18"/>
      <c r="V316" s="18"/>
      <c r="W316" s="18"/>
      <c r="X316" s="18"/>
      <c r="Y316" s="18"/>
      <c r="Z316" s="18"/>
      <c r="AA316" s="18"/>
    </row>
    <row r="317" customFormat="false" ht="22.05" hidden="false" customHeight="false" outlineLevel="0" collapsed="false">
      <c r="C317" s="12" t="n">
        <v>315</v>
      </c>
      <c r="D317" s="3" t="n">
        <f aca="false">SIN(PI*C317/180)</f>
        <v>-0.707106780678942</v>
      </c>
      <c r="E317" s="13" t="n">
        <f aca="false">C317/360^factor</f>
        <v>3.81139252785625</v>
      </c>
      <c r="F317" s="3" t="n">
        <f aca="false">D317*PEAK+offset</f>
        <v>-229.965267212406</v>
      </c>
      <c r="G317" s="3" t="n">
        <f aca="false">G316+timestep</f>
        <v>17500.1400000001</v>
      </c>
      <c r="H317" s="1" t="str">
        <f aca="false">TEXT(G317,"0.000") &amp; timeunit &amp; " " &amp; TEXT(F317,"0.000") &amp; voltageunit</f>
        <v>17500.140us -229.965V</v>
      </c>
      <c r="I317" s="1" t="s">
        <v>11</v>
      </c>
      <c r="J317" s="1" t="str">
        <f aca="false">IF(I317="","",H317&amp;" ")</f>
        <v>17500.140us -229.965V </v>
      </c>
      <c r="K317" s="1" t="str">
        <f aca="false">IF(I317="","",H317 &amp; " ")</f>
        <v>17500.140us -229.965V </v>
      </c>
      <c r="L317" s="3" t="n">
        <f aca="false">IF(TRIM(I317)="","", F317)</f>
        <v>-229.965267212406</v>
      </c>
      <c r="M317" s="18"/>
      <c r="N317" s="18"/>
      <c r="O317" s="18"/>
      <c r="P317" s="18"/>
      <c r="Q317" s="18"/>
      <c r="R317" s="18"/>
      <c r="S317" s="18"/>
      <c r="U317" s="18"/>
      <c r="V317" s="18"/>
      <c r="W317" s="18"/>
      <c r="X317" s="18"/>
      <c r="Y317" s="18"/>
      <c r="Z317" s="18"/>
      <c r="AA317" s="18"/>
    </row>
    <row r="318" customFormat="false" ht="22.05" hidden="false" customHeight="false" outlineLevel="0" collapsed="false">
      <c r="C318" s="15" t="n">
        <v>316</v>
      </c>
      <c r="D318" s="3" t="n">
        <f aca="false">SIN(PI*C318/180)</f>
        <v>-0.694658369940971</v>
      </c>
      <c r="E318" s="13" t="n">
        <f aca="false">C318/360^factor</f>
        <v>3.82349218667485</v>
      </c>
      <c r="F318" s="3" t="n">
        <f aca="false">D318*PEAK+offset</f>
        <v>-225.916795072203</v>
      </c>
      <c r="G318" s="3" t="n">
        <f aca="false">G317+timestep</f>
        <v>17555.6960000001</v>
      </c>
      <c r="H318" s="1" t="str">
        <f aca="false">TEXT(G318,"0.000") &amp; timeunit &amp; " " &amp; TEXT(F318,"0.000") &amp; voltageunit</f>
        <v>17555.696us -225.917V</v>
      </c>
      <c r="I318" s="1" t="s">
        <v>11</v>
      </c>
      <c r="J318" s="1" t="str">
        <f aca="false">IF(I318="","",H318&amp;" ")</f>
        <v>17555.696us -225.917V </v>
      </c>
      <c r="K318" s="1" t="str">
        <f aca="false">IF(I318="","",H318 &amp; " ")</f>
        <v>17555.696us -225.917V </v>
      </c>
      <c r="L318" s="3" t="n">
        <f aca="false">IF(TRIM(I318)="","", F318)</f>
        <v>-225.916795072203</v>
      </c>
      <c r="M318" s="18"/>
      <c r="N318" s="18"/>
      <c r="O318" s="18"/>
      <c r="P318" s="18"/>
      <c r="Q318" s="18"/>
      <c r="R318" s="18"/>
      <c r="S318" s="18"/>
      <c r="U318" s="18"/>
      <c r="V318" s="18"/>
      <c r="W318" s="18"/>
      <c r="X318" s="18"/>
      <c r="Y318" s="18"/>
      <c r="Z318" s="18"/>
      <c r="AA318" s="18"/>
    </row>
    <row r="319" customFormat="false" ht="22.05" hidden="false" customHeight="false" outlineLevel="0" collapsed="false">
      <c r="C319" s="15" t="n">
        <v>317</v>
      </c>
      <c r="D319" s="3" t="n">
        <f aca="false">SIN(PI*C319/180)</f>
        <v>-0.681998359534154</v>
      </c>
      <c r="E319" s="13" t="n">
        <f aca="false">C319/360^factor</f>
        <v>3.83559184549344</v>
      </c>
      <c r="F319" s="3" t="n">
        <f aca="false">D319*PEAK+offset</f>
        <v>-221.799506487698</v>
      </c>
      <c r="G319" s="3" t="n">
        <f aca="false">G318+timestep</f>
        <v>17611.2520000001</v>
      </c>
      <c r="H319" s="1" t="str">
        <f aca="false">TEXT(G319,"0.000") &amp; timeunit &amp; " " &amp; TEXT(F319,"0.000") &amp; voltageunit</f>
        <v>17611.252us -221.800V</v>
      </c>
      <c r="I319" s="1" t="s">
        <v>11</v>
      </c>
      <c r="J319" s="1" t="str">
        <f aca="false">IF(I319="","",H319&amp;" ")</f>
        <v>17611.252us -221.800V </v>
      </c>
      <c r="K319" s="1" t="str">
        <f aca="false">IF(I319="","",H319 &amp; " ")</f>
        <v>17611.252us -221.800V </v>
      </c>
      <c r="L319" s="3" t="n">
        <f aca="false">IF(TRIM(I319)="","", F319)</f>
        <v>-221.799506487698</v>
      </c>
      <c r="M319" s="18"/>
      <c r="N319" s="18"/>
      <c r="O319" s="18"/>
      <c r="P319" s="18"/>
      <c r="Q319" s="18"/>
      <c r="R319" s="18"/>
      <c r="S319" s="18"/>
      <c r="U319" s="18"/>
      <c r="V319" s="18"/>
      <c r="W319" s="18"/>
      <c r="X319" s="18"/>
      <c r="Y319" s="18"/>
      <c r="Z319" s="18"/>
      <c r="AA319" s="18"/>
    </row>
    <row r="320" customFormat="false" ht="22.05" hidden="false" customHeight="false" outlineLevel="0" collapsed="false">
      <c r="C320" s="12" t="n">
        <v>318</v>
      </c>
      <c r="D320" s="3" t="n">
        <f aca="false">SIN(PI*C320/180)</f>
        <v>-0.669130605820302</v>
      </c>
      <c r="E320" s="13" t="n">
        <f aca="false">C320/360^factor</f>
        <v>3.84769150431203</v>
      </c>
      <c r="F320" s="3" t="n">
        <f aca="false">D320*PEAK+offset</f>
        <v>-217.614655624879</v>
      </c>
      <c r="G320" s="3" t="n">
        <f aca="false">G319+timestep</f>
        <v>17666.8080000001</v>
      </c>
      <c r="H320" s="1" t="str">
        <f aca="false">TEXT(G320,"0.000") &amp; timeunit &amp; " " &amp; TEXT(F320,"0.000") &amp; voltageunit</f>
        <v>17666.808us -217.615V</v>
      </c>
      <c r="I320" s="1" t="s">
        <v>11</v>
      </c>
      <c r="J320" s="1" t="str">
        <f aca="false">IF(I320="","",H320&amp;" ")</f>
        <v>17666.808us -217.615V </v>
      </c>
      <c r="K320" s="1" t="str">
        <f aca="false">IF(I320="","",H320 &amp; " ")</f>
        <v>17666.808us -217.615V </v>
      </c>
      <c r="L320" s="3" t="n">
        <f aca="false">IF(TRIM(I320)="","", F320)</f>
        <v>-217.614655624879</v>
      </c>
      <c r="M320" s="18"/>
      <c r="N320" s="18"/>
      <c r="O320" s="18"/>
      <c r="P320" s="18"/>
      <c r="Q320" s="18"/>
      <c r="R320" s="18"/>
      <c r="S320" s="18"/>
      <c r="U320" s="18"/>
      <c r="V320" s="18"/>
      <c r="W320" s="18"/>
      <c r="X320" s="18"/>
      <c r="Y320" s="18"/>
      <c r="Z320" s="18"/>
      <c r="AA320" s="18"/>
    </row>
    <row r="321" customFormat="false" ht="22.05" hidden="false" customHeight="false" outlineLevel="0" collapsed="false">
      <c r="C321" s="15" t="n">
        <v>319</v>
      </c>
      <c r="D321" s="3" t="n">
        <f aca="false">SIN(PI*C321/180)</f>
        <v>-0.65605902844185</v>
      </c>
      <c r="E321" s="13" t="n">
        <f aca="false">C321/360^factor</f>
        <v>3.85979116313062</v>
      </c>
      <c r="F321" s="3" t="n">
        <f aca="false">D321*PEAK+offset</f>
        <v>-213.363517229859</v>
      </c>
      <c r="G321" s="3" t="n">
        <f aca="false">G320+timestep</f>
        <v>17722.3640000001</v>
      </c>
      <c r="H321" s="1" t="str">
        <f aca="false">TEXT(G321,"0.000") &amp; timeunit &amp; " " &amp; TEXT(F321,"0.000") &amp; voltageunit</f>
        <v>17722.364us -213.364V</v>
      </c>
      <c r="I321" s="1" t="s">
        <v>11</v>
      </c>
      <c r="J321" s="1" t="str">
        <f aca="false">IF(I321="","",H321&amp;" ")</f>
        <v>17722.364us -213.364V </v>
      </c>
      <c r="K321" s="1" t="str">
        <f aca="false">IF(I321="","",H321 &amp; " ")</f>
        <v>17722.364us -213.364V </v>
      </c>
      <c r="L321" s="3" t="n">
        <f aca="false">IF(TRIM(I321)="","", F321)</f>
        <v>-213.363517229859</v>
      </c>
      <c r="M321" s="18"/>
      <c r="N321" s="18"/>
      <c r="O321" s="18"/>
      <c r="P321" s="18"/>
      <c r="Q321" s="18"/>
      <c r="R321" s="18"/>
      <c r="S321" s="18"/>
      <c r="U321" s="18"/>
      <c r="V321" s="18"/>
      <c r="W321" s="18"/>
      <c r="X321" s="18"/>
      <c r="Y321" s="18"/>
      <c r="Z321" s="18"/>
      <c r="AA321" s="18"/>
    </row>
    <row r="322" customFormat="false" ht="22.05" hidden="false" customHeight="false" outlineLevel="0" collapsed="false">
      <c r="C322" s="15" t="n">
        <v>320</v>
      </c>
      <c r="D322" s="3" t="n">
        <f aca="false">SIN(PI*C322/180)</f>
        <v>-0.642787609127897</v>
      </c>
      <c r="E322" s="13" t="n">
        <f aca="false">C322/360^factor</f>
        <v>3.87189082194921</v>
      </c>
      <c r="F322" s="3" t="n">
        <f aca="false">D322*PEAK+offset</f>
        <v>-209.047386240575</v>
      </c>
      <c r="G322" s="3" t="n">
        <f aca="false">G321+timestep</f>
        <v>17777.9200000001</v>
      </c>
      <c r="H322" s="1" t="str">
        <f aca="false">TEXT(G322,"0.000") &amp; timeunit &amp; " " &amp; TEXT(F322,"0.000") &amp; voltageunit</f>
        <v>17777.920us -209.047V</v>
      </c>
      <c r="I322" s="1" t="s">
        <v>11</v>
      </c>
      <c r="J322" s="1" t="str">
        <f aca="false">IF(I322="","",H322&amp;" ")</f>
        <v>17777.920us -209.047V </v>
      </c>
      <c r="K322" s="1" t="str">
        <f aca="false">IF(I322="","",H322 &amp; " ")</f>
        <v>17777.920us -209.047V </v>
      </c>
      <c r="L322" s="3" t="n">
        <f aca="false">IF(TRIM(I322)="","", F322)</f>
        <v>-209.047386240575</v>
      </c>
      <c r="M322" s="18"/>
      <c r="N322" s="18"/>
      <c r="O322" s="18"/>
      <c r="P322" s="18"/>
      <c r="Q322" s="18"/>
      <c r="R322" s="18"/>
      <c r="S322" s="18"/>
      <c r="U322" s="18"/>
      <c r="V322" s="18"/>
      <c r="W322" s="18"/>
      <c r="X322" s="18"/>
      <c r="Y322" s="18"/>
      <c r="Z322" s="18"/>
      <c r="AA322" s="18"/>
    </row>
    <row r="323" customFormat="false" ht="22.05" hidden="false" customHeight="false" outlineLevel="0" collapsed="false">
      <c r="C323" s="12" t="n">
        <v>321</v>
      </c>
      <c r="D323" s="3" t="n">
        <f aca="false">SIN(PI*C323/180)</f>
        <v>-0.629320390481328</v>
      </c>
      <c r="E323" s="13" t="n">
        <f aca="false">C323/360^factor</f>
        <v>3.8839904807678</v>
      </c>
      <c r="F323" s="3" t="n">
        <f aca="false">D323*PEAK+offset</f>
        <v>-204.667577392337</v>
      </c>
      <c r="G323" s="3" t="n">
        <f aca="false">G322+timestep</f>
        <v>17833.4760000001</v>
      </c>
      <c r="H323" s="1" t="str">
        <f aca="false">TEXT(G323,"0.000") &amp; timeunit &amp; " " &amp; TEXT(F323,"0.000") &amp; voltageunit</f>
        <v>17833.476us -204.668V</v>
      </c>
      <c r="I323" s="1" t="s">
        <v>11</v>
      </c>
      <c r="J323" s="1" t="str">
        <f aca="false">IF(I323="","",H323&amp;" ")</f>
        <v>17833.476us -204.668V </v>
      </c>
      <c r="K323" s="1" t="str">
        <f aca="false">IF(I323="","",H323 &amp; " ")</f>
        <v>17833.476us -204.668V </v>
      </c>
      <c r="L323" s="3" t="n">
        <f aca="false">IF(TRIM(I323)="","", F323)</f>
        <v>-204.667577392337</v>
      </c>
      <c r="M323" s="18"/>
      <c r="N323" s="18"/>
      <c r="O323" s="18"/>
      <c r="P323" s="18"/>
      <c r="Q323" s="18"/>
      <c r="R323" s="18"/>
      <c r="S323" s="18"/>
      <c r="U323" s="18"/>
      <c r="V323" s="18"/>
      <c r="W323" s="18"/>
      <c r="X323" s="18"/>
      <c r="Y323" s="18"/>
      <c r="Z323" s="18"/>
      <c r="AA323" s="18"/>
    </row>
    <row r="324" customFormat="false" ht="22.05" hidden="false" customHeight="false" outlineLevel="0" collapsed="false">
      <c r="C324" s="15" t="n">
        <v>322</v>
      </c>
      <c r="D324" s="3" t="n">
        <f aca="false">SIN(PI*C324/180)</f>
        <v>-0.615661474747404</v>
      </c>
      <c r="E324" s="13" t="n">
        <f aca="false">C324/360^factor</f>
        <v>3.89609013958639</v>
      </c>
      <c r="F324" s="3" t="n">
        <f aca="false">D324*PEAK+offset</f>
        <v>-200.225424817351</v>
      </c>
      <c r="G324" s="3" t="n">
        <f aca="false">G323+timestep</f>
        <v>17889.0320000001</v>
      </c>
      <c r="H324" s="1" t="str">
        <f aca="false">TEXT(G324,"0.000") &amp; timeunit &amp; " " &amp; TEXT(F324,"0.000") &amp; voltageunit</f>
        <v>17889.032us -200.225V</v>
      </c>
      <c r="I324" s="1" t="s">
        <v>11</v>
      </c>
      <c r="J324" s="1" t="str">
        <f aca="false">IF(I324="","",H324&amp;" ")</f>
        <v>17889.032us -200.225V </v>
      </c>
      <c r="K324" s="1" t="str">
        <f aca="false">IF(I324="","",H324 &amp; " ")</f>
        <v>17889.032us -200.225V </v>
      </c>
      <c r="L324" s="3" t="n">
        <f aca="false">IF(TRIM(I324)="","", F324)</f>
        <v>-200.225424817351</v>
      </c>
      <c r="M324" s="18"/>
      <c r="N324" s="18"/>
      <c r="O324" s="18"/>
      <c r="P324" s="18"/>
      <c r="Q324" s="18"/>
      <c r="R324" s="18"/>
      <c r="S324" s="18"/>
      <c r="U324" s="18"/>
      <c r="V324" s="18"/>
      <c r="W324" s="18"/>
      <c r="X324" s="18"/>
      <c r="Y324" s="18"/>
      <c r="Z324" s="18"/>
      <c r="AA324" s="18"/>
    </row>
    <row r="325" customFormat="false" ht="22.05" hidden="false" customHeight="false" outlineLevel="0" collapsed="false">
      <c r="C325" s="15" t="n">
        <v>323</v>
      </c>
      <c r="D325" s="3" t="n">
        <f aca="false">SIN(PI*C325/180)</f>
        <v>-0.601815022564178</v>
      </c>
      <c r="E325" s="13" t="n">
        <f aca="false">C325/360^factor</f>
        <v>3.90818979840498</v>
      </c>
      <c r="F325" s="3" t="n">
        <f aca="false">D325*PEAK+offset</f>
        <v>-195.722281638322</v>
      </c>
      <c r="G325" s="3" t="n">
        <f aca="false">G324+timestep</f>
        <v>17944.5880000001</v>
      </c>
      <c r="H325" s="1" t="str">
        <f aca="false">TEXT(G325,"0.000") &amp; timeunit &amp; " " &amp; TEXT(F325,"0.000") &amp; voltageunit</f>
        <v>17944.588us -195.722V</v>
      </c>
      <c r="I325" s="1" t="s">
        <v>11</v>
      </c>
      <c r="J325" s="1" t="str">
        <f aca="false">IF(I325="","",H325&amp;" ")</f>
        <v>17944.588us -195.722V </v>
      </c>
      <c r="K325" s="1" t="str">
        <f aca="false">IF(I325="","",H325 &amp; " ")</f>
        <v>17944.588us -195.722V </v>
      </c>
      <c r="L325" s="3" t="n">
        <f aca="false">IF(TRIM(I325)="","", F325)</f>
        <v>-195.722281638322</v>
      </c>
      <c r="M325" s="18"/>
      <c r="N325" s="18"/>
      <c r="O325" s="18"/>
      <c r="P325" s="18"/>
      <c r="Q325" s="18"/>
      <c r="R325" s="18"/>
      <c r="S325" s="18"/>
      <c r="U325" s="18"/>
      <c r="V325" s="18"/>
      <c r="W325" s="18"/>
      <c r="X325" s="18"/>
      <c r="Y325" s="18"/>
      <c r="Z325" s="18"/>
      <c r="AA325" s="18"/>
    </row>
    <row r="326" customFormat="false" ht="22.05" hidden="false" customHeight="false" outlineLevel="0" collapsed="false">
      <c r="C326" s="12" t="n">
        <v>324</v>
      </c>
      <c r="D326" s="3" t="n">
        <f aca="false">SIN(PI*C326/180)</f>
        <v>-0.587785251695118</v>
      </c>
      <c r="E326" s="13" t="n">
        <f aca="false">C326/360^factor</f>
        <v>3.92028945722358</v>
      </c>
      <c r="F326" s="3" t="n">
        <f aca="false">D326*PEAK+offset</f>
        <v>-191.159519556286</v>
      </c>
      <c r="G326" s="3" t="n">
        <f aca="false">G325+timestep</f>
        <v>18000.1440000001</v>
      </c>
      <c r="H326" s="1" t="str">
        <f aca="false">TEXT(G326,"0.000") &amp; timeunit &amp; " " &amp; TEXT(F326,"0.000") &amp; voltageunit</f>
        <v>18000.144us -191.160V</v>
      </c>
      <c r="I326" s="1" t="s">
        <v>11</v>
      </c>
      <c r="J326" s="1" t="str">
        <f aca="false">IF(I326="","",H326&amp;" ")</f>
        <v>18000.144us -191.160V </v>
      </c>
      <c r="K326" s="1" t="str">
        <f aca="false">IF(I326="","",H326 &amp; " ")</f>
        <v>18000.144us -191.160V </v>
      </c>
      <c r="L326" s="3" t="n">
        <f aca="false">IF(TRIM(I326)="","", F326)</f>
        <v>-191.159519556286</v>
      </c>
      <c r="M326" s="18"/>
      <c r="N326" s="18"/>
      <c r="O326" s="18"/>
      <c r="P326" s="18"/>
      <c r="Q326" s="18"/>
      <c r="R326" s="18"/>
      <c r="S326" s="18"/>
      <c r="U326" s="18"/>
      <c r="V326" s="18"/>
      <c r="W326" s="18"/>
      <c r="X326" s="18"/>
      <c r="Y326" s="18"/>
      <c r="Z326" s="18"/>
      <c r="AA326" s="18"/>
    </row>
    <row r="327" customFormat="false" ht="22.05" hidden="false" customHeight="false" outlineLevel="0" collapsed="false">
      <c r="C327" s="15" t="n">
        <v>325</v>
      </c>
      <c r="D327" s="3" t="n">
        <f aca="false">SIN(PI*C327/180)</f>
        <v>-0.57357643574434</v>
      </c>
      <c r="E327" s="13" t="n">
        <f aca="false">C327/360^factor</f>
        <v>3.93238911604217</v>
      </c>
      <c r="F327" s="3" t="n">
        <f aca="false">D327*PEAK+offset</f>
        <v>-186.538528432774</v>
      </c>
      <c r="G327" s="3" t="n">
        <f aca="false">G326+timestep</f>
        <v>18055.7000000001</v>
      </c>
      <c r="H327" s="1" t="str">
        <f aca="false">TEXT(G327,"0.000") &amp; timeunit &amp; " " &amp; TEXT(F327,"0.000") &amp; voltageunit</f>
        <v>18055.700us -186.539V</v>
      </c>
      <c r="I327" s="1" t="s">
        <v>11</v>
      </c>
      <c r="J327" s="1" t="str">
        <f aca="false">IF(I327="","",H327&amp;" ")</f>
        <v>18055.700us -186.539V </v>
      </c>
      <c r="K327" s="1" t="str">
        <f aca="false">IF(I327="","",H327 &amp; " ")</f>
        <v>18055.700us -186.539V </v>
      </c>
      <c r="L327" s="3" t="n">
        <f aca="false">IF(TRIM(I327)="","", F327)</f>
        <v>-186.538528432774</v>
      </c>
      <c r="M327" s="18"/>
      <c r="N327" s="18"/>
      <c r="O327" s="18"/>
      <c r="P327" s="18"/>
      <c r="Q327" s="18"/>
      <c r="R327" s="18"/>
      <c r="S327" s="18"/>
      <c r="U327" s="18"/>
      <c r="V327" s="18"/>
      <c r="W327" s="18"/>
      <c r="X327" s="18"/>
      <c r="Y327" s="18"/>
      <c r="Z327" s="18"/>
      <c r="AA327" s="18"/>
    </row>
    <row r="328" customFormat="false" ht="22.05" hidden="false" customHeight="false" outlineLevel="0" collapsed="false">
      <c r="C328" s="15" t="n">
        <v>326</v>
      </c>
      <c r="D328" s="3" t="n">
        <f aca="false">SIN(PI*C328/180)</f>
        <v>-0.55919290285483</v>
      </c>
      <c r="E328" s="13" t="n">
        <f aca="false">C328/360^factor</f>
        <v>3.94448877486076</v>
      </c>
      <c r="F328" s="3" t="n">
        <f aca="false">D328*PEAK+offset</f>
        <v>-181.860715866448</v>
      </c>
      <c r="G328" s="3" t="n">
        <f aca="false">G327+timestep</f>
        <v>18111.2560000001</v>
      </c>
      <c r="H328" s="1" t="str">
        <f aca="false">TEXT(G328,"0.000") &amp; timeunit &amp; " " &amp; TEXT(F328,"0.000") &amp; voltageunit</f>
        <v>18111.256us -181.861V</v>
      </c>
      <c r="I328" s="1" t="s">
        <v>11</v>
      </c>
      <c r="J328" s="1" t="str">
        <f aca="false">IF(I328="","",H328&amp;" ")</f>
        <v>18111.256us -181.861V </v>
      </c>
      <c r="K328" s="1" t="str">
        <f aca="false">IF(I328="","",H328 &amp; " ")</f>
        <v>18111.256us -181.861V </v>
      </c>
      <c r="L328" s="3" t="n">
        <f aca="false">IF(TRIM(I328)="","", F328)</f>
        <v>-181.860715866448</v>
      </c>
      <c r="M328" s="18"/>
      <c r="N328" s="18"/>
      <c r="O328" s="18"/>
      <c r="P328" s="18"/>
      <c r="Q328" s="18"/>
      <c r="R328" s="18"/>
      <c r="S328" s="18"/>
      <c r="U328" s="18"/>
      <c r="V328" s="18"/>
      <c r="W328" s="18"/>
      <c r="X328" s="18"/>
      <c r="Y328" s="18"/>
      <c r="Z328" s="18"/>
      <c r="AA328" s="18"/>
    </row>
    <row r="329" customFormat="false" ht="22.05" hidden="false" customHeight="false" outlineLevel="0" collapsed="false">
      <c r="C329" s="12" t="n">
        <v>327</v>
      </c>
      <c r="D329" s="3" t="n">
        <f aca="false">SIN(PI*C329/180)</f>
        <v>-0.544639034390042</v>
      </c>
      <c r="E329" s="13" t="n">
        <f aca="false">C329/360^factor</f>
        <v>3.95658843367935</v>
      </c>
      <c r="F329" s="3" t="n">
        <f aca="false">D329*PEAK+offset</f>
        <v>-177.127506764329</v>
      </c>
      <c r="G329" s="3" t="n">
        <f aca="false">G328+timestep</f>
        <v>18166.8120000001</v>
      </c>
      <c r="H329" s="1" t="str">
        <f aca="false">TEXT(G329,"0.000") &amp; timeunit &amp; " " &amp; TEXT(F329,"0.000") &amp; voltageunit</f>
        <v>18166.812us -177.128V</v>
      </c>
      <c r="I329" s="1" t="s">
        <v>11</v>
      </c>
      <c r="J329" s="1" t="str">
        <f aca="false">IF(I329="","",H329&amp;" ")</f>
        <v>18166.812us -177.128V </v>
      </c>
      <c r="K329" s="1" t="str">
        <f aca="false">IF(I329="","",H329 &amp; " ")</f>
        <v>18166.812us -177.128V </v>
      </c>
      <c r="L329" s="3" t="n">
        <f aca="false">IF(TRIM(I329)="","", F329)</f>
        <v>-177.127506764329</v>
      </c>
      <c r="M329" s="18"/>
      <c r="N329" s="18"/>
      <c r="O329" s="18"/>
      <c r="P329" s="18"/>
      <c r="Q329" s="18"/>
      <c r="R329" s="18"/>
      <c r="S329" s="18"/>
      <c r="U329" s="18"/>
      <c r="V329" s="18"/>
      <c r="W329" s="18"/>
      <c r="X329" s="18"/>
      <c r="Y329" s="18"/>
      <c r="Z329" s="18"/>
      <c r="AA329" s="18"/>
    </row>
    <row r="330" customFormat="false" ht="22.05" hidden="false" customHeight="false" outlineLevel="0" collapsed="false">
      <c r="C330" s="15" t="n">
        <v>328</v>
      </c>
      <c r="D330" s="3" t="n">
        <f aca="false">SIN(PI*C330/180)</f>
        <v>-0.529919263599299</v>
      </c>
      <c r="E330" s="13" t="n">
        <f aca="false">C330/360^factor</f>
        <v>3.96868809249794</v>
      </c>
      <c r="F330" s="3" t="n">
        <f aca="false">D330*PEAK+offset</f>
        <v>-172.340342907764</v>
      </c>
      <c r="G330" s="3" t="n">
        <f aca="false">G329+timestep</f>
        <v>18222.3680000001</v>
      </c>
      <c r="H330" s="1" t="str">
        <f aca="false">TEXT(G330,"0.000") &amp; timeunit &amp; " " &amp; TEXT(F330,"0.000") &amp; voltageunit</f>
        <v>18222.368us -172.340V</v>
      </c>
      <c r="I330" s="1" t="s">
        <v>11</v>
      </c>
      <c r="J330" s="1" t="str">
        <f aca="false">IF(I330="","",H330&amp;" ")</f>
        <v>18222.368us -172.340V </v>
      </c>
      <c r="K330" s="1" t="str">
        <f aca="false">IF(I330="","",H330 &amp; " ")</f>
        <v>18222.368us -172.340V </v>
      </c>
      <c r="L330" s="3" t="n">
        <f aca="false">IF(TRIM(I330)="","", F330)</f>
        <v>-172.340342907764</v>
      </c>
      <c r="M330" s="18"/>
      <c r="N330" s="18"/>
      <c r="O330" s="18"/>
      <c r="P330" s="18"/>
      <c r="Q330" s="18"/>
      <c r="R330" s="18"/>
      <c r="S330" s="18"/>
      <c r="U330" s="18"/>
      <c r="V330" s="18"/>
      <c r="W330" s="18"/>
      <c r="X330" s="18"/>
      <c r="Y330" s="18"/>
      <c r="Z330" s="18"/>
      <c r="AA330" s="18"/>
    </row>
    <row r="331" customFormat="false" ht="22.05" hidden="false" customHeight="false" outlineLevel="0" collapsed="false">
      <c r="C331" s="15" t="n">
        <v>329</v>
      </c>
      <c r="D331" s="3" t="n">
        <f aca="false">SIN(PI*C331/180)</f>
        <v>-0.515038074267378</v>
      </c>
      <c r="E331" s="13" t="n">
        <f aca="false">C331/360^factor</f>
        <v>3.98078775131653</v>
      </c>
      <c r="F331" s="3" t="n">
        <f aca="false">D331*PEAK+offset</f>
        <v>-167.500682513237</v>
      </c>
      <c r="G331" s="3" t="n">
        <f aca="false">G330+timestep</f>
        <v>18277.9240000001</v>
      </c>
      <c r="H331" s="1" t="str">
        <f aca="false">TEXT(G331,"0.000") &amp; timeunit &amp; " " &amp; TEXT(F331,"0.000") &amp; voltageunit</f>
        <v>18277.924us -167.501V</v>
      </c>
      <c r="I331" s="1" t="s">
        <v>11</v>
      </c>
      <c r="J331" s="1" t="str">
        <f aca="false">IF(I331="","",H331&amp;" ")</f>
        <v>18277.924us -167.501V </v>
      </c>
      <c r="K331" s="1" t="str">
        <f aca="false">IF(I331="","",H331 &amp; " ")</f>
        <v>18277.924us -167.501V </v>
      </c>
      <c r="L331" s="3" t="n">
        <f aca="false">IF(TRIM(I331)="","", F331)</f>
        <v>-167.500682513237</v>
      </c>
      <c r="M331" s="18"/>
      <c r="N331" s="18"/>
      <c r="O331" s="18"/>
      <c r="P331" s="18"/>
      <c r="Q331" s="18"/>
      <c r="R331" s="18"/>
      <c r="S331" s="18"/>
      <c r="U331" s="18"/>
      <c r="V331" s="18"/>
      <c r="W331" s="18"/>
      <c r="X331" s="18"/>
      <c r="Y331" s="18"/>
      <c r="Z331" s="18"/>
      <c r="AA331" s="18"/>
    </row>
    <row r="332" customFormat="false" ht="22.05" hidden="false" customHeight="false" outlineLevel="0" collapsed="false">
      <c r="C332" s="12" t="n">
        <v>330</v>
      </c>
      <c r="D332" s="3" t="n">
        <f aca="false">SIN(PI*C332/180)</f>
        <v>-0.499999999348708</v>
      </c>
      <c r="E332" s="13" t="n">
        <f aca="false">C332/360^factor</f>
        <v>3.99288741013512</v>
      </c>
      <c r="F332" s="3" t="n">
        <f aca="false">D332*PEAK+offset</f>
        <v>-162.609999788187</v>
      </c>
      <c r="G332" s="3" t="n">
        <f aca="false">G331+timestep</f>
        <v>18333.4800000001</v>
      </c>
      <c r="H332" s="1" t="str">
        <f aca="false">TEXT(G332,"0.000") &amp; timeunit &amp; " " &amp; TEXT(F332,"0.000") &amp; voltageunit</f>
        <v>18333.480us -162.610V</v>
      </c>
      <c r="I332" s="1" t="s">
        <v>11</v>
      </c>
      <c r="J332" s="1" t="str">
        <f aca="false">IF(I332="","",H332&amp;" ")</f>
        <v>18333.480us -162.610V </v>
      </c>
      <c r="K332" s="1" t="str">
        <f aca="false">IF(I332="","",H332 &amp; " ")</f>
        <v>18333.480us -162.610V </v>
      </c>
      <c r="L332" s="3" t="n">
        <f aca="false">IF(TRIM(I332)="","", F332)</f>
        <v>-162.609999788187</v>
      </c>
      <c r="M332" s="18"/>
      <c r="N332" s="18"/>
      <c r="O332" s="18"/>
      <c r="P332" s="18"/>
      <c r="Q332" s="18"/>
      <c r="R332" s="18"/>
      <c r="S332" s="18"/>
      <c r="U332" s="18"/>
      <c r="V332" s="18"/>
      <c r="W332" s="18"/>
      <c r="X332" s="18"/>
      <c r="Y332" s="18"/>
      <c r="Z332" s="18"/>
      <c r="AA332" s="18"/>
    </row>
    <row r="333" customFormat="false" ht="22.05" hidden="false" customHeight="false" outlineLevel="0" collapsed="false">
      <c r="C333" s="15" t="n">
        <v>331</v>
      </c>
      <c r="D333" s="3" t="n">
        <f aca="false">SIN(PI*C333/180)</f>
        <v>-0.48480961958659</v>
      </c>
      <c r="E333" s="13" t="n">
        <f aca="false">C333/360^factor</f>
        <v>4.00498706895372</v>
      </c>
      <c r="F333" s="3" t="n">
        <f aca="false">D333*PEAK+offset</f>
        <v>-157.669784481951</v>
      </c>
      <c r="G333" s="3" t="n">
        <f aca="false">G332+timestep</f>
        <v>18389.0360000001</v>
      </c>
      <c r="H333" s="1" t="str">
        <f aca="false">TEXT(G333,"0.000") &amp; timeunit &amp; " " &amp; TEXT(F333,"0.000") &amp; voltageunit</f>
        <v>18389.036us -157.670V</v>
      </c>
      <c r="I333" s="1" t="s">
        <v>11</v>
      </c>
      <c r="J333" s="1" t="str">
        <f aca="false">IF(I333="","",H333&amp;" ")</f>
        <v>18389.036us -157.670V </v>
      </c>
      <c r="K333" s="1" t="str">
        <f aca="false">IF(I333="","",H333 &amp; " ")</f>
        <v>18389.036us -157.670V </v>
      </c>
      <c r="L333" s="3" t="n">
        <f aca="false">IF(TRIM(I333)="","", F333)</f>
        <v>-157.669784481951</v>
      </c>
      <c r="M333" s="18"/>
      <c r="N333" s="18"/>
      <c r="O333" s="18"/>
      <c r="P333" s="18"/>
      <c r="Q333" s="18"/>
      <c r="R333" s="18"/>
      <c r="S333" s="18"/>
      <c r="U333" s="18"/>
      <c r="V333" s="18"/>
      <c r="W333" s="18"/>
      <c r="X333" s="18"/>
      <c r="Y333" s="18"/>
      <c r="Z333" s="18"/>
      <c r="AA333" s="18"/>
    </row>
    <row r="334" customFormat="false" ht="22.05" hidden="false" customHeight="false" outlineLevel="0" collapsed="false">
      <c r="C334" s="15" t="n">
        <v>332</v>
      </c>
      <c r="D334" s="3" t="n">
        <f aca="false">SIN(PI*C334/180)</f>
        <v>-0.469471562117849</v>
      </c>
      <c r="E334" s="13" t="n">
        <f aca="false">C334/360^factor</f>
        <v>4.01708672777231</v>
      </c>
      <c r="F334" s="3" t="n">
        <f aca="false">D334*PEAK+offset</f>
        <v>-152.681541431967</v>
      </c>
      <c r="G334" s="3" t="n">
        <f aca="false">G333+timestep</f>
        <v>18444.5920000001</v>
      </c>
      <c r="H334" s="1" t="str">
        <f aca="false">TEXT(G334,"0.000") &amp; timeunit &amp; " " &amp; TEXT(F334,"0.000") &amp; voltageunit</f>
        <v>18444.592us -152.682V</v>
      </c>
      <c r="I334" s="1" t="s">
        <v>11</v>
      </c>
      <c r="J334" s="1" t="str">
        <f aca="false">IF(I334="","",H334&amp;" ")</f>
        <v>18444.592us -152.682V </v>
      </c>
      <c r="K334" s="1" t="str">
        <f aca="false">IF(I334="","",H334 &amp; " ")</f>
        <v>18444.592us -152.682V </v>
      </c>
      <c r="L334" s="3" t="n">
        <f aca="false">IF(TRIM(I334)="","", F334)</f>
        <v>-152.681541431967</v>
      </c>
      <c r="M334" s="18"/>
      <c r="N334" s="18"/>
      <c r="O334" s="18"/>
      <c r="P334" s="18"/>
      <c r="Q334" s="18"/>
      <c r="R334" s="18"/>
      <c r="S334" s="18"/>
      <c r="U334" s="18"/>
      <c r="V334" s="18"/>
      <c r="W334" s="18"/>
      <c r="X334" s="18"/>
      <c r="Y334" s="18"/>
      <c r="Z334" s="18"/>
      <c r="AA334" s="18"/>
    </row>
    <row r="335" customFormat="false" ht="22.05" hidden="false" customHeight="false" outlineLevel="0" collapsed="false">
      <c r="C335" s="12" t="n">
        <v>333</v>
      </c>
      <c r="D335" s="3" t="n">
        <f aca="false">SIN(PI*C335/180)</f>
        <v>-0.453990499063377</v>
      </c>
      <c r="E335" s="13" t="n">
        <f aca="false">C335/360^factor</f>
        <v>4.0291863865909</v>
      </c>
      <c r="F335" s="3" t="n">
        <f aca="false">D335*PEAK+offset</f>
        <v>-147.646790105391</v>
      </c>
      <c r="G335" s="3" t="n">
        <f aca="false">G334+timestep</f>
        <v>18500.1480000001</v>
      </c>
      <c r="H335" s="1" t="str">
        <f aca="false">TEXT(G335,"0.000") &amp; timeunit &amp; " " &amp; TEXT(F335,"0.000") &amp; voltageunit</f>
        <v>18500.148us -147.647V</v>
      </c>
      <c r="I335" s="1" t="s">
        <v>11</v>
      </c>
      <c r="J335" s="1" t="str">
        <f aca="false">IF(I335="","",H335&amp;" ")</f>
        <v>18500.148us -147.647V </v>
      </c>
      <c r="K335" s="1" t="str">
        <f aca="false">IF(I335="","",H335 &amp; " ")</f>
        <v>18500.148us -147.647V </v>
      </c>
      <c r="L335" s="3" t="n">
        <f aca="false">IF(TRIM(I335)="","", F335)</f>
        <v>-147.646790105391</v>
      </c>
      <c r="M335" s="18"/>
      <c r="N335" s="18"/>
      <c r="O335" s="18"/>
      <c r="P335" s="18"/>
      <c r="Q335" s="18"/>
      <c r="R335" s="18"/>
      <c r="S335" s="18"/>
      <c r="U335" s="18"/>
      <c r="V335" s="18"/>
      <c r="W335" s="18"/>
      <c r="X335" s="18"/>
      <c r="Y335" s="18"/>
      <c r="Z335" s="18"/>
      <c r="AA335" s="18"/>
    </row>
    <row r="336" customFormat="false" ht="22.05" hidden="false" customHeight="false" outlineLevel="0" collapsed="false">
      <c r="C336" s="15" t="n">
        <v>334</v>
      </c>
      <c r="D336" s="3" t="n">
        <f aca="false">SIN(PI*C336/180)</f>
        <v>-0.43837114610495</v>
      </c>
      <c r="E336" s="13" t="n">
        <f aca="false">C336/360^factor</f>
        <v>4.04128604540949</v>
      </c>
      <c r="F336" s="3" t="n">
        <f aca="false">D336*PEAK+offset</f>
        <v>-142.567064136252</v>
      </c>
      <c r="G336" s="3" t="n">
        <f aca="false">G335+timestep</f>
        <v>18555.7040000001</v>
      </c>
      <c r="H336" s="1" t="str">
        <f aca="false">TEXT(G336,"0.000") &amp; timeunit &amp; " " &amp; TEXT(F336,"0.000") &amp; voltageunit</f>
        <v>18555.704us -142.567V</v>
      </c>
      <c r="I336" s="1" t="s">
        <v>11</v>
      </c>
      <c r="J336" s="1" t="str">
        <f aca="false">IF(I336="","",H336&amp;" ")</f>
        <v>18555.704us -142.567V </v>
      </c>
      <c r="K336" s="1" t="str">
        <f aca="false">IF(I336="","",H336 &amp; " ")</f>
        <v>18555.704us -142.567V </v>
      </c>
      <c r="L336" s="3" t="n">
        <f aca="false">IF(TRIM(I336)="","", F336)</f>
        <v>-142.567064136252</v>
      </c>
      <c r="M336" s="18"/>
      <c r="N336" s="18"/>
      <c r="O336" s="18"/>
      <c r="P336" s="18"/>
      <c r="Q336" s="18"/>
      <c r="R336" s="18"/>
      <c r="S336" s="18"/>
      <c r="U336" s="18"/>
      <c r="V336" s="18"/>
      <c r="W336" s="18"/>
      <c r="X336" s="18"/>
      <c r="Y336" s="18"/>
      <c r="Z336" s="18"/>
      <c r="AA336" s="18"/>
    </row>
    <row r="337" customFormat="false" ht="22.05" hidden="false" customHeight="false" outlineLevel="0" collapsed="false">
      <c r="C337" s="15" t="n">
        <v>335</v>
      </c>
      <c r="D337" s="3" t="n">
        <f aca="false">SIN(PI*C337/180)</f>
        <v>-0.422618261048787</v>
      </c>
      <c r="E337" s="13" t="n">
        <f aca="false">C337/360^factor</f>
        <v>4.05338570422808</v>
      </c>
      <c r="F337" s="3" t="n">
        <f aca="false">D337*PEAK+offset</f>
        <v>-137.443910858286</v>
      </c>
      <c r="G337" s="3" t="n">
        <f aca="false">G336+timestep</f>
        <v>18611.2600000001</v>
      </c>
      <c r="H337" s="1" t="str">
        <f aca="false">TEXT(G337,"0.000") &amp; timeunit &amp; " " &amp; TEXT(F337,"0.000") &amp; voltageunit</f>
        <v>18611.260us -137.444V</v>
      </c>
      <c r="I337" s="1" t="s">
        <v>11</v>
      </c>
      <c r="J337" s="1" t="str">
        <f aca="false">IF(I337="","",H337&amp;" ")</f>
        <v>18611.260us -137.444V </v>
      </c>
      <c r="K337" s="1" t="str">
        <f aca="false">IF(I337="","",H337 &amp; " ")</f>
        <v>18611.260us -137.444V </v>
      </c>
      <c r="L337" s="3" t="n">
        <f aca="false">IF(TRIM(I337)="","", F337)</f>
        <v>-137.443910858286</v>
      </c>
      <c r="M337" s="18"/>
      <c r="N337" s="18"/>
      <c r="O337" s="18"/>
      <c r="P337" s="18"/>
      <c r="Q337" s="18"/>
      <c r="R337" s="18"/>
      <c r="S337" s="18"/>
      <c r="U337" s="18"/>
      <c r="V337" s="18"/>
      <c r="W337" s="18"/>
      <c r="X337" s="18"/>
      <c r="Y337" s="18"/>
      <c r="Z337" s="18"/>
      <c r="AA337" s="18"/>
    </row>
    <row r="338" customFormat="false" ht="22.05" hidden="false" customHeight="false" outlineLevel="0" collapsed="false">
      <c r="C338" s="12" t="n">
        <v>336</v>
      </c>
      <c r="D338" s="3" t="n">
        <f aca="false">SIN(PI*C338/180)</f>
        <v>-0.406736642376281</v>
      </c>
      <c r="E338" s="13" t="n">
        <f aca="false">C338/360^factor</f>
        <v>4.06548536304667</v>
      </c>
      <c r="F338" s="3" t="n">
        <f aca="false">D338*PEAK+offset</f>
        <v>-132.278890833614</v>
      </c>
      <c r="G338" s="3" t="n">
        <f aca="false">G337+timestep</f>
        <v>18666.8160000001</v>
      </c>
      <c r="H338" s="1" t="str">
        <f aca="false">TEXT(G338,"0.000") &amp; timeunit &amp; " " &amp; TEXT(F338,"0.000") &amp; voltageunit</f>
        <v>18666.816us -132.279V</v>
      </c>
      <c r="I338" s="1" t="s">
        <v>11</v>
      </c>
      <c r="J338" s="1" t="str">
        <f aca="false">IF(I338="","",H338&amp;" ")</f>
        <v>18666.816us -132.279V </v>
      </c>
      <c r="K338" s="1" t="str">
        <f aca="false">IF(I338="","",H338 &amp; " ")</f>
        <v>18666.816us -132.279V </v>
      </c>
      <c r="L338" s="3" t="n">
        <f aca="false">IF(TRIM(I338)="","", F338)</f>
        <v>-132.278890833614</v>
      </c>
      <c r="M338" s="18"/>
      <c r="N338" s="18"/>
      <c r="O338" s="18"/>
      <c r="P338" s="18"/>
      <c r="Q338" s="18"/>
      <c r="R338" s="18"/>
      <c r="S338" s="18"/>
      <c r="U338" s="18"/>
      <c r="V338" s="18"/>
      <c r="W338" s="18"/>
      <c r="X338" s="18"/>
      <c r="Y338" s="18"/>
      <c r="Z338" s="18"/>
      <c r="AA338" s="18"/>
    </row>
    <row r="339" customFormat="false" ht="22.05" hidden="false" customHeight="false" outlineLevel="0" collapsed="false">
      <c r="C339" s="15" t="n">
        <v>337</v>
      </c>
      <c r="D339" s="3" t="n">
        <f aca="false">SIN(PI*C339/180)</f>
        <v>-0.390731127782328</v>
      </c>
      <c r="E339" s="13" t="n">
        <f aca="false">C339/360^factor</f>
        <v>4.07758502186526</v>
      </c>
      <c r="F339" s="3" t="n">
        <f aca="false">D339*PEAK+offset</f>
        <v>-127.073577377369</v>
      </c>
      <c r="G339" s="3" t="n">
        <f aca="false">G338+timestep</f>
        <v>18722.3720000001</v>
      </c>
      <c r="H339" s="1" t="str">
        <f aca="false">TEXT(G339,"0.000") &amp; timeunit &amp; " " &amp; TEXT(F339,"0.000") &amp; voltageunit</f>
        <v>18722.372us -127.074V</v>
      </c>
      <c r="I339" s="1" t="s">
        <v>11</v>
      </c>
      <c r="J339" s="1" t="str">
        <f aca="false">IF(I339="","",H339&amp;" ")</f>
        <v>18722.372us -127.074V </v>
      </c>
      <c r="K339" s="1" t="str">
        <f aca="false">IF(I339="","",H339 &amp; " ")</f>
        <v>18722.372us -127.074V </v>
      </c>
      <c r="L339" s="3" t="n">
        <f aca="false">IF(TRIM(I339)="","", F339)</f>
        <v>-127.073577377369</v>
      </c>
      <c r="M339" s="18"/>
      <c r="N339" s="18"/>
      <c r="O339" s="18"/>
      <c r="P339" s="18"/>
      <c r="Q339" s="18"/>
      <c r="R339" s="18"/>
      <c r="S339" s="18"/>
      <c r="U339" s="18"/>
      <c r="V339" s="18"/>
      <c r="W339" s="18"/>
      <c r="X339" s="18"/>
      <c r="Y339" s="18"/>
      <c r="Z339" s="18"/>
      <c r="AA339" s="18"/>
    </row>
    <row r="340" customFormat="false" ht="22.05" hidden="false" customHeight="false" outlineLevel="0" collapsed="false">
      <c r="C340" s="15" t="n">
        <v>338</v>
      </c>
      <c r="D340" s="3" t="n">
        <f aca="false">SIN(PI*C340/180)</f>
        <v>-0.374606592701723</v>
      </c>
      <c r="E340" s="13" t="n">
        <f aca="false">C340/360^factor</f>
        <v>4.08968468068385</v>
      </c>
      <c r="F340" s="3" t="n">
        <f aca="false">D340*PEAK+offset</f>
        <v>-121.829556078454</v>
      </c>
      <c r="G340" s="3" t="n">
        <f aca="false">G339+timestep</f>
        <v>18777.9280000001</v>
      </c>
      <c r="H340" s="1" t="str">
        <f aca="false">TEXT(G340,"0.000") &amp; timeunit &amp; " " &amp; TEXT(F340,"0.000") &amp; voltageunit</f>
        <v>18777.928us -121.830V</v>
      </c>
      <c r="I340" s="1" t="s">
        <v>11</v>
      </c>
      <c r="J340" s="1" t="str">
        <f aca="false">IF(I340="","",H340&amp;" ")</f>
        <v>18777.928us -121.830V </v>
      </c>
      <c r="K340" s="1" t="str">
        <f aca="false">IF(I340="","",H340 &amp; " ")</f>
        <v>18777.928us -121.830V </v>
      </c>
      <c r="L340" s="3" t="n">
        <f aca="false">IF(TRIM(I340)="","", F340)</f>
        <v>-121.829556078454</v>
      </c>
      <c r="M340" s="18"/>
      <c r="N340" s="18"/>
      <c r="O340" s="18"/>
      <c r="P340" s="18"/>
      <c r="Q340" s="18"/>
      <c r="R340" s="18"/>
      <c r="S340" s="18"/>
      <c r="U340" s="18"/>
      <c r="V340" s="18"/>
      <c r="W340" s="18"/>
      <c r="X340" s="18"/>
      <c r="Y340" s="18"/>
      <c r="Z340" s="18"/>
      <c r="AA340" s="18"/>
    </row>
    <row r="341" customFormat="false" ht="22.05" hidden="false" customHeight="false" outlineLevel="0" collapsed="false">
      <c r="C341" s="12" t="n">
        <v>339</v>
      </c>
      <c r="D341" s="3" t="n">
        <f aca="false">SIN(PI*C341/180)</f>
        <v>-0.358367948824057</v>
      </c>
      <c r="E341" s="13" t="n">
        <f aca="false">C341/360^factor</f>
        <v>4.10178433950245</v>
      </c>
      <c r="F341" s="3" t="n">
        <f aca="false">D341*PEAK+offset</f>
        <v>-116.54842431656</v>
      </c>
      <c r="G341" s="3" t="n">
        <f aca="false">G340+timestep</f>
        <v>18833.4840000001</v>
      </c>
      <c r="H341" s="1" t="str">
        <f aca="false">TEXT(G341,"0.000") &amp; timeunit &amp; " " &amp; TEXT(F341,"0.000") &amp; voltageunit</f>
        <v>18833.484us -116.548V</v>
      </c>
      <c r="I341" s="1" t="s">
        <v>11</v>
      </c>
      <c r="J341" s="1" t="str">
        <f aca="false">IF(I341="","",H341&amp;" ")</f>
        <v>18833.484us -116.548V </v>
      </c>
      <c r="K341" s="1" t="str">
        <f aca="false">IF(I341="","",H341 &amp; " ")</f>
        <v>18833.484us -116.548V </v>
      </c>
      <c r="L341" s="3" t="n">
        <f aca="false">IF(TRIM(I341)="","", F341)</f>
        <v>-116.54842431656</v>
      </c>
      <c r="M341" s="18"/>
      <c r="N341" s="18"/>
      <c r="O341" s="18"/>
      <c r="P341" s="18"/>
      <c r="Q341" s="18"/>
      <c r="R341" s="18"/>
      <c r="S341" s="18"/>
      <c r="U341" s="18"/>
      <c r="V341" s="18"/>
      <c r="W341" s="18"/>
      <c r="X341" s="18"/>
      <c r="Y341" s="18"/>
      <c r="Z341" s="18"/>
      <c r="AA341" s="18"/>
    </row>
    <row r="342" customFormat="false" ht="22.05" hidden="false" customHeight="false" outlineLevel="0" collapsed="false">
      <c r="C342" s="15" t="n">
        <v>340</v>
      </c>
      <c r="D342" s="3" t="n">
        <f aca="false">SIN(PI*C342/180)</f>
        <v>-0.342020142597562</v>
      </c>
      <c r="E342" s="13" t="n">
        <f aca="false">C342/360^factor</f>
        <v>4.11388399832104</v>
      </c>
      <c r="F342" s="3" t="n">
        <f aca="false">D342*PEAK+offset</f>
        <v>-111.231790775579</v>
      </c>
      <c r="G342" s="3" t="n">
        <f aca="false">G341+timestep</f>
        <v>18889.0400000001</v>
      </c>
      <c r="H342" s="1" t="str">
        <f aca="false">TEXT(G342,"0.000") &amp; timeunit &amp; " " &amp; TEXT(F342,"0.000") &amp; voltageunit</f>
        <v>18889.040us -111.232V</v>
      </c>
      <c r="I342" s="1" t="s">
        <v>11</v>
      </c>
      <c r="J342" s="1" t="str">
        <f aca="false">IF(I342="","",H342&amp;" ")</f>
        <v>18889.040us -111.232V </v>
      </c>
      <c r="K342" s="1" t="str">
        <f aca="false">IF(I342="","",H342 &amp; " ")</f>
        <v>18889.040us -111.232V </v>
      </c>
      <c r="L342" s="3" t="n">
        <f aca="false">IF(TRIM(I342)="","", F342)</f>
        <v>-111.231790775579</v>
      </c>
      <c r="M342" s="18"/>
      <c r="N342" s="18"/>
      <c r="O342" s="18"/>
      <c r="P342" s="18"/>
      <c r="Q342" s="18"/>
      <c r="R342" s="18"/>
      <c r="S342" s="18"/>
      <c r="U342" s="18"/>
      <c r="V342" s="18"/>
      <c r="W342" s="18"/>
      <c r="X342" s="18"/>
      <c r="Y342" s="18"/>
      <c r="Z342" s="18"/>
      <c r="AA342" s="18"/>
    </row>
    <row r="343" customFormat="false" ht="22.05" hidden="false" customHeight="false" outlineLevel="0" collapsed="false">
      <c r="C343" s="15" t="n">
        <v>341</v>
      </c>
      <c r="D343" s="3" t="n">
        <f aca="false">SIN(PI*C343/180)</f>
        <v>-0.325568153722381</v>
      </c>
      <c r="E343" s="13" t="n">
        <f aca="false">C343/360^factor</f>
        <v>4.12598365713963</v>
      </c>
      <c r="F343" s="3" t="n">
        <f aca="false">D343*PEAK+offset</f>
        <v>-105.881274953593</v>
      </c>
      <c r="G343" s="3" t="n">
        <f aca="false">G342+timestep</f>
        <v>18944.5960000001</v>
      </c>
      <c r="H343" s="1" t="str">
        <f aca="false">TEXT(G343,"0.000") &amp; timeunit &amp; " " &amp; TEXT(F343,"0.000") &amp; voltageunit</f>
        <v>18944.596us -105.881V</v>
      </c>
      <c r="I343" s="1" t="s">
        <v>11</v>
      </c>
      <c r="J343" s="1" t="str">
        <f aca="false">IF(I343="","",H343&amp;" ")</f>
        <v>18944.596us -105.881V </v>
      </c>
      <c r="K343" s="1" t="str">
        <f aca="false">IF(I343="","",H343 &amp; " ")</f>
        <v>18944.596us -105.881V </v>
      </c>
      <c r="L343" s="3" t="n">
        <f aca="false">IF(TRIM(I343)="","", F343)</f>
        <v>-105.881274953593</v>
      </c>
      <c r="M343" s="18"/>
      <c r="N343" s="18"/>
      <c r="O343" s="18"/>
      <c r="P343" s="18"/>
      <c r="Q343" s="18"/>
      <c r="R343" s="18"/>
      <c r="S343" s="18"/>
      <c r="U343" s="18"/>
      <c r="V343" s="18"/>
      <c r="W343" s="18"/>
      <c r="X343" s="18"/>
      <c r="Y343" s="18"/>
      <c r="Z343" s="18"/>
      <c r="AA343" s="18"/>
    </row>
    <row r="344" customFormat="false" ht="22.05" hidden="false" customHeight="false" outlineLevel="0" collapsed="false">
      <c r="C344" s="12" t="n">
        <v>342</v>
      </c>
      <c r="D344" s="3" t="n">
        <f aca="false">SIN(PI*C344/180)</f>
        <v>-0.309016993633701</v>
      </c>
      <c r="E344" s="13" t="n">
        <f aca="false">C344/360^factor</f>
        <v>4.13808331595822</v>
      </c>
      <c r="F344" s="3" t="n">
        <f aca="false">D344*PEAK+offset</f>
        <v>-100.498506669552</v>
      </c>
      <c r="G344" s="3" t="n">
        <f aca="false">G343+timestep</f>
        <v>19000.1520000001</v>
      </c>
      <c r="H344" s="1" t="str">
        <f aca="false">TEXT(G344,"0.000") &amp; timeunit &amp; " " &amp; TEXT(F344,"0.000") &amp; voltageunit</f>
        <v>19000.152us -100.499V</v>
      </c>
      <c r="I344" s="1" t="s">
        <v>11</v>
      </c>
      <c r="J344" s="1" t="str">
        <f aca="false">IF(I344="","",H344&amp;" ")</f>
        <v>19000.152us -100.499V </v>
      </c>
      <c r="K344" s="1" t="str">
        <f aca="false">IF(I344="","",H344 &amp; " ")</f>
        <v>19000.152us -100.499V </v>
      </c>
      <c r="L344" s="3" t="n">
        <f aca="false">IF(TRIM(I344)="","", F344)</f>
        <v>-100.498506669552</v>
      </c>
      <c r="M344" s="18"/>
      <c r="N344" s="18"/>
      <c r="O344" s="18"/>
      <c r="P344" s="18"/>
      <c r="Q344" s="18"/>
      <c r="R344" s="18"/>
      <c r="S344" s="18"/>
      <c r="U344" s="18"/>
      <c r="V344" s="18"/>
      <c r="W344" s="18"/>
      <c r="X344" s="18"/>
      <c r="Y344" s="18"/>
      <c r="Z344" s="18"/>
      <c r="AA344" s="18"/>
    </row>
    <row r="345" customFormat="false" ht="22.05" hidden="false" customHeight="false" outlineLevel="0" collapsed="false">
      <c r="C345" s="15" t="n">
        <v>343</v>
      </c>
      <c r="D345" s="3" t="n">
        <f aca="false">SIN(PI*C345/180)</f>
        <v>-0.29237170397522</v>
      </c>
      <c r="E345" s="13" t="n">
        <f aca="false">C345/360^factor</f>
        <v>4.15018297477681</v>
      </c>
      <c r="F345" s="3" t="n">
        <f aca="false">D345*PEAK+offset</f>
        <v>-95.0851255668211</v>
      </c>
      <c r="G345" s="3" t="n">
        <f aca="false">G344+timestep</f>
        <v>19055.7080000001</v>
      </c>
      <c r="H345" s="1" t="str">
        <f aca="false">TEXT(G345,"0.000") &amp; timeunit &amp; " " &amp; TEXT(F345,"0.000") &amp; voltageunit</f>
        <v>19055.708us -95.085V</v>
      </c>
      <c r="I345" s="1" t="s">
        <v>11</v>
      </c>
      <c r="J345" s="1" t="str">
        <f aca="false">IF(I345="","",H345&amp;" ")</f>
        <v>19055.708us -95.085V </v>
      </c>
      <c r="K345" s="1" t="str">
        <f aca="false">IF(I345="","",H345 &amp; " ")</f>
        <v>19055.708us -95.085V </v>
      </c>
      <c r="L345" s="3" t="n">
        <f aca="false">IF(TRIM(I345)="","", F345)</f>
        <v>-95.0851255668211</v>
      </c>
      <c r="M345" s="18"/>
      <c r="N345" s="18"/>
      <c r="O345" s="18"/>
      <c r="P345" s="18"/>
      <c r="Q345" s="18"/>
      <c r="R345" s="18"/>
      <c r="S345" s="18"/>
      <c r="U345" s="18"/>
      <c r="V345" s="18"/>
      <c r="W345" s="18"/>
      <c r="X345" s="18"/>
      <c r="Y345" s="18"/>
      <c r="Z345" s="18"/>
      <c r="AA345" s="18"/>
    </row>
    <row r="346" customFormat="false" ht="22.05" hidden="false" customHeight="false" outlineLevel="0" collapsed="false">
      <c r="C346" s="15" t="n">
        <v>344</v>
      </c>
      <c r="D346" s="3" t="n">
        <f aca="false">SIN(PI*C346/180)</f>
        <v>-0.275637355063417</v>
      </c>
      <c r="E346" s="13" t="n">
        <f aca="false">C346/360^factor</f>
        <v>4.1622826335954</v>
      </c>
      <c r="F346" s="3" t="n">
        <f aca="false">D346*PEAK+offset</f>
        <v>-89.6427806137245</v>
      </c>
      <c r="G346" s="3" t="n">
        <f aca="false">G345+timestep</f>
        <v>19111.2640000001</v>
      </c>
      <c r="H346" s="1" t="str">
        <f aca="false">TEXT(G346,"0.000") &amp; timeunit &amp; " " &amp; TEXT(F346,"0.000") &amp; voltageunit</f>
        <v>19111.264us -89.643V</v>
      </c>
      <c r="I346" s="1" t="s">
        <v>11</v>
      </c>
      <c r="J346" s="1" t="str">
        <f aca="false">IF(I346="","",H346&amp;" ")</f>
        <v>19111.264us -89.643V </v>
      </c>
      <c r="K346" s="1" t="str">
        <f aca="false">IF(I346="","",H346 &amp; " ")</f>
        <v>19111.264us -89.643V </v>
      </c>
      <c r="L346" s="3" t="n">
        <f aca="false">IF(TRIM(I346)="","", F346)</f>
        <v>-89.6427806137245</v>
      </c>
      <c r="M346" s="18"/>
      <c r="N346" s="18"/>
      <c r="O346" s="18"/>
      <c r="P346" s="18"/>
      <c r="Q346" s="18"/>
      <c r="R346" s="18"/>
      <c r="S346" s="18"/>
      <c r="U346" s="18"/>
      <c r="V346" s="18"/>
      <c r="W346" s="18"/>
      <c r="X346" s="18"/>
      <c r="Y346" s="18"/>
      <c r="Z346" s="18"/>
      <c r="AA346" s="18"/>
    </row>
    <row r="347" customFormat="false" ht="22.05" hidden="false" customHeight="false" outlineLevel="0" collapsed="false">
      <c r="C347" s="12" t="n">
        <v>345</v>
      </c>
      <c r="D347" s="3" t="n">
        <f aca="false">SIN(PI*C347/180)</f>
        <v>-0.258819044343082</v>
      </c>
      <c r="E347" s="13" t="n">
        <f aca="false">C347/360^factor</f>
        <v>4.17438229241399</v>
      </c>
      <c r="F347" s="3" t="n">
        <f aca="false">D347*PEAK+offset</f>
        <v>-84.1731296012571</v>
      </c>
      <c r="G347" s="3" t="n">
        <f aca="false">G346+timestep</f>
        <v>19166.8200000001</v>
      </c>
      <c r="H347" s="1" t="str">
        <f aca="false">TEXT(G347,"0.000") &amp; timeunit &amp; " " &amp; TEXT(F347,"0.000") &amp; voltageunit</f>
        <v>19166.820us -84.173V</v>
      </c>
      <c r="I347" s="1" t="s">
        <v>11</v>
      </c>
      <c r="J347" s="1" t="str">
        <f aca="false">IF(I347="","",H347&amp;" ")</f>
        <v>19166.820us -84.173V </v>
      </c>
      <c r="K347" s="1" t="str">
        <f aca="false">IF(I347="","",H347 &amp; " ")</f>
        <v>19166.820us -84.173V </v>
      </c>
      <c r="L347" s="3" t="n">
        <f aca="false">IF(TRIM(I347)="","", F347)</f>
        <v>-84.1731296012571</v>
      </c>
      <c r="M347" s="18"/>
      <c r="N347" s="18"/>
      <c r="O347" s="18"/>
      <c r="P347" s="18"/>
      <c r="Q347" s="18"/>
      <c r="R347" s="18"/>
      <c r="S347" s="18"/>
      <c r="U347" s="18"/>
      <c r="V347" s="18"/>
      <c r="W347" s="18"/>
      <c r="X347" s="18"/>
      <c r="Y347" s="18"/>
      <c r="Z347" s="18"/>
      <c r="AA347" s="18"/>
    </row>
    <row r="348" customFormat="false" ht="22.05" hidden="false" customHeight="false" outlineLevel="0" collapsed="false">
      <c r="C348" s="15" t="n">
        <v>346</v>
      </c>
      <c r="D348" s="3" t="n">
        <f aca="false">SIN(PI*C348/180)</f>
        <v>-0.241921894834581</v>
      </c>
      <c r="E348" s="13" t="n">
        <f aca="false">C348/360^factor</f>
        <v>4.18648195123258</v>
      </c>
      <c r="F348" s="3" t="n">
        <f aca="false">D348*PEAK+offset</f>
        <v>-78.6778386381025</v>
      </c>
      <c r="G348" s="3" t="n">
        <f aca="false">G347+timestep</f>
        <v>19222.3760000001</v>
      </c>
      <c r="H348" s="1" t="str">
        <f aca="false">TEXT(G348,"0.000") &amp; timeunit &amp; " " &amp; TEXT(F348,"0.000") &amp; voltageunit</f>
        <v>19222.376us -78.678V</v>
      </c>
      <c r="I348" s="1" t="s">
        <v>11</v>
      </c>
      <c r="J348" s="1" t="str">
        <f aca="false">IF(I348="","",H348&amp;" ")</f>
        <v>19222.376us -78.678V </v>
      </c>
      <c r="K348" s="1" t="str">
        <f aca="false">IF(I348="","",H348 &amp; " ")</f>
        <v>19222.376us -78.678V </v>
      </c>
      <c r="L348" s="3" t="n">
        <f aca="false">IF(TRIM(I348)="","", F348)</f>
        <v>-78.6778386381025</v>
      </c>
      <c r="M348" s="18"/>
      <c r="N348" s="18"/>
      <c r="O348" s="18"/>
      <c r="P348" s="18"/>
      <c r="Q348" s="18"/>
      <c r="R348" s="18"/>
      <c r="S348" s="18"/>
      <c r="U348" s="18"/>
      <c r="V348" s="18"/>
      <c r="W348" s="18"/>
      <c r="X348" s="18"/>
      <c r="Y348" s="18"/>
      <c r="Z348" s="18"/>
      <c r="AA348" s="18"/>
    </row>
    <row r="349" customFormat="false" ht="22.05" hidden="false" customHeight="false" outlineLevel="0" collapsed="false">
      <c r="C349" s="15" t="n">
        <v>347</v>
      </c>
      <c r="D349" s="3" t="n">
        <f aca="false">SIN(PI*C349/180)</f>
        <v>-0.224951053573344</v>
      </c>
      <c r="E349" s="13" t="n">
        <f aca="false">C349/360^factor</f>
        <v>4.19858161005118</v>
      </c>
      <c r="F349" s="3" t="n">
        <f aca="false">D349*PEAK+offset</f>
        <v>-73.1585816431231</v>
      </c>
      <c r="G349" s="3" t="n">
        <f aca="false">G348+timestep</f>
        <v>19277.9320000001</v>
      </c>
      <c r="H349" s="1" t="str">
        <f aca="false">TEXT(G349,"0.000") &amp; timeunit &amp; " " &amp; TEXT(F349,"0.000") &amp; voltageunit</f>
        <v>19277.932us -73.159V</v>
      </c>
      <c r="I349" s="1" t="s">
        <v>11</v>
      </c>
      <c r="J349" s="1" t="str">
        <f aca="false">IF(I349="","",H349&amp;" ")</f>
        <v>19277.932us -73.159V </v>
      </c>
      <c r="K349" s="1" t="str">
        <f aca="false">IF(I349="","",H349 &amp; " ")</f>
        <v>19277.932us -73.159V </v>
      </c>
      <c r="L349" s="3" t="n">
        <f aca="false">IF(TRIM(I349)="","", F349)</f>
        <v>-73.1585816431231</v>
      </c>
      <c r="M349" s="18"/>
      <c r="N349" s="18"/>
      <c r="O349" s="18"/>
      <c r="P349" s="18"/>
      <c r="Q349" s="18"/>
      <c r="R349" s="18"/>
      <c r="S349" s="18"/>
      <c r="U349" s="18"/>
      <c r="V349" s="18"/>
      <c r="W349" s="18"/>
      <c r="X349" s="18"/>
      <c r="Y349" s="18"/>
      <c r="Z349" s="18"/>
      <c r="AA349" s="18"/>
    </row>
    <row r="350" customFormat="false" ht="22.05" hidden="false" customHeight="false" outlineLevel="0" collapsed="false">
      <c r="C350" s="12" t="n">
        <v>348</v>
      </c>
      <c r="D350" s="3" t="n">
        <f aca="false">SIN(PI*C350/180)</f>
        <v>-0.207911690042023</v>
      </c>
      <c r="E350" s="13" t="n">
        <f aca="false">C350/360^factor</f>
        <v>4.21068126886977</v>
      </c>
      <c r="F350" s="3" t="n">
        <f aca="false">D350*PEAK+offset</f>
        <v>-67.6170398354668</v>
      </c>
      <c r="G350" s="3" t="n">
        <f aca="false">G349+timestep</f>
        <v>19333.4880000001</v>
      </c>
      <c r="H350" s="1" t="str">
        <f aca="false">TEXT(G350,"0.000") &amp; timeunit &amp; " " &amp; TEXT(F350,"0.000") &amp; voltageunit</f>
        <v>19333.488us -67.617V</v>
      </c>
      <c r="I350" s="1" t="s">
        <v>11</v>
      </c>
      <c r="J350" s="1" t="str">
        <f aca="false">IF(I350="","",H350&amp;" ")</f>
        <v>19333.488us -67.617V </v>
      </c>
      <c r="K350" s="1" t="str">
        <f aca="false">IF(I350="","",H350 &amp; " ")</f>
        <v>19333.488us -67.617V </v>
      </c>
      <c r="L350" s="3" t="n">
        <f aca="false">IF(TRIM(I350)="","", F350)</f>
        <v>-67.6170398354668</v>
      </c>
      <c r="M350" s="18"/>
      <c r="N350" s="18"/>
      <c r="O350" s="18"/>
      <c r="P350" s="18"/>
      <c r="Q350" s="18"/>
      <c r="R350" s="18"/>
      <c r="S350" s="18"/>
      <c r="U350" s="18"/>
      <c r="V350" s="18"/>
      <c r="W350" s="18"/>
      <c r="X350" s="18"/>
      <c r="Y350" s="18"/>
      <c r="Z350" s="18"/>
      <c r="AA350" s="18"/>
    </row>
    <row r="351" customFormat="false" ht="22.05" hidden="false" customHeight="false" outlineLevel="0" collapsed="false">
      <c r="C351" s="15" t="n">
        <v>349</v>
      </c>
      <c r="D351" s="3" t="n">
        <f aca="false">SIN(PI*C351/180)</f>
        <v>-0.190808994595812</v>
      </c>
      <c r="E351" s="13" t="n">
        <f aca="false">C351/360^factor</f>
        <v>4.22278092768836</v>
      </c>
      <c r="F351" s="3" t="n">
        <f aca="false">D351*PEAK+offset</f>
        <v>-62.0549012224501</v>
      </c>
      <c r="G351" s="3" t="n">
        <f aca="false">G350+timestep</f>
        <v>19389.0440000001</v>
      </c>
      <c r="H351" s="1" t="str">
        <f aca="false">TEXT(G351,"0.000") &amp; timeunit &amp; " " &amp; TEXT(F351,"0.000") &amp; voltageunit</f>
        <v>19389.044us -62.055V</v>
      </c>
      <c r="I351" s="1" t="s">
        <v>11</v>
      </c>
      <c r="J351" s="1" t="str">
        <f aca="false">IF(I351="","",H351&amp;" ")</f>
        <v>19389.044us -62.055V </v>
      </c>
      <c r="K351" s="1" t="str">
        <f aca="false">IF(I351="","",H351 &amp; " ")</f>
        <v>19389.044us -62.055V </v>
      </c>
      <c r="L351" s="3" t="n">
        <f aca="false">IF(TRIM(I351)="","", F351)</f>
        <v>-62.0549012224501</v>
      </c>
      <c r="M351" s="18"/>
      <c r="N351" s="18"/>
      <c r="O351" s="18"/>
      <c r="P351" s="18"/>
      <c r="Q351" s="18"/>
      <c r="R351" s="18"/>
      <c r="S351" s="18"/>
      <c r="U351" s="18"/>
      <c r="V351" s="18"/>
      <c r="W351" s="18"/>
      <c r="X351" s="18"/>
      <c r="Y351" s="18"/>
      <c r="Z351" s="18"/>
      <c r="AA351" s="18"/>
    </row>
    <row r="352" customFormat="false" ht="22.05" hidden="false" customHeight="false" outlineLevel="0" collapsed="false">
      <c r="C352" s="15" t="n">
        <v>350</v>
      </c>
      <c r="D352" s="3" t="n">
        <f aca="false">SIN(PI*C352/180)</f>
        <v>-0.173648176881423</v>
      </c>
      <c r="E352" s="13" t="n">
        <f aca="false">C352/360^factor</f>
        <v>4.23488058650695</v>
      </c>
      <c r="F352" s="3" t="n">
        <f aca="false">D352*PEAK+offset</f>
        <v>-56.4738600853764</v>
      </c>
      <c r="G352" s="3" t="n">
        <f aca="false">G351+timestep</f>
        <v>19444.6000000001</v>
      </c>
      <c r="H352" s="1" t="str">
        <f aca="false">TEXT(G352,"0.000") &amp; timeunit &amp; " " &amp; TEXT(F352,"0.000") &amp; voltageunit</f>
        <v>19444.600us -56.474V</v>
      </c>
      <c r="I352" s="1" t="s">
        <v>11</v>
      </c>
      <c r="J352" s="1" t="str">
        <f aca="false">IF(I352="","",H352&amp;" ")</f>
        <v>19444.600us -56.474V </v>
      </c>
      <c r="K352" s="1" t="str">
        <f aca="false">IF(I352="","",H352 &amp; " ")</f>
        <v>19444.600us -56.474V </v>
      </c>
      <c r="L352" s="3" t="n">
        <f aca="false">IF(TRIM(I352)="","", F352)</f>
        <v>-56.4738600853764</v>
      </c>
      <c r="M352" s="18"/>
      <c r="N352" s="18"/>
      <c r="O352" s="18"/>
      <c r="P352" s="18"/>
      <c r="Q352" s="18"/>
      <c r="R352" s="18"/>
      <c r="S352" s="18"/>
      <c r="U352" s="18"/>
      <c r="V352" s="18"/>
      <c r="W352" s="18"/>
      <c r="X352" s="18"/>
      <c r="Y352" s="18"/>
      <c r="Z352" s="18"/>
      <c r="AA352" s="18"/>
    </row>
    <row r="353" customFormat="false" ht="22.05" hidden="false" customHeight="false" outlineLevel="0" collapsed="false">
      <c r="C353" s="12" t="n">
        <v>351</v>
      </c>
      <c r="D353" s="3" t="n">
        <f aca="false">SIN(PI*C353/180)</f>
        <v>-0.156434464250176</v>
      </c>
      <c r="E353" s="13" t="n">
        <f aca="false">C353/360^factor</f>
        <v>4.24698024532554</v>
      </c>
      <c r="F353" s="3" t="n">
        <f aca="false">D353*PEAK+offset</f>
        <v>-50.8756164634422</v>
      </c>
      <c r="G353" s="3" t="n">
        <f aca="false">G352+timestep</f>
        <v>19500.1560000001</v>
      </c>
      <c r="H353" s="1" t="str">
        <f aca="false">TEXT(G353,"0.000") &amp; timeunit &amp; " " &amp; TEXT(F353,"0.000") &amp; voltageunit</f>
        <v>19500.156us -50.876V</v>
      </c>
      <c r="I353" s="1" t="s">
        <v>11</v>
      </c>
      <c r="J353" s="1" t="str">
        <f aca="false">IF(I353="","",H353&amp;" ")</f>
        <v>19500.156us -50.876V </v>
      </c>
      <c r="K353" s="1" t="str">
        <f aca="false">IF(I353="","",H353 &amp; " ")</f>
        <v>19500.156us -50.876V </v>
      </c>
      <c r="L353" s="3" t="n">
        <f aca="false">IF(TRIM(I353)="","", F353)</f>
        <v>-50.8756164634422</v>
      </c>
      <c r="M353" s="18"/>
      <c r="N353" s="18"/>
      <c r="O353" s="18"/>
      <c r="P353" s="18"/>
      <c r="Q353" s="18"/>
      <c r="R353" s="18"/>
      <c r="S353" s="18"/>
      <c r="U353" s="18"/>
      <c r="V353" s="18"/>
      <c r="W353" s="18"/>
      <c r="X353" s="18"/>
      <c r="Y353" s="18"/>
      <c r="Z353" s="18"/>
      <c r="AA353" s="18"/>
    </row>
    <row r="354" customFormat="false" ht="22.05" hidden="false" customHeight="false" outlineLevel="0" collapsed="false">
      <c r="C354" s="15" t="n">
        <v>352</v>
      </c>
      <c r="D354" s="3" t="n">
        <f aca="false">SIN(PI*C354/180)</f>
        <v>-0.13917310016569</v>
      </c>
      <c r="E354" s="13" t="n">
        <f aca="false">C354/360^factor</f>
        <v>4.25907990414413</v>
      </c>
      <c r="F354" s="3" t="n">
        <f aca="false">D354*PEAK+offset</f>
        <v>-45.2618756358858</v>
      </c>
      <c r="G354" s="3" t="n">
        <f aca="false">G353+timestep</f>
        <v>19555.7120000001</v>
      </c>
      <c r="H354" s="1" t="str">
        <f aca="false">TEXT(G354,"0.000") &amp; timeunit &amp; " " &amp; TEXT(F354,"0.000") &amp; voltageunit</f>
        <v>19555.712us -45.262V</v>
      </c>
      <c r="I354" s="1" t="s">
        <v>11</v>
      </c>
      <c r="J354" s="1" t="str">
        <f aca="false">IF(I354="","",H354&amp;" ")</f>
        <v>19555.712us -45.262V </v>
      </c>
      <c r="K354" s="1" t="str">
        <f aca="false">IF(I354="","",H354 &amp; " ")</f>
        <v>19555.712us -45.262V </v>
      </c>
      <c r="L354" s="3" t="n">
        <f aca="false">IF(TRIM(I354)="","", F354)</f>
        <v>-45.2618756358858</v>
      </c>
      <c r="M354" s="18"/>
      <c r="N354" s="18"/>
      <c r="O354" s="18"/>
      <c r="P354" s="18"/>
      <c r="Q354" s="18"/>
      <c r="R354" s="18"/>
      <c r="S354" s="18"/>
      <c r="U354" s="18"/>
      <c r="V354" s="18"/>
      <c r="W354" s="18"/>
      <c r="X354" s="18"/>
      <c r="Y354" s="18"/>
      <c r="Z354" s="18"/>
      <c r="AA354" s="18"/>
    </row>
    <row r="355" customFormat="false" ht="22.05" hidden="false" customHeight="false" outlineLevel="0" collapsed="false">
      <c r="C355" s="15" t="n">
        <v>353</v>
      </c>
      <c r="D355" s="3" t="n">
        <f aca="false">SIN(PI*C355/180)</f>
        <v>-0.121869342606682</v>
      </c>
      <c r="E355" s="13" t="n">
        <f aca="false">C355/360^factor</f>
        <v>4.27117956296272</v>
      </c>
      <c r="F355" s="3" t="n">
        <f aca="false">D355*PEAK+offset</f>
        <v>-39.6343476025452</v>
      </c>
      <c r="G355" s="3" t="n">
        <f aca="false">G354+timestep</f>
        <v>19611.2680000001</v>
      </c>
      <c r="H355" s="1" t="str">
        <f aca="false">TEXT(G355,"0.000") &amp; timeunit &amp; " " &amp; TEXT(F355,"0.000") &amp; voltageunit</f>
        <v>19611.268us -39.634V</v>
      </c>
      <c r="I355" s="1" t="s">
        <v>11</v>
      </c>
      <c r="J355" s="1" t="str">
        <f aca="false">IF(I355="","",H355&amp;" ")</f>
        <v>19611.268us -39.634V </v>
      </c>
      <c r="K355" s="1" t="str">
        <f aca="false">IF(I355="","",H355 &amp; " ")</f>
        <v>19611.268us -39.634V </v>
      </c>
      <c r="L355" s="3" t="n">
        <f aca="false">IF(TRIM(I355)="","", F355)</f>
        <v>-39.6343476025452</v>
      </c>
      <c r="M355" s="18"/>
      <c r="N355" s="18"/>
      <c r="O355" s="18"/>
      <c r="P355" s="18"/>
      <c r="Q355" s="18"/>
      <c r="R355" s="18"/>
      <c r="S355" s="18"/>
      <c r="U355" s="18"/>
      <c r="V355" s="18"/>
      <c r="W355" s="18"/>
      <c r="X355" s="18"/>
      <c r="Y355" s="18"/>
      <c r="Z355" s="18"/>
      <c r="AA355" s="18"/>
    </row>
    <row r="356" customFormat="false" ht="22.05" hidden="false" customHeight="false" outlineLevel="0" collapsed="false">
      <c r="C356" s="12" t="n">
        <v>354</v>
      </c>
      <c r="D356" s="3" t="n">
        <f aca="false">SIN(PI*C356/180)</f>
        <v>-0.104528462465333</v>
      </c>
      <c r="E356" s="13" t="n">
        <f aca="false">C356/360^factor</f>
        <v>4.28327922178131</v>
      </c>
      <c r="F356" s="3" t="n">
        <f aca="false">D356*PEAK+offset</f>
        <v>-33.9947465629757</v>
      </c>
      <c r="G356" s="3" t="n">
        <f aca="false">G355+timestep</f>
        <v>19666.8240000001</v>
      </c>
      <c r="H356" s="1" t="str">
        <f aca="false">TEXT(G356,"0.000") &amp; timeunit &amp; " " &amp; TEXT(F356,"0.000") &amp; voltageunit</f>
        <v>19666.824us -33.995V</v>
      </c>
      <c r="I356" s="1" t="s">
        <v>11</v>
      </c>
      <c r="J356" s="1" t="str">
        <f aca="false">IF(I356="","",H356&amp;" ")</f>
        <v>19666.824us -33.995V </v>
      </c>
      <c r="K356" s="1" t="str">
        <f aca="false">IF(I356="","",H356 &amp; " ")</f>
        <v>19666.824us -33.995V </v>
      </c>
      <c r="L356" s="3" t="n">
        <f aca="false">IF(TRIM(I356)="","", F356)</f>
        <v>-33.9947465629757</v>
      </c>
      <c r="M356" s="18"/>
      <c r="N356" s="18"/>
      <c r="O356" s="18"/>
      <c r="P356" s="18"/>
      <c r="Q356" s="18"/>
      <c r="R356" s="18"/>
      <c r="S356" s="18"/>
      <c r="U356" s="18"/>
      <c r="V356" s="18"/>
      <c r="W356" s="18"/>
      <c r="X356" s="18"/>
      <c r="Y356" s="18"/>
      <c r="Z356" s="18"/>
      <c r="AA356" s="18"/>
    </row>
    <row r="357" customFormat="false" ht="22.05" hidden="false" customHeight="false" outlineLevel="0" collapsed="false">
      <c r="C357" s="15" t="n">
        <v>355</v>
      </c>
      <c r="D357" s="3" t="n">
        <f aca="false">SIN(PI*C357/180)</f>
        <v>-0.0871557419417174</v>
      </c>
      <c r="E357" s="13" t="n">
        <f aca="false">C357/360^factor</f>
        <v>4.29537888059991</v>
      </c>
      <c r="F357" s="3" t="n">
        <f aca="false">D357*PEAK+offset</f>
        <v>-28.3447903942853</v>
      </c>
      <c r="G357" s="3" t="n">
        <f aca="false">G356+timestep</f>
        <v>19722.3800000001</v>
      </c>
      <c r="H357" s="1" t="str">
        <f aca="false">TEXT(G357,"0.000") &amp; timeunit &amp; " " &amp; TEXT(F357,"0.000") &amp; voltageunit</f>
        <v>19722.380us -28.345V</v>
      </c>
      <c r="I357" s="1" t="s">
        <v>11</v>
      </c>
      <c r="J357" s="1" t="str">
        <f aca="false">IF(I357="","",H357&amp;" ")</f>
        <v>19722.380us -28.345V </v>
      </c>
      <c r="K357" s="1" t="str">
        <f aca="false">IF(I357="","",H357 &amp; " ")</f>
        <v>19722.380us -28.345V </v>
      </c>
      <c r="L357" s="3" t="n">
        <f aca="false">IF(TRIM(I357)="","", F357)</f>
        <v>-28.3447903942853</v>
      </c>
      <c r="M357" s="18"/>
      <c r="N357" s="18"/>
      <c r="O357" s="18"/>
      <c r="P357" s="18"/>
      <c r="Q357" s="18"/>
      <c r="R357" s="18"/>
      <c r="S357" s="18"/>
      <c r="U357" s="18"/>
      <c r="V357" s="18"/>
      <c r="W357" s="18"/>
      <c r="X357" s="18"/>
      <c r="Y357" s="18"/>
      <c r="Z357" s="18"/>
      <c r="AA357" s="18"/>
    </row>
    <row r="358" customFormat="false" ht="22.05" hidden="false" customHeight="false" outlineLevel="0" collapsed="false">
      <c r="C358" s="15" t="n">
        <v>356</v>
      </c>
      <c r="D358" s="3" t="n">
        <f aca="false">SIN(PI*C358/180)</f>
        <v>-0.0697564729348033</v>
      </c>
      <c r="E358" s="13" t="n">
        <f aca="false">C358/360^factor</f>
        <v>4.3074785394185</v>
      </c>
      <c r="F358" s="3" t="n">
        <f aca="false">D358*PEAK+offset</f>
        <v>-22.6862001278567</v>
      </c>
      <c r="G358" s="3" t="n">
        <f aca="false">G357+timestep</f>
        <v>19777.9360000001</v>
      </c>
      <c r="H358" s="1" t="str">
        <f aca="false">TEXT(G358,"0.000") &amp; timeunit &amp; " " &amp; TEXT(F358,"0.000") &amp; voltageunit</f>
        <v>19777.936us -22.686V</v>
      </c>
      <c r="I358" s="1" t="s">
        <v>11</v>
      </c>
      <c r="J358" s="1" t="str">
        <f aca="false">IF(I358="","",H358&amp;" ")</f>
        <v>19777.936us -22.686V </v>
      </c>
      <c r="K358" s="1" t="str">
        <f aca="false">IF(I358="","",H358 &amp; " ")</f>
        <v>19777.936us -22.686V </v>
      </c>
      <c r="L358" s="3" t="n">
        <f aca="false">IF(TRIM(I358)="","", F358)</f>
        <v>-22.6862001278567</v>
      </c>
      <c r="M358" s="18"/>
      <c r="N358" s="18"/>
      <c r="O358" s="18"/>
      <c r="P358" s="18"/>
      <c r="Q358" s="18"/>
      <c r="R358" s="18"/>
      <c r="S358" s="18"/>
      <c r="U358" s="18"/>
      <c r="V358" s="18"/>
      <c r="W358" s="18"/>
      <c r="X358" s="18"/>
      <c r="Y358" s="18"/>
      <c r="Z358" s="18"/>
      <c r="AA358" s="18"/>
    </row>
    <row r="359" customFormat="false" ht="22.05" hidden="false" customHeight="false" outlineLevel="0" collapsed="false">
      <c r="C359" s="12" t="n">
        <v>357</v>
      </c>
      <c r="D359" s="3" t="n">
        <f aca="false">SIN(PI*C359/180)</f>
        <v>-0.0523359554304826</v>
      </c>
      <c r="E359" s="13" t="n">
        <f aca="false">C359/360^factor</f>
        <v>4.31957819823709</v>
      </c>
      <c r="F359" s="3" t="n">
        <f aca="false">D359*PEAK+offset</f>
        <v>-17.0206994251016</v>
      </c>
      <c r="G359" s="3" t="n">
        <f aca="false">G358+timestep</f>
        <v>19833.4920000001</v>
      </c>
      <c r="H359" s="1" t="str">
        <f aca="false">TEXT(G359,"0.000") &amp; timeunit &amp; " " &amp; TEXT(F359,"0.000") &amp; voltageunit</f>
        <v>19833.492us -17.021V</v>
      </c>
      <c r="I359" s="1" t="s">
        <v>11</v>
      </c>
      <c r="J359" s="1" t="str">
        <f aca="false">IF(I359="","",H359&amp;" ")</f>
        <v>19833.492us -17.021V </v>
      </c>
      <c r="K359" s="1" t="str">
        <f aca="false">IF(I359="","",H359 &amp; " ")</f>
        <v>19833.492us -17.021V </v>
      </c>
      <c r="L359" s="3" t="n">
        <f aca="false">IF(TRIM(I359)="","", F359)</f>
        <v>-17.0206994251016</v>
      </c>
      <c r="M359" s="18"/>
      <c r="N359" s="18"/>
      <c r="O359" s="18"/>
      <c r="P359" s="18"/>
      <c r="Q359" s="18"/>
      <c r="R359" s="18"/>
      <c r="S359" s="18"/>
      <c r="U359" s="18"/>
      <c r="V359" s="18"/>
      <c r="W359" s="18"/>
      <c r="X359" s="18"/>
      <c r="Y359" s="18"/>
      <c r="Z359" s="18"/>
      <c r="AA359" s="18"/>
    </row>
    <row r="360" customFormat="false" ht="22.05" hidden="false" customHeight="false" outlineLevel="0" collapsed="false">
      <c r="C360" s="15" t="n">
        <v>358</v>
      </c>
      <c r="D360" s="3" t="n">
        <f aca="false">SIN(PI*C360/180)</f>
        <v>-0.034899495887142</v>
      </c>
      <c r="E360" s="13" t="n">
        <f aca="false">C360/360^factor</f>
        <v>4.33167785705568</v>
      </c>
      <c r="F360" s="3" t="n">
        <f aca="false">D360*PEAK+offset</f>
        <v>-11.3500140524163</v>
      </c>
      <c r="G360" s="3" t="n">
        <f aca="false">G359+timestep</f>
        <v>19889.0480000001</v>
      </c>
      <c r="H360" s="1" t="str">
        <f aca="false">TEXT(G360,"0.000") &amp; timeunit &amp; " " &amp; TEXT(F360,"0.000") &amp; voltageunit</f>
        <v>19889.048us -11.350V</v>
      </c>
      <c r="I360" s="1" t="s">
        <v>11</v>
      </c>
      <c r="J360" s="1" t="str">
        <f aca="false">IF(I360="","",H360&amp;" ")</f>
        <v>19889.048us -11.350V </v>
      </c>
      <c r="K360" s="1" t="str">
        <f aca="false">IF(I360="","",H360 &amp; " ")</f>
        <v>19889.048us -11.350V </v>
      </c>
      <c r="L360" s="3" t="n">
        <f aca="false">IF(TRIM(I360)="","", F360)</f>
        <v>-11.3500140524163</v>
      </c>
      <c r="M360" s="18"/>
      <c r="N360" s="18"/>
      <c r="O360" s="18"/>
      <c r="P360" s="18"/>
      <c r="Q360" s="18"/>
      <c r="R360" s="18"/>
      <c r="S360" s="18"/>
      <c r="U360" s="18"/>
      <c r="V360" s="18"/>
      <c r="W360" s="18"/>
      <c r="X360" s="18"/>
      <c r="Y360" s="18"/>
      <c r="Z360" s="18"/>
      <c r="AA360" s="18"/>
    </row>
    <row r="361" customFormat="false" ht="22.05" hidden="false" customHeight="false" outlineLevel="0" collapsed="false">
      <c r="C361" s="15" t="n">
        <v>359</v>
      </c>
      <c r="D361" s="3" t="n">
        <f aca="false">SIN(PI*C361/180)</f>
        <v>-0.0174524056192724</v>
      </c>
      <c r="E361" s="13" t="n">
        <f aca="false">C361/360^factor</f>
        <v>4.34377751587427</v>
      </c>
      <c r="F361" s="3" t="n">
        <f aca="false">D361*PEAK+offset</f>
        <v>-5.67587135549977</v>
      </c>
      <c r="G361" s="3" t="n">
        <f aca="false">G360+timestep</f>
        <v>19944.6040000001</v>
      </c>
      <c r="H361" s="1" t="str">
        <f aca="false">TEXT(G361,"0.000") &amp; timeunit &amp; " " &amp; TEXT(F361,"0.000") &amp; voltageunit</f>
        <v>19944.604us -5.676V</v>
      </c>
      <c r="I361" s="1" t="s">
        <v>11</v>
      </c>
      <c r="J361" s="1" t="str">
        <f aca="false">IF(I361="","",H361&amp;" ")</f>
        <v>19944.604us -5.676V </v>
      </c>
      <c r="K361" s="1" t="str">
        <f aca="false">IF(I361="","",H361 &amp; " ")</f>
        <v>19944.604us -5.676V </v>
      </c>
      <c r="L361" s="3" t="n">
        <f aca="false">IF(TRIM(I361)="","", F361)</f>
        <v>-5.67587135549977</v>
      </c>
      <c r="M361" s="18"/>
      <c r="N361" s="18"/>
      <c r="O361" s="18"/>
      <c r="P361" s="18"/>
      <c r="Q361" s="18"/>
      <c r="R361" s="18"/>
      <c r="S361" s="18"/>
      <c r="U361" s="18"/>
      <c r="V361" s="18"/>
      <c r="W361" s="18"/>
      <c r="X361" s="18"/>
      <c r="Y361" s="18"/>
      <c r="Z361" s="18"/>
      <c r="AA361" s="18"/>
    </row>
  </sheetData>
  <sheetProtection sheet="true" objects="true" scenarios="true" selectLockedCells="true"/>
  <mergeCells count="6">
    <mergeCell ref="M1:S1"/>
    <mergeCell ref="U1:AA1"/>
    <mergeCell ref="M2:S2"/>
    <mergeCell ref="U2:AA2"/>
    <mergeCell ref="M4:S361"/>
    <mergeCell ref="U4:AA361"/>
  </mergeCells>
  <dataValidations count="2">
    <dataValidation allowBlank="false" operator="equal" showDropDown="false" showErrorMessage="true" showInputMessage="false" sqref="B2" type="list">
      <formula1>voltageunits</formula1>
      <formula2>0</formula2>
    </dataValidation>
    <dataValidation allowBlank="false" operator="equal" showDropDown="false" showErrorMessage="true" showInputMessage="false" sqref="B11" type="list">
      <formula1>timeunits</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FontSize18</Template>
  <TotalTime>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2024-02-19T12:07:41Z</dcterms:created>
  <dc:creator/>
  <dc:description/>
  <dc:language>en-GB</dc:language>
  <cp:lastModifiedBy/>
  <dcterms:modified xsi:type="dcterms:W3CDTF">2024-02-19T16:07:01Z</dcterms:modified>
  <cp:revision>3</cp:revision>
  <dc:subject/>
  <dc:title>FontSize18</dc:title>
</cp:coreProperties>
</file>