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20" yWindow="1780" windowWidth="33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S17" i="1"/>
  <c r="T16" i="1"/>
  <c r="U16" i="1"/>
  <c r="V16" i="1"/>
  <c r="W16" i="1"/>
  <c r="X16" i="1"/>
  <c r="Y16" i="1"/>
  <c r="Z16" i="1"/>
  <c r="AA16" i="1"/>
  <c r="AB16" i="1"/>
  <c r="AC16" i="1"/>
  <c r="S16" i="1"/>
  <c r="T14" i="1"/>
  <c r="U14" i="1"/>
  <c r="V14" i="1"/>
  <c r="W14" i="1"/>
  <c r="X14" i="1"/>
  <c r="Y14" i="1"/>
  <c r="Z14" i="1"/>
  <c r="AA14" i="1"/>
  <c r="AB14" i="1"/>
  <c r="AC14" i="1"/>
  <c r="S14" i="1"/>
  <c r="T13" i="1"/>
  <c r="U13" i="1"/>
  <c r="V13" i="1"/>
  <c r="W13" i="1"/>
  <c r="X13" i="1"/>
  <c r="Y13" i="1"/>
  <c r="Z13" i="1"/>
  <c r="AA13" i="1"/>
  <c r="AB13" i="1"/>
  <c r="AC13" i="1"/>
  <c r="S13" i="1"/>
</calcChain>
</file>

<file path=xl/sharedStrings.xml><?xml version="1.0" encoding="utf-8"?>
<sst xmlns="http://schemas.openxmlformats.org/spreadsheetml/2006/main" count="89" uniqueCount="55">
  <si>
    <t>File</t>
  </si>
  <si>
    <t>Label</t>
  </si>
  <si>
    <t>Start(s)</t>
  </si>
  <si>
    <t>Duration(ms)</t>
  </si>
  <si>
    <t>Voiced(%)</t>
  </si>
  <si>
    <t>Mean(ERB)</t>
  </si>
  <si>
    <t>StDev(ERB)</t>
  </si>
  <si>
    <t>p_0%(ERB)</t>
  </si>
  <si>
    <t>p_10.00%(ERB)</t>
  </si>
  <si>
    <t>p_20.00%(ERB)</t>
  </si>
  <si>
    <t>p_30.00%(ERB)</t>
  </si>
  <si>
    <t>p_40.00%(ERB)</t>
  </si>
  <si>
    <t>p_50.00%(ERB)</t>
  </si>
  <si>
    <t>p_60.00%(ERB)</t>
  </si>
  <si>
    <t>p_70.00%(ERB)</t>
  </si>
  <si>
    <t>p_80.00%(ERB)</t>
  </si>
  <si>
    <t>p_90.00%(ERB)</t>
  </si>
  <si>
    <t>p_100.00%(ERB)</t>
  </si>
  <si>
    <t>z_0%(z)</t>
  </si>
  <si>
    <t>z_10.00%(z)</t>
  </si>
  <si>
    <t>z_20.00%(z)</t>
  </si>
  <si>
    <t>z_30.00%(z)</t>
  </si>
  <si>
    <t>z_40.00%(z)</t>
  </si>
  <si>
    <t>z_50.00%(z)</t>
  </si>
  <si>
    <t>z_60.00%(z)</t>
  </si>
  <si>
    <t>z_70.00%(z)</t>
  </si>
  <si>
    <t>z_80.00%(z)</t>
  </si>
  <si>
    <t>z_90.00%(z)</t>
  </si>
  <si>
    <t>z_100.00%(z)</t>
  </si>
  <si>
    <t>TRAIN_DR8_FJRB0_SA1</t>
  </si>
  <si>
    <t>year</t>
  </si>
  <si>
    <t>NA</t>
  </si>
  <si>
    <t>TRAIN_DR8_FKLH0_SA1</t>
  </si>
  <si>
    <t>TRAIN_DR8_FMBG0_SA1</t>
  </si>
  <si>
    <t>TRAIN_DR8_FNKL0_SA1</t>
  </si>
  <si>
    <t>TRAIN_DR8_FPLS0_SA1</t>
  </si>
  <si>
    <t>TRAIN_DR8_MMWS0_SA1</t>
  </si>
  <si>
    <t>TRAIN_DR8_MRDM0_SA1</t>
  </si>
  <si>
    <t>TRAIN_DR8_MRLK0_SA1</t>
  </si>
  <si>
    <t>TRAIN_DR8_MRRE0_SA1</t>
  </si>
  <si>
    <t>TRAIN_DR8_MTCS0_SA1</t>
  </si>
  <si>
    <t>Script: Pitch_6_0_0.praat</t>
  </si>
  <si>
    <t>Analysis started: 24-Nov-20 15:59:15</t>
  </si>
  <si>
    <t>Tier: 2</t>
  </si>
  <si>
    <t>Labels: year</t>
  </si>
  <si>
    <t>Computation units: ERB</t>
  </si>
  <si>
    <t>Step rate: 0.005 s</t>
  </si>
  <si>
    <t>Low F0: 75 Hz</t>
  </si>
  <si>
    <t>High F0: 500 Hz</t>
  </si>
  <si>
    <t>Minimal duration: 20 ms</t>
  </si>
  <si>
    <t>Minimal intensity: 40 dB</t>
  </si>
  <si>
    <t>mean</t>
  </si>
  <si>
    <t>stdev</t>
  </si>
  <si>
    <t>mean+stdev</t>
  </si>
  <si>
    <t>mean-stdev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</si>
</sst>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marker>
            <c:symbol val="none"/>
          </c:marker>
          <c:val>
            <c:numRef>
              <c:f>Sheet1!$S$13:$AC$13</c:f>
              <c:numCache>
                <c:formatCode>0.00</c:formatCode>
                <c:ptCount val="11"/>
                <c:pt idx="0">
                  <c:v>0.741</c:v>
                </c:pt>
                <c:pt idx="1">
                  <c:v>0.542</c:v>
                </c:pt>
                <c:pt idx="2">
                  <c:v>0.441</c:v>
                </c:pt>
                <c:pt idx="3">
                  <c:v>0.577</c:v>
                </c:pt>
                <c:pt idx="4">
                  <c:v>0.496</c:v>
                </c:pt>
                <c:pt idx="5">
                  <c:v>0.26404</c:v>
                </c:pt>
                <c:pt idx="6">
                  <c:v>-0.34</c:v>
                </c:pt>
                <c:pt idx="7">
                  <c:v>-0.502</c:v>
                </c:pt>
                <c:pt idx="8">
                  <c:v>-1.392857142857143</c:v>
                </c:pt>
                <c:pt idx="9">
                  <c:v>-1.532857142857143</c:v>
                </c:pt>
                <c:pt idx="10">
                  <c:v>-0.00333333333333341</c:v>
                </c:pt>
              </c:numCache>
            </c:numRef>
          </c:val>
          <c:smooth val="0"/>
        </c:ser>
        <c:ser>
          <c:idx val="1"/>
          <c:order val="1"/>
          <c:tx>
            <c:v>Mean+StDev</c:v>
          </c:tx>
          <c:marker>
            <c:symbol val="none"/>
          </c:marker>
          <c:val>
            <c:numRef>
              <c:f>Sheet1!$S$16:$AC$16</c:f>
              <c:numCache>
                <c:formatCode>0.00</c:formatCode>
                <c:ptCount val="11"/>
                <c:pt idx="0">
                  <c:v>1.603998004375187</c:v>
                </c:pt>
                <c:pt idx="1">
                  <c:v>1.305468692510992</c:v>
                </c:pt>
                <c:pt idx="2">
                  <c:v>1.064261136638925</c:v>
                </c:pt>
                <c:pt idx="3">
                  <c:v>1.169772206575923</c:v>
                </c:pt>
                <c:pt idx="4">
                  <c:v>1.148162215676097</c:v>
                </c:pt>
                <c:pt idx="5">
                  <c:v>0.88382750336977</c:v>
                </c:pt>
                <c:pt idx="6">
                  <c:v>0.526320443664532</c:v>
                </c:pt>
                <c:pt idx="7">
                  <c:v>0.446798070074859</c:v>
                </c:pt>
                <c:pt idx="8">
                  <c:v>-0.722366917084132</c:v>
                </c:pt>
                <c:pt idx="9">
                  <c:v>-0.532262081810729</c:v>
                </c:pt>
                <c:pt idx="10">
                  <c:v>1.352555059320477</c:v>
                </c:pt>
              </c:numCache>
            </c:numRef>
          </c:val>
          <c:smooth val="0"/>
        </c:ser>
        <c:ser>
          <c:idx val="2"/>
          <c:order val="2"/>
          <c:tx>
            <c:v>Mean-StDev</c:v>
          </c:tx>
          <c:marker>
            <c:symbol val="none"/>
          </c:marker>
          <c:val>
            <c:numRef>
              <c:f>Sheet1!$S$17:$AC$17</c:f>
              <c:numCache>
                <c:formatCode>0.00</c:formatCode>
                <c:ptCount val="11"/>
                <c:pt idx="0">
                  <c:v>-0.121998004375187</c:v>
                </c:pt>
                <c:pt idx="1">
                  <c:v>-0.221468692510993</c:v>
                </c:pt>
                <c:pt idx="2">
                  <c:v>-0.182261136638925</c:v>
                </c:pt>
                <c:pt idx="3">
                  <c:v>-0.015772206575923</c:v>
                </c:pt>
                <c:pt idx="4">
                  <c:v>-0.156162215676097</c:v>
                </c:pt>
                <c:pt idx="5">
                  <c:v>-0.355747503369771</c:v>
                </c:pt>
                <c:pt idx="6">
                  <c:v>-1.206320443664532</c:v>
                </c:pt>
                <c:pt idx="7">
                  <c:v>-1.450798070074859</c:v>
                </c:pt>
                <c:pt idx="8">
                  <c:v>-2.063347368630153</c:v>
                </c:pt>
                <c:pt idx="9">
                  <c:v>-2.533452203903557</c:v>
                </c:pt>
                <c:pt idx="10">
                  <c:v>-1.359221725987144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61896"/>
        <c:axId val="2094363000"/>
      </c:lineChart>
      <c:catAx>
        <c:axId val="20944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63000"/>
        <c:crosses val="autoZero"/>
        <c:auto val="1"/>
        <c:lblAlgn val="ctr"/>
        <c:lblOffset val="100"/>
        <c:noMultiLvlLbl val="0"/>
      </c:catAx>
      <c:valAx>
        <c:axId val="2094363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446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406400</xdr:colOff>
      <xdr:row>18</xdr:row>
      <xdr:rowOff>127000</xdr:rowOff>
    </xdr:from>
    <xdr:to>
      <xdr:col>28</xdr:col>
      <xdr:colOff>723900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showRuler="0" workbookViewId="0">
      <selection activeCell="A48" sqref="A48"/>
    </sheetView>
  </sheetViews>
  <sheetFormatPr baseColWidth="10" defaultRowHeight="15" x14ac:dyDescent="0"/>
  <cols>
    <col min="8" max="18" width="0" hidden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29</v>
      </c>
      <c r="B2" t="s">
        <v>30</v>
      </c>
      <c r="C2">
        <v>2.4961000000000002</v>
      </c>
      <c r="D2">
        <v>264.60000000000002</v>
      </c>
      <c r="E2">
        <v>78</v>
      </c>
      <c r="F2">
        <v>5.08</v>
      </c>
      <c r="G2">
        <v>0.18</v>
      </c>
      <c r="H2">
        <v>5.22</v>
      </c>
      <c r="I2">
        <v>5.39</v>
      </c>
      <c r="J2">
        <v>5.21</v>
      </c>
      <c r="K2">
        <v>5.17</v>
      </c>
      <c r="L2">
        <v>5.0999999999999996</v>
      </c>
      <c r="M2">
        <v>4.9400000000000004</v>
      </c>
      <c r="N2">
        <v>4.8099999999999996</v>
      </c>
      <c r="O2">
        <v>4.97</v>
      </c>
      <c r="P2" t="s">
        <v>31</v>
      </c>
      <c r="Q2" t="s">
        <v>31</v>
      </c>
      <c r="R2" t="s">
        <v>31</v>
      </c>
      <c r="S2" s="1">
        <v>0.78</v>
      </c>
      <c r="T2" s="1">
        <v>1.73</v>
      </c>
      <c r="U2" s="1">
        <v>0.72</v>
      </c>
      <c r="V2" s="1">
        <v>0.47</v>
      </c>
      <c r="W2" s="1">
        <v>0.1</v>
      </c>
      <c r="X2" s="1">
        <v>-0.82</v>
      </c>
      <c r="Y2" s="1">
        <v>-1.58</v>
      </c>
      <c r="Z2" s="1">
        <v>-0.66</v>
      </c>
      <c r="AA2" s="1" t="s">
        <v>31</v>
      </c>
      <c r="AB2" s="1" t="s">
        <v>31</v>
      </c>
      <c r="AC2" s="1" t="s">
        <v>31</v>
      </c>
    </row>
    <row r="3" spans="1:29">
      <c r="A3" t="s">
        <v>32</v>
      </c>
      <c r="B3" t="s">
        <v>30</v>
      </c>
      <c r="C3">
        <v>2.8733</v>
      </c>
      <c r="D3">
        <v>355.1</v>
      </c>
      <c r="E3">
        <v>91</v>
      </c>
      <c r="F3">
        <v>5.66</v>
      </c>
      <c r="G3">
        <v>0.74</v>
      </c>
      <c r="H3">
        <v>5.77</v>
      </c>
      <c r="I3">
        <v>5.68</v>
      </c>
      <c r="J3">
        <v>5.77</v>
      </c>
      <c r="K3">
        <v>5.84</v>
      </c>
      <c r="L3">
        <v>5.96</v>
      </c>
      <c r="M3">
        <v>6.13</v>
      </c>
      <c r="N3">
        <v>6.1</v>
      </c>
      <c r="O3">
        <v>5.83</v>
      </c>
      <c r="P3">
        <v>5.69</v>
      </c>
      <c r="Q3">
        <v>3.22</v>
      </c>
      <c r="R3" t="s">
        <v>31</v>
      </c>
      <c r="S3" s="1">
        <v>0.15</v>
      </c>
      <c r="T3" s="1">
        <v>0.02</v>
      </c>
      <c r="U3" s="1">
        <v>0.14000000000000001</v>
      </c>
      <c r="V3" s="1">
        <v>0.24</v>
      </c>
      <c r="W3" s="1">
        <v>0.41</v>
      </c>
      <c r="X3" s="1">
        <v>0.64</v>
      </c>
      <c r="Y3" s="1">
        <v>0.59</v>
      </c>
      <c r="Z3" s="1">
        <v>0.23</v>
      </c>
      <c r="AA3" s="1">
        <v>0.05</v>
      </c>
      <c r="AB3" s="1">
        <v>-3.31</v>
      </c>
      <c r="AC3" s="1" t="s">
        <v>31</v>
      </c>
    </row>
    <row r="4" spans="1:29">
      <c r="A4" t="s">
        <v>33</v>
      </c>
      <c r="B4" t="s">
        <v>30</v>
      </c>
      <c r="C4">
        <v>2.6124999999999998</v>
      </c>
      <c r="D4">
        <v>365</v>
      </c>
      <c r="E4">
        <v>99</v>
      </c>
      <c r="F4">
        <v>4.91</v>
      </c>
      <c r="G4">
        <v>0.26</v>
      </c>
      <c r="H4">
        <v>5.04</v>
      </c>
      <c r="I4">
        <v>5.04</v>
      </c>
      <c r="J4">
        <v>5.05</v>
      </c>
      <c r="K4">
        <v>5.17</v>
      </c>
      <c r="L4">
        <v>5.2</v>
      </c>
      <c r="M4">
        <v>5.09</v>
      </c>
      <c r="N4">
        <v>4.95</v>
      </c>
      <c r="O4">
        <v>4.7300000000000004</v>
      </c>
      <c r="P4">
        <v>4.51</v>
      </c>
      <c r="Q4">
        <v>4.46</v>
      </c>
      <c r="R4" t="s">
        <v>31</v>
      </c>
      <c r="S4" s="1">
        <v>0.51</v>
      </c>
      <c r="T4" s="1">
        <v>0.51</v>
      </c>
      <c r="U4" s="1">
        <v>0.56000000000000005</v>
      </c>
      <c r="V4" s="1">
        <v>1.02</v>
      </c>
      <c r="W4" s="1">
        <v>1.1000000000000001</v>
      </c>
      <c r="X4" s="1">
        <v>0.68</v>
      </c>
      <c r="Y4" s="1">
        <v>0.17</v>
      </c>
      <c r="Z4" s="1">
        <v>-0.66</v>
      </c>
      <c r="AA4" s="1">
        <v>-1.52</v>
      </c>
      <c r="AB4" s="1">
        <v>-1.72</v>
      </c>
      <c r="AC4" s="1" t="s">
        <v>31</v>
      </c>
    </row>
    <row r="5" spans="1:29">
      <c r="A5" t="s">
        <v>34</v>
      </c>
      <c r="B5" t="s">
        <v>30</v>
      </c>
      <c r="C5">
        <v>2.6928000000000001</v>
      </c>
      <c r="D5">
        <v>239.7</v>
      </c>
      <c r="E5">
        <v>100</v>
      </c>
      <c r="F5">
        <v>4.76</v>
      </c>
      <c r="G5">
        <v>0.19</v>
      </c>
      <c r="H5">
        <v>5</v>
      </c>
      <c r="I5">
        <v>5.01</v>
      </c>
      <c r="J5">
        <v>5.01</v>
      </c>
      <c r="K5">
        <v>4.92</v>
      </c>
      <c r="L5">
        <v>4.8</v>
      </c>
      <c r="M5">
        <v>4.6900000000000004</v>
      </c>
      <c r="N5">
        <v>4.62</v>
      </c>
      <c r="O5">
        <v>4.5199999999999996</v>
      </c>
      <c r="P5">
        <v>4.51</v>
      </c>
      <c r="Q5">
        <v>4.6100000000000003</v>
      </c>
      <c r="R5">
        <v>4.75</v>
      </c>
      <c r="S5" s="1">
        <v>1.26</v>
      </c>
      <c r="T5" s="1">
        <v>1.34</v>
      </c>
      <c r="U5" s="1">
        <v>1.33</v>
      </c>
      <c r="V5" s="1">
        <v>0.84</v>
      </c>
      <c r="W5" s="1">
        <v>0.22</v>
      </c>
      <c r="X5" s="1">
        <v>-0.39</v>
      </c>
      <c r="Y5" s="1">
        <v>-0.74</v>
      </c>
      <c r="Z5" s="1">
        <v>-1.25</v>
      </c>
      <c r="AA5" s="1">
        <v>-1.34</v>
      </c>
      <c r="AB5" s="1">
        <v>-0.79</v>
      </c>
      <c r="AC5" s="1">
        <v>-0.06</v>
      </c>
    </row>
    <row r="6" spans="1:29">
      <c r="A6" t="s">
        <v>35</v>
      </c>
      <c r="B6" t="s">
        <v>30</v>
      </c>
      <c r="C6">
        <v>2.4948999999999999</v>
      </c>
      <c r="D6">
        <v>274.60000000000002</v>
      </c>
      <c r="E6">
        <v>99</v>
      </c>
      <c r="F6">
        <v>5.76</v>
      </c>
      <c r="G6">
        <v>0.17</v>
      </c>
      <c r="H6">
        <v>6.08</v>
      </c>
      <c r="I6">
        <v>5.85</v>
      </c>
      <c r="J6">
        <v>5.89</v>
      </c>
      <c r="K6">
        <v>5.93</v>
      </c>
      <c r="L6">
        <v>5.92</v>
      </c>
      <c r="M6">
        <v>5.75</v>
      </c>
      <c r="N6">
        <v>5.65</v>
      </c>
      <c r="O6">
        <v>5.58</v>
      </c>
      <c r="P6">
        <v>5.5</v>
      </c>
      <c r="Q6">
        <v>5.61</v>
      </c>
      <c r="R6" t="s">
        <v>31</v>
      </c>
      <c r="S6" s="1">
        <v>1.86</v>
      </c>
      <c r="T6" s="1">
        <v>0.53</v>
      </c>
      <c r="U6" s="1">
        <v>0.75</v>
      </c>
      <c r="V6" s="1">
        <v>1</v>
      </c>
      <c r="W6" s="1">
        <v>0.95</v>
      </c>
      <c r="X6" s="1">
        <v>-0.09</v>
      </c>
      <c r="Y6" s="1">
        <v>-0.66</v>
      </c>
      <c r="Z6" s="1">
        <v>-1.1100000000000001</v>
      </c>
      <c r="AA6" s="1">
        <v>-1.54</v>
      </c>
      <c r="AB6" s="1">
        <v>-0.88</v>
      </c>
      <c r="AC6" s="1" t="s">
        <v>31</v>
      </c>
    </row>
    <row r="7" spans="1:29">
      <c r="A7" t="s">
        <v>36</v>
      </c>
      <c r="B7" t="s">
        <v>30</v>
      </c>
      <c r="C7">
        <v>3.2827999999999999</v>
      </c>
      <c r="D7">
        <v>274.10000000000002</v>
      </c>
      <c r="E7">
        <v>78</v>
      </c>
      <c r="F7">
        <v>6.35</v>
      </c>
      <c r="G7">
        <v>3.09</v>
      </c>
      <c r="H7">
        <v>3.52</v>
      </c>
      <c r="I7">
        <v>3.63</v>
      </c>
      <c r="J7">
        <v>3.58</v>
      </c>
      <c r="K7">
        <v>3.42</v>
      </c>
      <c r="L7">
        <v>3.06</v>
      </c>
      <c r="M7">
        <v>9.33</v>
      </c>
      <c r="N7">
        <v>9.66</v>
      </c>
      <c r="O7">
        <v>9.6999999999999993</v>
      </c>
      <c r="P7" t="s">
        <v>31</v>
      </c>
      <c r="Q7" t="s">
        <v>31</v>
      </c>
      <c r="R7" t="s">
        <v>31</v>
      </c>
      <c r="S7" s="1">
        <v>-0.91</v>
      </c>
      <c r="T7" s="1">
        <v>-0.88</v>
      </c>
      <c r="U7" s="1">
        <v>-0.9</v>
      </c>
      <c r="V7" s="1">
        <v>-0.95</v>
      </c>
      <c r="W7" s="1">
        <v>-1.06</v>
      </c>
      <c r="X7" s="1">
        <v>0.97</v>
      </c>
      <c r="Y7" s="1">
        <v>1.07</v>
      </c>
      <c r="Z7" s="1">
        <v>1.08</v>
      </c>
      <c r="AA7" s="1" t="s">
        <v>31</v>
      </c>
      <c r="AB7" s="1" t="s">
        <v>31</v>
      </c>
      <c r="AC7" s="1" t="s">
        <v>31</v>
      </c>
    </row>
    <row r="8" spans="1:29">
      <c r="A8" t="s">
        <v>37</v>
      </c>
      <c r="B8" t="s">
        <v>30</v>
      </c>
      <c r="C8">
        <v>2.6616</v>
      </c>
      <c r="D8">
        <v>246.7</v>
      </c>
      <c r="E8">
        <v>94</v>
      </c>
      <c r="F8">
        <v>3.17</v>
      </c>
      <c r="G8">
        <v>0.14000000000000001</v>
      </c>
      <c r="H8">
        <v>3.19</v>
      </c>
      <c r="I8">
        <v>3.24</v>
      </c>
      <c r="J8">
        <v>3.32</v>
      </c>
      <c r="K8">
        <v>3.31</v>
      </c>
      <c r="L8">
        <v>3.24</v>
      </c>
      <c r="M8">
        <v>3.17</v>
      </c>
      <c r="N8">
        <v>3.11</v>
      </c>
      <c r="O8">
        <v>3.3</v>
      </c>
      <c r="P8">
        <v>2.89</v>
      </c>
      <c r="Q8">
        <v>3.01</v>
      </c>
      <c r="R8">
        <v>2.99</v>
      </c>
      <c r="S8" s="1">
        <v>0.15</v>
      </c>
      <c r="T8" s="1">
        <v>0.54</v>
      </c>
      <c r="U8" s="1">
        <v>1.06</v>
      </c>
      <c r="V8" s="1">
        <v>0.99</v>
      </c>
      <c r="W8" s="1">
        <v>0.49</v>
      </c>
      <c r="X8" s="1">
        <v>4.0000000000000002E-4</v>
      </c>
      <c r="Y8" s="1">
        <v>-0.47</v>
      </c>
      <c r="Z8" s="1">
        <v>0.96</v>
      </c>
      <c r="AA8" s="1">
        <v>-2.02</v>
      </c>
      <c r="AB8" s="1">
        <v>-1.19</v>
      </c>
      <c r="AC8" s="1">
        <v>-1.33</v>
      </c>
    </row>
    <row r="9" spans="1:29">
      <c r="A9" t="s">
        <v>38</v>
      </c>
      <c r="B9" t="s">
        <v>30</v>
      </c>
      <c r="C9">
        <v>2.1775000000000002</v>
      </c>
      <c r="D9">
        <v>240.2</v>
      </c>
      <c r="E9">
        <v>100</v>
      </c>
      <c r="F9">
        <v>2.66</v>
      </c>
      <c r="G9">
        <v>0.03</v>
      </c>
      <c r="H9">
        <v>2.71</v>
      </c>
      <c r="I9">
        <v>2.69</v>
      </c>
      <c r="J9">
        <v>2.66</v>
      </c>
      <c r="K9">
        <v>2.68</v>
      </c>
      <c r="L9">
        <v>2.68</v>
      </c>
      <c r="M9">
        <v>2.66</v>
      </c>
      <c r="N9">
        <v>2.63</v>
      </c>
      <c r="O9">
        <v>2.62</v>
      </c>
      <c r="P9">
        <v>2.61</v>
      </c>
      <c r="Q9">
        <v>2.64</v>
      </c>
      <c r="R9">
        <v>2.7</v>
      </c>
      <c r="S9" s="1">
        <v>1.86</v>
      </c>
      <c r="T9" s="1">
        <v>0.98</v>
      </c>
      <c r="U9" s="1">
        <v>0.13</v>
      </c>
      <c r="V9" s="1">
        <v>0.7</v>
      </c>
      <c r="W9" s="1">
        <v>0.85</v>
      </c>
      <c r="X9" s="1">
        <v>0.28999999999999998</v>
      </c>
      <c r="Y9" s="1">
        <v>-0.93</v>
      </c>
      <c r="Z9" s="1">
        <v>-1.18</v>
      </c>
      <c r="AA9" s="1">
        <v>-1.74</v>
      </c>
      <c r="AB9" s="1">
        <v>-0.5</v>
      </c>
      <c r="AC9" s="1">
        <v>1.38</v>
      </c>
    </row>
    <row r="10" spans="1:29">
      <c r="A10" t="s">
        <v>39</v>
      </c>
      <c r="B10" t="s">
        <v>30</v>
      </c>
      <c r="C10">
        <v>3.5051999999999999</v>
      </c>
      <c r="D10">
        <v>397.3</v>
      </c>
      <c r="E10">
        <v>79</v>
      </c>
      <c r="F10">
        <v>2.79</v>
      </c>
      <c r="G10">
        <v>0.16</v>
      </c>
      <c r="H10">
        <v>3.01</v>
      </c>
      <c r="I10">
        <v>2.94</v>
      </c>
      <c r="J10">
        <v>2.88</v>
      </c>
      <c r="K10">
        <v>2.89</v>
      </c>
      <c r="L10">
        <v>2.92</v>
      </c>
      <c r="M10">
        <v>2.82</v>
      </c>
      <c r="N10">
        <v>2.58</v>
      </c>
      <c r="O10">
        <v>2.52</v>
      </c>
      <c r="P10" t="s">
        <v>31</v>
      </c>
      <c r="Q10" t="s">
        <v>31</v>
      </c>
      <c r="R10" t="s">
        <v>31</v>
      </c>
      <c r="S10" s="1">
        <v>1.33</v>
      </c>
      <c r="T10" s="1">
        <v>0.88</v>
      </c>
      <c r="U10" s="1">
        <v>0.55000000000000004</v>
      </c>
      <c r="V10" s="1">
        <v>0.61</v>
      </c>
      <c r="W10" s="1">
        <v>0.78</v>
      </c>
      <c r="X10" s="1">
        <v>0.18</v>
      </c>
      <c r="Y10" s="1">
        <v>-1.28</v>
      </c>
      <c r="Z10" s="1">
        <v>-1.7</v>
      </c>
      <c r="AA10" s="1" t="s">
        <v>31</v>
      </c>
      <c r="AB10" s="1" t="s">
        <v>31</v>
      </c>
      <c r="AC10" s="1" t="s">
        <v>31</v>
      </c>
    </row>
    <row r="11" spans="1:29">
      <c r="A11" t="s">
        <v>40</v>
      </c>
      <c r="B11" t="s">
        <v>30</v>
      </c>
      <c r="C11">
        <v>2.5108999999999999</v>
      </c>
      <c r="D11">
        <v>326.60000000000002</v>
      </c>
      <c r="E11">
        <v>97</v>
      </c>
      <c r="F11">
        <v>3.43</v>
      </c>
      <c r="G11">
        <v>0.28000000000000003</v>
      </c>
      <c r="H11">
        <v>3.54</v>
      </c>
      <c r="I11">
        <v>3.36</v>
      </c>
      <c r="J11">
        <v>3.45</v>
      </c>
      <c r="K11">
        <v>3.66</v>
      </c>
      <c r="L11">
        <v>3.74</v>
      </c>
      <c r="M11">
        <v>3.76</v>
      </c>
      <c r="N11">
        <v>3.55</v>
      </c>
      <c r="O11">
        <v>3.22</v>
      </c>
      <c r="P11">
        <v>2.97</v>
      </c>
      <c r="Q11">
        <v>2.77</v>
      </c>
      <c r="R11" t="s">
        <v>31</v>
      </c>
      <c r="S11" s="1">
        <v>0.42</v>
      </c>
      <c r="T11" s="1">
        <v>-0.23</v>
      </c>
      <c r="U11" s="1">
        <v>7.0000000000000007E-2</v>
      </c>
      <c r="V11" s="1">
        <v>0.85</v>
      </c>
      <c r="W11" s="1">
        <v>1.1200000000000001</v>
      </c>
      <c r="X11" s="1">
        <v>1.18</v>
      </c>
      <c r="Y11" s="1">
        <v>0.43</v>
      </c>
      <c r="Z11" s="1">
        <v>-0.73</v>
      </c>
      <c r="AA11" s="1">
        <v>-1.64</v>
      </c>
      <c r="AB11" s="1">
        <v>-2.34</v>
      </c>
      <c r="AC11" s="1" t="s">
        <v>31</v>
      </c>
    </row>
    <row r="12" spans="1:29"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t="s">
        <v>41</v>
      </c>
      <c r="G13" t="s">
        <v>51</v>
      </c>
      <c r="S13" s="1">
        <f>AVERAGE(S2:S11)</f>
        <v>0.74099999999999999</v>
      </c>
      <c r="T13" s="1">
        <f t="shared" ref="T13:AC13" si="0">AVERAGE(T2:T11)</f>
        <v>0.54199999999999993</v>
      </c>
      <c r="U13" s="1">
        <f t="shared" si="0"/>
        <v>0.441</v>
      </c>
      <c r="V13" s="1">
        <f t="shared" si="0"/>
        <v>0.57700000000000007</v>
      </c>
      <c r="W13" s="1">
        <f t="shared" si="0"/>
        <v>0.496</v>
      </c>
      <c r="X13" s="1">
        <f t="shared" si="0"/>
        <v>0.26403999999999994</v>
      </c>
      <c r="Y13" s="1">
        <f t="shared" si="0"/>
        <v>-0.33999999999999997</v>
      </c>
      <c r="Z13" s="1">
        <f t="shared" si="0"/>
        <v>-0.502</v>
      </c>
      <c r="AA13" s="1">
        <f t="shared" si="0"/>
        <v>-1.3928571428571428</v>
      </c>
      <c r="AB13" s="1">
        <f t="shared" si="0"/>
        <v>-1.5328571428571429</v>
      </c>
      <c r="AC13" s="1">
        <f t="shared" si="0"/>
        <v>-3.3333333333334103E-3</v>
      </c>
    </row>
    <row r="14" spans="1:29">
      <c r="A14" t="s">
        <v>42</v>
      </c>
      <c r="G14" t="s">
        <v>52</v>
      </c>
      <c r="S14" s="1">
        <f>STDEV(S2:S11)</f>
        <v>0.86299800437518714</v>
      </c>
      <c r="T14" s="1">
        <f t="shared" ref="T14:AC14" si="1">STDEV(T2:T11)</f>
        <v>0.76346869251099259</v>
      </c>
      <c r="U14" s="1">
        <f t="shared" si="1"/>
        <v>0.6232611366389248</v>
      </c>
      <c r="V14" s="1">
        <f t="shared" si="1"/>
        <v>0.59277220657592311</v>
      </c>
      <c r="W14" s="1">
        <f t="shared" si="1"/>
        <v>0.65216221567609667</v>
      </c>
      <c r="X14" s="1">
        <f t="shared" si="1"/>
        <v>0.61978750336977051</v>
      </c>
      <c r="Y14" s="1">
        <f t="shared" si="1"/>
        <v>0.86632044366453187</v>
      </c>
      <c r="Z14" s="1">
        <f t="shared" si="1"/>
        <v>0.94879807007485928</v>
      </c>
      <c r="AA14" s="1">
        <f t="shared" si="1"/>
        <v>0.67049022577301065</v>
      </c>
      <c r="AB14" s="1">
        <f t="shared" si="1"/>
        <v>1.0005950610464136</v>
      </c>
      <c r="AC14" s="1">
        <f t="shared" si="1"/>
        <v>1.3558883926538103</v>
      </c>
    </row>
    <row r="15" spans="1:29">
      <c r="A15" t="s">
        <v>43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t="s">
        <v>44</v>
      </c>
      <c r="G16" t="s">
        <v>53</v>
      </c>
      <c r="S16" s="1">
        <f>S13+S14</f>
        <v>1.6039980043751871</v>
      </c>
      <c r="T16" s="1">
        <f t="shared" ref="T16:AC16" si="2">T13+T14</f>
        <v>1.3054686925109924</v>
      </c>
      <c r="U16" s="1">
        <f t="shared" si="2"/>
        <v>1.0642611366389247</v>
      </c>
      <c r="V16" s="1">
        <f t="shared" si="2"/>
        <v>1.1697722065759231</v>
      </c>
      <c r="W16" s="1">
        <f t="shared" si="2"/>
        <v>1.1481622156760967</v>
      </c>
      <c r="X16" s="1">
        <f t="shared" si="2"/>
        <v>0.88382750336977045</v>
      </c>
      <c r="Y16" s="1">
        <f t="shared" si="2"/>
        <v>0.5263204436645319</v>
      </c>
      <c r="Z16" s="1">
        <f t="shared" si="2"/>
        <v>0.44679807007485928</v>
      </c>
      <c r="AA16" s="1">
        <f t="shared" si="2"/>
        <v>-0.72236691708413214</v>
      </c>
      <c r="AB16" s="1">
        <f t="shared" si="2"/>
        <v>-0.53226208181072932</v>
      </c>
      <c r="AC16" s="1">
        <f t="shared" si="2"/>
        <v>1.3525550593204769</v>
      </c>
    </row>
    <row r="17" spans="1:29">
      <c r="A17" t="s">
        <v>45</v>
      </c>
      <c r="G17" t="s">
        <v>54</v>
      </c>
      <c r="S17" s="1">
        <f>S13-S14</f>
        <v>-0.12199800437518715</v>
      </c>
      <c r="T17" s="1">
        <f t="shared" ref="T17:AC17" si="3">T13-T14</f>
        <v>-0.22146869251099266</v>
      </c>
      <c r="U17" s="1">
        <f t="shared" si="3"/>
        <v>-0.18226113663892479</v>
      </c>
      <c r="V17" s="1">
        <f t="shared" si="3"/>
        <v>-1.5772206575923042E-2</v>
      </c>
      <c r="W17" s="1">
        <f t="shared" si="3"/>
        <v>-0.15616221567609667</v>
      </c>
      <c r="X17" s="1">
        <f t="shared" si="3"/>
        <v>-0.35574750336977057</v>
      </c>
      <c r="Y17" s="1">
        <f t="shared" si="3"/>
        <v>-1.2063204436645318</v>
      </c>
      <c r="Z17" s="1">
        <f t="shared" si="3"/>
        <v>-1.4507980700748593</v>
      </c>
      <c r="AA17" s="1">
        <f t="shared" si="3"/>
        <v>-2.0633473686301533</v>
      </c>
      <c r="AB17" s="1">
        <f t="shared" si="3"/>
        <v>-2.5334522039035567</v>
      </c>
      <c r="AC17" s="1">
        <f t="shared" si="3"/>
        <v>-1.3592217259871437</v>
      </c>
    </row>
    <row r="18" spans="1:29">
      <c r="A18" t="s">
        <v>46</v>
      </c>
    </row>
    <row r="19" spans="1:29">
      <c r="A19" t="s">
        <v>47</v>
      </c>
    </row>
    <row r="20" spans="1:29">
      <c r="A20" t="s">
        <v>48</v>
      </c>
    </row>
    <row r="21" spans="1:29">
      <c r="A21" t="s">
        <v>49</v>
      </c>
    </row>
    <row r="22" spans="1:29">
      <c r="A22" t="s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2020-11-24T15:59:40Z</dcterms:created>
  <dcterms:modified xsi:type="dcterms:W3CDTF">2020-11-24T16:06:17Z</dcterms:modified>
</cp:coreProperties>
</file>