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\Documents\GitHub\Figur2\Documents\"/>
    </mc:Choice>
  </mc:AlternateContent>
  <bookViews>
    <workbookView xWindow="0" yWindow="0" windowWidth="19200" windowHeight="775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5" i="1"/>
  <c r="I19" i="1"/>
  <c r="I8" i="1"/>
  <c r="H19" i="1"/>
  <c r="H18" i="1"/>
  <c r="H17" i="1"/>
  <c r="H14" i="1"/>
  <c r="F17" i="1"/>
  <c r="F18" i="1"/>
  <c r="E18" i="1"/>
  <c r="E17" i="1"/>
  <c r="H15" i="1"/>
  <c r="H11" i="1"/>
  <c r="H8" i="1"/>
  <c r="H10" i="1"/>
  <c r="H13" i="1"/>
  <c r="F10" i="1"/>
  <c r="F13" i="1"/>
  <c r="F14" i="1"/>
  <c r="E14" i="1"/>
  <c r="E13" i="1"/>
  <c r="E10" i="1"/>
  <c r="H7" i="1"/>
  <c r="H6" i="1"/>
  <c r="H5" i="1"/>
  <c r="H4" i="1"/>
  <c r="H3" i="1"/>
  <c r="H2" i="1"/>
  <c r="F2" i="1"/>
  <c r="F3" i="1"/>
  <c r="F4" i="1"/>
  <c r="F5" i="1"/>
  <c r="F6" i="1"/>
  <c r="F7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<sst xmlns="http://schemas.openxmlformats.org/spreadsheetml/2006/main" count="39" uniqueCount="35">
  <si>
    <t>Del</t>
  </si>
  <si>
    <t>3D del:</t>
  </si>
  <si>
    <t>body_base v17.stl</t>
  </si>
  <si>
    <t>body_bottom v24.stl</t>
  </si>
  <si>
    <t>case_bottom v3.stl</t>
  </si>
  <si>
    <t>Case_no_tft v2.stl</t>
  </si>
  <si>
    <t>Case_tft v19.stl</t>
  </si>
  <si>
    <t>doubleU v8.stl</t>
  </si>
  <si>
    <t>foot v20.stl</t>
  </si>
  <si>
    <t>horn v1.stl</t>
  </si>
  <si>
    <t>horn_spacer v2.stl</t>
  </si>
  <si>
    <t>side v8.stl</t>
  </si>
  <si>
    <t>spacer_for_tft v39.stl</t>
  </si>
  <si>
    <t>spacer_no_tft v15.stl</t>
  </si>
  <si>
    <t>tibia v21.stl</t>
  </si>
  <si>
    <t>Hardware:</t>
  </si>
  <si>
    <t>Dynamixel XL330-M288-T</t>
  </si>
  <si>
    <t>Adafruit ESP32-S3 Reverse TFT Feather</t>
  </si>
  <si>
    <t>IMU: Adafruit 9-DOF Absolute Orientation</t>
  </si>
  <si>
    <t>IMU cable: Flexible Qwiic Cable - 100mm</t>
  </si>
  <si>
    <t>Battery: 2/3 AF 1600mAh 4.8V</t>
  </si>
  <si>
    <t>Power Board: ROBOTIS - U2D2 PHB SET</t>
  </si>
  <si>
    <t>Battery connector: Molex, Mini-Fit Jr Receptacle Connector Housing, 4.2mm Pitch, 2 Way, 2 Row</t>
  </si>
  <si>
    <t>screw: Pozidriv Countersunk M2x10mm</t>
  </si>
  <si>
    <t>screw: Pozidriv Pan M2x5mm</t>
  </si>
  <si>
    <t>Center</t>
  </si>
  <si>
    <t>Hoveddel</t>
  </si>
  <si>
    <t>Del:</t>
  </si>
  <si>
    <t>Vekt:</t>
  </si>
  <si>
    <t>Antall:</t>
  </si>
  <si>
    <t>Sum:</t>
  </si>
  <si>
    <t>Leg</t>
  </si>
  <si>
    <t>Upperleg</t>
  </si>
  <si>
    <t>Forleg</t>
  </si>
  <si>
    <t>Vekt i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</si>
</sst>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26" sqref="C26"/>
    </sheetView>
  </sheetViews>
  <sheetFormatPr baseColWidth="10" defaultRowHeight="14.25" x14ac:dyDescent="0.45"/>
  <cols>
    <col min="1" max="1" width="34.19921875" bestFit="1" customWidth="1"/>
    <col min="5" max="5" width="31.46484375" bestFit="1" customWidth="1"/>
  </cols>
  <sheetData>
    <row r="1" spans="1:9" x14ac:dyDescent="0.45">
      <c r="A1" s="1" t="s">
        <v>0</v>
      </c>
      <c r="B1" s="1" t="s">
        <v>34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9" x14ac:dyDescent="0.45">
      <c r="A2" s="2" t="s">
        <v>1</v>
      </c>
      <c r="B2" s="2"/>
      <c r="D2" s="4" t="s">
        <v>25</v>
      </c>
      <c r="E2" s="5" t="str">
        <f>A5</f>
        <v>case_bottom v3.stl</v>
      </c>
      <c r="F2" s="5">
        <f>B5</f>
        <v>12.08</v>
      </c>
      <c r="G2" s="5">
        <v>1</v>
      </c>
      <c r="H2" s="6">
        <f>F2*G2</f>
        <v>12.08</v>
      </c>
    </row>
    <row r="3" spans="1:9" x14ac:dyDescent="0.45">
      <c r="A3" s="1" t="s">
        <v>2</v>
      </c>
      <c r="B3" s="3">
        <v>11.08</v>
      </c>
      <c r="D3" s="7"/>
      <c r="E3" s="8" t="str">
        <f>A4</f>
        <v>body_bottom v24.stl</v>
      </c>
      <c r="F3" s="8">
        <f>B4</f>
        <v>13.45</v>
      </c>
      <c r="G3" s="8">
        <v>1</v>
      </c>
      <c r="H3" s="9">
        <f t="shared" ref="H3:H10" si="0">F3*G3</f>
        <v>13.45</v>
      </c>
    </row>
    <row r="4" spans="1:9" x14ac:dyDescent="0.45">
      <c r="A4" s="1" t="s">
        <v>3</v>
      </c>
      <c r="B4" s="1">
        <v>13.45</v>
      </c>
      <c r="D4" s="7"/>
      <c r="E4" s="8" t="str">
        <f>A3</f>
        <v>body_base v17.stl</v>
      </c>
      <c r="F4" s="8">
        <f>B3</f>
        <v>11.08</v>
      </c>
      <c r="G4" s="8">
        <v>1</v>
      </c>
      <c r="H4" s="9">
        <f t="shared" si="0"/>
        <v>11.08</v>
      </c>
    </row>
    <row r="5" spans="1:9" x14ac:dyDescent="0.45">
      <c r="A5" s="1" t="s">
        <v>4</v>
      </c>
      <c r="B5" s="1">
        <v>12.08</v>
      </c>
      <c r="D5" s="7"/>
      <c r="E5" s="8" t="str">
        <f>A7</f>
        <v>Case_tft v19.stl</v>
      </c>
      <c r="F5" s="8">
        <f>B7</f>
        <v>7.89</v>
      </c>
      <c r="G5" s="8">
        <v>1</v>
      </c>
      <c r="H5" s="9">
        <f t="shared" si="0"/>
        <v>7.89</v>
      </c>
    </row>
    <row r="6" spans="1:9" x14ac:dyDescent="0.45">
      <c r="A6" s="1" t="s">
        <v>5</v>
      </c>
      <c r="B6" s="1">
        <v>8.77</v>
      </c>
      <c r="D6" s="7"/>
      <c r="E6" s="8" t="str">
        <f>A17</f>
        <v>Dynamixel XL330-M288-T</v>
      </c>
      <c r="F6" s="8">
        <f>B17</f>
        <v>18</v>
      </c>
      <c r="G6" s="8">
        <v>4</v>
      </c>
      <c r="H6" s="9">
        <f t="shared" si="0"/>
        <v>72</v>
      </c>
    </row>
    <row r="7" spans="1:9" x14ac:dyDescent="0.45">
      <c r="A7" s="1" t="s">
        <v>6</v>
      </c>
      <c r="B7" s="1">
        <v>7.89</v>
      </c>
      <c r="D7" s="7"/>
      <c r="E7" s="8" t="str">
        <f>A18</f>
        <v>Adafruit ESP32-S3 Reverse TFT Feather</v>
      </c>
      <c r="F7" s="8">
        <f>B18</f>
        <v>8.1999999999999993</v>
      </c>
      <c r="G7" s="8">
        <v>1</v>
      </c>
      <c r="H7" s="9">
        <f t="shared" si="0"/>
        <v>8.1999999999999993</v>
      </c>
    </row>
    <row r="8" spans="1:9" x14ac:dyDescent="0.45">
      <c r="A8" s="1" t="s">
        <v>7</v>
      </c>
      <c r="B8" s="1">
        <v>6.01</v>
      </c>
      <c r="D8" s="10"/>
      <c r="E8" s="11"/>
      <c r="F8" s="11"/>
      <c r="G8" s="11" t="s">
        <v>30</v>
      </c>
      <c r="H8" s="12">
        <f>SUM(H2:H7)</f>
        <v>124.7</v>
      </c>
      <c r="I8">
        <f>H8/1000*10</f>
        <v>1.2470000000000001</v>
      </c>
    </row>
    <row r="9" spans="1:9" x14ac:dyDescent="0.45">
      <c r="A9" s="1" t="s">
        <v>8</v>
      </c>
      <c r="B9" s="1">
        <v>6.33</v>
      </c>
    </row>
    <row r="10" spans="1:9" x14ac:dyDescent="0.45">
      <c r="A10" s="1" t="s">
        <v>9</v>
      </c>
      <c r="B10" s="1">
        <v>0.61</v>
      </c>
      <c r="D10" s="4" t="s">
        <v>31</v>
      </c>
      <c r="E10" s="5" t="str">
        <f>A8</f>
        <v>doubleU v8.stl</v>
      </c>
      <c r="F10" s="5">
        <f>B8</f>
        <v>6.01</v>
      </c>
      <c r="G10" s="5">
        <v>1</v>
      </c>
      <c r="H10" s="6">
        <f>F10*G10</f>
        <v>6.01</v>
      </c>
    </row>
    <row r="11" spans="1:9" x14ac:dyDescent="0.45">
      <c r="A11" s="1" t="s">
        <v>10</v>
      </c>
      <c r="B11" s="1">
        <v>0.18</v>
      </c>
      <c r="D11" s="10"/>
      <c r="E11" s="11"/>
      <c r="F11" s="11"/>
      <c r="G11" s="11" t="s">
        <v>30</v>
      </c>
      <c r="H11" s="12">
        <f>SUM(H10)</f>
        <v>6.01</v>
      </c>
      <c r="I11">
        <f t="shared" ref="I9:I19" si="1">H11/1000*10</f>
        <v>6.0100000000000001E-2</v>
      </c>
    </row>
    <row r="12" spans="1:9" x14ac:dyDescent="0.45">
      <c r="A12" s="1" t="s">
        <v>11</v>
      </c>
      <c r="B12" s="1">
        <v>2.79</v>
      </c>
    </row>
    <row r="13" spans="1:9" x14ac:dyDescent="0.45">
      <c r="A13" s="1" t="s">
        <v>12</v>
      </c>
      <c r="B13" s="1">
        <v>2.65</v>
      </c>
      <c r="D13" s="4" t="s">
        <v>32</v>
      </c>
      <c r="E13" s="5" t="str">
        <f>A12</f>
        <v>side v8.stl</v>
      </c>
      <c r="F13" s="5">
        <f>B12</f>
        <v>2.79</v>
      </c>
      <c r="G13" s="5">
        <v>2</v>
      </c>
      <c r="H13" s="6">
        <f>F13*G13</f>
        <v>5.58</v>
      </c>
    </row>
    <row r="14" spans="1:9" x14ac:dyDescent="0.45">
      <c r="A14" s="1" t="s">
        <v>13</v>
      </c>
      <c r="B14" s="1">
        <v>1.71</v>
      </c>
      <c r="D14" s="7"/>
      <c r="E14" s="8" t="str">
        <f>A17</f>
        <v>Dynamixel XL330-M288-T</v>
      </c>
      <c r="F14" s="8">
        <f>B17</f>
        <v>18</v>
      </c>
      <c r="G14" s="8">
        <v>2</v>
      </c>
      <c r="H14" s="9">
        <f>F14*G14</f>
        <v>36</v>
      </c>
    </row>
    <row r="15" spans="1:9" x14ac:dyDescent="0.45">
      <c r="A15" s="1" t="s">
        <v>14</v>
      </c>
      <c r="B15" s="1">
        <v>10.96</v>
      </c>
      <c r="D15" s="10"/>
      <c r="E15" s="11"/>
      <c r="F15" s="11"/>
      <c r="G15" s="11" t="s">
        <v>30</v>
      </c>
      <c r="H15" s="12">
        <f>SUM(H13:H14)</f>
        <v>41.58</v>
      </c>
      <c r="I15">
        <f t="shared" si="1"/>
        <v>0.4158</v>
      </c>
    </row>
    <row r="16" spans="1:9" x14ac:dyDescent="0.45">
      <c r="A16" s="13" t="s">
        <v>15</v>
      </c>
      <c r="B16" s="14"/>
    </row>
    <row r="17" spans="1:9" x14ac:dyDescent="0.45">
      <c r="A17" s="1" t="s">
        <v>16</v>
      </c>
      <c r="B17" s="1">
        <v>18</v>
      </c>
      <c r="D17" s="4" t="s">
        <v>33</v>
      </c>
      <c r="E17" s="5" t="str">
        <f>A15</f>
        <v>tibia v21.stl</v>
      </c>
      <c r="F17" s="5">
        <f>B15</f>
        <v>10.96</v>
      </c>
      <c r="G17" s="5">
        <v>1</v>
      </c>
      <c r="H17" s="6">
        <f>F17*G17</f>
        <v>10.96</v>
      </c>
    </row>
    <row r="18" spans="1:9" x14ac:dyDescent="0.45">
      <c r="A18" s="1" t="s">
        <v>17</v>
      </c>
      <c r="B18" s="1">
        <v>8.1999999999999993</v>
      </c>
      <c r="D18" s="7"/>
      <c r="E18" s="8" t="str">
        <f>A9</f>
        <v>foot v20.stl</v>
      </c>
      <c r="F18" s="8">
        <f>B9</f>
        <v>6.33</v>
      </c>
      <c r="G18" s="8">
        <v>1</v>
      </c>
      <c r="H18" s="9">
        <f>F18*G18</f>
        <v>6.33</v>
      </c>
    </row>
    <row r="19" spans="1:9" x14ac:dyDescent="0.45">
      <c r="A19" s="1" t="s">
        <v>18</v>
      </c>
      <c r="B19" s="1"/>
      <c r="D19" s="10"/>
      <c r="E19" s="11"/>
      <c r="F19" s="11"/>
      <c r="G19" s="11" t="s">
        <v>30</v>
      </c>
      <c r="H19" s="12">
        <f>SUM(H17:H18)</f>
        <v>17.29</v>
      </c>
      <c r="I19">
        <f t="shared" si="1"/>
        <v>0.1729</v>
      </c>
    </row>
    <row r="20" spans="1:9" x14ac:dyDescent="0.45">
      <c r="A20" s="1" t="s">
        <v>19</v>
      </c>
      <c r="B20" s="1"/>
    </row>
    <row r="21" spans="1:9" x14ac:dyDescent="0.45">
      <c r="A21" s="1" t="s">
        <v>20</v>
      </c>
      <c r="B21" s="1">
        <v>97</v>
      </c>
    </row>
    <row r="22" spans="1:9" x14ac:dyDescent="0.45">
      <c r="A22" s="1" t="s">
        <v>21</v>
      </c>
      <c r="B22" s="1"/>
    </row>
    <row r="23" spans="1:9" x14ac:dyDescent="0.45">
      <c r="A23" s="1" t="s">
        <v>22</v>
      </c>
      <c r="B23" s="1"/>
    </row>
    <row r="24" spans="1:9" x14ac:dyDescent="0.45">
      <c r="A24" s="1" t="s">
        <v>23</v>
      </c>
      <c r="B24" s="1"/>
    </row>
    <row r="25" spans="1:9" x14ac:dyDescent="0.45">
      <c r="A25" s="1" t="s">
        <v>24</v>
      </c>
      <c r="B25" s="1"/>
    </row>
  </sheetData>
  <mergeCells count="6">
    <mergeCell ref="A2:B2"/>
    <mergeCell ref="D2:D8"/>
    <mergeCell ref="D10:D11"/>
    <mergeCell ref="D13:D15"/>
    <mergeCell ref="D17:D19"/>
    <mergeCell ref="A16:B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Mellum</dc:creator>
  <cp:lastModifiedBy>Henrik Mellum</cp:lastModifiedBy>
  <dcterms:created xsi:type="dcterms:W3CDTF">2023-10-10T11:28:45Z</dcterms:created>
  <dcterms:modified xsi:type="dcterms:W3CDTF">2023-10-11T09:32:13Z</dcterms:modified>
</cp:coreProperties>
</file>