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f4f2c5d49ac8d/Documentos/Academico/FIA/Big Data/06 Projeto/"/>
    </mc:Choice>
  </mc:AlternateContent>
  <xr:revisionPtr revIDLastSave="18" documentId="8_{2CFDE789-B09C-4DF9-A4D5-1A84BBCC58FB}" xr6:coauthVersionLast="47" xr6:coauthVersionMax="47" xr10:uidLastSave="{13B58C7A-6B34-4BF2-99A2-7B148B725305}"/>
  <bookViews>
    <workbookView xWindow="-108" yWindow="-108" windowWidth="23256" windowHeight="12576" activeTab="2" xr2:uid="{1B533A34-52E1-4008-98C8-3FA7BE23AB18}"/>
  </bookViews>
  <sheets>
    <sheet name="DePara" sheetId="4" r:id="rId1"/>
    <sheet name="Base" sheetId="1" r:id="rId2"/>
    <sheet name="Dinamicas" sheetId="2" r:id="rId3"/>
    <sheet name="Gráficos" sheetId="3" r:id="rId4"/>
  </sheets>
  <definedNames>
    <definedName name="_xlnm._FilterDatabase" localSheetId="1" hidden="1">Base!$A$1:$Q$367</definedName>
  </definedNames>
  <calcPr calcId="191029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" i="1"/>
  <c r="M2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O2" i="1"/>
  <c r="Q2" i="1" s="1"/>
  <c r="N2" i="1"/>
  <c r="N3" i="1" s="1"/>
  <c r="H358" i="1" l="1"/>
  <c r="H30" i="1"/>
  <c r="H85" i="1"/>
  <c r="H149" i="1"/>
  <c r="H213" i="1"/>
  <c r="H309" i="1"/>
  <c r="H310" i="1"/>
  <c r="H277" i="1"/>
  <c r="H35" i="1"/>
  <c r="H86" i="1"/>
  <c r="H118" i="1"/>
  <c r="H182" i="1"/>
  <c r="H214" i="1"/>
  <c r="H342" i="1"/>
  <c r="H14" i="1"/>
  <c r="H37" i="1"/>
  <c r="H61" i="1"/>
  <c r="H93" i="1"/>
  <c r="H125" i="1"/>
  <c r="H157" i="1"/>
  <c r="H189" i="1"/>
  <c r="H221" i="1"/>
  <c r="H253" i="1"/>
  <c r="H285" i="1"/>
  <c r="H317" i="1"/>
  <c r="H349" i="1"/>
  <c r="H19" i="1"/>
  <c r="H38" i="1"/>
  <c r="H62" i="1"/>
  <c r="H94" i="1"/>
  <c r="H126" i="1"/>
  <c r="H158" i="1"/>
  <c r="H190" i="1"/>
  <c r="H222" i="1"/>
  <c r="H254" i="1"/>
  <c r="H286" i="1"/>
  <c r="H318" i="1"/>
  <c r="H350" i="1"/>
  <c r="H21" i="1"/>
  <c r="H43" i="1"/>
  <c r="H69" i="1"/>
  <c r="H101" i="1"/>
  <c r="H133" i="1"/>
  <c r="H165" i="1"/>
  <c r="H197" i="1"/>
  <c r="H229" i="1"/>
  <c r="H261" i="1"/>
  <c r="H293" i="1"/>
  <c r="H325" i="1"/>
  <c r="H357" i="1"/>
  <c r="H3" i="1"/>
  <c r="H22" i="1"/>
  <c r="H45" i="1"/>
  <c r="H70" i="1"/>
  <c r="H102" i="1"/>
  <c r="H134" i="1"/>
  <c r="H166" i="1"/>
  <c r="H198" i="1"/>
  <c r="H230" i="1"/>
  <c r="H262" i="1"/>
  <c r="H294" i="1"/>
  <c r="H326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367" i="1"/>
  <c r="H343" i="1"/>
  <c r="H335" i="1"/>
  <c r="H327" i="1"/>
  <c r="H319" i="1"/>
  <c r="H311" i="1"/>
  <c r="H303" i="1"/>
  <c r="H295" i="1"/>
  <c r="H279" i="1"/>
  <c r="H263" i="1"/>
  <c r="H247" i="1"/>
  <c r="H231" i="1"/>
  <c r="H215" i="1"/>
  <c r="H191" i="1"/>
  <c r="H175" i="1"/>
  <c r="H151" i="1"/>
  <c r="H135" i="1"/>
  <c r="H111" i="1"/>
  <c r="H87" i="1"/>
  <c r="H63" i="1"/>
  <c r="H39" i="1"/>
  <c r="H15" i="1"/>
  <c r="H359" i="1"/>
  <c r="H287" i="1"/>
  <c r="H271" i="1"/>
  <c r="H255" i="1"/>
  <c r="H239" i="1"/>
  <c r="H223" i="1"/>
  <c r="H199" i="1"/>
  <c r="H183" i="1"/>
  <c r="H159" i="1"/>
  <c r="H143" i="1"/>
  <c r="H119" i="1"/>
  <c r="H95" i="1"/>
  <c r="H79" i="1"/>
  <c r="H55" i="1"/>
  <c r="H31" i="1"/>
  <c r="H7" i="1"/>
  <c r="H351" i="1"/>
  <c r="H207" i="1"/>
  <c r="H167" i="1"/>
  <c r="H127" i="1"/>
  <c r="H103" i="1"/>
  <c r="H71" i="1"/>
  <c r="H47" i="1"/>
  <c r="H23" i="1"/>
  <c r="H246" i="1"/>
  <c r="H5" i="1"/>
  <c r="H27" i="1"/>
  <c r="H46" i="1"/>
  <c r="H77" i="1"/>
  <c r="H109" i="1"/>
  <c r="H141" i="1"/>
  <c r="H173" i="1"/>
  <c r="H205" i="1"/>
  <c r="H237" i="1"/>
  <c r="H269" i="1"/>
  <c r="H301" i="1"/>
  <c r="H333" i="1"/>
  <c r="H365" i="1"/>
  <c r="H11" i="1"/>
  <c r="H53" i="1"/>
  <c r="H117" i="1"/>
  <c r="H181" i="1"/>
  <c r="H245" i="1"/>
  <c r="H341" i="1"/>
  <c r="H13" i="1"/>
  <c r="H54" i="1"/>
  <c r="H150" i="1"/>
  <c r="H278" i="1"/>
  <c r="H364" i="1"/>
  <c r="H6" i="1"/>
  <c r="H29" i="1"/>
  <c r="H51" i="1"/>
  <c r="H78" i="1"/>
  <c r="H110" i="1"/>
  <c r="H142" i="1"/>
  <c r="H174" i="1"/>
  <c r="H206" i="1"/>
  <c r="H238" i="1"/>
  <c r="H270" i="1"/>
  <c r="H302" i="1"/>
  <c r="H334" i="1"/>
  <c r="H366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2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P3" i="1"/>
  <c r="P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P4" i="1" l="1"/>
  <c r="P5" i="1" s="1"/>
  <c r="Q3" i="1"/>
  <c r="Q4" i="1" s="1"/>
  <c r="Q5" i="1"/>
  <c r="Q6" i="1" s="1"/>
  <c r="P6" i="1"/>
  <c r="Q7" i="1" l="1"/>
  <c r="P8" i="1"/>
  <c r="P7" i="1"/>
  <c r="Q8" i="1" l="1"/>
  <c r="P9" i="1"/>
  <c r="Q9" i="1" l="1"/>
  <c r="Q10" i="1" s="1"/>
  <c r="P10" i="1"/>
  <c r="P11" i="1" s="1"/>
  <c r="P12" i="1" s="1"/>
  <c r="P13" i="1" s="1"/>
  <c r="P14" i="1" s="1"/>
  <c r="P15" i="1" s="1"/>
  <c r="P16" i="1" s="1"/>
  <c r="P17" i="1" s="1"/>
  <c r="P18" i="1" s="1"/>
  <c r="Q11" i="1" l="1"/>
  <c r="P19" i="1"/>
  <c r="Q12" i="1" l="1"/>
  <c r="P20" i="1"/>
  <c r="Q13" i="1" l="1"/>
  <c r="P21" i="1"/>
  <c r="P22" i="1" s="1"/>
  <c r="Q14" i="1" l="1"/>
  <c r="P23" i="1"/>
  <c r="Q15" i="1" l="1"/>
  <c r="P24" i="1"/>
  <c r="Q16" i="1" l="1"/>
  <c r="P25" i="1"/>
  <c r="Q17" i="1" l="1"/>
  <c r="P27" i="1"/>
  <c r="P26" i="1"/>
  <c r="Q18" i="1" l="1"/>
  <c r="P28" i="1"/>
  <c r="Q19" i="1" l="1"/>
  <c r="Q20" i="1"/>
  <c r="P29" i="1"/>
  <c r="P30" i="1" s="1"/>
  <c r="P31" i="1" s="1"/>
  <c r="P32" i="1" s="1"/>
  <c r="P33" i="1" s="1"/>
  <c r="P34" i="1" s="1"/>
  <c r="P35" i="1" s="1"/>
  <c r="P36" i="1" s="1"/>
  <c r="Q21" i="1" l="1"/>
  <c r="P37" i="1"/>
  <c r="Q22" i="1" l="1"/>
  <c r="Q23" i="1" s="1"/>
  <c r="Q24" i="1" s="1"/>
  <c r="Q25" i="1" s="1"/>
  <c r="P38" i="1"/>
  <c r="Q26" i="1" l="1"/>
  <c r="Q27" i="1" s="1"/>
  <c r="Q28" i="1" s="1"/>
  <c r="Q29" i="1" s="1"/>
  <c r="P39" i="1"/>
  <c r="P40" i="1"/>
  <c r="Q30" i="1" l="1"/>
  <c r="P41" i="1"/>
  <c r="Q31" i="1" l="1"/>
  <c r="P42" i="1"/>
  <c r="P43" i="1" s="1"/>
  <c r="P44" i="1" s="1"/>
  <c r="P45" i="1" s="1"/>
  <c r="P46" i="1" s="1"/>
  <c r="Q32" i="1" l="1"/>
  <c r="P47" i="1"/>
  <c r="Q33" i="1" l="1"/>
  <c r="P48" i="1"/>
  <c r="Q34" i="1" l="1"/>
  <c r="P49" i="1"/>
  <c r="Q35" i="1" l="1"/>
  <c r="P50" i="1"/>
  <c r="Q36" i="1" l="1"/>
  <c r="P51" i="1"/>
  <c r="P52" i="1"/>
  <c r="Q37" i="1" l="1"/>
  <c r="Q38" i="1" s="1"/>
  <c r="P53" i="1"/>
  <c r="P54" i="1" s="1"/>
  <c r="P55" i="1" s="1"/>
  <c r="P56" i="1" s="1"/>
  <c r="P57" i="1" s="1"/>
  <c r="Q39" i="1" l="1"/>
  <c r="P58" i="1"/>
  <c r="P59" i="1" s="1"/>
  <c r="P60" i="1" s="1"/>
  <c r="Q40" i="1" l="1"/>
  <c r="Q41" i="1" s="1"/>
  <c r="Q42" i="1" s="1"/>
  <c r="Q43" i="1"/>
  <c r="P61" i="1"/>
  <c r="Q44" i="1" l="1"/>
  <c r="P62" i="1"/>
  <c r="Q45" i="1" l="1"/>
  <c r="P70" i="1"/>
  <c r="P71" i="1" s="1"/>
  <c r="P63" i="1"/>
  <c r="P64" i="1" s="1"/>
  <c r="P65" i="1" s="1"/>
  <c r="P66" i="1" s="1"/>
  <c r="P67" i="1" s="1"/>
  <c r="P68" i="1" s="1"/>
  <c r="P69" i="1" s="1"/>
  <c r="Q46" i="1" l="1"/>
  <c r="Q47" i="1" s="1"/>
  <c r="Q48" i="1" s="1"/>
  <c r="Q49" i="1" s="1"/>
  <c r="Q50" i="1" s="1"/>
  <c r="P72" i="1"/>
  <c r="Q51" i="1" l="1"/>
  <c r="P73" i="1"/>
  <c r="P74" i="1" s="1"/>
  <c r="Q52" i="1" l="1"/>
  <c r="P75" i="1"/>
  <c r="Q53" i="1" l="1"/>
  <c r="P76" i="1"/>
  <c r="Q54" i="1" l="1"/>
  <c r="P77" i="1"/>
  <c r="Q55" i="1" l="1"/>
  <c r="P78" i="1"/>
  <c r="P79" i="1" s="1"/>
  <c r="P80" i="1" s="1"/>
  <c r="P81" i="1" s="1"/>
  <c r="P82" i="1" s="1"/>
  <c r="P83" i="1" s="1"/>
  <c r="P84" i="1" s="1"/>
  <c r="Q56" i="1" l="1"/>
  <c r="P85" i="1"/>
  <c r="Q57" i="1" l="1"/>
  <c r="P86" i="1"/>
  <c r="Q59" i="1" l="1"/>
  <c r="Q58" i="1"/>
  <c r="P88" i="1"/>
  <c r="P87" i="1"/>
  <c r="Q60" i="1" l="1"/>
  <c r="P89" i="1"/>
  <c r="Q61" i="1" l="1"/>
  <c r="P90" i="1"/>
  <c r="Q63" i="1" l="1"/>
  <c r="Q62" i="1"/>
  <c r="P94" i="1"/>
  <c r="P91" i="1"/>
  <c r="P92" i="1" s="1"/>
  <c r="P93" i="1" s="1"/>
  <c r="Q64" i="1" l="1"/>
  <c r="P96" i="1"/>
  <c r="P95" i="1"/>
  <c r="Q65" i="1" l="1"/>
  <c r="P97" i="1"/>
  <c r="Q66" i="1" l="1"/>
  <c r="P100" i="1"/>
  <c r="P98" i="1"/>
  <c r="P99" i="1" s="1"/>
  <c r="Q67" i="1" l="1"/>
  <c r="P101" i="1"/>
  <c r="P102" i="1" s="1"/>
  <c r="Q68" i="1" l="1"/>
  <c r="P103" i="1"/>
  <c r="Q69" i="1" l="1"/>
  <c r="Q70" i="1" s="1"/>
  <c r="P104" i="1"/>
  <c r="Q71" i="1" l="1"/>
  <c r="P105" i="1"/>
  <c r="Q74" i="1" l="1"/>
  <c r="Q72" i="1"/>
  <c r="Q73" i="1" s="1"/>
  <c r="P106" i="1"/>
  <c r="Q79" i="1" l="1"/>
  <c r="Q75" i="1"/>
  <c r="Q76" i="1" s="1"/>
  <c r="Q77" i="1" s="1"/>
  <c r="Q78" i="1" s="1"/>
  <c r="P107" i="1"/>
  <c r="Q80" i="1" l="1"/>
  <c r="P108" i="1"/>
  <c r="Q81" i="1" l="1"/>
  <c r="P109" i="1"/>
  <c r="P110" i="1" s="1"/>
  <c r="P111" i="1" s="1"/>
  <c r="Q82" i="1" l="1"/>
  <c r="P112" i="1"/>
  <c r="Q83" i="1" l="1"/>
  <c r="P113" i="1"/>
  <c r="P114" i="1" s="1"/>
  <c r="Q84" i="1" l="1"/>
  <c r="P115" i="1"/>
  <c r="Q85" i="1" l="1"/>
  <c r="P116" i="1"/>
  <c r="Q87" i="1" l="1"/>
  <c r="Q86" i="1"/>
  <c r="P117" i="1"/>
  <c r="Q89" i="1" l="1"/>
  <c r="Q88" i="1"/>
  <c r="P118" i="1"/>
  <c r="P119" i="1" s="1"/>
  <c r="P120" i="1" s="1"/>
  <c r="P121" i="1" s="1"/>
  <c r="Q91" i="1" l="1"/>
  <c r="Q90" i="1"/>
  <c r="P122" i="1"/>
  <c r="P123" i="1" s="1"/>
  <c r="Q92" i="1" l="1"/>
  <c r="P124" i="1"/>
  <c r="Q93" i="1" l="1"/>
  <c r="P125" i="1"/>
  <c r="P126" i="1" s="1"/>
  <c r="P127" i="1" s="1"/>
  <c r="P128" i="1" s="1"/>
  <c r="Q95" i="1" l="1"/>
  <c r="Q94" i="1"/>
  <c r="P129" i="1"/>
  <c r="Q98" i="1" l="1"/>
  <c r="Q96" i="1"/>
  <c r="Q97" i="1" s="1"/>
  <c r="P130" i="1"/>
  <c r="P131" i="1" s="1"/>
  <c r="P132" i="1" s="1"/>
  <c r="P133" i="1" s="1"/>
  <c r="P134" i="1" s="1"/>
  <c r="Q99" i="1" l="1"/>
  <c r="P135" i="1"/>
  <c r="Q100" i="1" l="1"/>
  <c r="Q101" i="1"/>
  <c r="P136" i="1"/>
  <c r="Q102" i="1" l="1"/>
  <c r="P137" i="1"/>
  <c r="Q103" i="1" l="1"/>
  <c r="Q104" i="1" s="1"/>
  <c r="Q105" i="1" s="1"/>
  <c r="Q106" i="1" s="1"/>
  <c r="Q107" i="1" s="1"/>
  <c r="Q108" i="1" s="1"/>
  <c r="Q109" i="1"/>
  <c r="P138" i="1"/>
  <c r="Q110" i="1" l="1"/>
  <c r="P139" i="1"/>
  <c r="Q111" i="1" l="1"/>
  <c r="P140" i="1"/>
  <c r="Q112" i="1" l="1"/>
  <c r="P141" i="1"/>
  <c r="Q113" i="1" l="1"/>
  <c r="P142" i="1"/>
  <c r="Q114" i="1" l="1"/>
  <c r="Q115" i="1" s="1"/>
  <c r="P143" i="1"/>
  <c r="Q116" i="1" l="1"/>
  <c r="P144" i="1"/>
  <c r="Q117" i="1" l="1"/>
  <c r="Q118" i="1" s="1"/>
  <c r="P145" i="1"/>
  <c r="P146" i="1" s="1"/>
  <c r="Q119" i="1" l="1"/>
  <c r="P147" i="1"/>
  <c r="Q120" i="1" l="1"/>
  <c r="P148" i="1"/>
  <c r="Q121" i="1" l="1"/>
  <c r="Q122" i="1" s="1"/>
  <c r="P149" i="1"/>
  <c r="P150" i="1" s="1"/>
  <c r="Q123" i="1" l="1"/>
  <c r="P151" i="1"/>
  <c r="Q124" i="1" l="1"/>
  <c r="Q125" i="1" s="1"/>
  <c r="Q126" i="1"/>
  <c r="P152" i="1"/>
  <c r="Q127" i="1" l="1"/>
  <c r="P153" i="1"/>
  <c r="Q128" i="1" l="1"/>
  <c r="P154" i="1"/>
  <c r="Q129" i="1" l="1"/>
  <c r="Q130" i="1" s="1"/>
  <c r="P155" i="1"/>
  <c r="Q131" i="1" l="1"/>
  <c r="P156" i="1"/>
  <c r="Q132" i="1" l="1"/>
  <c r="P157" i="1"/>
  <c r="P158" i="1" s="1"/>
  <c r="P159" i="1" s="1"/>
  <c r="Q133" i="1" l="1"/>
  <c r="P160" i="1"/>
  <c r="Q134" i="1" l="1"/>
  <c r="Q135" i="1" s="1"/>
  <c r="P161" i="1"/>
  <c r="Q136" i="1" l="1"/>
  <c r="P162" i="1"/>
  <c r="P163" i="1" s="1"/>
  <c r="P164" i="1" s="1"/>
  <c r="P165" i="1" s="1"/>
  <c r="P166" i="1" s="1"/>
  <c r="Q137" i="1" l="1"/>
  <c r="Q138" i="1" s="1"/>
  <c r="Q139" i="1" s="1"/>
  <c r="P167" i="1"/>
  <c r="Q140" i="1" l="1"/>
  <c r="P168" i="1"/>
  <c r="Q141" i="1" l="1"/>
  <c r="Q142" i="1" s="1"/>
  <c r="Q143" i="1" s="1"/>
  <c r="P169" i="1"/>
  <c r="P170" i="1" s="1"/>
  <c r="Q144" i="1" l="1"/>
  <c r="P171" i="1"/>
  <c r="Q145" i="1" l="1"/>
  <c r="P172" i="1"/>
  <c r="Q146" i="1" l="1"/>
  <c r="Q147" i="1" s="1"/>
  <c r="Q148" i="1" s="1"/>
  <c r="Q149" i="1" s="1"/>
  <c r="P173" i="1"/>
  <c r="Q150" i="1" l="1"/>
  <c r="Q151" i="1" s="1"/>
  <c r="Q152" i="1" s="1"/>
  <c r="P174" i="1"/>
  <c r="Q153" i="1" l="1"/>
  <c r="Q154" i="1" s="1"/>
  <c r="Q155" i="1" s="1"/>
  <c r="P175" i="1"/>
  <c r="Q156" i="1" l="1"/>
  <c r="P176" i="1"/>
  <c r="Q157" i="1" l="1"/>
  <c r="P177" i="1"/>
  <c r="P178" i="1" s="1"/>
  <c r="Q158" i="1" l="1"/>
  <c r="P179" i="1"/>
  <c r="Q159" i="1" l="1"/>
  <c r="Q160" i="1" s="1"/>
  <c r="P180" i="1"/>
  <c r="Q161" i="1" l="1"/>
  <c r="Q162" i="1" s="1"/>
  <c r="Q163" i="1"/>
  <c r="P181" i="1"/>
  <c r="P182" i="1" s="1"/>
  <c r="P183" i="1" s="1"/>
  <c r="P184" i="1" s="1"/>
  <c r="P185" i="1" s="1"/>
  <c r="Q164" i="1" l="1"/>
  <c r="P186" i="1"/>
  <c r="Q165" i="1" l="1"/>
  <c r="P187" i="1"/>
  <c r="Q166" i="1" l="1"/>
  <c r="Q167" i="1" s="1"/>
  <c r="P188" i="1"/>
  <c r="Q168" i="1" l="1"/>
  <c r="P189" i="1"/>
  <c r="P190" i="1" s="1"/>
  <c r="Q169" i="1" l="1"/>
  <c r="P191" i="1"/>
  <c r="Q170" i="1" l="1"/>
  <c r="Q171" i="1" s="1"/>
  <c r="Q172" i="1" s="1"/>
  <c r="P192" i="1"/>
  <c r="Q173" i="1" l="1"/>
  <c r="Q174" i="1" s="1"/>
  <c r="Q175" i="1" s="1"/>
  <c r="Q176" i="1" s="1"/>
  <c r="P193" i="1"/>
  <c r="P194" i="1" s="1"/>
  <c r="Q177" i="1" l="1"/>
  <c r="P195" i="1"/>
  <c r="Q178" i="1" l="1"/>
  <c r="Q179" i="1" s="1"/>
  <c r="Q180" i="1" s="1"/>
  <c r="P196" i="1"/>
  <c r="Q181" i="1" l="1"/>
  <c r="P197" i="1"/>
  <c r="P198" i="1" s="1"/>
  <c r="Q182" i="1" l="1"/>
  <c r="P199" i="1"/>
  <c r="Q183" i="1" l="1"/>
  <c r="P200" i="1"/>
  <c r="Q184" i="1" l="1"/>
  <c r="P201" i="1"/>
  <c r="P202" i="1" s="1"/>
  <c r="P203" i="1" s="1"/>
  <c r="Q185" i="1" l="1"/>
  <c r="Q186" i="1" s="1"/>
  <c r="Q187" i="1" s="1"/>
  <c r="P204" i="1"/>
  <c r="Q188" i="1" l="1"/>
  <c r="P205" i="1"/>
  <c r="P206" i="1" s="1"/>
  <c r="Q189" i="1" l="1"/>
  <c r="P207" i="1"/>
  <c r="Q190" i="1" l="1"/>
  <c r="Q191" i="1" s="1"/>
  <c r="P208" i="1"/>
  <c r="Q192" i="1" l="1"/>
  <c r="P209" i="1"/>
  <c r="P210" i="1" s="1"/>
  <c r="Q193" i="1" l="1"/>
  <c r="P211" i="1"/>
  <c r="Q194" i="1" l="1"/>
  <c r="Q195" i="1" s="1"/>
  <c r="P212" i="1"/>
  <c r="Q196" i="1" l="1"/>
  <c r="P213" i="1"/>
  <c r="P214" i="1" s="1"/>
  <c r="P215" i="1" s="1"/>
  <c r="Q197" i="1" l="1"/>
  <c r="P216" i="1"/>
  <c r="Q198" i="1" l="1"/>
  <c r="Q199" i="1" s="1"/>
  <c r="Q200" i="1" s="1"/>
  <c r="Q201" i="1" s="1"/>
  <c r="P217" i="1"/>
  <c r="P218" i="1" s="1"/>
  <c r="Q202" i="1" l="1"/>
  <c r="P219" i="1"/>
  <c r="Q203" i="1" l="1"/>
  <c r="P220" i="1"/>
  <c r="Q204" i="1" l="1"/>
  <c r="P221" i="1"/>
  <c r="Q205" i="1" l="1"/>
  <c r="P222" i="1"/>
  <c r="P223" i="1" s="1"/>
  <c r="Q206" i="1" l="1"/>
  <c r="Q207" i="1" s="1"/>
  <c r="P224" i="1"/>
  <c r="Q208" i="1" l="1"/>
  <c r="P225" i="1"/>
  <c r="Q209" i="1" l="1"/>
  <c r="P226" i="1"/>
  <c r="Q210" i="1" l="1"/>
  <c r="Q211" i="1" s="1"/>
  <c r="P227" i="1"/>
  <c r="Q212" i="1" l="1"/>
  <c r="P228" i="1"/>
  <c r="Q213" i="1" l="1"/>
  <c r="P229" i="1"/>
  <c r="Q214" i="1" l="1"/>
  <c r="P230" i="1"/>
  <c r="Q215" i="1" l="1"/>
  <c r="Q216" i="1" s="1"/>
  <c r="P231" i="1"/>
  <c r="Q217" i="1" l="1"/>
  <c r="P232" i="1"/>
  <c r="Q218" i="1" l="1"/>
  <c r="Q219" i="1" s="1"/>
  <c r="Q220" i="1" s="1"/>
  <c r="P233" i="1"/>
  <c r="Q221" i="1" l="1"/>
  <c r="Q222" i="1" s="1"/>
  <c r="P234" i="1"/>
  <c r="P235" i="1" s="1"/>
  <c r="P236" i="1" s="1"/>
  <c r="Q223" i="1" l="1"/>
  <c r="P237" i="1"/>
  <c r="Q224" i="1" l="1"/>
  <c r="P238" i="1"/>
  <c r="Q225" i="1" l="1"/>
  <c r="Q226" i="1" s="1"/>
  <c r="Q227" i="1" s="1"/>
  <c r="Q228" i="1" s="1"/>
  <c r="Q229" i="1" s="1"/>
  <c r="P239" i="1"/>
  <c r="Q230" i="1" l="1"/>
  <c r="Q231" i="1" s="1"/>
  <c r="Q232" i="1" s="1"/>
  <c r="Q233" i="1"/>
  <c r="Q234" i="1" s="1"/>
  <c r="P240" i="1"/>
  <c r="Q235" i="1" l="1"/>
  <c r="P241" i="1"/>
  <c r="P242" i="1" s="1"/>
  <c r="Q236" i="1" l="1"/>
  <c r="P243" i="1"/>
  <c r="Q237" i="1" l="1"/>
  <c r="Q238" i="1" s="1"/>
  <c r="Q239" i="1" s="1"/>
  <c r="P244" i="1"/>
  <c r="Q240" i="1" l="1"/>
  <c r="P245" i="1"/>
  <c r="P246" i="1" s="1"/>
  <c r="Q241" i="1" l="1"/>
  <c r="P247" i="1"/>
  <c r="Q242" i="1" l="1"/>
  <c r="P248" i="1"/>
  <c r="Q243" i="1" l="1"/>
  <c r="P249" i="1"/>
  <c r="Q244" i="1" l="1"/>
  <c r="P250" i="1"/>
  <c r="P251" i="1" s="1"/>
  <c r="P252" i="1" s="1"/>
  <c r="P253" i="1" s="1"/>
  <c r="P254" i="1" s="1"/>
  <c r="P255" i="1" s="1"/>
  <c r="Q245" i="1" l="1"/>
  <c r="P256" i="1"/>
  <c r="Q246" i="1" l="1"/>
  <c r="Q247" i="1" s="1"/>
  <c r="P257" i="1"/>
  <c r="P258" i="1" s="1"/>
  <c r="P259" i="1" s="1"/>
  <c r="Q248" i="1" l="1"/>
  <c r="P260" i="1"/>
  <c r="Q249" i="1" l="1"/>
  <c r="Q250" i="1" s="1"/>
  <c r="P261" i="1"/>
  <c r="Q251" i="1" l="1"/>
  <c r="P262" i="1"/>
  <c r="Q252" i="1" l="1"/>
  <c r="P263" i="1"/>
  <c r="Q253" i="1" l="1"/>
  <c r="P264" i="1"/>
  <c r="Q254" i="1" l="1"/>
  <c r="P265" i="1"/>
  <c r="Q255" i="1" l="1"/>
  <c r="Q256" i="1" s="1"/>
  <c r="P266" i="1"/>
  <c r="Q257" i="1" l="1"/>
  <c r="P267" i="1"/>
  <c r="Q258" i="1" l="1"/>
  <c r="P268" i="1"/>
  <c r="Q259" i="1" l="1"/>
  <c r="Q260" i="1" s="1"/>
  <c r="P269" i="1"/>
  <c r="P270" i="1" s="1"/>
  <c r="P271" i="1" s="1"/>
  <c r="P272" i="1" s="1"/>
  <c r="P273" i="1" s="1"/>
  <c r="P274" i="1" s="1"/>
  <c r="Q261" i="1" l="1"/>
  <c r="Q262" i="1" s="1"/>
  <c r="Q263" i="1" s="1"/>
  <c r="Q264" i="1" s="1"/>
  <c r="P275" i="1"/>
  <c r="Q265" i="1" l="1"/>
  <c r="Q266" i="1" s="1"/>
  <c r="Q267" i="1" s="1"/>
  <c r="P276" i="1"/>
  <c r="Q268" i="1" l="1"/>
  <c r="P277" i="1"/>
  <c r="Q269" i="1" l="1"/>
  <c r="P278" i="1"/>
  <c r="P279" i="1" s="1"/>
  <c r="P280" i="1" s="1"/>
  <c r="P281" i="1" s="1"/>
  <c r="Q270" i="1" l="1"/>
  <c r="P282" i="1"/>
  <c r="P283" i="1" s="1"/>
  <c r="P284" i="1" s="1"/>
  <c r="P285" i="1" s="1"/>
  <c r="P286" i="1" s="1"/>
  <c r="P287" i="1" s="1"/>
  <c r="Q271" i="1" l="1"/>
  <c r="P288" i="1"/>
  <c r="Q272" i="1" l="1"/>
  <c r="P289" i="1"/>
  <c r="Q273" i="1" l="1"/>
  <c r="P290" i="1"/>
  <c r="Q274" i="1" l="1"/>
  <c r="Q275" i="1" s="1"/>
  <c r="P291" i="1"/>
  <c r="Q276" i="1" l="1"/>
  <c r="P292" i="1"/>
  <c r="Q277" i="1" l="1"/>
  <c r="Q278" i="1" s="1"/>
  <c r="P293" i="1"/>
  <c r="Q279" i="1" l="1"/>
  <c r="P294" i="1"/>
  <c r="Q280" i="1" l="1"/>
  <c r="P295" i="1"/>
  <c r="Q281" i="1" l="1"/>
  <c r="Q282" i="1" s="1"/>
  <c r="P296" i="1"/>
  <c r="Q283" i="1" l="1"/>
  <c r="P297" i="1"/>
  <c r="Q284" i="1" l="1"/>
  <c r="P298" i="1"/>
  <c r="P299" i="1" s="1"/>
  <c r="Q285" i="1" l="1"/>
  <c r="P300" i="1"/>
  <c r="Q286" i="1" l="1"/>
  <c r="P301" i="1"/>
  <c r="Q287" i="1" l="1"/>
  <c r="Q288" i="1" s="1"/>
  <c r="Q289" i="1" s="1"/>
  <c r="Q290" i="1" s="1"/>
  <c r="Q291" i="1" s="1"/>
  <c r="P302" i="1"/>
  <c r="Q292" i="1" l="1"/>
  <c r="P303" i="1"/>
  <c r="Q293" i="1" l="1"/>
  <c r="Q294" i="1" s="1"/>
  <c r="P304" i="1"/>
  <c r="Q295" i="1" l="1"/>
  <c r="Q296" i="1" s="1"/>
  <c r="P305" i="1"/>
  <c r="Q297" i="1" l="1"/>
  <c r="Q298" i="1" s="1"/>
  <c r="P306" i="1"/>
  <c r="P307" i="1" s="1"/>
  <c r="Q299" i="1" l="1"/>
  <c r="Q300" i="1" s="1"/>
  <c r="P308" i="1"/>
  <c r="Q301" i="1" l="1"/>
  <c r="Q302" i="1" s="1"/>
  <c r="Q303" i="1" s="1"/>
  <c r="P309" i="1"/>
  <c r="P310" i="1" s="1"/>
  <c r="P311" i="1" s="1"/>
  <c r="Q304" i="1" l="1"/>
  <c r="P312" i="1"/>
  <c r="Q305" i="1" l="1"/>
  <c r="Q306" i="1" s="1"/>
  <c r="P313" i="1"/>
  <c r="P314" i="1" s="1"/>
  <c r="P315" i="1" s="1"/>
  <c r="Q307" i="1" l="1"/>
  <c r="Q308" i="1" s="1"/>
  <c r="P316" i="1"/>
  <c r="Q309" i="1" l="1"/>
  <c r="P317" i="1"/>
  <c r="Q310" i="1" l="1"/>
  <c r="P318" i="1"/>
  <c r="Q311" i="1" l="1"/>
  <c r="Q312" i="1" s="1"/>
  <c r="Q313" i="1" s="1"/>
  <c r="P319" i="1"/>
  <c r="Q314" i="1" l="1"/>
  <c r="P320" i="1"/>
  <c r="Q315" i="1" l="1"/>
  <c r="Q316" i="1" s="1"/>
  <c r="Q317" i="1" s="1"/>
  <c r="Q318" i="1" s="1"/>
  <c r="Q319" i="1" s="1"/>
  <c r="P321" i="1"/>
  <c r="Q320" i="1" l="1"/>
  <c r="P322" i="1"/>
  <c r="P323" i="1" s="1"/>
  <c r="P324" i="1" s="1"/>
  <c r="P325" i="1" s="1"/>
  <c r="Q321" i="1" l="1"/>
  <c r="Q322" i="1" s="1"/>
  <c r="P326" i="1"/>
  <c r="P327" i="1" s="1"/>
  <c r="P328" i="1" s="1"/>
  <c r="P329" i="1" s="1"/>
  <c r="Q323" i="1" l="1"/>
  <c r="P330" i="1"/>
  <c r="P331" i="1" s="1"/>
  <c r="P332" i="1" s="1"/>
  <c r="Q324" i="1" l="1"/>
  <c r="P333" i="1"/>
  <c r="Q325" i="1" l="1"/>
  <c r="Q326" i="1" s="1"/>
  <c r="P334" i="1"/>
  <c r="Q327" i="1" l="1"/>
  <c r="P335" i="1"/>
  <c r="Q328" i="1" l="1"/>
  <c r="P336" i="1"/>
  <c r="Q329" i="1" l="1"/>
  <c r="Q330" i="1" s="1"/>
  <c r="P337" i="1"/>
  <c r="Q331" i="1" l="1"/>
  <c r="P338" i="1"/>
  <c r="P339" i="1" s="1"/>
  <c r="Q332" i="1" l="1"/>
  <c r="P340" i="1"/>
  <c r="Q333" i="1" l="1"/>
  <c r="Q334" i="1" s="1"/>
  <c r="Q335" i="1" s="1"/>
  <c r="P341" i="1"/>
  <c r="P342" i="1" s="1"/>
  <c r="Q336" i="1" l="1"/>
  <c r="P343" i="1"/>
  <c r="Q337" i="1" l="1"/>
  <c r="Q338" i="1" s="1"/>
  <c r="P344" i="1"/>
  <c r="Q339" i="1" l="1"/>
  <c r="Q340" i="1" s="1"/>
  <c r="Q341" i="1" s="1"/>
  <c r="P345" i="1"/>
  <c r="P346" i="1" s="1"/>
  <c r="P347" i="1" s="1"/>
  <c r="P348" i="1" s="1"/>
  <c r="P349" i="1" s="1"/>
  <c r="P350" i="1" s="1"/>
  <c r="P351" i="1" s="1"/>
  <c r="Q342" i="1" l="1"/>
  <c r="P352" i="1"/>
  <c r="Q343" i="1" l="1"/>
  <c r="P353" i="1"/>
  <c r="P354" i="1" s="1"/>
  <c r="Q344" i="1" l="1"/>
  <c r="P355" i="1"/>
  <c r="Q345" i="1" l="1"/>
  <c r="P356" i="1"/>
  <c r="Q346" i="1" l="1"/>
  <c r="P357" i="1"/>
  <c r="Q347" i="1" l="1"/>
  <c r="P358" i="1"/>
  <c r="P359" i="1" s="1"/>
  <c r="Q348" i="1" l="1"/>
  <c r="P360" i="1"/>
  <c r="Q349" i="1" l="1"/>
  <c r="P361" i="1"/>
  <c r="P362" i="1" s="1"/>
  <c r="Q350" i="1" l="1"/>
  <c r="P363" i="1"/>
  <c r="Q351" i="1" l="1"/>
  <c r="P364" i="1"/>
  <c r="Q352" i="1" l="1"/>
  <c r="P365" i="1"/>
  <c r="Q353" i="1" l="1"/>
  <c r="P366" i="1"/>
  <c r="P367" i="1" s="1"/>
  <c r="Q354" i="1" l="1"/>
  <c r="Q355" i="1" s="1"/>
  <c r="Q356" i="1" l="1"/>
  <c r="Q357" i="1" l="1"/>
  <c r="Q358" i="1" s="1"/>
  <c r="Q359" i="1" l="1"/>
  <c r="Q360" i="1" s="1"/>
  <c r="Q361" i="1" s="1"/>
  <c r="Q367" i="1" l="1"/>
  <c r="Q362" i="1"/>
  <c r="Q363" i="1" s="1"/>
  <c r="Q364" i="1" s="1"/>
  <c r="Q365" i="1" s="1"/>
  <c r="Q366" i="1" s="1"/>
</calcChain>
</file>

<file path=xl/sharedStrings.xml><?xml version="1.0" encoding="utf-8"?>
<sst xmlns="http://schemas.openxmlformats.org/spreadsheetml/2006/main" count="118" uniqueCount="54">
  <si>
    <t>Data</t>
  </si>
  <si>
    <t>Abrir</t>
  </si>
  <si>
    <t>Alto</t>
  </si>
  <si>
    <t>Baixo</t>
  </si>
  <si>
    <t>Fechamento</t>
  </si>
  <si>
    <t>Fechamento ajustado</t>
  </si>
  <si>
    <t>Rótulos de Linha</t>
  </si>
  <si>
    <t>Total Geral</t>
  </si>
  <si>
    <t>2022</t>
  </si>
  <si>
    <t>mai</t>
  </si>
  <si>
    <t>jun</t>
  </si>
  <si>
    <t>jul</t>
  </si>
  <si>
    <t>ago</t>
  </si>
  <si>
    <t>set</t>
  </si>
  <si>
    <t>out</t>
  </si>
  <si>
    <t>nov</t>
  </si>
  <si>
    <t>dez</t>
  </si>
  <si>
    <t>2023</t>
  </si>
  <si>
    <t>jan</t>
  </si>
  <si>
    <t>fev</t>
  </si>
  <si>
    <t>mar</t>
  </si>
  <si>
    <t>abr</t>
  </si>
  <si>
    <t>Média de Fechamento ajustado</t>
  </si>
  <si>
    <t>Mín. de Fechamento ajustado</t>
  </si>
  <si>
    <t>Máx. de Fechamento ajustado</t>
  </si>
  <si>
    <t>Queda</t>
  </si>
  <si>
    <t>Alta</t>
  </si>
  <si>
    <t>Sequencia Queda</t>
  </si>
  <si>
    <t>Sequencia Alta</t>
  </si>
  <si>
    <t>Soma de Queda</t>
  </si>
  <si>
    <t>Soma de Alta</t>
  </si>
  <si>
    <t>Máx. de Sequencia Queda</t>
  </si>
  <si>
    <t>Máx. de Sequencia Alta</t>
  </si>
  <si>
    <t>Preço Atual</t>
  </si>
  <si>
    <t>Data Atual</t>
  </si>
  <si>
    <t>Média de Preço Atual</t>
  </si>
  <si>
    <t>Dia da Semana</t>
  </si>
  <si>
    <t>Dom</t>
  </si>
  <si>
    <t>Seg</t>
  </si>
  <si>
    <t>Ter</t>
  </si>
  <si>
    <t>Qua</t>
  </si>
  <si>
    <t>Qui</t>
  </si>
  <si>
    <t>Sex</t>
  </si>
  <si>
    <t>Sáb</t>
  </si>
  <si>
    <t>AnoMês</t>
  </si>
  <si>
    <t>Rótulos de Coluna</t>
  </si>
  <si>
    <t>Dia do Mês</t>
  </si>
  <si>
    <t>Variação</t>
  </si>
  <si>
    <t>Média de Variação</t>
  </si>
  <si>
    <t>Máx. de Variação</t>
  </si>
  <si>
    <t>Mín. de Variação</t>
  </si>
  <si>
    <t>MM20</t>
  </si>
  <si>
    <t>Fechamento (USD)</t>
  </si>
  <si>
    <t>MM20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</si>
</sst>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#,##0_ ;\-#,##0\ "/>
    <numFmt numFmtId="170" formatCode="0.00%;[Red]\-0.0%"/>
    <numFmt numFmtId="171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1" fillId="2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259">
    <dxf>
      <numFmt numFmtId="170" formatCode="0.00%;[Red]\-0.0%"/>
    </dxf>
    <dxf>
      <numFmt numFmtId="171" formatCode="0.00%;[Red]\-0.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numFmt numFmtId="14" formatCode="0.00%"/>
    </dxf>
    <dxf>
      <numFmt numFmtId="170" formatCode="0.00%;[Red]\-0.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9" formatCode="#,##0_ ;\-#,##0\ 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9" formatCode="#,##0_ ;\-#,##0\ "/>
    </dxf>
    <dxf>
      <numFmt numFmtId="169" formatCode="#,##0_ ;\-#,##0\ 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numFmt numFmtId="14" formatCode="0.00%"/>
    </dxf>
    <dxf>
      <numFmt numFmtId="170" formatCode="0.00%;[Red]\-0.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70" formatCode="0.00%;[Red]\-0.0%"/>
    </dxf>
    <dxf>
      <alignment horizontal="center" indent="0"/>
    </dxf>
    <dxf>
      <alignment horizontal="center" indent="0"/>
    </dxf>
    <dxf>
      <alignment horizontal="center" indent="0"/>
    </dxf>
    <dxf>
      <numFmt numFmtId="170" formatCode="0.00%;[Red]\-0.0%"/>
    </dxf>
    <dxf>
      <numFmt numFmtId="170" formatCode="0.00%;[Red]\-0.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numFmt numFmtId="14" formatCode="0.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numFmt numFmtId="14" formatCode="0.00%"/>
    </dxf>
    <dxf>
      <numFmt numFmtId="14" formatCode="0.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numFmt numFmtId="14" formatCode="0.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70" formatCode="0.00%;[Red]\-0.0%"/>
    </dxf>
    <dxf>
      <numFmt numFmtId="14" formatCode="0.00%"/>
    </dxf>
    <dxf>
      <numFmt numFmtId="170" formatCode="0.00%;[Red]\-0.0%"/>
    </dxf>
    <dxf>
      <alignment horizontal="center" indent="0"/>
    </dxf>
    <dxf>
      <alignment horizontal="center" indent="0"/>
    </dxf>
    <dxf>
      <alignment horizontal="center" indent="0"/>
    </dxf>
    <dxf>
      <numFmt numFmtId="14" formatCode="0.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 Projeto FIA.xlsx]Dinamicas!Tabela dinâmica2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Dinamicas!$AB$3</c:f>
              <c:strCache>
                <c:ptCount val="1"/>
                <c:pt idx="0">
                  <c:v>Fechamento (USD)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Dinamicas!$AA$4:$AA$369</c:f>
              <c:strCache>
                <c:ptCount val="366"/>
                <c:pt idx="0">
                  <c:v>29/05/2022</c:v>
                </c:pt>
                <c:pt idx="1">
                  <c:v>30/05/2022</c:v>
                </c:pt>
                <c:pt idx="2">
                  <c:v>31/05/2022</c:v>
                </c:pt>
                <c:pt idx="3">
                  <c:v>01/06/2022</c:v>
                </c:pt>
                <c:pt idx="4">
                  <c:v>02/06/2022</c:v>
                </c:pt>
                <c:pt idx="5">
                  <c:v>03/06/2022</c:v>
                </c:pt>
                <c:pt idx="6">
                  <c:v>04/06/2022</c:v>
                </c:pt>
                <c:pt idx="7">
                  <c:v>05/06/2022</c:v>
                </c:pt>
                <c:pt idx="8">
                  <c:v>06/06/2022</c:v>
                </c:pt>
                <c:pt idx="9">
                  <c:v>07/06/2022</c:v>
                </c:pt>
                <c:pt idx="10">
                  <c:v>08/06/2022</c:v>
                </c:pt>
                <c:pt idx="11">
                  <c:v>09/06/2022</c:v>
                </c:pt>
                <c:pt idx="12">
                  <c:v>10/06/2022</c:v>
                </c:pt>
                <c:pt idx="13">
                  <c:v>11/06/2022</c:v>
                </c:pt>
                <c:pt idx="14">
                  <c:v>12/06/2022</c:v>
                </c:pt>
                <c:pt idx="15">
                  <c:v>13/06/2022</c:v>
                </c:pt>
                <c:pt idx="16">
                  <c:v>14/06/2022</c:v>
                </c:pt>
                <c:pt idx="17">
                  <c:v>15/06/2022</c:v>
                </c:pt>
                <c:pt idx="18">
                  <c:v>16/06/2022</c:v>
                </c:pt>
                <c:pt idx="19">
                  <c:v>17/06/2022</c:v>
                </c:pt>
                <c:pt idx="20">
                  <c:v>18/06/2022</c:v>
                </c:pt>
                <c:pt idx="21">
                  <c:v>19/06/2022</c:v>
                </c:pt>
                <c:pt idx="22">
                  <c:v>20/06/2022</c:v>
                </c:pt>
                <c:pt idx="23">
                  <c:v>21/06/2022</c:v>
                </c:pt>
                <c:pt idx="24">
                  <c:v>22/06/2022</c:v>
                </c:pt>
                <c:pt idx="25">
                  <c:v>23/06/2022</c:v>
                </c:pt>
                <c:pt idx="26">
                  <c:v>24/06/2022</c:v>
                </c:pt>
                <c:pt idx="27">
                  <c:v>25/06/2022</c:v>
                </c:pt>
                <c:pt idx="28">
                  <c:v>26/06/2022</c:v>
                </c:pt>
                <c:pt idx="29">
                  <c:v>27/06/2022</c:v>
                </c:pt>
                <c:pt idx="30">
                  <c:v>28/06/2022</c:v>
                </c:pt>
                <c:pt idx="31">
                  <c:v>29/06/2022</c:v>
                </c:pt>
                <c:pt idx="32">
                  <c:v>30/06/2022</c:v>
                </c:pt>
                <c:pt idx="33">
                  <c:v>01/07/2022</c:v>
                </c:pt>
                <c:pt idx="34">
                  <c:v>02/07/2022</c:v>
                </c:pt>
                <c:pt idx="35">
                  <c:v>03/07/2022</c:v>
                </c:pt>
                <c:pt idx="36">
                  <c:v>04/07/2022</c:v>
                </c:pt>
                <c:pt idx="37">
                  <c:v>05/07/2022</c:v>
                </c:pt>
                <c:pt idx="38">
                  <c:v>06/07/2022</c:v>
                </c:pt>
                <c:pt idx="39">
                  <c:v>07/07/2022</c:v>
                </c:pt>
                <c:pt idx="40">
                  <c:v>08/07/2022</c:v>
                </c:pt>
                <c:pt idx="41">
                  <c:v>09/07/2022</c:v>
                </c:pt>
                <c:pt idx="42">
                  <c:v>10/07/2022</c:v>
                </c:pt>
                <c:pt idx="43">
                  <c:v>11/07/2022</c:v>
                </c:pt>
                <c:pt idx="44">
                  <c:v>12/07/2022</c:v>
                </c:pt>
                <c:pt idx="45">
                  <c:v>13/07/2022</c:v>
                </c:pt>
                <c:pt idx="46">
                  <c:v>14/07/2022</c:v>
                </c:pt>
                <c:pt idx="47">
                  <c:v>15/07/2022</c:v>
                </c:pt>
                <c:pt idx="48">
                  <c:v>16/07/2022</c:v>
                </c:pt>
                <c:pt idx="49">
                  <c:v>17/07/2022</c:v>
                </c:pt>
                <c:pt idx="50">
                  <c:v>18/07/2022</c:v>
                </c:pt>
                <c:pt idx="51">
                  <c:v>19/07/2022</c:v>
                </c:pt>
                <c:pt idx="52">
                  <c:v>20/07/2022</c:v>
                </c:pt>
                <c:pt idx="53">
                  <c:v>21/07/2022</c:v>
                </c:pt>
                <c:pt idx="54">
                  <c:v>22/07/2022</c:v>
                </c:pt>
                <c:pt idx="55">
                  <c:v>23/07/2022</c:v>
                </c:pt>
                <c:pt idx="56">
                  <c:v>24/07/2022</c:v>
                </c:pt>
                <c:pt idx="57">
                  <c:v>25/07/2022</c:v>
                </c:pt>
                <c:pt idx="58">
                  <c:v>26/07/2022</c:v>
                </c:pt>
                <c:pt idx="59">
                  <c:v>27/07/2022</c:v>
                </c:pt>
                <c:pt idx="60">
                  <c:v>28/07/2022</c:v>
                </c:pt>
                <c:pt idx="61">
                  <c:v>29/07/2022</c:v>
                </c:pt>
                <c:pt idx="62">
                  <c:v>30/07/2022</c:v>
                </c:pt>
                <c:pt idx="63">
                  <c:v>31/07/2022</c:v>
                </c:pt>
                <c:pt idx="64">
                  <c:v>01/08/2022</c:v>
                </c:pt>
                <c:pt idx="65">
                  <c:v>02/08/2022</c:v>
                </c:pt>
                <c:pt idx="66">
                  <c:v>03/08/2022</c:v>
                </c:pt>
                <c:pt idx="67">
                  <c:v>04/08/2022</c:v>
                </c:pt>
                <c:pt idx="68">
                  <c:v>05/08/2022</c:v>
                </c:pt>
                <c:pt idx="69">
                  <c:v>06/08/2022</c:v>
                </c:pt>
                <c:pt idx="70">
                  <c:v>07/08/2022</c:v>
                </c:pt>
                <c:pt idx="71">
                  <c:v>08/08/2022</c:v>
                </c:pt>
                <c:pt idx="72">
                  <c:v>09/08/2022</c:v>
                </c:pt>
                <c:pt idx="73">
                  <c:v>10/08/2022</c:v>
                </c:pt>
                <c:pt idx="74">
                  <c:v>11/08/2022</c:v>
                </c:pt>
                <c:pt idx="75">
                  <c:v>12/08/2022</c:v>
                </c:pt>
                <c:pt idx="76">
                  <c:v>13/08/2022</c:v>
                </c:pt>
                <c:pt idx="77">
                  <c:v>14/08/2022</c:v>
                </c:pt>
                <c:pt idx="78">
                  <c:v>15/08/2022</c:v>
                </c:pt>
                <c:pt idx="79">
                  <c:v>16/08/2022</c:v>
                </c:pt>
                <c:pt idx="80">
                  <c:v>17/08/2022</c:v>
                </c:pt>
                <c:pt idx="81">
                  <c:v>18/08/2022</c:v>
                </c:pt>
                <c:pt idx="82">
                  <c:v>19/08/2022</c:v>
                </c:pt>
                <c:pt idx="83">
                  <c:v>20/08/2022</c:v>
                </c:pt>
                <c:pt idx="84">
                  <c:v>21/08/2022</c:v>
                </c:pt>
                <c:pt idx="85">
                  <c:v>22/08/2022</c:v>
                </c:pt>
                <c:pt idx="86">
                  <c:v>23/08/2022</c:v>
                </c:pt>
                <c:pt idx="87">
                  <c:v>24/08/2022</c:v>
                </c:pt>
                <c:pt idx="88">
                  <c:v>25/08/2022</c:v>
                </c:pt>
                <c:pt idx="89">
                  <c:v>26/08/2022</c:v>
                </c:pt>
                <c:pt idx="90">
                  <c:v>27/08/2022</c:v>
                </c:pt>
                <c:pt idx="91">
                  <c:v>28/08/2022</c:v>
                </c:pt>
                <c:pt idx="92">
                  <c:v>29/08/2022</c:v>
                </c:pt>
                <c:pt idx="93">
                  <c:v>30/08/2022</c:v>
                </c:pt>
                <c:pt idx="94">
                  <c:v>31/08/2022</c:v>
                </c:pt>
                <c:pt idx="95">
                  <c:v>01/09/2022</c:v>
                </c:pt>
                <c:pt idx="96">
                  <c:v>02/09/2022</c:v>
                </c:pt>
                <c:pt idx="97">
                  <c:v>03/09/2022</c:v>
                </c:pt>
                <c:pt idx="98">
                  <c:v>04/09/2022</c:v>
                </c:pt>
                <c:pt idx="99">
                  <c:v>05/09/2022</c:v>
                </c:pt>
                <c:pt idx="100">
                  <c:v>06/09/2022</c:v>
                </c:pt>
                <c:pt idx="101">
                  <c:v>07/09/2022</c:v>
                </c:pt>
                <c:pt idx="102">
                  <c:v>08/09/2022</c:v>
                </c:pt>
                <c:pt idx="103">
                  <c:v>09/09/2022</c:v>
                </c:pt>
                <c:pt idx="104">
                  <c:v>10/09/2022</c:v>
                </c:pt>
                <c:pt idx="105">
                  <c:v>11/09/2022</c:v>
                </c:pt>
                <c:pt idx="106">
                  <c:v>12/09/2022</c:v>
                </c:pt>
                <c:pt idx="107">
                  <c:v>13/09/2022</c:v>
                </c:pt>
                <c:pt idx="108">
                  <c:v>14/09/2022</c:v>
                </c:pt>
                <c:pt idx="109">
                  <c:v>15/09/2022</c:v>
                </c:pt>
                <c:pt idx="110">
                  <c:v>16/09/2022</c:v>
                </c:pt>
                <c:pt idx="111">
                  <c:v>17/09/2022</c:v>
                </c:pt>
                <c:pt idx="112">
                  <c:v>18/09/2022</c:v>
                </c:pt>
                <c:pt idx="113">
                  <c:v>19/09/2022</c:v>
                </c:pt>
                <c:pt idx="114">
                  <c:v>20/09/2022</c:v>
                </c:pt>
                <c:pt idx="115">
                  <c:v>21/09/2022</c:v>
                </c:pt>
                <c:pt idx="116">
                  <c:v>22/09/2022</c:v>
                </c:pt>
                <c:pt idx="117">
                  <c:v>23/09/2022</c:v>
                </c:pt>
                <c:pt idx="118">
                  <c:v>24/09/2022</c:v>
                </c:pt>
                <c:pt idx="119">
                  <c:v>25/09/2022</c:v>
                </c:pt>
                <c:pt idx="120">
                  <c:v>26/09/2022</c:v>
                </c:pt>
                <c:pt idx="121">
                  <c:v>27/09/2022</c:v>
                </c:pt>
                <c:pt idx="122">
                  <c:v>28/09/2022</c:v>
                </c:pt>
                <c:pt idx="123">
                  <c:v>29/09/2022</c:v>
                </c:pt>
                <c:pt idx="124">
                  <c:v>30/09/2022</c:v>
                </c:pt>
                <c:pt idx="125">
                  <c:v>01/10/2022</c:v>
                </c:pt>
                <c:pt idx="126">
                  <c:v>02/10/2022</c:v>
                </c:pt>
                <c:pt idx="127">
                  <c:v>03/10/2022</c:v>
                </c:pt>
                <c:pt idx="128">
                  <c:v>04/10/2022</c:v>
                </c:pt>
                <c:pt idx="129">
                  <c:v>05/10/2022</c:v>
                </c:pt>
                <c:pt idx="130">
                  <c:v>06/10/2022</c:v>
                </c:pt>
                <c:pt idx="131">
                  <c:v>07/10/2022</c:v>
                </c:pt>
                <c:pt idx="132">
                  <c:v>08/10/2022</c:v>
                </c:pt>
                <c:pt idx="133">
                  <c:v>09/10/2022</c:v>
                </c:pt>
                <c:pt idx="134">
                  <c:v>10/10/2022</c:v>
                </c:pt>
                <c:pt idx="135">
                  <c:v>11/10/2022</c:v>
                </c:pt>
                <c:pt idx="136">
                  <c:v>12/10/2022</c:v>
                </c:pt>
                <c:pt idx="137">
                  <c:v>13/10/2022</c:v>
                </c:pt>
                <c:pt idx="138">
                  <c:v>14/10/2022</c:v>
                </c:pt>
                <c:pt idx="139">
                  <c:v>15/10/2022</c:v>
                </c:pt>
                <c:pt idx="140">
                  <c:v>16/10/2022</c:v>
                </c:pt>
                <c:pt idx="141">
                  <c:v>17/10/2022</c:v>
                </c:pt>
                <c:pt idx="142">
                  <c:v>18/10/2022</c:v>
                </c:pt>
                <c:pt idx="143">
                  <c:v>19/10/2022</c:v>
                </c:pt>
                <c:pt idx="144">
                  <c:v>20/10/2022</c:v>
                </c:pt>
                <c:pt idx="145">
                  <c:v>21/10/2022</c:v>
                </c:pt>
                <c:pt idx="146">
                  <c:v>22/10/2022</c:v>
                </c:pt>
                <c:pt idx="147">
                  <c:v>23/10/2022</c:v>
                </c:pt>
                <c:pt idx="148">
                  <c:v>24/10/2022</c:v>
                </c:pt>
                <c:pt idx="149">
                  <c:v>25/10/2022</c:v>
                </c:pt>
                <c:pt idx="150">
                  <c:v>26/10/2022</c:v>
                </c:pt>
                <c:pt idx="151">
                  <c:v>27/10/2022</c:v>
                </c:pt>
                <c:pt idx="152">
                  <c:v>28/10/2022</c:v>
                </c:pt>
                <c:pt idx="153">
                  <c:v>29/10/2022</c:v>
                </c:pt>
                <c:pt idx="154">
                  <c:v>30/10/2022</c:v>
                </c:pt>
                <c:pt idx="155">
                  <c:v>31/10/2022</c:v>
                </c:pt>
                <c:pt idx="156">
                  <c:v>01/11/2022</c:v>
                </c:pt>
                <c:pt idx="157">
                  <c:v>02/11/2022</c:v>
                </c:pt>
                <c:pt idx="158">
                  <c:v>03/11/2022</c:v>
                </c:pt>
                <c:pt idx="159">
                  <c:v>04/11/2022</c:v>
                </c:pt>
                <c:pt idx="160">
                  <c:v>05/11/2022</c:v>
                </c:pt>
                <c:pt idx="161">
                  <c:v>06/11/2022</c:v>
                </c:pt>
                <c:pt idx="162">
                  <c:v>07/11/2022</c:v>
                </c:pt>
                <c:pt idx="163">
                  <c:v>08/11/2022</c:v>
                </c:pt>
                <c:pt idx="164">
                  <c:v>09/11/2022</c:v>
                </c:pt>
                <c:pt idx="165">
                  <c:v>10/11/2022</c:v>
                </c:pt>
                <c:pt idx="166">
                  <c:v>11/11/2022</c:v>
                </c:pt>
                <c:pt idx="167">
                  <c:v>12/11/2022</c:v>
                </c:pt>
                <c:pt idx="168">
                  <c:v>13/11/2022</c:v>
                </c:pt>
                <c:pt idx="169">
                  <c:v>14/11/2022</c:v>
                </c:pt>
                <c:pt idx="170">
                  <c:v>15/11/2022</c:v>
                </c:pt>
                <c:pt idx="171">
                  <c:v>16/11/2022</c:v>
                </c:pt>
                <c:pt idx="172">
                  <c:v>17/11/2022</c:v>
                </c:pt>
                <c:pt idx="173">
                  <c:v>18/11/2022</c:v>
                </c:pt>
                <c:pt idx="174">
                  <c:v>19/11/2022</c:v>
                </c:pt>
                <c:pt idx="175">
                  <c:v>20/11/2022</c:v>
                </c:pt>
                <c:pt idx="176">
                  <c:v>21/11/2022</c:v>
                </c:pt>
                <c:pt idx="177">
                  <c:v>22/11/2022</c:v>
                </c:pt>
                <c:pt idx="178">
                  <c:v>23/11/2022</c:v>
                </c:pt>
                <c:pt idx="179">
                  <c:v>24/11/2022</c:v>
                </c:pt>
                <c:pt idx="180">
                  <c:v>25/11/2022</c:v>
                </c:pt>
                <c:pt idx="181">
                  <c:v>26/11/2022</c:v>
                </c:pt>
                <c:pt idx="182">
                  <c:v>27/11/2022</c:v>
                </c:pt>
                <c:pt idx="183">
                  <c:v>28/11/2022</c:v>
                </c:pt>
                <c:pt idx="184">
                  <c:v>29/11/2022</c:v>
                </c:pt>
                <c:pt idx="185">
                  <c:v>30/11/2022</c:v>
                </c:pt>
                <c:pt idx="186">
                  <c:v>01/12/2022</c:v>
                </c:pt>
                <c:pt idx="187">
                  <c:v>02/12/2022</c:v>
                </c:pt>
                <c:pt idx="188">
                  <c:v>03/12/2022</c:v>
                </c:pt>
                <c:pt idx="189">
                  <c:v>04/12/2022</c:v>
                </c:pt>
                <c:pt idx="190">
                  <c:v>05/12/2022</c:v>
                </c:pt>
                <c:pt idx="191">
                  <c:v>06/12/2022</c:v>
                </c:pt>
                <c:pt idx="192">
                  <c:v>07/12/2022</c:v>
                </c:pt>
                <c:pt idx="193">
                  <c:v>08/12/2022</c:v>
                </c:pt>
                <c:pt idx="194">
                  <c:v>09/12/2022</c:v>
                </c:pt>
                <c:pt idx="195">
                  <c:v>10/12/2022</c:v>
                </c:pt>
                <c:pt idx="196">
                  <c:v>11/12/2022</c:v>
                </c:pt>
                <c:pt idx="197">
                  <c:v>12/12/2022</c:v>
                </c:pt>
                <c:pt idx="198">
                  <c:v>13/12/2022</c:v>
                </c:pt>
                <c:pt idx="199">
                  <c:v>14/12/2022</c:v>
                </c:pt>
                <c:pt idx="200">
                  <c:v>15/12/2022</c:v>
                </c:pt>
                <c:pt idx="201">
                  <c:v>16/12/2022</c:v>
                </c:pt>
                <c:pt idx="202">
                  <c:v>17/12/2022</c:v>
                </c:pt>
                <c:pt idx="203">
                  <c:v>18/12/2022</c:v>
                </c:pt>
                <c:pt idx="204">
                  <c:v>19/12/2022</c:v>
                </c:pt>
                <c:pt idx="205">
                  <c:v>20/12/2022</c:v>
                </c:pt>
                <c:pt idx="206">
                  <c:v>21/12/2022</c:v>
                </c:pt>
                <c:pt idx="207">
                  <c:v>22/12/2022</c:v>
                </c:pt>
                <c:pt idx="208">
                  <c:v>23/12/2022</c:v>
                </c:pt>
                <c:pt idx="209">
                  <c:v>24/12/2022</c:v>
                </c:pt>
                <c:pt idx="210">
                  <c:v>25/12/2022</c:v>
                </c:pt>
                <c:pt idx="211">
                  <c:v>26/12/2022</c:v>
                </c:pt>
                <c:pt idx="212">
                  <c:v>27/12/2022</c:v>
                </c:pt>
                <c:pt idx="213">
                  <c:v>28/12/2022</c:v>
                </c:pt>
                <c:pt idx="214">
                  <c:v>29/12/2022</c:v>
                </c:pt>
                <c:pt idx="215">
                  <c:v>30/12/2022</c:v>
                </c:pt>
                <c:pt idx="216">
                  <c:v>31/12/2022</c:v>
                </c:pt>
                <c:pt idx="217">
                  <c:v>01/01/2023</c:v>
                </c:pt>
                <c:pt idx="218">
                  <c:v>02/01/2023</c:v>
                </c:pt>
                <c:pt idx="219">
                  <c:v>03/01/2023</c:v>
                </c:pt>
                <c:pt idx="220">
                  <c:v>04/01/2023</c:v>
                </c:pt>
                <c:pt idx="221">
                  <c:v>05/01/2023</c:v>
                </c:pt>
                <c:pt idx="222">
                  <c:v>06/01/2023</c:v>
                </c:pt>
                <c:pt idx="223">
                  <c:v>07/01/2023</c:v>
                </c:pt>
                <c:pt idx="224">
                  <c:v>08/01/2023</c:v>
                </c:pt>
                <c:pt idx="225">
                  <c:v>09/01/2023</c:v>
                </c:pt>
                <c:pt idx="226">
                  <c:v>10/01/2023</c:v>
                </c:pt>
                <c:pt idx="227">
                  <c:v>11/01/2023</c:v>
                </c:pt>
                <c:pt idx="228">
                  <c:v>12/01/2023</c:v>
                </c:pt>
                <c:pt idx="229">
                  <c:v>13/01/2023</c:v>
                </c:pt>
                <c:pt idx="230">
                  <c:v>14/01/2023</c:v>
                </c:pt>
                <c:pt idx="231">
                  <c:v>15/01/2023</c:v>
                </c:pt>
                <c:pt idx="232">
                  <c:v>16/01/2023</c:v>
                </c:pt>
                <c:pt idx="233">
                  <c:v>17/01/2023</c:v>
                </c:pt>
                <c:pt idx="234">
                  <c:v>18/01/2023</c:v>
                </c:pt>
                <c:pt idx="235">
                  <c:v>19/01/2023</c:v>
                </c:pt>
                <c:pt idx="236">
                  <c:v>20/01/2023</c:v>
                </c:pt>
                <c:pt idx="237">
                  <c:v>21/01/2023</c:v>
                </c:pt>
                <c:pt idx="238">
                  <c:v>22/01/2023</c:v>
                </c:pt>
                <c:pt idx="239">
                  <c:v>23/01/2023</c:v>
                </c:pt>
                <c:pt idx="240">
                  <c:v>24/01/2023</c:v>
                </c:pt>
                <c:pt idx="241">
                  <c:v>25/01/2023</c:v>
                </c:pt>
                <c:pt idx="242">
                  <c:v>26/01/2023</c:v>
                </c:pt>
                <c:pt idx="243">
                  <c:v>27/01/2023</c:v>
                </c:pt>
                <c:pt idx="244">
                  <c:v>28/01/2023</c:v>
                </c:pt>
                <c:pt idx="245">
                  <c:v>29/01/2023</c:v>
                </c:pt>
                <c:pt idx="246">
                  <c:v>30/01/2023</c:v>
                </c:pt>
                <c:pt idx="247">
                  <c:v>31/01/2023</c:v>
                </c:pt>
                <c:pt idx="248">
                  <c:v>01/02/2023</c:v>
                </c:pt>
                <c:pt idx="249">
                  <c:v>02/02/2023</c:v>
                </c:pt>
                <c:pt idx="250">
                  <c:v>03/02/2023</c:v>
                </c:pt>
                <c:pt idx="251">
                  <c:v>04/02/2023</c:v>
                </c:pt>
                <c:pt idx="252">
                  <c:v>05/02/2023</c:v>
                </c:pt>
                <c:pt idx="253">
                  <c:v>06/02/2023</c:v>
                </c:pt>
                <c:pt idx="254">
                  <c:v>07/02/2023</c:v>
                </c:pt>
                <c:pt idx="255">
                  <c:v>08/02/2023</c:v>
                </c:pt>
                <c:pt idx="256">
                  <c:v>09/02/2023</c:v>
                </c:pt>
                <c:pt idx="257">
                  <c:v>10/02/2023</c:v>
                </c:pt>
                <c:pt idx="258">
                  <c:v>11/02/2023</c:v>
                </c:pt>
                <c:pt idx="259">
                  <c:v>12/02/2023</c:v>
                </c:pt>
                <c:pt idx="260">
                  <c:v>13/02/2023</c:v>
                </c:pt>
                <c:pt idx="261">
                  <c:v>14/02/2023</c:v>
                </c:pt>
                <c:pt idx="262">
                  <c:v>15/02/2023</c:v>
                </c:pt>
                <c:pt idx="263">
                  <c:v>16/02/2023</c:v>
                </c:pt>
                <c:pt idx="264">
                  <c:v>17/02/2023</c:v>
                </c:pt>
                <c:pt idx="265">
                  <c:v>18/02/2023</c:v>
                </c:pt>
                <c:pt idx="266">
                  <c:v>19/02/2023</c:v>
                </c:pt>
                <c:pt idx="267">
                  <c:v>20/02/2023</c:v>
                </c:pt>
                <c:pt idx="268">
                  <c:v>21/02/2023</c:v>
                </c:pt>
                <c:pt idx="269">
                  <c:v>22/02/2023</c:v>
                </c:pt>
                <c:pt idx="270">
                  <c:v>23/02/2023</c:v>
                </c:pt>
                <c:pt idx="271">
                  <c:v>24/02/2023</c:v>
                </c:pt>
                <c:pt idx="272">
                  <c:v>25/02/2023</c:v>
                </c:pt>
                <c:pt idx="273">
                  <c:v>26/02/2023</c:v>
                </c:pt>
                <c:pt idx="274">
                  <c:v>27/02/2023</c:v>
                </c:pt>
                <c:pt idx="275">
                  <c:v>28/02/2023</c:v>
                </c:pt>
                <c:pt idx="276">
                  <c:v>01/03/2023</c:v>
                </c:pt>
                <c:pt idx="277">
                  <c:v>02/03/2023</c:v>
                </c:pt>
                <c:pt idx="278">
                  <c:v>03/03/2023</c:v>
                </c:pt>
                <c:pt idx="279">
                  <c:v>04/03/2023</c:v>
                </c:pt>
                <c:pt idx="280">
                  <c:v>05/03/2023</c:v>
                </c:pt>
                <c:pt idx="281">
                  <c:v>06/03/2023</c:v>
                </c:pt>
                <c:pt idx="282">
                  <c:v>07/03/2023</c:v>
                </c:pt>
                <c:pt idx="283">
                  <c:v>08/03/2023</c:v>
                </c:pt>
                <c:pt idx="284">
                  <c:v>09/03/2023</c:v>
                </c:pt>
                <c:pt idx="285">
                  <c:v>10/03/2023</c:v>
                </c:pt>
                <c:pt idx="286">
                  <c:v>11/03/2023</c:v>
                </c:pt>
                <c:pt idx="287">
                  <c:v>12/03/2023</c:v>
                </c:pt>
                <c:pt idx="288">
                  <c:v>13/03/2023</c:v>
                </c:pt>
                <c:pt idx="289">
                  <c:v>14/03/2023</c:v>
                </c:pt>
                <c:pt idx="290">
                  <c:v>15/03/2023</c:v>
                </c:pt>
                <c:pt idx="291">
                  <c:v>16/03/2023</c:v>
                </c:pt>
                <c:pt idx="292">
                  <c:v>17/03/2023</c:v>
                </c:pt>
                <c:pt idx="293">
                  <c:v>18/03/2023</c:v>
                </c:pt>
                <c:pt idx="294">
                  <c:v>19/03/2023</c:v>
                </c:pt>
                <c:pt idx="295">
                  <c:v>20/03/2023</c:v>
                </c:pt>
                <c:pt idx="296">
                  <c:v>21/03/2023</c:v>
                </c:pt>
                <c:pt idx="297">
                  <c:v>22/03/2023</c:v>
                </c:pt>
                <c:pt idx="298">
                  <c:v>23/03/2023</c:v>
                </c:pt>
                <c:pt idx="299">
                  <c:v>24/03/2023</c:v>
                </c:pt>
                <c:pt idx="300">
                  <c:v>25/03/2023</c:v>
                </c:pt>
                <c:pt idx="301">
                  <c:v>26/03/2023</c:v>
                </c:pt>
                <c:pt idx="302">
                  <c:v>27/03/2023</c:v>
                </c:pt>
                <c:pt idx="303">
                  <c:v>28/03/2023</c:v>
                </c:pt>
                <c:pt idx="304">
                  <c:v>29/03/2023</c:v>
                </c:pt>
                <c:pt idx="305">
                  <c:v>30/03/2023</c:v>
                </c:pt>
                <c:pt idx="306">
                  <c:v>31/03/2023</c:v>
                </c:pt>
                <c:pt idx="307">
                  <c:v>01/04/2023</c:v>
                </c:pt>
                <c:pt idx="308">
                  <c:v>02/04/2023</c:v>
                </c:pt>
                <c:pt idx="309">
                  <c:v>03/04/2023</c:v>
                </c:pt>
                <c:pt idx="310">
                  <c:v>04/04/2023</c:v>
                </c:pt>
                <c:pt idx="311">
                  <c:v>05/04/2023</c:v>
                </c:pt>
                <c:pt idx="312">
                  <c:v>06/04/2023</c:v>
                </c:pt>
                <c:pt idx="313">
                  <c:v>07/04/2023</c:v>
                </c:pt>
                <c:pt idx="314">
                  <c:v>08/04/2023</c:v>
                </c:pt>
                <c:pt idx="315">
                  <c:v>09/04/2023</c:v>
                </c:pt>
                <c:pt idx="316">
                  <c:v>10/04/2023</c:v>
                </c:pt>
                <c:pt idx="317">
                  <c:v>11/04/2023</c:v>
                </c:pt>
                <c:pt idx="318">
                  <c:v>12/04/2023</c:v>
                </c:pt>
                <c:pt idx="319">
                  <c:v>13/04/2023</c:v>
                </c:pt>
                <c:pt idx="320">
                  <c:v>14/04/2023</c:v>
                </c:pt>
                <c:pt idx="321">
                  <c:v>15/04/2023</c:v>
                </c:pt>
                <c:pt idx="322">
                  <c:v>16/04/2023</c:v>
                </c:pt>
                <c:pt idx="323">
                  <c:v>17/04/2023</c:v>
                </c:pt>
                <c:pt idx="324">
                  <c:v>18/04/2023</c:v>
                </c:pt>
                <c:pt idx="325">
                  <c:v>19/04/2023</c:v>
                </c:pt>
                <c:pt idx="326">
                  <c:v>20/04/2023</c:v>
                </c:pt>
                <c:pt idx="327">
                  <c:v>21/04/2023</c:v>
                </c:pt>
                <c:pt idx="328">
                  <c:v>22/04/2023</c:v>
                </c:pt>
                <c:pt idx="329">
                  <c:v>23/04/2023</c:v>
                </c:pt>
                <c:pt idx="330">
                  <c:v>24/04/2023</c:v>
                </c:pt>
                <c:pt idx="331">
                  <c:v>25/04/2023</c:v>
                </c:pt>
                <c:pt idx="332">
                  <c:v>26/04/2023</c:v>
                </c:pt>
                <c:pt idx="333">
                  <c:v>27/04/2023</c:v>
                </c:pt>
                <c:pt idx="334">
                  <c:v>28/04/2023</c:v>
                </c:pt>
                <c:pt idx="335">
                  <c:v>29/04/2023</c:v>
                </c:pt>
                <c:pt idx="336">
                  <c:v>30/04/2023</c:v>
                </c:pt>
                <c:pt idx="337">
                  <c:v>01/05/2023</c:v>
                </c:pt>
                <c:pt idx="338">
                  <c:v>02/05/2023</c:v>
                </c:pt>
                <c:pt idx="339">
                  <c:v>03/05/2023</c:v>
                </c:pt>
                <c:pt idx="340">
                  <c:v>04/05/2023</c:v>
                </c:pt>
                <c:pt idx="341">
                  <c:v>05/05/2023</c:v>
                </c:pt>
                <c:pt idx="342">
                  <c:v>06/05/2023</c:v>
                </c:pt>
                <c:pt idx="343">
                  <c:v>07/05/2023</c:v>
                </c:pt>
                <c:pt idx="344">
                  <c:v>08/05/2023</c:v>
                </c:pt>
                <c:pt idx="345">
                  <c:v>09/05/2023</c:v>
                </c:pt>
                <c:pt idx="346">
                  <c:v>10/05/2023</c:v>
                </c:pt>
                <c:pt idx="347">
                  <c:v>11/05/2023</c:v>
                </c:pt>
                <c:pt idx="348">
                  <c:v>12/05/2023</c:v>
                </c:pt>
                <c:pt idx="349">
                  <c:v>13/05/2023</c:v>
                </c:pt>
                <c:pt idx="350">
                  <c:v>14/05/2023</c:v>
                </c:pt>
                <c:pt idx="351">
                  <c:v>15/05/2023</c:v>
                </c:pt>
                <c:pt idx="352">
                  <c:v>16/05/2023</c:v>
                </c:pt>
                <c:pt idx="353">
                  <c:v>17/05/2023</c:v>
                </c:pt>
                <c:pt idx="354">
                  <c:v>18/05/2023</c:v>
                </c:pt>
                <c:pt idx="355">
                  <c:v>19/05/2023</c:v>
                </c:pt>
                <c:pt idx="356">
                  <c:v>20/05/2023</c:v>
                </c:pt>
                <c:pt idx="357">
                  <c:v>21/05/2023</c:v>
                </c:pt>
                <c:pt idx="358">
                  <c:v>22/05/2023</c:v>
                </c:pt>
                <c:pt idx="359">
                  <c:v>23/05/2023</c:v>
                </c:pt>
                <c:pt idx="360">
                  <c:v>24/05/2023</c:v>
                </c:pt>
                <c:pt idx="361">
                  <c:v>25/05/2023</c:v>
                </c:pt>
                <c:pt idx="362">
                  <c:v>26/05/2023</c:v>
                </c:pt>
                <c:pt idx="363">
                  <c:v>27/05/2023</c:v>
                </c:pt>
                <c:pt idx="364">
                  <c:v>28/05/2023</c:v>
                </c:pt>
                <c:pt idx="365">
                  <c:v>29/05/2023</c:v>
                </c:pt>
              </c:strCache>
            </c:strRef>
          </c:cat>
          <c:val>
            <c:numRef>
              <c:f>Dinamicas!$AB$4:$AB$369</c:f>
              <c:numCache>
                <c:formatCode>#,##0_ ;\-#,##0\ </c:formatCode>
                <c:ptCount val="366"/>
                <c:pt idx="0">
                  <c:v>29445.96</c:v>
                </c:pt>
                <c:pt idx="1">
                  <c:v>31726.39</c:v>
                </c:pt>
                <c:pt idx="2">
                  <c:v>31792.31</c:v>
                </c:pt>
                <c:pt idx="3">
                  <c:v>29799.08</c:v>
                </c:pt>
                <c:pt idx="4">
                  <c:v>30467.49</c:v>
                </c:pt>
                <c:pt idx="5">
                  <c:v>29704.39</c:v>
                </c:pt>
                <c:pt idx="6">
                  <c:v>29832.91</c:v>
                </c:pt>
                <c:pt idx="7">
                  <c:v>29906.66</c:v>
                </c:pt>
                <c:pt idx="8">
                  <c:v>31370.67</c:v>
                </c:pt>
                <c:pt idx="9">
                  <c:v>31155.48</c:v>
                </c:pt>
                <c:pt idx="10">
                  <c:v>30214.36</c:v>
                </c:pt>
                <c:pt idx="11">
                  <c:v>30112</c:v>
                </c:pt>
                <c:pt idx="12">
                  <c:v>29083.8</c:v>
                </c:pt>
                <c:pt idx="13">
                  <c:v>28360.81</c:v>
                </c:pt>
                <c:pt idx="14">
                  <c:v>26762.65</c:v>
                </c:pt>
                <c:pt idx="15">
                  <c:v>22487.39</c:v>
                </c:pt>
                <c:pt idx="16">
                  <c:v>22206.79</c:v>
                </c:pt>
                <c:pt idx="17">
                  <c:v>22572.84</c:v>
                </c:pt>
                <c:pt idx="18">
                  <c:v>20381.650000000001</c:v>
                </c:pt>
                <c:pt idx="19">
                  <c:v>20471.48</c:v>
                </c:pt>
                <c:pt idx="20">
                  <c:v>19017.64</c:v>
                </c:pt>
                <c:pt idx="21">
                  <c:v>20553.27</c:v>
                </c:pt>
                <c:pt idx="22">
                  <c:v>20599.54</c:v>
                </c:pt>
                <c:pt idx="23">
                  <c:v>20710.599999999999</c:v>
                </c:pt>
                <c:pt idx="24">
                  <c:v>19987.03</c:v>
                </c:pt>
                <c:pt idx="25">
                  <c:v>21085.88</c:v>
                </c:pt>
                <c:pt idx="26">
                  <c:v>21231.66</c:v>
                </c:pt>
                <c:pt idx="27">
                  <c:v>21502.34</c:v>
                </c:pt>
                <c:pt idx="28">
                  <c:v>21027.29</c:v>
                </c:pt>
                <c:pt idx="29">
                  <c:v>20735.48</c:v>
                </c:pt>
                <c:pt idx="30">
                  <c:v>20280.63</c:v>
                </c:pt>
                <c:pt idx="31">
                  <c:v>20104.02</c:v>
                </c:pt>
                <c:pt idx="32">
                  <c:v>19784.73</c:v>
                </c:pt>
                <c:pt idx="33">
                  <c:v>19269.37</c:v>
                </c:pt>
                <c:pt idx="34">
                  <c:v>19242.259999999998</c:v>
                </c:pt>
                <c:pt idx="35">
                  <c:v>19297.080000000002</c:v>
                </c:pt>
                <c:pt idx="36">
                  <c:v>20231.259999999998</c:v>
                </c:pt>
                <c:pt idx="37">
                  <c:v>20190.12</c:v>
                </c:pt>
                <c:pt idx="38">
                  <c:v>20548.25</c:v>
                </c:pt>
                <c:pt idx="39">
                  <c:v>21637.59</c:v>
                </c:pt>
                <c:pt idx="40">
                  <c:v>21731.119999999999</c:v>
                </c:pt>
                <c:pt idx="41">
                  <c:v>21592.21</c:v>
                </c:pt>
                <c:pt idx="42">
                  <c:v>20860.45</c:v>
                </c:pt>
                <c:pt idx="43">
                  <c:v>19970.560000000001</c:v>
                </c:pt>
                <c:pt idx="44">
                  <c:v>19323.91</c:v>
                </c:pt>
                <c:pt idx="45">
                  <c:v>20212.07</c:v>
                </c:pt>
                <c:pt idx="46">
                  <c:v>20569.919999999998</c:v>
                </c:pt>
                <c:pt idx="47">
                  <c:v>20836.330000000002</c:v>
                </c:pt>
                <c:pt idx="48">
                  <c:v>21190.32</c:v>
                </c:pt>
                <c:pt idx="49">
                  <c:v>20779.34</c:v>
                </c:pt>
                <c:pt idx="50">
                  <c:v>22485.69</c:v>
                </c:pt>
                <c:pt idx="51">
                  <c:v>23389.43</c:v>
                </c:pt>
                <c:pt idx="52">
                  <c:v>23231.73</c:v>
                </c:pt>
                <c:pt idx="53">
                  <c:v>23164.63</c:v>
                </c:pt>
                <c:pt idx="54">
                  <c:v>22714.98</c:v>
                </c:pt>
                <c:pt idx="55">
                  <c:v>22465.48</c:v>
                </c:pt>
                <c:pt idx="56">
                  <c:v>22609.16</c:v>
                </c:pt>
                <c:pt idx="57">
                  <c:v>21361.7</c:v>
                </c:pt>
                <c:pt idx="58">
                  <c:v>21239.75</c:v>
                </c:pt>
                <c:pt idx="59">
                  <c:v>22930.55</c:v>
                </c:pt>
                <c:pt idx="60">
                  <c:v>23843.89</c:v>
                </c:pt>
                <c:pt idx="61">
                  <c:v>23804.63</c:v>
                </c:pt>
                <c:pt idx="62">
                  <c:v>23656.21</c:v>
                </c:pt>
                <c:pt idx="63">
                  <c:v>23336.9</c:v>
                </c:pt>
                <c:pt idx="64">
                  <c:v>23314.2</c:v>
                </c:pt>
                <c:pt idx="65">
                  <c:v>22978.12</c:v>
                </c:pt>
                <c:pt idx="66">
                  <c:v>22846.51</c:v>
                </c:pt>
                <c:pt idx="67">
                  <c:v>22630.959999999999</c:v>
                </c:pt>
                <c:pt idx="68">
                  <c:v>23289.31</c:v>
                </c:pt>
                <c:pt idx="69">
                  <c:v>22961.279999999999</c:v>
                </c:pt>
                <c:pt idx="70">
                  <c:v>23175.89</c:v>
                </c:pt>
                <c:pt idx="71">
                  <c:v>23809.49</c:v>
                </c:pt>
                <c:pt idx="72">
                  <c:v>23164.32</c:v>
                </c:pt>
                <c:pt idx="73">
                  <c:v>23947.64</c:v>
                </c:pt>
                <c:pt idx="74">
                  <c:v>23957.53</c:v>
                </c:pt>
                <c:pt idx="75">
                  <c:v>24402.82</c:v>
                </c:pt>
                <c:pt idx="76">
                  <c:v>24424.07</c:v>
                </c:pt>
                <c:pt idx="77">
                  <c:v>24319.33</c:v>
                </c:pt>
                <c:pt idx="78">
                  <c:v>24136.97</c:v>
                </c:pt>
                <c:pt idx="79">
                  <c:v>23883.29</c:v>
                </c:pt>
                <c:pt idx="80">
                  <c:v>23336</c:v>
                </c:pt>
                <c:pt idx="81">
                  <c:v>23212.74</c:v>
                </c:pt>
                <c:pt idx="82">
                  <c:v>20877.55</c:v>
                </c:pt>
                <c:pt idx="83">
                  <c:v>21166.06</c:v>
                </c:pt>
                <c:pt idx="84">
                  <c:v>21534.12</c:v>
                </c:pt>
                <c:pt idx="85">
                  <c:v>21398.91</c:v>
                </c:pt>
                <c:pt idx="86">
                  <c:v>21528.09</c:v>
                </c:pt>
                <c:pt idx="87">
                  <c:v>21395.02</c:v>
                </c:pt>
                <c:pt idx="88">
                  <c:v>21600.9</c:v>
                </c:pt>
                <c:pt idx="89">
                  <c:v>20260.02</c:v>
                </c:pt>
                <c:pt idx="90">
                  <c:v>20041.740000000002</c:v>
                </c:pt>
                <c:pt idx="91">
                  <c:v>19616.810000000001</c:v>
                </c:pt>
                <c:pt idx="92">
                  <c:v>20297.990000000002</c:v>
                </c:pt>
                <c:pt idx="93">
                  <c:v>19796.810000000001</c:v>
                </c:pt>
                <c:pt idx="94">
                  <c:v>20049.759999999998</c:v>
                </c:pt>
                <c:pt idx="95">
                  <c:v>20127.14</c:v>
                </c:pt>
                <c:pt idx="96">
                  <c:v>19969.77</c:v>
                </c:pt>
                <c:pt idx="97">
                  <c:v>19832.09</c:v>
                </c:pt>
                <c:pt idx="98">
                  <c:v>19986.71</c:v>
                </c:pt>
                <c:pt idx="99">
                  <c:v>19812.37</c:v>
                </c:pt>
                <c:pt idx="100">
                  <c:v>18837.669999999998</c:v>
                </c:pt>
                <c:pt idx="101">
                  <c:v>19290.32</c:v>
                </c:pt>
                <c:pt idx="102">
                  <c:v>19329.830000000002</c:v>
                </c:pt>
                <c:pt idx="103">
                  <c:v>21381.15</c:v>
                </c:pt>
                <c:pt idx="104">
                  <c:v>21680.54</c:v>
                </c:pt>
                <c:pt idx="105">
                  <c:v>21769.26</c:v>
                </c:pt>
                <c:pt idx="106">
                  <c:v>22370.45</c:v>
                </c:pt>
                <c:pt idx="107">
                  <c:v>20296.71</c:v>
                </c:pt>
                <c:pt idx="108">
                  <c:v>20241.09</c:v>
                </c:pt>
                <c:pt idx="109">
                  <c:v>19701.21</c:v>
                </c:pt>
                <c:pt idx="110">
                  <c:v>19772.580000000002</c:v>
                </c:pt>
                <c:pt idx="111">
                  <c:v>20127.580000000002</c:v>
                </c:pt>
                <c:pt idx="112">
                  <c:v>19419.509999999998</c:v>
                </c:pt>
                <c:pt idx="113">
                  <c:v>19544.13</c:v>
                </c:pt>
                <c:pt idx="114">
                  <c:v>18890.79</c:v>
                </c:pt>
                <c:pt idx="115">
                  <c:v>18547.400000000001</c:v>
                </c:pt>
                <c:pt idx="116">
                  <c:v>19413.55</c:v>
                </c:pt>
                <c:pt idx="117">
                  <c:v>19297.64</c:v>
                </c:pt>
                <c:pt idx="118">
                  <c:v>18937.009999999998</c:v>
                </c:pt>
                <c:pt idx="119">
                  <c:v>18802.099999999999</c:v>
                </c:pt>
                <c:pt idx="120">
                  <c:v>19222.669999999998</c:v>
                </c:pt>
                <c:pt idx="121">
                  <c:v>19110.55</c:v>
                </c:pt>
                <c:pt idx="122">
                  <c:v>19426.72</c:v>
                </c:pt>
                <c:pt idx="123">
                  <c:v>19573.05</c:v>
                </c:pt>
                <c:pt idx="124">
                  <c:v>19431.79</c:v>
                </c:pt>
                <c:pt idx="125">
                  <c:v>19312.099999999999</c:v>
                </c:pt>
                <c:pt idx="126">
                  <c:v>19044.11</c:v>
                </c:pt>
                <c:pt idx="127">
                  <c:v>19623.580000000002</c:v>
                </c:pt>
                <c:pt idx="128">
                  <c:v>20336.84</c:v>
                </c:pt>
                <c:pt idx="129">
                  <c:v>20160.72</c:v>
                </c:pt>
                <c:pt idx="130">
                  <c:v>19955.439999999999</c:v>
                </c:pt>
                <c:pt idx="131">
                  <c:v>19546.849999999999</c:v>
                </c:pt>
                <c:pt idx="132">
                  <c:v>19416.57</c:v>
                </c:pt>
                <c:pt idx="133">
                  <c:v>19446.43</c:v>
                </c:pt>
                <c:pt idx="134">
                  <c:v>19141.48</c:v>
                </c:pt>
                <c:pt idx="135">
                  <c:v>19051.419999999998</c:v>
                </c:pt>
                <c:pt idx="136">
                  <c:v>19157.45</c:v>
                </c:pt>
                <c:pt idx="137">
                  <c:v>19382.900000000001</c:v>
                </c:pt>
                <c:pt idx="138">
                  <c:v>19185.66</c:v>
                </c:pt>
                <c:pt idx="139">
                  <c:v>19067.63</c:v>
                </c:pt>
                <c:pt idx="140">
                  <c:v>19268.09</c:v>
                </c:pt>
                <c:pt idx="141">
                  <c:v>19550.759999999998</c:v>
                </c:pt>
                <c:pt idx="142">
                  <c:v>19334.419999999998</c:v>
                </c:pt>
                <c:pt idx="143">
                  <c:v>19139.54</c:v>
                </c:pt>
                <c:pt idx="144">
                  <c:v>19053.740000000002</c:v>
                </c:pt>
                <c:pt idx="145">
                  <c:v>19172.47</c:v>
                </c:pt>
                <c:pt idx="146">
                  <c:v>19208.189999999999</c:v>
                </c:pt>
                <c:pt idx="147">
                  <c:v>19567.009999999998</c:v>
                </c:pt>
                <c:pt idx="148">
                  <c:v>19345.57</c:v>
                </c:pt>
                <c:pt idx="149">
                  <c:v>20095.86</c:v>
                </c:pt>
                <c:pt idx="150">
                  <c:v>20770.439999999999</c:v>
                </c:pt>
                <c:pt idx="151">
                  <c:v>20285.84</c:v>
                </c:pt>
                <c:pt idx="152">
                  <c:v>20595.349999999999</c:v>
                </c:pt>
                <c:pt idx="153">
                  <c:v>20818.48</c:v>
                </c:pt>
                <c:pt idx="154">
                  <c:v>20635.599999999999</c:v>
                </c:pt>
                <c:pt idx="155">
                  <c:v>20495.77</c:v>
                </c:pt>
                <c:pt idx="156">
                  <c:v>20485.27</c:v>
                </c:pt>
                <c:pt idx="157">
                  <c:v>20159.5</c:v>
                </c:pt>
                <c:pt idx="158">
                  <c:v>20209.990000000002</c:v>
                </c:pt>
                <c:pt idx="159">
                  <c:v>21147.23</c:v>
                </c:pt>
                <c:pt idx="160">
                  <c:v>21282.69</c:v>
                </c:pt>
                <c:pt idx="161">
                  <c:v>20926.490000000002</c:v>
                </c:pt>
                <c:pt idx="162">
                  <c:v>20602.82</c:v>
                </c:pt>
                <c:pt idx="163">
                  <c:v>18541.27</c:v>
                </c:pt>
                <c:pt idx="164">
                  <c:v>15880.78</c:v>
                </c:pt>
                <c:pt idx="165">
                  <c:v>17586.77</c:v>
                </c:pt>
                <c:pt idx="166">
                  <c:v>17034.29</c:v>
                </c:pt>
                <c:pt idx="167">
                  <c:v>16799.189999999999</c:v>
                </c:pt>
                <c:pt idx="168">
                  <c:v>16353.37</c:v>
                </c:pt>
                <c:pt idx="169">
                  <c:v>16618.2</c:v>
                </c:pt>
                <c:pt idx="170">
                  <c:v>16884.61</c:v>
                </c:pt>
                <c:pt idx="171">
                  <c:v>16669.439999999999</c:v>
                </c:pt>
                <c:pt idx="172">
                  <c:v>16687.52</c:v>
                </c:pt>
                <c:pt idx="173">
                  <c:v>16697.78</c:v>
                </c:pt>
                <c:pt idx="174">
                  <c:v>16711.55</c:v>
                </c:pt>
                <c:pt idx="175">
                  <c:v>16291.83</c:v>
                </c:pt>
                <c:pt idx="176">
                  <c:v>15787.28</c:v>
                </c:pt>
                <c:pt idx="177">
                  <c:v>16189.77</c:v>
                </c:pt>
                <c:pt idx="178">
                  <c:v>16610.71</c:v>
                </c:pt>
                <c:pt idx="179">
                  <c:v>16604.46</c:v>
                </c:pt>
                <c:pt idx="180">
                  <c:v>16521.84</c:v>
                </c:pt>
                <c:pt idx="181">
                  <c:v>16464.28</c:v>
                </c:pt>
                <c:pt idx="182">
                  <c:v>16444.63</c:v>
                </c:pt>
                <c:pt idx="183">
                  <c:v>16217.32</c:v>
                </c:pt>
                <c:pt idx="184">
                  <c:v>16444.98</c:v>
                </c:pt>
                <c:pt idx="185">
                  <c:v>17168.57</c:v>
                </c:pt>
                <c:pt idx="186">
                  <c:v>16967.13</c:v>
                </c:pt>
                <c:pt idx="187">
                  <c:v>17088.66</c:v>
                </c:pt>
                <c:pt idx="188">
                  <c:v>16908.240000000002</c:v>
                </c:pt>
                <c:pt idx="189">
                  <c:v>17130.490000000002</c:v>
                </c:pt>
                <c:pt idx="190">
                  <c:v>16974.830000000002</c:v>
                </c:pt>
                <c:pt idx="191">
                  <c:v>17089.5</c:v>
                </c:pt>
                <c:pt idx="192">
                  <c:v>16848.13</c:v>
                </c:pt>
                <c:pt idx="193">
                  <c:v>17233.47</c:v>
                </c:pt>
                <c:pt idx="194">
                  <c:v>17133.150000000001</c:v>
                </c:pt>
                <c:pt idx="195">
                  <c:v>17128.72</c:v>
                </c:pt>
                <c:pt idx="196">
                  <c:v>17104.189999999999</c:v>
                </c:pt>
                <c:pt idx="197">
                  <c:v>17206.439999999999</c:v>
                </c:pt>
                <c:pt idx="198">
                  <c:v>17781.32</c:v>
                </c:pt>
                <c:pt idx="199">
                  <c:v>17815.650000000001</c:v>
                </c:pt>
                <c:pt idx="200">
                  <c:v>17364.87</c:v>
                </c:pt>
                <c:pt idx="201">
                  <c:v>16647.48</c:v>
                </c:pt>
                <c:pt idx="202">
                  <c:v>16795.09</c:v>
                </c:pt>
                <c:pt idx="203">
                  <c:v>16757.98</c:v>
                </c:pt>
                <c:pt idx="204">
                  <c:v>16439.68</c:v>
                </c:pt>
                <c:pt idx="205">
                  <c:v>16906.3</c:v>
                </c:pt>
                <c:pt idx="206">
                  <c:v>16817.54</c:v>
                </c:pt>
                <c:pt idx="207">
                  <c:v>16830.34</c:v>
                </c:pt>
                <c:pt idx="208">
                  <c:v>16796.95</c:v>
                </c:pt>
                <c:pt idx="209">
                  <c:v>16847.759999999998</c:v>
                </c:pt>
                <c:pt idx="210">
                  <c:v>16841.990000000002</c:v>
                </c:pt>
                <c:pt idx="211">
                  <c:v>16919.8</c:v>
                </c:pt>
                <c:pt idx="212">
                  <c:v>16717.169999999998</c:v>
                </c:pt>
                <c:pt idx="213">
                  <c:v>16552.57</c:v>
                </c:pt>
                <c:pt idx="214">
                  <c:v>16642.34</c:v>
                </c:pt>
                <c:pt idx="215">
                  <c:v>16602.59</c:v>
                </c:pt>
                <c:pt idx="216">
                  <c:v>16547.5</c:v>
                </c:pt>
                <c:pt idx="217">
                  <c:v>16625.080000000002</c:v>
                </c:pt>
                <c:pt idx="218">
                  <c:v>16688.47</c:v>
                </c:pt>
                <c:pt idx="219">
                  <c:v>16679.86</c:v>
                </c:pt>
                <c:pt idx="220">
                  <c:v>16863.240000000002</c:v>
                </c:pt>
                <c:pt idx="221">
                  <c:v>16836.740000000002</c:v>
                </c:pt>
                <c:pt idx="222">
                  <c:v>16951.97</c:v>
                </c:pt>
                <c:pt idx="223">
                  <c:v>16955.080000000002</c:v>
                </c:pt>
                <c:pt idx="224">
                  <c:v>17091.14</c:v>
                </c:pt>
                <c:pt idx="225">
                  <c:v>17196.55</c:v>
                </c:pt>
                <c:pt idx="226">
                  <c:v>17446.29</c:v>
                </c:pt>
                <c:pt idx="227">
                  <c:v>17934.900000000001</c:v>
                </c:pt>
                <c:pt idx="228">
                  <c:v>18869.59</c:v>
                </c:pt>
                <c:pt idx="229">
                  <c:v>19909.57</c:v>
                </c:pt>
                <c:pt idx="230">
                  <c:v>20976.3</c:v>
                </c:pt>
                <c:pt idx="231">
                  <c:v>20880.8</c:v>
                </c:pt>
                <c:pt idx="232">
                  <c:v>21169.63</c:v>
                </c:pt>
                <c:pt idx="233">
                  <c:v>21161.52</c:v>
                </c:pt>
                <c:pt idx="234">
                  <c:v>20688.78</c:v>
                </c:pt>
                <c:pt idx="235">
                  <c:v>21086.79</c:v>
                </c:pt>
                <c:pt idx="236">
                  <c:v>22676.55</c:v>
                </c:pt>
                <c:pt idx="237">
                  <c:v>22777.63</c:v>
                </c:pt>
                <c:pt idx="238">
                  <c:v>22720.42</c:v>
                </c:pt>
                <c:pt idx="239">
                  <c:v>22934.43</c:v>
                </c:pt>
                <c:pt idx="240">
                  <c:v>22636.47</c:v>
                </c:pt>
                <c:pt idx="241">
                  <c:v>23117.86</c:v>
                </c:pt>
                <c:pt idx="242">
                  <c:v>23032.78</c:v>
                </c:pt>
                <c:pt idx="243">
                  <c:v>23078.73</c:v>
                </c:pt>
                <c:pt idx="244">
                  <c:v>23031.09</c:v>
                </c:pt>
                <c:pt idx="245">
                  <c:v>23774.57</c:v>
                </c:pt>
                <c:pt idx="246">
                  <c:v>22840.14</c:v>
                </c:pt>
                <c:pt idx="247">
                  <c:v>23139.279999999999</c:v>
                </c:pt>
                <c:pt idx="248">
                  <c:v>23723.77</c:v>
                </c:pt>
                <c:pt idx="249">
                  <c:v>23471.87</c:v>
                </c:pt>
                <c:pt idx="250">
                  <c:v>23449.32</c:v>
                </c:pt>
                <c:pt idx="251">
                  <c:v>23331.85</c:v>
                </c:pt>
                <c:pt idx="252">
                  <c:v>22955.67</c:v>
                </c:pt>
                <c:pt idx="253">
                  <c:v>22760.11</c:v>
                </c:pt>
                <c:pt idx="254">
                  <c:v>23264.29</c:v>
                </c:pt>
                <c:pt idx="255">
                  <c:v>22939.4</c:v>
                </c:pt>
                <c:pt idx="256">
                  <c:v>21819.040000000001</c:v>
                </c:pt>
                <c:pt idx="257">
                  <c:v>21651.18</c:v>
                </c:pt>
                <c:pt idx="258">
                  <c:v>21870.880000000001</c:v>
                </c:pt>
                <c:pt idx="259">
                  <c:v>21788.2</c:v>
                </c:pt>
                <c:pt idx="260">
                  <c:v>21808.1</c:v>
                </c:pt>
                <c:pt idx="261">
                  <c:v>22220.799999999999</c:v>
                </c:pt>
                <c:pt idx="262">
                  <c:v>24307.84</c:v>
                </c:pt>
                <c:pt idx="263">
                  <c:v>23623.47</c:v>
                </c:pt>
                <c:pt idx="264">
                  <c:v>24565.599999999999</c:v>
                </c:pt>
                <c:pt idx="265">
                  <c:v>24641.279999999999</c:v>
                </c:pt>
                <c:pt idx="266">
                  <c:v>24327.64</c:v>
                </c:pt>
                <c:pt idx="267">
                  <c:v>24829.15</c:v>
                </c:pt>
                <c:pt idx="268">
                  <c:v>24436.35</c:v>
                </c:pt>
                <c:pt idx="269">
                  <c:v>24188.84</c:v>
                </c:pt>
                <c:pt idx="270">
                  <c:v>23947.49</c:v>
                </c:pt>
                <c:pt idx="271">
                  <c:v>23198.13</c:v>
                </c:pt>
                <c:pt idx="272">
                  <c:v>23175.38</c:v>
                </c:pt>
                <c:pt idx="273">
                  <c:v>23561.21</c:v>
                </c:pt>
                <c:pt idx="274">
                  <c:v>23522.87</c:v>
                </c:pt>
                <c:pt idx="275">
                  <c:v>23147.35</c:v>
                </c:pt>
                <c:pt idx="276">
                  <c:v>23646.55</c:v>
                </c:pt>
                <c:pt idx="277">
                  <c:v>23475.47</c:v>
                </c:pt>
                <c:pt idx="278">
                  <c:v>22362.68</c:v>
                </c:pt>
                <c:pt idx="279">
                  <c:v>22353.35</c:v>
                </c:pt>
                <c:pt idx="280">
                  <c:v>22435.51</c:v>
                </c:pt>
                <c:pt idx="281">
                  <c:v>22429.759999999998</c:v>
                </c:pt>
                <c:pt idx="282">
                  <c:v>22219.77</c:v>
                </c:pt>
                <c:pt idx="283">
                  <c:v>21718.080000000002</c:v>
                </c:pt>
                <c:pt idx="284">
                  <c:v>20363.02</c:v>
                </c:pt>
                <c:pt idx="285">
                  <c:v>20187.240000000002</c:v>
                </c:pt>
                <c:pt idx="286">
                  <c:v>20632.41</c:v>
                </c:pt>
                <c:pt idx="287">
                  <c:v>22163.95</c:v>
                </c:pt>
                <c:pt idx="288">
                  <c:v>24197.53</c:v>
                </c:pt>
                <c:pt idx="289">
                  <c:v>24746.07</c:v>
                </c:pt>
                <c:pt idx="290">
                  <c:v>24375.96</c:v>
                </c:pt>
                <c:pt idx="291">
                  <c:v>25052.79</c:v>
                </c:pt>
                <c:pt idx="292">
                  <c:v>27423.93</c:v>
                </c:pt>
                <c:pt idx="293">
                  <c:v>26965.88</c:v>
                </c:pt>
                <c:pt idx="294">
                  <c:v>28038.68</c:v>
                </c:pt>
                <c:pt idx="295">
                  <c:v>27767.24</c:v>
                </c:pt>
                <c:pt idx="296">
                  <c:v>28175.82</c:v>
                </c:pt>
                <c:pt idx="297">
                  <c:v>27307.439999999999</c:v>
                </c:pt>
                <c:pt idx="298">
                  <c:v>28333.97</c:v>
                </c:pt>
                <c:pt idx="299">
                  <c:v>27493.29</c:v>
                </c:pt>
                <c:pt idx="300">
                  <c:v>27494.71</c:v>
                </c:pt>
                <c:pt idx="301">
                  <c:v>27994.33</c:v>
                </c:pt>
                <c:pt idx="302">
                  <c:v>27139.89</c:v>
                </c:pt>
                <c:pt idx="303">
                  <c:v>27268.13</c:v>
                </c:pt>
                <c:pt idx="304">
                  <c:v>28348.44</c:v>
                </c:pt>
                <c:pt idx="305">
                  <c:v>28033.56</c:v>
                </c:pt>
                <c:pt idx="306">
                  <c:v>28478.48</c:v>
                </c:pt>
                <c:pt idx="307">
                  <c:v>28411.040000000001</c:v>
                </c:pt>
                <c:pt idx="308">
                  <c:v>28199.31</c:v>
                </c:pt>
                <c:pt idx="309">
                  <c:v>27790.22</c:v>
                </c:pt>
                <c:pt idx="310">
                  <c:v>28168.09</c:v>
                </c:pt>
                <c:pt idx="311">
                  <c:v>28177.98</c:v>
                </c:pt>
                <c:pt idx="312">
                  <c:v>28044.14</c:v>
                </c:pt>
                <c:pt idx="313">
                  <c:v>27925.86</c:v>
                </c:pt>
                <c:pt idx="314">
                  <c:v>27947.79</c:v>
                </c:pt>
                <c:pt idx="315">
                  <c:v>28333.05</c:v>
                </c:pt>
                <c:pt idx="316">
                  <c:v>29652.98</c:v>
                </c:pt>
                <c:pt idx="317">
                  <c:v>30235.06</c:v>
                </c:pt>
                <c:pt idx="318">
                  <c:v>30139.05</c:v>
                </c:pt>
                <c:pt idx="319">
                  <c:v>30399.07</c:v>
                </c:pt>
                <c:pt idx="320">
                  <c:v>30485.7</c:v>
                </c:pt>
                <c:pt idx="321">
                  <c:v>30318.5</c:v>
                </c:pt>
                <c:pt idx="322">
                  <c:v>30315.360000000001</c:v>
                </c:pt>
                <c:pt idx="323">
                  <c:v>29445.040000000001</c:v>
                </c:pt>
                <c:pt idx="324">
                  <c:v>30397.55</c:v>
                </c:pt>
                <c:pt idx="325">
                  <c:v>28822.68</c:v>
                </c:pt>
                <c:pt idx="326">
                  <c:v>28245.99</c:v>
                </c:pt>
                <c:pt idx="327">
                  <c:v>27276.91</c:v>
                </c:pt>
                <c:pt idx="328">
                  <c:v>27817.5</c:v>
                </c:pt>
                <c:pt idx="329">
                  <c:v>27591.38</c:v>
                </c:pt>
                <c:pt idx="330">
                  <c:v>27525.34</c:v>
                </c:pt>
                <c:pt idx="331">
                  <c:v>28307.599999999999</c:v>
                </c:pt>
                <c:pt idx="332">
                  <c:v>28422.7</c:v>
                </c:pt>
                <c:pt idx="333">
                  <c:v>29473.79</c:v>
                </c:pt>
                <c:pt idx="334">
                  <c:v>29340.26</c:v>
                </c:pt>
                <c:pt idx="335">
                  <c:v>29248.49</c:v>
                </c:pt>
                <c:pt idx="336">
                  <c:v>29268.81</c:v>
                </c:pt>
                <c:pt idx="337">
                  <c:v>28091.57</c:v>
                </c:pt>
                <c:pt idx="338">
                  <c:v>28680.54</c:v>
                </c:pt>
                <c:pt idx="339">
                  <c:v>29006.31</c:v>
                </c:pt>
                <c:pt idx="340">
                  <c:v>28847.71</c:v>
                </c:pt>
                <c:pt idx="341">
                  <c:v>29534.38</c:v>
                </c:pt>
                <c:pt idx="342">
                  <c:v>28904.62</c:v>
                </c:pt>
                <c:pt idx="343">
                  <c:v>28454.98</c:v>
                </c:pt>
                <c:pt idx="344">
                  <c:v>27694.27</c:v>
                </c:pt>
                <c:pt idx="345">
                  <c:v>27658.78</c:v>
                </c:pt>
                <c:pt idx="346">
                  <c:v>27621.759999999998</c:v>
                </c:pt>
                <c:pt idx="347">
                  <c:v>27000.79</c:v>
                </c:pt>
                <c:pt idx="348">
                  <c:v>26804.99</c:v>
                </c:pt>
                <c:pt idx="349">
                  <c:v>26784.080000000002</c:v>
                </c:pt>
                <c:pt idx="350">
                  <c:v>26930.639999999999</c:v>
                </c:pt>
                <c:pt idx="351">
                  <c:v>27192.69</c:v>
                </c:pt>
                <c:pt idx="352">
                  <c:v>27036.65</c:v>
                </c:pt>
                <c:pt idx="353">
                  <c:v>27398.799999999999</c:v>
                </c:pt>
                <c:pt idx="354">
                  <c:v>26832.21</c:v>
                </c:pt>
                <c:pt idx="355">
                  <c:v>26890.13</c:v>
                </c:pt>
                <c:pt idx="356">
                  <c:v>27129.59</c:v>
                </c:pt>
                <c:pt idx="357">
                  <c:v>26753.83</c:v>
                </c:pt>
                <c:pt idx="358">
                  <c:v>26851.279999999999</c:v>
                </c:pt>
                <c:pt idx="359">
                  <c:v>27225.73</c:v>
                </c:pt>
                <c:pt idx="360">
                  <c:v>26334.82</c:v>
                </c:pt>
                <c:pt idx="361">
                  <c:v>26476.21</c:v>
                </c:pt>
                <c:pt idx="362">
                  <c:v>26719.29</c:v>
                </c:pt>
                <c:pt idx="363">
                  <c:v>26868.35</c:v>
                </c:pt>
                <c:pt idx="364">
                  <c:v>28085.65</c:v>
                </c:pt>
                <c:pt idx="365">
                  <c:v>27675.7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0-450F-9351-261F8FE5DC5D}"/>
            </c:ext>
          </c:extLst>
        </c:ser>
        <c:ser>
          <c:idx val="1"/>
          <c:order val="1"/>
          <c:tx>
            <c:strRef>
              <c:f>Dinamicas!$AC$3</c:f>
              <c:strCache>
                <c:ptCount val="1"/>
                <c:pt idx="0">
                  <c:v>MM20 (USD)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Dinamicas!$AA$4:$AA$369</c:f>
              <c:strCache>
                <c:ptCount val="366"/>
                <c:pt idx="0">
                  <c:v>29/05/2022</c:v>
                </c:pt>
                <c:pt idx="1">
                  <c:v>30/05/2022</c:v>
                </c:pt>
                <c:pt idx="2">
                  <c:v>31/05/2022</c:v>
                </c:pt>
                <c:pt idx="3">
                  <c:v>01/06/2022</c:v>
                </c:pt>
                <c:pt idx="4">
                  <c:v>02/06/2022</c:v>
                </c:pt>
                <c:pt idx="5">
                  <c:v>03/06/2022</c:v>
                </c:pt>
                <c:pt idx="6">
                  <c:v>04/06/2022</c:v>
                </c:pt>
                <c:pt idx="7">
                  <c:v>05/06/2022</c:v>
                </c:pt>
                <c:pt idx="8">
                  <c:v>06/06/2022</c:v>
                </c:pt>
                <c:pt idx="9">
                  <c:v>07/06/2022</c:v>
                </c:pt>
                <c:pt idx="10">
                  <c:v>08/06/2022</c:v>
                </c:pt>
                <c:pt idx="11">
                  <c:v>09/06/2022</c:v>
                </c:pt>
                <c:pt idx="12">
                  <c:v>10/06/2022</c:v>
                </c:pt>
                <c:pt idx="13">
                  <c:v>11/06/2022</c:v>
                </c:pt>
                <c:pt idx="14">
                  <c:v>12/06/2022</c:v>
                </c:pt>
                <c:pt idx="15">
                  <c:v>13/06/2022</c:v>
                </c:pt>
                <c:pt idx="16">
                  <c:v>14/06/2022</c:v>
                </c:pt>
                <c:pt idx="17">
                  <c:v>15/06/2022</c:v>
                </c:pt>
                <c:pt idx="18">
                  <c:v>16/06/2022</c:v>
                </c:pt>
                <c:pt idx="19">
                  <c:v>17/06/2022</c:v>
                </c:pt>
                <c:pt idx="20">
                  <c:v>18/06/2022</c:v>
                </c:pt>
                <c:pt idx="21">
                  <c:v>19/06/2022</c:v>
                </c:pt>
                <c:pt idx="22">
                  <c:v>20/06/2022</c:v>
                </c:pt>
                <c:pt idx="23">
                  <c:v>21/06/2022</c:v>
                </c:pt>
                <c:pt idx="24">
                  <c:v>22/06/2022</c:v>
                </c:pt>
                <c:pt idx="25">
                  <c:v>23/06/2022</c:v>
                </c:pt>
                <c:pt idx="26">
                  <c:v>24/06/2022</c:v>
                </c:pt>
                <c:pt idx="27">
                  <c:v>25/06/2022</c:v>
                </c:pt>
                <c:pt idx="28">
                  <c:v>26/06/2022</c:v>
                </c:pt>
                <c:pt idx="29">
                  <c:v>27/06/2022</c:v>
                </c:pt>
                <c:pt idx="30">
                  <c:v>28/06/2022</c:v>
                </c:pt>
                <c:pt idx="31">
                  <c:v>29/06/2022</c:v>
                </c:pt>
                <c:pt idx="32">
                  <c:v>30/06/2022</c:v>
                </c:pt>
                <c:pt idx="33">
                  <c:v>01/07/2022</c:v>
                </c:pt>
                <c:pt idx="34">
                  <c:v>02/07/2022</c:v>
                </c:pt>
                <c:pt idx="35">
                  <c:v>03/07/2022</c:v>
                </c:pt>
                <c:pt idx="36">
                  <c:v>04/07/2022</c:v>
                </c:pt>
                <c:pt idx="37">
                  <c:v>05/07/2022</c:v>
                </c:pt>
                <c:pt idx="38">
                  <c:v>06/07/2022</c:v>
                </c:pt>
                <c:pt idx="39">
                  <c:v>07/07/2022</c:v>
                </c:pt>
                <c:pt idx="40">
                  <c:v>08/07/2022</c:v>
                </c:pt>
                <c:pt idx="41">
                  <c:v>09/07/2022</c:v>
                </c:pt>
                <c:pt idx="42">
                  <c:v>10/07/2022</c:v>
                </c:pt>
                <c:pt idx="43">
                  <c:v>11/07/2022</c:v>
                </c:pt>
                <c:pt idx="44">
                  <c:v>12/07/2022</c:v>
                </c:pt>
                <c:pt idx="45">
                  <c:v>13/07/2022</c:v>
                </c:pt>
                <c:pt idx="46">
                  <c:v>14/07/2022</c:v>
                </c:pt>
                <c:pt idx="47">
                  <c:v>15/07/2022</c:v>
                </c:pt>
                <c:pt idx="48">
                  <c:v>16/07/2022</c:v>
                </c:pt>
                <c:pt idx="49">
                  <c:v>17/07/2022</c:v>
                </c:pt>
                <c:pt idx="50">
                  <c:v>18/07/2022</c:v>
                </c:pt>
                <c:pt idx="51">
                  <c:v>19/07/2022</c:v>
                </c:pt>
                <c:pt idx="52">
                  <c:v>20/07/2022</c:v>
                </c:pt>
                <c:pt idx="53">
                  <c:v>21/07/2022</c:v>
                </c:pt>
                <c:pt idx="54">
                  <c:v>22/07/2022</c:v>
                </c:pt>
                <c:pt idx="55">
                  <c:v>23/07/2022</c:v>
                </c:pt>
                <c:pt idx="56">
                  <c:v>24/07/2022</c:v>
                </c:pt>
                <c:pt idx="57">
                  <c:v>25/07/2022</c:v>
                </c:pt>
                <c:pt idx="58">
                  <c:v>26/07/2022</c:v>
                </c:pt>
                <c:pt idx="59">
                  <c:v>27/07/2022</c:v>
                </c:pt>
                <c:pt idx="60">
                  <c:v>28/07/2022</c:v>
                </c:pt>
                <c:pt idx="61">
                  <c:v>29/07/2022</c:v>
                </c:pt>
                <c:pt idx="62">
                  <c:v>30/07/2022</c:v>
                </c:pt>
                <c:pt idx="63">
                  <c:v>31/07/2022</c:v>
                </c:pt>
                <c:pt idx="64">
                  <c:v>01/08/2022</c:v>
                </c:pt>
                <c:pt idx="65">
                  <c:v>02/08/2022</c:v>
                </c:pt>
                <c:pt idx="66">
                  <c:v>03/08/2022</c:v>
                </c:pt>
                <c:pt idx="67">
                  <c:v>04/08/2022</c:v>
                </c:pt>
                <c:pt idx="68">
                  <c:v>05/08/2022</c:v>
                </c:pt>
                <c:pt idx="69">
                  <c:v>06/08/2022</c:v>
                </c:pt>
                <c:pt idx="70">
                  <c:v>07/08/2022</c:v>
                </c:pt>
                <c:pt idx="71">
                  <c:v>08/08/2022</c:v>
                </c:pt>
                <c:pt idx="72">
                  <c:v>09/08/2022</c:v>
                </c:pt>
                <c:pt idx="73">
                  <c:v>10/08/2022</c:v>
                </c:pt>
                <c:pt idx="74">
                  <c:v>11/08/2022</c:v>
                </c:pt>
                <c:pt idx="75">
                  <c:v>12/08/2022</c:v>
                </c:pt>
                <c:pt idx="76">
                  <c:v>13/08/2022</c:v>
                </c:pt>
                <c:pt idx="77">
                  <c:v>14/08/2022</c:v>
                </c:pt>
                <c:pt idx="78">
                  <c:v>15/08/2022</c:v>
                </c:pt>
                <c:pt idx="79">
                  <c:v>16/08/2022</c:v>
                </c:pt>
                <c:pt idx="80">
                  <c:v>17/08/2022</c:v>
                </c:pt>
                <c:pt idx="81">
                  <c:v>18/08/2022</c:v>
                </c:pt>
                <c:pt idx="82">
                  <c:v>19/08/2022</c:v>
                </c:pt>
                <c:pt idx="83">
                  <c:v>20/08/2022</c:v>
                </c:pt>
                <c:pt idx="84">
                  <c:v>21/08/2022</c:v>
                </c:pt>
                <c:pt idx="85">
                  <c:v>22/08/2022</c:v>
                </c:pt>
                <c:pt idx="86">
                  <c:v>23/08/2022</c:v>
                </c:pt>
                <c:pt idx="87">
                  <c:v>24/08/2022</c:v>
                </c:pt>
                <c:pt idx="88">
                  <c:v>25/08/2022</c:v>
                </c:pt>
                <c:pt idx="89">
                  <c:v>26/08/2022</c:v>
                </c:pt>
                <c:pt idx="90">
                  <c:v>27/08/2022</c:v>
                </c:pt>
                <c:pt idx="91">
                  <c:v>28/08/2022</c:v>
                </c:pt>
                <c:pt idx="92">
                  <c:v>29/08/2022</c:v>
                </c:pt>
                <c:pt idx="93">
                  <c:v>30/08/2022</c:v>
                </c:pt>
                <c:pt idx="94">
                  <c:v>31/08/2022</c:v>
                </c:pt>
                <c:pt idx="95">
                  <c:v>01/09/2022</c:v>
                </c:pt>
                <c:pt idx="96">
                  <c:v>02/09/2022</c:v>
                </c:pt>
                <c:pt idx="97">
                  <c:v>03/09/2022</c:v>
                </c:pt>
                <c:pt idx="98">
                  <c:v>04/09/2022</c:v>
                </c:pt>
                <c:pt idx="99">
                  <c:v>05/09/2022</c:v>
                </c:pt>
                <c:pt idx="100">
                  <c:v>06/09/2022</c:v>
                </c:pt>
                <c:pt idx="101">
                  <c:v>07/09/2022</c:v>
                </c:pt>
                <c:pt idx="102">
                  <c:v>08/09/2022</c:v>
                </c:pt>
                <c:pt idx="103">
                  <c:v>09/09/2022</c:v>
                </c:pt>
                <c:pt idx="104">
                  <c:v>10/09/2022</c:v>
                </c:pt>
                <c:pt idx="105">
                  <c:v>11/09/2022</c:v>
                </c:pt>
                <c:pt idx="106">
                  <c:v>12/09/2022</c:v>
                </c:pt>
                <c:pt idx="107">
                  <c:v>13/09/2022</c:v>
                </c:pt>
                <c:pt idx="108">
                  <c:v>14/09/2022</c:v>
                </c:pt>
                <c:pt idx="109">
                  <c:v>15/09/2022</c:v>
                </c:pt>
                <c:pt idx="110">
                  <c:v>16/09/2022</c:v>
                </c:pt>
                <c:pt idx="111">
                  <c:v>17/09/2022</c:v>
                </c:pt>
                <c:pt idx="112">
                  <c:v>18/09/2022</c:v>
                </c:pt>
                <c:pt idx="113">
                  <c:v>19/09/2022</c:v>
                </c:pt>
                <c:pt idx="114">
                  <c:v>20/09/2022</c:v>
                </c:pt>
                <c:pt idx="115">
                  <c:v>21/09/2022</c:v>
                </c:pt>
                <c:pt idx="116">
                  <c:v>22/09/2022</c:v>
                </c:pt>
                <c:pt idx="117">
                  <c:v>23/09/2022</c:v>
                </c:pt>
                <c:pt idx="118">
                  <c:v>24/09/2022</c:v>
                </c:pt>
                <c:pt idx="119">
                  <c:v>25/09/2022</c:v>
                </c:pt>
                <c:pt idx="120">
                  <c:v>26/09/2022</c:v>
                </c:pt>
                <c:pt idx="121">
                  <c:v>27/09/2022</c:v>
                </c:pt>
                <c:pt idx="122">
                  <c:v>28/09/2022</c:v>
                </c:pt>
                <c:pt idx="123">
                  <c:v>29/09/2022</c:v>
                </c:pt>
                <c:pt idx="124">
                  <c:v>30/09/2022</c:v>
                </c:pt>
                <c:pt idx="125">
                  <c:v>01/10/2022</c:v>
                </c:pt>
                <c:pt idx="126">
                  <c:v>02/10/2022</c:v>
                </c:pt>
                <c:pt idx="127">
                  <c:v>03/10/2022</c:v>
                </c:pt>
                <c:pt idx="128">
                  <c:v>04/10/2022</c:v>
                </c:pt>
                <c:pt idx="129">
                  <c:v>05/10/2022</c:v>
                </c:pt>
                <c:pt idx="130">
                  <c:v>06/10/2022</c:v>
                </c:pt>
                <c:pt idx="131">
                  <c:v>07/10/2022</c:v>
                </c:pt>
                <c:pt idx="132">
                  <c:v>08/10/2022</c:v>
                </c:pt>
                <c:pt idx="133">
                  <c:v>09/10/2022</c:v>
                </c:pt>
                <c:pt idx="134">
                  <c:v>10/10/2022</c:v>
                </c:pt>
                <c:pt idx="135">
                  <c:v>11/10/2022</c:v>
                </c:pt>
                <c:pt idx="136">
                  <c:v>12/10/2022</c:v>
                </c:pt>
                <c:pt idx="137">
                  <c:v>13/10/2022</c:v>
                </c:pt>
                <c:pt idx="138">
                  <c:v>14/10/2022</c:v>
                </c:pt>
                <c:pt idx="139">
                  <c:v>15/10/2022</c:v>
                </c:pt>
                <c:pt idx="140">
                  <c:v>16/10/2022</c:v>
                </c:pt>
                <c:pt idx="141">
                  <c:v>17/10/2022</c:v>
                </c:pt>
                <c:pt idx="142">
                  <c:v>18/10/2022</c:v>
                </c:pt>
                <c:pt idx="143">
                  <c:v>19/10/2022</c:v>
                </c:pt>
                <c:pt idx="144">
                  <c:v>20/10/2022</c:v>
                </c:pt>
                <c:pt idx="145">
                  <c:v>21/10/2022</c:v>
                </c:pt>
                <c:pt idx="146">
                  <c:v>22/10/2022</c:v>
                </c:pt>
                <c:pt idx="147">
                  <c:v>23/10/2022</c:v>
                </c:pt>
                <c:pt idx="148">
                  <c:v>24/10/2022</c:v>
                </c:pt>
                <c:pt idx="149">
                  <c:v>25/10/2022</c:v>
                </c:pt>
                <c:pt idx="150">
                  <c:v>26/10/2022</c:v>
                </c:pt>
                <c:pt idx="151">
                  <c:v>27/10/2022</c:v>
                </c:pt>
                <c:pt idx="152">
                  <c:v>28/10/2022</c:v>
                </c:pt>
                <c:pt idx="153">
                  <c:v>29/10/2022</c:v>
                </c:pt>
                <c:pt idx="154">
                  <c:v>30/10/2022</c:v>
                </c:pt>
                <c:pt idx="155">
                  <c:v>31/10/2022</c:v>
                </c:pt>
                <c:pt idx="156">
                  <c:v>01/11/2022</c:v>
                </c:pt>
                <c:pt idx="157">
                  <c:v>02/11/2022</c:v>
                </c:pt>
                <c:pt idx="158">
                  <c:v>03/11/2022</c:v>
                </c:pt>
                <c:pt idx="159">
                  <c:v>04/11/2022</c:v>
                </c:pt>
                <c:pt idx="160">
                  <c:v>05/11/2022</c:v>
                </c:pt>
                <c:pt idx="161">
                  <c:v>06/11/2022</c:v>
                </c:pt>
                <c:pt idx="162">
                  <c:v>07/11/2022</c:v>
                </c:pt>
                <c:pt idx="163">
                  <c:v>08/11/2022</c:v>
                </c:pt>
                <c:pt idx="164">
                  <c:v>09/11/2022</c:v>
                </c:pt>
                <c:pt idx="165">
                  <c:v>10/11/2022</c:v>
                </c:pt>
                <c:pt idx="166">
                  <c:v>11/11/2022</c:v>
                </c:pt>
                <c:pt idx="167">
                  <c:v>12/11/2022</c:v>
                </c:pt>
                <c:pt idx="168">
                  <c:v>13/11/2022</c:v>
                </c:pt>
                <c:pt idx="169">
                  <c:v>14/11/2022</c:v>
                </c:pt>
                <c:pt idx="170">
                  <c:v>15/11/2022</c:v>
                </c:pt>
                <c:pt idx="171">
                  <c:v>16/11/2022</c:v>
                </c:pt>
                <c:pt idx="172">
                  <c:v>17/11/2022</c:v>
                </c:pt>
                <c:pt idx="173">
                  <c:v>18/11/2022</c:v>
                </c:pt>
                <c:pt idx="174">
                  <c:v>19/11/2022</c:v>
                </c:pt>
                <c:pt idx="175">
                  <c:v>20/11/2022</c:v>
                </c:pt>
                <c:pt idx="176">
                  <c:v>21/11/2022</c:v>
                </c:pt>
                <c:pt idx="177">
                  <c:v>22/11/2022</c:v>
                </c:pt>
                <c:pt idx="178">
                  <c:v>23/11/2022</c:v>
                </c:pt>
                <c:pt idx="179">
                  <c:v>24/11/2022</c:v>
                </c:pt>
                <c:pt idx="180">
                  <c:v>25/11/2022</c:v>
                </c:pt>
                <c:pt idx="181">
                  <c:v>26/11/2022</c:v>
                </c:pt>
                <c:pt idx="182">
                  <c:v>27/11/2022</c:v>
                </c:pt>
                <c:pt idx="183">
                  <c:v>28/11/2022</c:v>
                </c:pt>
                <c:pt idx="184">
                  <c:v>29/11/2022</c:v>
                </c:pt>
                <c:pt idx="185">
                  <c:v>30/11/2022</c:v>
                </c:pt>
                <c:pt idx="186">
                  <c:v>01/12/2022</c:v>
                </c:pt>
                <c:pt idx="187">
                  <c:v>02/12/2022</c:v>
                </c:pt>
                <c:pt idx="188">
                  <c:v>03/12/2022</c:v>
                </c:pt>
                <c:pt idx="189">
                  <c:v>04/12/2022</c:v>
                </c:pt>
                <c:pt idx="190">
                  <c:v>05/12/2022</c:v>
                </c:pt>
                <c:pt idx="191">
                  <c:v>06/12/2022</c:v>
                </c:pt>
                <c:pt idx="192">
                  <c:v>07/12/2022</c:v>
                </c:pt>
                <c:pt idx="193">
                  <c:v>08/12/2022</c:v>
                </c:pt>
                <c:pt idx="194">
                  <c:v>09/12/2022</c:v>
                </c:pt>
                <c:pt idx="195">
                  <c:v>10/12/2022</c:v>
                </c:pt>
                <c:pt idx="196">
                  <c:v>11/12/2022</c:v>
                </c:pt>
                <c:pt idx="197">
                  <c:v>12/12/2022</c:v>
                </c:pt>
                <c:pt idx="198">
                  <c:v>13/12/2022</c:v>
                </c:pt>
                <c:pt idx="199">
                  <c:v>14/12/2022</c:v>
                </c:pt>
                <c:pt idx="200">
                  <c:v>15/12/2022</c:v>
                </c:pt>
                <c:pt idx="201">
                  <c:v>16/12/2022</c:v>
                </c:pt>
                <c:pt idx="202">
                  <c:v>17/12/2022</c:v>
                </c:pt>
                <c:pt idx="203">
                  <c:v>18/12/2022</c:v>
                </c:pt>
                <c:pt idx="204">
                  <c:v>19/12/2022</c:v>
                </c:pt>
                <c:pt idx="205">
                  <c:v>20/12/2022</c:v>
                </c:pt>
                <c:pt idx="206">
                  <c:v>21/12/2022</c:v>
                </c:pt>
                <c:pt idx="207">
                  <c:v>22/12/2022</c:v>
                </c:pt>
                <c:pt idx="208">
                  <c:v>23/12/2022</c:v>
                </c:pt>
                <c:pt idx="209">
                  <c:v>24/12/2022</c:v>
                </c:pt>
                <c:pt idx="210">
                  <c:v>25/12/2022</c:v>
                </c:pt>
                <c:pt idx="211">
                  <c:v>26/12/2022</c:v>
                </c:pt>
                <c:pt idx="212">
                  <c:v>27/12/2022</c:v>
                </c:pt>
                <c:pt idx="213">
                  <c:v>28/12/2022</c:v>
                </c:pt>
                <c:pt idx="214">
                  <c:v>29/12/2022</c:v>
                </c:pt>
                <c:pt idx="215">
                  <c:v>30/12/2022</c:v>
                </c:pt>
                <c:pt idx="216">
                  <c:v>31/12/2022</c:v>
                </c:pt>
                <c:pt idx="217">
                  <c:v>01/01/2023</c:v>
                </c:pt>
                <c:pt idx="218">
                  <c:v>02/01/2023</c:v>
                </c:pt>
                <c:pt idx="219">
                  <c:v>03/01/2023</c:v>
                </c:pt>
                <c:pt idx="220">
                  <c:v>04/01/2023</c:v>
                </c:pt>
                <c:pt idx="221">
                  <c:v>05/01/2023</c:v>
                </c:pt>
                <c:pt idx="222">
                  <c:v>06/01/2023</c:v>
                </c:pt>
                <c:pt idx="223">
                  <c:v>07/01/2023</c:v>
                </c:pt>
                <c:pt idx="224">
                  <c:v>08/01/2023</c:v>
                </c:pt>
                <c:pt idx="225">
                  <c:v>09/01/2023</c:v>
                </c:pt>
                <c:pt idx="226">
                  <c:v>10/01/2023</c:v>
                </c:pt>
                <c:pt idx="227">
                  <c:v>11/01/2023</c:v>
                </c:pt>
                <c:pt idx="228">
                  <c:v>12/01/2023</c:v>
                </c:pt>
                <c:pt idx="229">
                  <c:v>13/01/2023</c:v>
                </c:pt>
                <c:pt idx="230">
                  <c:v>14/01/2023</c:v>
                </c:pt>
                <c:pt idx="231">
                  <c:v>15/01/2023</c:v>
                </c:pt>
                <c:pt idx="232">
                  <c:v>16/01/2023</c:v>
                </c:pt>
                <c:pt idx="233">
                  <c:v>17/01/2023</c:v>
                </c:pt>
                <c:pt idx="234">
                  <c:v>18/01/2023</c:v>
                </c:pt>
                <c:pt idx="235">
                  <c:v>19/01/2023</c:v>
                </c:pt>
                <c:pt idx="236">
                  <c:v>20/01/2023</c:v>
                </c:pt>
                <c:pt idx="237">
                  <c:v>21/01/2023</c:v>
                </c:pt>
                <c:pt idx="238">
                  <c:v>22/01/2023</c:v>
                </c:pt>
                <c:pt idx="239">
                  <c:v>23/01/2023</c:v>
                </c:pt>
                <c:pt idx="240">
                  <c:v>24/01/2023</c:v>
                </c:pt>
                <c:pt idx="241">
                  <c:v>25/01/2023</c:v>
                </c:pt>
                <c:pt idx="242">
                  <c:v>26/01/2023</c:v>
                </c:pt>
                <c:pt idx="243">
                  <c:v>27/01/2023</c:v>
                </c:pt>
                <c:pt idx="244">
                  <c:v>28/01/2023</c:v>
                </c:pt>
                <c:pt idx="245">
                  <c:v>29/01/2023</c:v>
                </c:pt>
                <c:pt idx="246">
                  <c:v>30/01/2023</c:v>
                </c:pt>
                <c:pt idx="247">
                  <c:v>31/01/2023</c:v>
                </c:pt>
                <c:pt idx="248">
                  <c:v>01/02/2023</c:v>
                </c:pt>
                <c:pt idx="249">
                  <c:v>02/02/2023</c:v>
                </c:pt>
                <c:pt idx="250">
                  <c:v>03/02/2023</c:v>
                </c:pt>
                <c:pt idx="251">
                  <c:v>04/02/2023</c:v>
                </c:pt>
                <c:pt idx="252">
                  <c:v>05/02/2023</c:v>
                </c:pt>
                <c:pt idx="253">
                  <c:v>06/02/2023</c:v>
                </c:pt>
                <c:pt idx="254">
                  <c:v>07/02/2023</c:v>
                </c:pt>
                <c:pt idx="255">
                  <c:v>08/02/2023</c:v>
                </c:pt>
                <c:pt idx="256">
                  <c:v>09/02/2023</c:v>
                </c:pt>
                <c:pt idx="257">
                  <c:v>10/02/2023</c:v>
                </c:pt>
                <c:pt idx="258">
                  <c:v>11/02/2023</c:v>
                </c:pt>
                <c:pt idx="259">
                  <c:v>12/02/2023</c:v>
                </c:pt>
                <c:pt idx="260">
                  <c:v>13/02/2023</c:v>
                </c:pt>
                <c:pt idx="261">
                  <c:v>14/02/2023</c:v>
                </c:pt>
                <c:pt idx="262">
                  <c:v>15/02/2023</c:v>
                </c:pt>
                <c:pt idx="263">
                  <c:v>16/02/2023</c:v>
                </c:pt>
                <c:pt idx="264">
                  <c:v>17/02/2023</c:v>
                </c:pt>
                <c:pt idx="265">
                  <c:v>18/02/2023</c:v>
                </c:pt>
                <c:pt idx="266">
                  <c:v>19/02/2023</c:v>
                </c:pt>
                <c:pt idx="267">
                  <c:v>20/02/2023</c:v>
                </c:pt>
                <c:pt idx="268">
                  <c:v>21/02/2023</c:v>
                </c:pt>
                <c:pt idx="269">
                  <c:v>22/02/2023</c:v>
                </c:pt>
                <c:pt idx="270">
                  <c:v>23/02/2023</c:v>
                </c:pt>
                <c:pt idx="271">
                  <c:v>24/02/2023</c:v>
                </c:pt>
                <c:pt idx="272">
                  <c:v>25/02/2023</c:v>
                </c:pt>
                <c:pt idx="273">
                  <c:v>26/02/2023</c:v>
                </c:pt>
                <c:pt idx="274">
                  <c:v>27/02/2023</c:v>
                </c:pt>
                <c:pt idx="275">
                  <c:v>28/02/2023</c:v>
                </c:pt>
                <c:pt idx="276">
                  <c:v>01/03/2023</c:v>
                </c:pt>
                <c:pt idx="277">
                  <c:v>02/03/2023</c:v>
                </c:pt>
                <c:pt idx="278">
                  <c:v>03/03/2023</c:v>
                </c:pt>
                <c:pt idx="279">
                  <c:v>04/03/2023</c:v>
                </c:pt>
                <c:pt idx="280">
                  <c:v>05/03/2023</c:v>
                </c:pt>
                <c:pt idx="281">
                  <c:v>06/03/2023</c:v>
                </c:pt>
                <c:pt idx="282">
                  <c:v>07/03/2023</c:v>
                </c:pt>
                <c:pt idx="283">
                  <c:v>08/03/2023</c:v>
                </c:pt>
                <c:pt idx="284">
                  <c:v>09/03/2023</c:v>
                </c:pt>
                <c:pt idx="285">
                  <c:v>10/03/2023</c:v>
                </c:pt>
                <c:pt idx="286">
                  <c:v>11/03/2023</c:v>
                </c:pt>
                <c:pt idx="287">
                  <c:v>12/03/2023</c:v>
                </c:pt>
                <c:pt idx="288">
                  <c:v>13/03/2023</c:v>
                </c:pt>
                <c:pt idx="289">
                  <c:v>14/03/2023</c:v>
                </c:pt>
                <c:pt idx="290">
                  <c:v>15/03/2023</c:v>
                </c:pt>
                <c:pt idx="291">
                  <c:v>16/03/2023</c:v>
                </c:pt>
                <c:pt idx="292">
                  <c:v>17/03/2023</c:v>
                </c:pt>
                <c:pt idx="293">
                  <c:v>18/03/2023</c:v>
                </c:pt>
                <c:pt idx="294">
                  <c:v>19/03/2023</c:v>
                </c:pt>
                <c:pt idx="295">
                  <c:v>20/03/2023</c:v>
                </c:pt>
                <c:pt idx="296">
                  <c:v>21/03/2023</c:v>
                </c:pt>
                <c:pt idx="297">
                  <c:v>22/03/2023</c:v>
                </c:pt>
                <c:pt idx="298">
                  <c:v>23/03/2023</c:v>
                </c:pt>
                <c:pt idx="299">
                  <c:v>24/03/2023</c:v>
                </c:pt>
                <c:pt idx="300">
                  <c:v>25/03/2023</c:v>
                </c:pt>
                <c:pt idx="301">
                  <c:v>26/03/2023</c:v>
                </c:pt>
                <c:pt idx="302">
                  <c:v>27/03/2023</c:v>
                </c:pt>
                <c:pt idx="303">
                  <c:v>28/03/2023</c:v>
                </c:pt>
                <c:pt idx="304">
                  <c:v>29/03/2023</c:v>
                </c:pt>
                <c:pt idx="305">
                  <c:v>30/03/2023</c:v>
                </c:pt>
                <c:pt idx="306">
                  <c:v>31/03/2023</c:v>
                </c:pt>
                <c:pt idx="307">
                  <c:v>01/04/2023</c:v>
                </c:pt>
                <c:pt idx="308">
                  <c:v>02/04/2023</c:v>
                </c:pt>
                <c:pt idx="309">
                  <c:v>03/04/2023</c:v>
                </c:pt>
                <c:pt idx="310">
                  <c:v>04/04/2023</c:v>
                </c:pt>
                <c:pt idx="311">
                  <c:v>05/04/2023</c:v>
                </c:pt>
                <c:pt idx="312">
                  <c:v>06/04/2023</c:v>
                </c:pt>
                <c:pt idx="313">
                  <c:v>07/04/2023</c:v>
                </c:pt>
                <c:pt idx="314">
                  <c:v>08/04/2023</c:v>
                </c:pt>
                <c:pt idx="315">
                  <c:v>09/04/2023</c:v>
                </c:pt>
                <c:pt idx="316">
                  <c:v>10/04/2023</c:v>
                </c:pt>
                <c:pt idx="317">
                  <c:v>11/04/2023</c:v>
                </c:pt>
                <c:pt idx="318">
                  <c:v>12/04/2023</c:v>
                </c:pt>
                <c:pt idx="319">
                  <c:v>13/04/2023</c:v>
                </c:pt>
                <c:pt idx="320">
                  <c:v>14/04/2023</c:v>
                </c:pt>
                <c:pt idx="321">
                  <c:v>15/04/2023</c:v>
                </c:pt>
                <c:pt idx="322">
                  <c:v>16/04/2023</c:v>
                </c:pt>
                <c:pt idx="323">
                  <c:v>17/04/2023</c:v>
                </c:pt>
                <c:pt idx="324">
                  <c:v>18/04/2023</c:v>
                </c:pt>
                <c:pt idx="325">
                  <c:v>19/04/2023</c:v>
                </c:pt>
                <c:pt idx="326">
                  <c:v>20/04/2023</c:v>
                </c:pt>
                <c:pt idx="327">
                  <c:v>21/04/2023</c:v>
                </c:pt>
                <c:pt idx="328">
                  <c:v>22/04/2023</c:v>
                </c:pt>
                <c:pt idx="329">
                  <c:v>23/04/2023</c:v>
                </c:pt>
                <c:pt idx="330">
                  <c:v>24/04/2023</c:v>
                </c:pt>
                <c:pt idx="331">
                  <c:v>25/04/2023</c:v>
                </c:pt>
                <c:pt idx="332">
                  <c:v>26/04/2023</c:v>
                </c:pt>
                <c:pt idx="333">
                  <c:v>27/04/2023</c:v>
                </c:pt>
                <c:pt idx="334">
                  <c:v>28/04/2023</c:v>
                </c:pt>
                <c:pt idx="335">
                  <c:v>29/04/2023</c:v>
                </c:pt>
                <c:pt idx="336">
                  <c:v>30/04/2023</c:v>
                </c:pt>
                <c:pt idx="337">
                  <c:v>01/05/2023</c:v>
                </c:pt>
                <c:pt idx="338">
                  <c:v>02/05/2023</c:v>
                </c:pt>
                <c:pt idx="339">
                  <c:v>03/05/2023</c:v>
                </c:pt>
                <c:pt idx="340">
                  <c:v>04/05/2023</c:v>
                </c:pt>
                <c:pt idx="341">
                  <c:v>05/05/2023</c:v>
                </c:pt>
                <c:pt idx="342">
                  <c:v>06/05/2023</c:v>
                </c:pt>
                <c:pt idx="343">
                  <c:v>07/05/2023</c:v>
                </c:pt>
                <c:pt idx="344">
                  <c:v>08/05/2023</c:v>
                </c:pt>
                <c:pt idx="345">
                  <c:v>09/05/2023</c:v>
                </c:pt>
                <c:pt idx="346">
                  <c:v>10/05/2023</c:v>
                </c:pt>
                <c:pt idx="347">
                  <c:v>11/05/2023</c:v>
                </c:pt>
                <c:pt idx="348">
                  <c:v>12/05/2023</c:v>
                </c:pt>
                <c:pt idx="349">
                  <c:v>13/05/2023</c:v>
                </c:pt>
                <c:pt idx="350">
                  <c:v>14/05/2023</c:v>
                </c:pt>
                <c:pt idx="351">
                  <c:v>15/05/2023</c:v>
                </c:pt>
                <c:pt idx="352">
                  <c:v>16/05/2023</c:v>
                </c:pt>
                <c:pt idx="353">
                  <c:v>17/05/2023</c:v>
                </c:pt>
                <c:pt idx="354">
                  <c:v>18/05/2023</c:v>
                </c:pt>
                <c:pt idx="355">
                  <c:v>19/05/2023</c:v>
                </c:pt>
                <c:pt idx="356">
                  <c:v>20/05/2023</c:v>
                </c:pt>
                <c:pt idx="357">
                  <c:v>21/05/2023</c:v>
                </c:pt>
                <c:pt idx="358">
                  <c:v>22/05/2023</c:v>
                </c:pt>
                <c:pt idx="359">
                  <c:v>23/05/2023</c:v>
                </c:pt>
                <c:pt idx="360">
                  <c:v>24/05/2023</c:v>
                </c:pt>
                <c:pt idx="361">
                  <c:v>25/05/2023</c:v>
                </c:pt>
                <c:pt idx="362">
                  <c:v>26/05/2023</c:v>
                </c:pt>
                <c:pt idx="363">
                  <c:v>27/05/2023</c:v>
                </c:pt>
                <c:pt idx="364">
                  <c:v>28/05/2023</c:v>
                </c:pt>
                <c:pt idx="365">
                  <c:v>29/05/2023</c:v>
                </c:pt>
              </c:strCache>
            </c:strRef>
          </c:cat>
          <c:val>
            <c:numRef>
              <c:f>Dinamicas!$AC$4:$AC$369</c:f>
              <c:numCache>
                <c:formatCode>#,##0_ ;\-#,##0\ </c:formatCode>
                <c:ptCount val="366"/>
                <c:pt idx="0">
                  <c:v>29445.96</c:v>
                </c:pt>
                <c:pt idx="1">
                  <c:v>30586.174999999999</c:v>
                </c:pt>
                <c:pt idx="2">
                  <c:v>30988.22</c:v>
                </c:pt>
                <c:pt idx="3">
                  <c:v>30690.935000000001</c:v>
                </c:pt>
                <c:pt idx="4">
                  <c:v>30646.246000000003</c:v>
                </c:pt>
                <c:pt idx="5">
                  <c:v>30489.27</c:v>
                </c:pt>
                <c:pt idx="6">
                  <c:v>30395.504285714287</c:v>
                </c:pt>
                <c:pt idx="7">
                  <c:v>30334.39875</c:v>
                </c:pt>
                <c:pt idx="8">
                  <c:v>30449.539999999997</c:v>
                </c:pt>
                <c:pt idx="9">
                  <c:v>30520.133999999998</c:v>
                </c:pt>
                <c:pt idx="10">
                  <c:v>30492.336363636361</c:v>
                </c:pt>
                <c:pt idx="11">
                  <c:v>30460.641666666663</c:v>
                </c:pt>
                <c:pt idx="12">
                  <c:v>30354.730769230766</c:v>
                </c:pt>
                <c:pt idx="13">
                  <c:v>30212.307857142852</c:v>
                </c:pt>
                <c:pt idx="14">
                  <c:v>29982.330666666665</c:v>
                </c:pt>
                <c:pt idx="15">
                  <c:v>29513.896874999999</c:v>
                </c:pt>
                <c:pt idx="16">
                  <c:v>29084.067058823526</c:v>
                </c:pt>
                <c:pt idx="17">
                  <c:v>28722.33222222222</c:v>
                </c:pt>
                <c:pt idx="18">
                  <c:v>28283.34894736842</c:v>
                </c:pt>
                <c:pt idx="19">
                  <c:v>27892.755499999999</c:v>
                </c:pt>
                <c:pt idx="20">
                  <c:v>27371.339500000002</c:v>
                </c:pt>
                <c:pt idx="21">
                  <c:v>26812.683500000003</c:v>
                </c:pt>
                <c:pt idx="22">
                  <c:v>26253.045000000006</c:v>
                </c:pt>
                <c:pt idx="23">
                  <c:v>25798.621000000003</c:v>
                </c:pt>
                <c:pt idx="24">
                  <c:v>25274.598000000005</c:v>
                </c:pt>
                <c:pt idx="25">
                  <c:v>24843.672499999997</c:v>
                </c:pt>
                <c:pt idx="26">
                  <c:v>24413.609999999993</c:v>
                </c:pt>
                <c:pt idx="27">
                  <c:v>23993.394</c:v>
                </c:pt>
                <c:pt idx="28">
                  <c:v>23476.224999999999</c:v>
                </c:pt>
                <c:pt idx="29">
                  <c:v>22955.224999999999</c:v>
                </c:pt>
                <c:pt idx="30">
                  <c:v>22458.538499999999</c:v>
                </c:pt>
                <c:pt idx="31">
                  <c:v>21958.139499999997</c:v>
                </c:pt>
                <c:pt idx="32">
                  <c:v>21493.185999999998</c:v>
                </c:pt>
                <c:pt idx="33">
                  <c:v>21038.613999999998</c:v>
                </c:pt>
                <c:pt idx="34">
                  <c:v>20662.594499999999</c:v>
                </c:pt>
                <c:pt idx="35">
                  <c:v>20503.079000000002</c:v>
                </c:pt>
                <c:pt idx="36">
                  <c:v>20404.302500000002</c:v>
                </c:pt>
                <c:pt idx="37">
                  <c:v>20285.166500000003</c:v>
                </c:pt>
                <c:pt idx="38">
                  <c:v>20293.496500000001</c:v>
                </c:pt>
                <c:pt idx="39">
                  <c:v>20351.802000000003</c:v>
                </c:pt>
                <c:pt idx="40">
                  <c:v>20487.476000000002</c:v>
                </c:pt>
                <c:pt idx="41">
                  <c:v>20539.423000000003</c:v>
                </c:pt>
                <c:pt idx="42">
                  <c:v>20552.468500000003</c:v>
                </c:pt>
                <c:pt idx="43">
                  <c:v>20515.466500000002</c:v>
                </c:pt>
                <c:pt idx="44">
                  <c:v>20482.310500000003</c:v>
                </c:pt>
                <c:pt idx="45">
                  <c:v>20438.620000000003</c:v>
                </c:pt>
                <c:pt idx="46">
                  <c:v>20405.533000000003</c:v>
                </c:pt>
                <c:pt idx="47">
                  <c:v>20372.232500000002</c:v>
                </c:pt>
                <c:pt idx="48">
                  <c:v>20380.383999999998</c:v>
                </c:pt>
                <c:pt idx="49">
                  <c:v>20382.576999999997</c:v>
                </c:pt>
                <c:pt idx="50">
                  <c:v>20492.830000000002</c:v>
                </c:pt>
                <c:pt idx="51">
                  <c:v>20657.1005</c:v>
                </c:pt>
                <c:pt idx="52">
                  <c:v>20829.450499999999</c:v>
                </c:pt>
                <c:pt idx="53">
                  <c:v>21024.213500000002</c:v>
                </c:pt>
                <c:pt idx="54">
                  <c:v>21197.8495</c:v>
                </c:pt>
                <c:pt idx="55">
                  <c:v>21356.269500000002</c:v>
                </c:pt>
                <c:pt idx="56">
                  <c:v>21475.164499999999</c:v>
                </c:pt>
                <c:pt idx="57">
                  <c:v>21533.743499999993</c:v>
                </c:pt>
                <c:pt idx="58">
                  <c:v>21568.318500000001</c:v>
                </c:pt>
                <c:pt idx="59">
                  <c:v>21632.966499999999</c:v>
                </c:pt>
                <c:pt idx="60">
                  <c:v>21738.605</c:v>
                </c:pt>
                <c:pt idx="61">
                  <c:v>21849.225999999999</c:v>
                </c:pt>
                <c:pt idx="62">
                  <c:v>21989.014000000003</c:v>
                </c:pt>
                <c:pt idx="63">
                  <c:v>22157.331000000002</c:v>
                </c:pt>
                <c:pt idx="64">
                  <c:v>22356.845500000003</c:v>
                </c:pt>
                <c:pt idx="65">
                  <c:v>22495.148000000005</c:v>
                </c:pt>
                <c:pt idx="66">
                  <c:v>22608.977500000005</c:v>
                </c:pt>
                <c:pt idx="67">
                  <c:v>22698.709000000006</c:v>
                </c:pt>
                <c:pt idx="68">
                  <c:v>22803.658500000005</c:v>
                </c:pt>
                <c:pt idx="69">
                  <c:v>22912.755500000007</c:v>
                </c:pt>
                <c:pt idx="70">
                  <c:v>22947.265500000001</c:v>
                </c:pt>
                <c:pt idx="71">
                  <c:v>22968.268499999998</c:v>
                </c:pt>
                <c:pt idx="72">
                  <c:v>22964.898000000001</c:v>
                </c:pt>
                <c:pt idx="73">
                  <c:v>23004.048500000001</c:v>
                </c:pt>
                <c:pt idx="74">
                  <c:v>23066.175999999999</c:v>
                </c:pt>
                <c:pt idx="75">
                  <c:v>23163.043000000001</c:v>
                </c:pt>
                <c:pt idx="76">
                  <c:v>23253.788500000002</c:v>
                </c:pt>
                <c:pt idx="77">
                  <c:v>23401.670000000006</c:v>
                </c:pt>
                <c:pt idx="78">
                  <c:v>23546.531000000006</c:v>
                </c:pt>
                <c:pt idx="79">
                  <c:v>23594.168000000001</c:v>
                </c:pt>
                <c:pt idx="80">
                  <c:v>23568.773500000003</c:v>
                </c:pt>
                <c:pt idx="81">
                  <c:v>23539.179</c:v>
                </c:pt>
                <c:pt idx="82">
                  <c:v>23400.246000000003</c:v>
                </c:pt>
                <c:pt idx="83">
                  <c:v>23291.704000000002</c:v>
                </c:pt>
                <c:pt idx="84">
                  <c:v>23202.699999999997</c:v>
                </c:pt>
                <c:pt idx="85">
                  <c:v>23123.739499999996</c:v>
                </c:pt>
                <c:pt idx="86">
                  <c:v>23057.818499999998</c:v>
                </c:pt>
                <c:pt idx="87">
                  <c:v>22996.021499999999</c:v>
                </c:pt>
                <c:pt idx="88">
                  <c:v>22911.601000000002</c:v>
                </c:pt>
                <c:pt idx="89">
                  <c:v>22776.538000000004</c:v>
                </c:pt>
                <c:pt idx="90">
                  <c:v>22619.830500000004</c:v>
                </c:pt>
                <c:pt idx="91">
                  <c:v>22410.196500000002</c:v>
                </c:pt>
                <c:pt idx="92">
                  <c:v>22266.880000000001</c:v>
                </c:pt>
                <c:pt idx="93">
                  <c:v>22059.338500000002</c:v>
                </c:pt>
                <c:pt idx="94">
                  <c:v>21863.950000000004</c:v>
                </c:pt>
                <c:pt idx="95">
                  <c:v>21650.166000000001</c:v>
                </c:pt>
                <c:pt idx="96">
                  <c:v>21427.451000000001</c:v>
                </c:pt>
                <c:pt idx="97">
                  <c:v>21203.089</c:v>
                </c:pt>
                <c:pt idx="98">
                  <c:v>20995.576000000005</c:v>
                </c:pt>
                <c:pt idx="99">
                  <c:v>20792.030000000002</c:v>
                </c:pt>
                <c:pt idx="100">
                  <c:v>20567.113499999999</c:v>
                </c:pt>
                <c:pt idx="101">
                  <c:v>20370.9925</c:v>
                </c:pt>
                <c:pt idx="102">
                  <c:v>20293.606500000002</c:v>
                </c:pt>
                <c:pt idx="103">
                  <c:v>20304.361000000004</c:v>
                </c:pt>
                <c:pt idx="104">
                  <c:v>20311.682000000001</c:v>
                </c:pt>
                <c:pt idx="105">
                  <c:v>20330.199500000002</c:v>
                </c:pt>
                <c:pt idx="106">
                  <c:v>20372.317500000001</c:v>
                </c:pt>
                <c:pt idx="107">
                  <c:v>20317.402000000002</c:v>
                </c:pt>
                <c:pt idx="108">
                  <c:v>20249.411500000006</c:v>
                </c:pt>
                <c:pt idx="109">
                  <c:v>20221.471000000005</c:v>
                </c:pt>
                <c:pt idx="110">
                  <c:v>20208.013000000006</c:v>
                </c:pt>
                <c:pt idx="111">
                  <c:v>20233.551500000009</c:v>
                </c:pt>
                <c:pt idx="112">
                  <c:v>20189.62750000001</c:v>
                </c:pt>
                <c:pt idx="113">
                  <c:v>20176.993500000008</c:v>
                </c:pt>
                <c:pt idx="114">
                  <c:v>20119.045000000006</c:v>
                </c:pt>
                <c:pt idx="115">
                  <c:v>20040.058000000005</c:v>
                </c:pt>
                <c:pt idx="116">
                  <c:v>20012.247000000003</c:v>
                </c:pt>
                <c:pt idx="117">
                  <c:v>19985.524500000003</c:v>
                </c:pt>
                <c:pt idx="118">
                  <c:v>19933.039500000003</c:v>
                </c:pt>
                <c:pt idx="119">
                  <c:v>19882.526000000002</c:v>
                </c:pt>
                <c:pt idx="120">
                  <c:v>19901.775999999998</c:v>
                </c:pt>
                <c:pt idx="121">
                  <c:v>19892.787499999999</c:v>
                </c:pt>
                <c:pt idx="122">
                  <c:v>19897.632000000001</c:v>
                </c:pt>
                <c:pt idx="123">
                  <c:v>19807.226999999999</c:v>
                </c:pt>
                <c:pt idx="124">
                  <c:v>19694.789499999995</c:v>
                </c:pt>
                <c:pt idx="125">
                  <c:v>19571.931499999995</c:v>
                </c:pt>
                <c:pt idx="126">
                  <c:v>19405.614499999996</c:v>
                </c:pt>
                <c:pt idx="127">
                  <c:v>19371.957999999999</c:v>
                </c:pt>
                <c:pt idx="128">
                  <c:v>19376.745500000001</c:v>
                </c:pt>
                <c:pt idx="129">
                  <c:v>19399.721000000001</c:v>
                </c:pt>
                <c:pt idx="130">
                  <c:v>19408.863999999998</c:v>
                </c:pt>
                <c:pt idx="131">
                  <c:v>19379.827499999999</c:v>
                </c:pt>
                <c:pt idx="132">
                  <c:v>19379.680499999999</c:v>
                </c:pt>
                <c:pt idx="133">
                  <c:v>19374.7955</c:v>
                </c:pt>
                <c:pt idx="134">
                  <c:v>19387.330000000002</c:v>
                </c:pt>
                <c:pt idx="135">
                  <c:v>19412.530999999995</c:v>
                </c:pt>
                <c:pt idx="136">
                  <c:v>19399.725999999999</c:v>
                </c:pt>
                <c:pt idx="137">
                  <c:v>19403.989000000001</c:v>
                </c:pt>
                <c:pt idx="138">
                  <c:v>19416.4215</c:v>
                </c:pt>
                <c:pt idx="139">
                  <c:v>19429.698</c:v>
                </c:pt>
                <c:pt idx="140">
                  <c:v>19431.969000000005</c:v>
                </c:pt>
                <c:pt idx="141">
                  <c:v>19453.979500000005</c:v>
                </c:pt>
                <c:pt idx="142">
                  <c:v>19449.364500000003</c:v>
                </c:pt>
                <c:pt idx="143">
                  <c:v>19427.689000000002</c:v>
                </c:pt>
                <c:pt idx="144">
                  <c:v>19408.786500000002</c:v>
                </c:pt>
                <c:pt idx="145">
                  <c:v>19401.805</c:v>
                </c:pt>
                <c:pt idx="146">
                  <c:v>19410.008999999998</c:v>
                </c:pt>
                <c:pt idx="147">
                  <c:v>19407.180499999995</c:v>
                </c:pt>
                <c:pt idx="148">
                  <c:v>19357.616999999998</c:v>
                </c:pt>
                <c:pt idx="149">
                  <c:v>19354.374</c:v>
                </c:pt>
                <c:pt idx="150">
                  <c:v>19395.124000000003</c:v>
                </c:pt>
                <c:pt idx="151">
                  <c:v>19432.073500000002</c:v>
                </c:pt>
                <c:pt idx="152">
                  <c:v>19491.012500000001</c:v>
                </c:pt>
                <c:pt idx="153">
                  <c:v>19559.614999999998</c:v>
                </c:pt>
                <c:pt idx="154">
                  <c:v>19634.321</c:v>
                </c:pt>
                <c:pt idx="155">
                  <c:v>19706.538500000002</c:v>
                </c:pt>
                <c:pt idx="156">
                  <c:v>19772.929500000002</c:v>
                </c:pt>
                <c:pt idx="157">
                  <c:v>19811.7595</c:v>
                </c:pt>
                <c:pt idx="158">
                  <c:v>19862.976000000002</c:v>
                </c:pt>
                <c:pt idx="159">
                  <c:v>19966.955999999998</c:v>
                </c:pt>
                <c:pt idx="160">
                  <c:v>20067.686000000002</c:v>
                </c:pt>
                <c:pt idx="161">
                  <c:v>20136.4725</c:v>
                </c:pt>
                <c:pt idx="162">
                  <c:v>20199.892499999998</c:v>
                </c:pt>
                <c:pt idx="163">
                  <c:v>20169.978999999999</c:v>
                </c:pt>
                <c:pt idx="164">
                  <c:v>20011.331000000002</c:v>
                </c:pt>
                <c:pt idx="165">
                  <c:v>19932.046000000002</c:v>
                </c:pt>
                <c:pt idx="166">
                  <c:v>19823.351000000002</c:v>
                </c:pt>
                <c:pt idx="167">
                  <c:v>19684.96</c:v>
                </c:pt>
                <c:pt idx="168">
                  <c:v>19535.349999999999</c:v>
                </c:pt>
                <c:pt idx="169">
                  <c:v>19361.467000000001</c:v>
                </c:pt>
                <c:pt idx="170">
                  <c:v>19167.175500000001</c:v>
                </c:pt>
                <c:pt idx="171">
                  <c:v>18986.355499999998</c:v>
                </c:pt>
                <c:pt idx="172">
                  <c:v>18790.964</c:v>
                </c:pt>
                <c:pt idx="173">
                  <c:v>18584.928999999996</c:v>
                </c:pt>
                <c:pt idx="174">
                  <c:v>18388.726499999997</c:v>
                </c:pt>
                <c:pt idx="175">
                  <c:v>18178.529499999997</c:v>
                </c:pt>
                <c:pt idx="176">
                  <c:v>17943.630000000005</c:v>
                </c:pt>
                <c:pt idx="177">
                  <c:v>17745.143500000006</c:v>
                </c:pt>
                <c:pt idx="178">
                  <c:v>17565.179500000006</c:v>
                </c:pt>
                <c:pt idx="179">
                  <c:v>17338.041000000005</c:v>
                </c:pt>
                <c:pt idx="180">
                  <c:v>17099.998500000005</c:v>
                </c:pt>
                <c:pt idx="181">
                  <c:v>16876.887999999999</c:v>
                </c:pt>
                <c:pt idx="182">
                  <c:v>16668.978500000005</c:v>
                </c:pt>
                <c:pt idx="183">
                  <c:v>16552.780999999995</c:v>
                </c:pt>
                <c:pt idx="184">
                  <c:v>16580.990999999995</c:v>
                </c:pt>
                <c:pt idx="185">
                  <c:v>16560.080999999998</c:v>
                </c:pt>
                <c:pt idx="186">
                  <c:v>16556.722999999998</c:v>
                </c:pt>
                <c:pt idx="187">
                  <c:v>16571.196499999998</c:v>
                </c:pt>
                <c:pt idx="188">
                  <c:v>16598.939999999999</c:v>
                </c:pt>
                <c:pt idx="189">
                  <c:v>16624.554499999998</c:v>
                </c:pt>
                <c:pt idx="190">
                  <c:v>16629.065500000001</c:v>
                </c:pt>
                <c:pt idx="191">
                  <c:v>16650.068500000001</c:v>
                </c:pt>
                <c:pt idx="192">
                  <c:v>16658.099000000002</c:v>
                </c:pt>
                <c:pt idx="193">
                  <c:v>16684.883500000004</c:v>
                </c:pt>
                <c:pt idx="194">
                  <c:v>16705.963500000002</c:v>
                </c:pt>
                <c:pt idx="195">
                  <c:v>16747.808000000001</c:v>
                </c:pt>
                <c:pt idx="196">
                  <c:v>16813.6535</c:v>
                </c:pt>
                <c:pt idx="197">
                  <c:v>16864.487000000001</c:v>
                </c:pt>
                <c:pt idx="198">
                  <c:v>16923.017500000002</c:v>
                </c:pt>
                <c:pt idx="199">
                  <c:v>16983.576999999997</c:v>
                </c:pt>
                <c:pt idx="200">
                  <c:v>17025.728500000001</c:v>
                </c:pt>
                <c:pt idx="201">
                  <c:v>17034.888500000001</c:v>
                </c:pt>
                <c:pt idx="202">
                  <c:v>17052.411500000002</c:v>
                </c:pt>
                <c:pt idx="203">
                  <c:v>17079.444500000001</c:v>
                </c:pt>
                <c:pt idx="204">
                  <c:v>17079.179500000002</c:v>
                </c:pt>
                <c:pt idx="205">
                  <c:v>17066.065999999999</c:v>
                </c:pt>
                <c:pt idx="206">
                  <c:v>17058.586499999998</c:v>
                </c:pt>
                <c:pt idx="207">
                  <c:v>17045.6705</c:v>
                </c:pt>
                <c:pt idx="208">
                  <c:v>17040.106000000003</c:v>
                </c:pt>
                <c:pt idx="209">
                  <c:v>17025.969500000003</c:v>
                </c:pt>
                <c:pt idx="210">
                  <c:v>17019.327500000003</c:v>
                </c:pt>
                <c:pt idx="211">
                  <c:v>17010.842500000002</c:v>
                </c:pt>
                <c:pt idx="212">
                  <c:v>17004.294499999996</c:v>
                </c:pt>
                <c:pt idx="213">
                  <c:v>16970.249499999998</c:v>
                </c:pt>
                <c:pt idx="214">
                  <c:v>16945.709000000003</c:v>
                </c:pt>
                <c:pt idx="215">
                  <c:v>16919.402500000004</c:v>
                </c:pt>
                <c:pt idx="216">
                  <c:v>16891.568000000003</c:v>
                </c:pt>
                <c:pt idx="217">
                  <c:v>16862.500000000004</c:v>
                </c:pt>
                <c:pt idx="218">
                  <c:v>16807.857500000002</c:v>
                </c:pt>
                <c:pt idx="219">
                  <c:v>16751.067999999999</c:v>
                </c:pt>
                <c:pt idx="220">
                  <c:v>16725.986499999999</c:v>
                </c:pt>
                <c:pt idx="221">
                  <c:v>16735.449499999999</c:v>
                </c:pt>
                <c:pt idx="222">
                  <c:v>16743.293499999992</c:v>
                </c:pt>
                <c:pt idx="223">
                  <c:v>16753.148500000003</c:v>
                </c:pt>
                <c:pt idx="224">
                  <c:v>16785.7215</c:v>
                </c:pt>
                <c:pt idx="225">
                  <c:v>16800.234000000004</c:v>
                </c:pt>
                <c:pt idx="226">
                  <c:v>16831.6715</c:v>
                </c:pt>
                <c:pt idx="227">
                  <c:v>16886.8995</c:v>
                </c:pt>
                <c:pt idx="228">
                  <c:v>16990.531500000001</c:v>
                </c:pt>
                <c:pt idx="229">
                  <c:v>17143.621999999999</c:v>
                </c:pt>
                <c:pt idx="230">
                  <c:v>17350.337500000001</c:v>
                </c:pt>
                <c:pt idx="231">
                  <c:v>17548.387500000001</c:v>
                </c:pt>
                <c:pt idx="232">
                  <c:v>17771.0105</c:v>
                </c:pt>
                <c:pt idx="233">
                  <c:v>18001.457999999999</c:v>
                </c:pt>
                <c:pt idx="234">
                  <c:v>18203.780000000006</c:v>
                </c:pt>
                <c:pt idx="235">
                  <c:v>18427.989999999998</c:v>
                </c:pt>
                <c:pt idx="236">
                  <c:v>18734.442499999997</c:v>
                </c:pt>
                <c:pt idx="237">
                  <c:v>19042.07</c:v>
                </c:pt>
                <c:pt idx="238">
                  <c:v>19343.667499999996</c:v>
                </c:pt>
                <c:pt idx="239">
                  <c:v>19656.395999999997</c:v>
                </c:pt>
                <c:pt idx="240">
                  <c:v>19945.057499999995</c:v>
                </c:pt>
                <c:pt idx="241">
                  <c:v>20259.113499999996</c:v>
                </c:pt>
                <c:pt idx="242">
                  <c:v>20563.153999999999</c:v>
                </c:pt>
                <c:pt idx="243">
                  <c:v>20869.336499999998</c:v>
                </c:pt>
                <c:pt idx="244">
                  <c:v>21166.333999999999</c:v>
                </c:pt>
                <c:pt idx="245">
                  <c:v>21495.235000000004</c:v>
                </c:pt>
                <c:pt idx="246">
                  <c:v>21764.927500000002</c:v>
                </c:pt>
                <c:pt idx="247">
                  <c:v>22025.146500000003</c:v>
                </c:pt>
                <c:pt idx="248">
                  <c:v>22267.855500000005</c:v>
                </c:pt>
                <c:pt idx="249">
                  <c:v>22445.970500000003</c:v>
                </c:pt>
                <c:pt idx="250">
                  <c:v>22569.621500000005</c:v>
                </c:pt>
                <c:pt idx="251">
                  <c:v>22692.174000000003</c:v>
                </c:pt>
                <c:pt idx="252">
                  <c:v>22781.476000000002</c:v>
                </c:pt>
                <c:pt idx="253">
                  <c:v>22861.405500000001</c:v>
                </c:pt>
                <c:pt idx="254">
                  <c:v>22990.180999999997</c:v>
                </c:pt>
                <c:pt idx="255">
                  <c:v>23082.811499999996</c:v>
                </c:pt>
                <c:pt idx="256">
                  <c:v>23039.935999999998</c:v>
                </c:pt>
                <c:pt idx="257">
                  <c:v>22983.613499999996</c:v>
                </c:pt>
                <c:pt idx="258">
                  <c:v>22941.136499999997</c:v>
                </c:pt>
                <c:pt idx="259">
                  <c:v>22883.824999999997</c:v>
                </c:pt>
                <c:pt idx="260">
                  <c:v>22842.406499999997</c:v>
                </c:pt>
                <c:pt idx="261">
                  <c:v>22797.553499999995</c:v>
                </c:pt>
                <c:pt idx="262">
                  <c:v>22861.306499999999</c:v>
                </c:pt>
                <c:pt idx="263">
                  <c:v>22888.5435</c:v>
                </c:pt>
                <c:pt idx="264">
                  <c:v>22965.268999999993</c:v>
                </c:pt>
                <c:pt idx="265">
                  <c:v>23008.604500000005</c:v>
                </c:pt>
                <c:pt idx="266">
                  <c:v>23082.979499999998</c:v>
                </c:pt>
                <c:pt idx="267">
                  <c:v>23167.473000000005</c:v>
                </c:pt>
                <c:pt idx="268">
                  <c:v>23203.102000000003</c:v>
                </c:pt>
                <c:pt idx="269">
                  <c:v>23238.950500000003</c:v>
                </c:pt>
                <c:pt idx="270">
                  <c:v>23263.859000000004</c:v>
                </c:pt>
                <c:pt idx="271">
                  <c:v>23257.173000000003</c:v>
                </c:pt>
                <c:pt idx="272">
                  <c:v>23268.158499999998</c:v>
                </c:pt>
                <c:pt idx="273">
                  <c:v>23308.213500000005</c:v>
                </c:pt>
                <c:pt idx="274">
                  <c:v>23321.142500000002</c:v>
                </c:pt>
                <c:pt idx="275">
                  <c:v>23331.54</c:v>
                </c:pt>
                <c:pt idx="276">
                  <c:v>23422.915499999999</c:v>
                </c:pt>
                <c:pt idx="277">
                  <c:v>23514.129999999997</c:v>
                </c:pt>
                <c:pt idx="278">
                  <c:v>23538.719999999998</c:v>
                </c:pt>
                <c:pt idx="279">
                  <c:v>23566.977500000001</c:v>
                </c:pt>
                <c:pt idx="280">
                  <c:v>23598.347999999994</c:v>
                </c:pt>
                <c:pt idx="281">
                  <c:v>23608.795999999998</c:v>
                </c:pt>
                <c:pt idx="282">
                  <c:v>23504.392500000002</c:v>
                </c:pt>
                <c:pt idx="283">
                  <c:v>23409.123</c:v>
                </c:pt>
                <c:pt idx="284">
                  <c:v>23198.993999999999</c:v>
                </c:pt>
                <c:pt idx="285">
                  <c:v>22976.292000000001</c:v>
                </c:pt>
                <c:pt idx="286">
                  <c:v>22791.530500000001</c:v>
                </c:pt>
                <c:pt idx="287">
                  <c:v>22658.270500000002</c:v>
                </c:pt>
                <c:pt idx="288">
                  <c:v>22646.329500000003</c:v>
                </c:pt>
                <c:pt idx="289">
                  <c:v>22674.190999999999</c:v>
                </c:pt>
                <c:pt idx="290">
                  <c:v>22695.614500000003</c:v>
                </c:pt>
                <c:pt idx="291">
                  <c:v>22788.3475</c:v>
                </c:pt>
                <c:pt idx="292">
                  <c:v>23000.775000000001</c:v>
                </c:pt>
                <c:pt idx="293">
                  <c:v>23171.008500000004</c:v>
                </c:pt>
                <c:pt idx="294">
                  <c:v>23396.799000000003</c:v>
                </c:pt>
                <c:pt idx="295">
                  <c:v>23627.793499999996</c:v>
                </c:pt>
                <c:pt idx="296">
                  <c:v>23854.257000000001</c:v>
                </c:pt>
                <c:pt idx="297">
                  <c:v>24045.855499999998</c:v>
                </c:pt>
                <c:pt idx="298">
                  <c:v>24344.420000000002</c:v>
                </c:pt>
                <c:pt idx="299">
                  <c:v>24601.417000000001</c:v>
                </c:pt>
                <c:pt idx="300">
                  <c:v>24854.377</c:v>
                </c:pt>
                <c:pt idx="301">
                  <c:v>25132.605500000001</c:v>
                </c:pt>
                <c:pt idx="302">
                  <c:v>25378.611500000003</c:v>
                </c:pt>
                <c:pt idx="303">
                  <c:v>25656.114000000005</c:v>
                </c:pt>
                <c:pt idx="304">
                  <c:v>26055.385000000002</c:v>
                </c:pt>
                <c:pt idx="305">
                  <c:v>26447.701000000001</c:v>
                </c:pt>
                <c:pt idx="306">
                  <c:v>26840.004500000003</c:v>
                </c:pt>
                <c:pt idx="307">
                  <c:v>27152.358999999997</c:v>
                </c:pt>
                <c:pt idx="308">
                  <c:v>27352.448000000004</c:v>
                </c:pt>
                <c:pt idx="309">
                  <c:v>27504.655500000001</c:v>
                </c:pt>
                <c:pt idx="310">
                  <c:v>27694.261999999999</c:v>
                </c:pt>
                <c:pt idx="311">
                  <c:v>27850.521499999995</c:v>
                </c:pt>
                <c:pt idx="312">
                  <c:v>27881.531999999999</c:v>
                </c:pt>
                <c:pt idx="313">
                  <c:v>27929.530999999995</c:v>
                </c:pt>
                <c:pt idx="314">
                  <c:v>27924.986500000006</c:v>
                </c:pt>
                <c:pt idx="315">
                  <c:v>27953.277000000002</c:v>
                </c:pt>
                <c:pt idx="316">
                  <c:v>28027.134999999998</c:v>
                </c:pt>
                <c:pt idx="317">
                  <c:v>28173.516000000003</c:v>
                </c:pt>
                <c:pt idx="318">
                  <c:v>28263.77</c:v>
                </c:pt>
                <c:pt idx="319">
                  <c:v>28409.058999999997</c:v>
                </c:pt>
                <c:pt idx="320">
                  <c:v>28558.608499999995</c:v>
                </c:pt>
                <c:pt idx="321">
                  <c:v>28674.816999999999</c:v>
                </c:pt>
                <c:pt idx="322">
                  <c:v>28833.590499999998</c:v>
                </c:pt>
                <c:pt idx="323">
                  <c:v>28942.435999999998</c:v>
                </c:pt>
                <c:pt idx="324">
                  <c:v>29044.891499999998</c:v>
                </c:pt>
                <c:pt idx="325">
                  <c:v>29084.347500000003</c:v>
                </c:pt>
                <c:pt idx="326">
                  <c:v>29072.723000000005</c:v>
                </c:pt>
                <c:pt idx="327">
                  <c:v>29016.016499999998</c:v>
                </c:pt>
                <c:pt idx="328">
                  <c:v>28996.925999999999</c:v>
                </c:pt>
                <c:pt idx="329">
                  <c:v>28986.983999999997</c:v>
                </c:pt>
                <c:pt idx="330">
                  <c:v>28954.846499999992</c:v>
                </c:pt>
                <c:pt idx="331">
                  <c:v>28961.327499999996</c:v>
                </c:pt>
                <c:pt idx="332">
                  <c:v>28980.255499999992</c:v>
                </c:pt>
                <c:pt idx="333">
                  <c:v>29057.651999999995</c:v>
                </c:pt>
                <c:pt idx="334">
                  <c:v>29127.2755</c:v>
                </c:pt>
                <c:pt idx="335">
                  <c:v>29173.047500000004</c:v>
                </c:pt>
                <c:pt idx="336">
                  <c:v>29153.839</c:v>
                </c:pt>
                <c:pt idx="337">
                  <c:v>29046.664499999995</c:v>
                </c:pt>
                <c:pt idx="338">
                  <c:v>28973.739000000001</c:v>
                </c:pt>
                <c:pt idx="339">
                  <c:v>28904.101000000002</c:v>
                </c:pt>
                <c:pt idx="340">
                  <c:v>28822.201499999996</c:v>
                </c:pt>
                <c:pt idx="341">
                  <c:v>28782.995499999997</c:v>
                </c:pt>
                <c:pt idx="342">
                  <c:v>28712.458499999997</c:v>
                </c:pt>
                <c:pt idx="343">
                  <c:v>28662.9555</c:v>
                </c:pt>
                <c:pt idx="344">
                  <c:v>28527.791500000003</c:v>
                </c:pt>
                <c:pt idx="345">
                  <c:v>28469.596500000003</c:v>
                </c:pt>
                <c:pt idx="346">
                  <c:v>28438.385000000002</c:v>
                </c:pt>
                <c:pt idx="347">
                  <c:v>28424.579000000005</c:v>
                </c:pt>
                <c:pt idx="348">
                  <c:v>28373.953500000003</c:v>
                </c:pt>
                <c:pt idx="349">
                  <c:v>28333.588500000002</c:v>
                </c:pt>
                <c:pt idx="350">
                  <c:v>28303.853500000005</c:v>
                </c:pt>
                <c:pt idx="351">
                  <c:v>28248.107999999997</c:v>
                </c:pt>
                <c:pt idx="352">
                  <c:v>28178.805499999999</c:v>
                </c:pt>
                <c:pt idx="353">
                  <c:v>28075.056</c:v>
                </c:pt>
                <c:pt idx="354">
                  <c:v>27949.653499999997</c:v>
                </c:pt>
                <c:pt idx="355">
                  <c:v>27831.735499999999</c:v>
                </c:pt>
                <c:pt idx="356">
                  <c:v>27724.7745</c:v>
                </c:pt>
                <c:pt idx="357">
                  <c:v>27657.887500000001</c:v>
                </c:pt>
                <c:pt idx="358">
                  <c:v>27566.424500000005</c:v>
                </c:pt>
                <c:pt idx="359">
                  <c:v>27477.395500000002</c:v>
                </c:pt>
                <c:pt idx="360">
                  <c:v>27351.751</c:v>
                </c:pt>
                <c:pt idx="361">
                  <c:v>27198.842500000006</c:v>
                </c:pt>
                <c:pt idx="362">
                  <c:v>27089.576000000008</c:v>
                </c:pt>
                <c:pt idx="363">
                  <c:v>27010.244500000008</c:v>
                </c:pt>
                <c:pt idx="364">
                  <c:v>27029.813499999997</c:v>
                </c:pt>
                <c:pt idx="365">
                  <c:v>27030.659500000002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0-450F-9351-261F8FE5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10368"/>
        <c:axId val="559322368"/>
      </c:lineChart>
      <c:catAx>
        <c:axId val="5593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322368"/>
        <c:crosses val="autoZero"/>
        <c:auto val="1"/>
        <c:lblAlgn val="ctr"/>
        <c:lblOffset val="100"/>
        <c:noMultiLvlLbl val="0"/>
      </c:catAx>
      <c:valAx>
        <c:axId val="55932236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3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 Projeto FIA.xlsx]Dinamicas!Tabela dinâmica6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Dinamicas!$GB$3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Dinamicas!$GA$4:$GA$369</c:f>
              <c:strCache>
                <c:ptCount val="366"/>
                <c:pt idx="0">
                  <c:v>29/05/2022</c:v>
                </c:pt>
                <c:pt idx="1">
                  <c:v>30/05/2022</c:v>
                </c:pt>
                <c:pt idx="2">
                  <c:v>31/05/2022</c:v>
                </c:pt>
                <c:pt idx="3">
                  <c:v>01/06/2022</c:v>
                </c:pt>
                <c:pt idx="4">
                  <c:v>02/06/2022</c:v>
                </c:pt>
                <c:pt idx="5">
                  <c:v>03/06/2022</c:v>
                </c:pt>
                <c:pt idx="6">
                  <c:v>04/06/2022</c:v>
                </c:pt>
                <c:pt idx="7">
                  <c:v>05/06/2022</c:v>
                </c:pt>
                <c:pt idx="8">
                  <c:v>06/06/2022</c:v>
                </c:pt>
                <c:pt idx="9">
                  <c:v>07/06/2022</c:v>
                </c:pt>
                <c:pt idx="10">
                  <c:v>08/06/2022</c:v>
                </c:pt>
                <c:pt idx="11">
                  <c:v>09/06/2022</c:v>
                </c:pt>
                <c:pt idx="12">
                  <c:v>10/06/2022</c:v>
                </c:pt>
                <c:pt idx="13">
                  <c:v>11/06/2022</c:v>
                </c:pt>
                <c:pt idx="14">
                  <c:v>12/06/2022</c:v>
                </c:pt>
                <c:pt idx="15">
                  <c:v>13/06/2022</c:v>
                </c:pt>
                <c:pt idx="16">
                  <c:v>14/06/2022</c:v>
                </c:pt>
                <c:pt idx="17">
                  <c:v>15/06/2022</c:v>
                </c:pt>
                <c:pt idx="18">
                  <c:v>16/06/2022</c:v>
                </c:pt>
                <c:pt idx="19">
                  <c:v>17/06/2022</c:v>
                </c:pt>
                <c:pt idx="20">
                  <c:v>18/06/2022</c:v>
                </c:pt>
                <c:pt idx="21">
                  <c:v>19/06/2022</c:v>
                </c:pt>
                <c:pt idx="22">
                  <c:v>20/06/2022</c:v>
                </c:pt>
                <c:pt idx="23">
                  <c:v>21/06/2022</c:v>
                </c:pt>
                <c:pt idx="24">
                  <c:v>22/06/2022</c:v>
                </c:pt>
                <c:pt idx="25">
                  <c:v>23/06/2022</c:v>
                </c:pt>
                <c:pt idx="26">
                  <c:v>24/06/2022</c:v>
                </c:pt>
                <c:pt idx="27">
                  <c:v>25/06/2022</c:v>
                </c:pt>
                <c:pt idx="28">
                  <c:v>26/06/2022</c:v>
                </c:pt>
                <c:pt idx="29">
                  <c:v>27/06/2022</c:v>
                </c:pt>
                <c:pt idx="30">
                  <c:v>28/06/2022</c:v>
                </c:pt>
                <c:pt idx="31">
                  <c:v>29/06/2022</c:v>
                </c:pt>
                <c:pt idx="32">
                  <c:v>30/06/2022</c:v>
                </c:pt>
                <c:pt idx="33">
                  <c:v>01/07/2022</c:v>
                </c:pt>
                <c:pt idx="34">
                  <c:v>02/07/2022</c:v>
                </c:pt>
                <c:pt idx="35">
                  <c:v>03/07/2022</c:v>
                </c:pt>
                <c:pt idx="36">
                  <c:v>04/07/2022</c:v>
                </c:pt>
                <c:pt idx="37">
                  <c:v>05/07/2022</c:v>
                </c:pt>
                <c:pt idx="38">
                  <c:v>06/07/2022</c:v>
                </c:pt>
                <c:pt idx="39">
                  <c:v>07/07/2022</c:v>
                </c:pt>
                <c:pt idx="40">
                  <c:v>08/07/2022</c:v>
                </c:pt>
                <c:pt idx="41">
                  <c:v>09/07/2022</c:v>
                </c:pt>
                <c:pt idx="42">
                  <c:v>10/07/2022</c:v>
                </c:pt>
                <c:pt idx="43">
                  <c:v>11/07/2022</c:v>
                </c:pt>
                <c:pt idx="44">
                  <c:v>12/07/2022</c:v>
                </c:pt>
                <c:pt idx="45">
                  <c:v>13/07/2022</c:v>
                </c:pt>
                <c:pt idx="46">
                  <c:v>14/07/2022</c:v>
                </c:pt>
                <c:pt idx="47">
                  <c:v>15/07/2022</c:v>
                </c:pt>
                <c:pt idx="48">
                  <c:v>16/07/2022</c:v>
                </c:pt>
                <c:pt idx="49">
                  <c:v>17/07/2022</c:v>
                </c:pt>
                <c:pt idx="50">
                  <c:v>18/07/2022</c:v>
                </c:pt>
                <c:pt idx="51">
                  <c:v>19/07/2022</c:v>
                </c:pt>
                <c:pt idx="52">
                  <c:v>20/07/2022</c:v>
                </c:pt>
                <c:pt idx="53">
                  <c:v>21/07/2022</c:v>
                </c:pt>
                <c:pt idx="54">
                  <c:v>22/07/2022</c:v>
                </c:pt>
                <c:pt idx="55">
                  <c:v>23/07/2022</c:v>
                </c:pt>
                <c:pt idx="56">
                  <c:v>24/07/2022</c:v>
                </c:pt>
                <c:pt idx="57">
                  <c:v>25/07/2022</c:v>
                </c:pt>
                <c:pt idx="58">
                  <c:v>26/07/2022</c:v>
                </c:pt>
                <c:pt idx="59">
                  <c:v>27/07/2022</c:v>
                </c:pt>
                <c:pt idx="60">
                  <c:v>28/07/2022</c:v>
                </c:pt>
                <c:pt idx="61">
                  <c:v>29/07/2022</c:v>
                </c:pt>
                <c:pt idx="62">
                  <c:v>30/07/2022</c:v>
                </c:pt>
                <c:pt idx="63">
                  <c:v>31/07/2022</c:v>
                </c:pt>
                <c:pt idx="64">
                  <c:v>01/08/2022</c:v>
                </c:pt>
                <c:pt idx="65">
                  <c:v>02/08/2022</c:v>
                </c:pt>
                <c:pt idx="66">
                  <c:v>03/08/2022</c:v>
                </c:pt>
                <c:pt idx="67">
                  <c:v>04/08/2022</c:v>
                </c:pt>
                <c:pt idx="68">
                  <c:v>05/08/2022</c:v>
                </c:pt>
                <c:pt idx="69">
                  <c:v>06/08/2022</c:v>
                </c:pt>
                <c:pt idx="70">
                  <c:v>07/08/2022</c:v>
                </c:pt>
                <c:pt idx="71">
                  <c:v>08/08/2022</c:v>
                </c:pt>
                <c:pt idx="72">
                  <c:v>09/08/2022</c:v>
                </c:pt>
                <c:pt idx="73">
                  <c:v>10/08/2022</c:v>
                </c:pt>
                <c:pt idx="74">
                  <c:v>11/08/2022</c:v>
                </c:pt>
                <c:pt idx="75">
                  <c:v>12/08/2022</c:v>
                </c:pt>
                <c:pt idx="76">
                  <c:v>13/08/2022</c:v>
                </c:pt>
                <c:pt idx="77">
                  <c:v>14/08/2022</c:v>
                </c:pt>
                <c:pt idx="78">
                  <c:v>15/08/2022</c:v>
                </c:pt>
                <c:pt idx="79">
                  <c:v>16/08/2022</c:v>
                </c:pt>
                <c:pt idx="80">
                  <c:v>17/08/2022</c:v>
                </c:pt>
                <c:pt idx="81">
                  <c:v>18/08/2022</c:v>
                </c:pt>
                <c:pt idx="82">
                  <c:v>19/08/2022</c:v>
                </c:pt>
                <c:pt idx="83">
                  <c:v>20/08/2022</c:v>
                </c:pt>
                <c:pt idx="84">
                  <c:v>21/08/2022</c:v>
                </c:pt>
                <c:pt idx="85">
                  <c:v>22/08/2022</c:v>
                </c:pt>
                <c:pt idx="86">
                  <c:v>23/08/2022</c:v>
                </c:pt>
                <c:pt idx="87">
                  <c:v>24/08/2022</c:v>
                </c:pt>
                <c:pt idx="88">
                  <c:v>25/08/2022</c:v>
                </c:pt>
                <c:pt idx="89">
                  <c:v>26/08/2022</c:v>
                </c:pt>
                <c:pt idx="90">
                  <c:v>27/08/2022</c:v>
                </c:pt>
                <c:pt idx="91">
                  <c:v>28/08/2022</c:v>
                </c:pt>
                <c:pt idx="92">
                  <c:v>29/08/2022</c:v>
                </c:pt>
                <c:pt idx="93">
                  <c:v>30/08/2022</c:v>
                </c:pt>
                <c:pt idx="94">
                  <c:v>31/08/2022</c:v>
                </c:pt>
                <c:pt idx="95">
                  <c:v>01/09/2022</c:v>
                </c:pt>
                <c:pt idx="96">
                  <c:v>02/09/2022</c:v>
                </c:pt>
                <c:pt idx="97">
                  <c:v>03/09/2022</c:v>
                </c:pt>
                <c:pt idx="98">
                  <c:v>04/09/2022</c:v>
                </c:pt>
                <c:pt idx="99">
                  <c:v>05/09/2022</c:v>
                </c:pt>
                <c:pt idx="100">
                  <c:v>06/09/2022</c:v>
                </c:pt>
                <c:pt idx="101">
                  <c:v>07/09/2022</c:v>
                </c:pt>
                <c:pt idx="102">
                  <c:v>08/09/2022</c:v>
                </c:pt>
                <c:pt idx="103">
                  <c:v>09/09/2022</c:v>
                </c:pt>
                <c:pt idx="104">
                  <c:v>10/09/2022</c:v>
                </c:pt>
                <c:pt idx="105">
                  <c:v>11/09/2022</c:v>
                </c:pt>
                <c:pt idx="106">
                  <c:v>12/09/2022</c:v>
                </c:pt>
                <c:pt idx="107">
                  <c:v>13/09/2022</c:v>
                </c:pt>
                <c:pt idx="108">
                  <c:v>14/09/2022</c:v>
                </c:pt>
                <c:pt idx="109">
                  <c:v>15/09/2022</c:v>
                </c:pt>
                <c:pt idx="110">
                  <c:v>16/09/2022</c:v>
                </c:pt>
                <c:pt idx="111">
                  <c:v>17/09/2022</c:v>
                </c:pt>
                <c:pt idx="112">
                  <c:v>18/09/2022</c:v>
                </c:pt>
                <c:pt idx="113">
                  <c:v>19/09/2022</c:v>
                </c:pt>
                <c:pt idx="114">
                  <c:v>20/09/2022</c:v>
                </c:pt>
                <c:pt idx="115">
                  <c:v>21/09/2022</c:v>
                </c:pt>
                <c:pt idx="116">
                  <c:v>22/09/2022</c:v>
                </c:pt>
                <c:pt idx="117">
                  <c:v>23/09/2022</c:v>
                </c:pt>
                <c:pt idx="118">
                  <c:v>24/09/2022</c:v>
                </c:pt>
                <c:pt idx="119">
                  <c:v>25/09/2022</c:v>
                </c:pt>
                <c:pt idx="120">
                  <c:v>26/09/2022</c:v>
                </c:pt>
                <c:pt idx="121">
                  <c:v>27/09/2022</c:v>
                </c:pt>
                <c:pt idx="122">
                  <c:v>28/09/2022</c:v>
                </c:pt>
                <c:pt idx="123">
                  <c:v>29/09/2022</c:v>
                </c:pt>
                <c:pt idx="124">
                  <c:v>30/09/2022</c:v>
                </c:pt>
                <c:pt idx="125">
                  <c:v>01/10/2022</c:v>
                </c:pt>
                <c:pt idx="126">
                  <c:v>02/10/2022</c:v>
                </c:pt>
                <c:pt idx="127">
                  <c:v>03/10/2022</c:v>
                </c:pt>
                <c:pt idx="128">
                  <c:v>04/10/2022</c:v>
                </c:pt>
                <c:pt idx="129">
                  <c:v>05/10/2022</c:v>
                </c:pt>
                <c:pt idx="130">
                  <c:v>06/10/2022</c:v>
                </c:pt>
                <c:pt idx="131">
                  <c:v>07/10/2022</c:v>
                </c:pt>
                <c:pt idx="132">
                  <c:v>08/10/2022</c:v>
                </c:pt>
                <c:pt idx="133">
                  <c:v>09/10/2022</c:v>
                </c:pt>
                <c:pt idx="134">
                  <c:v>10/10/2022</c:v>
                </c:pt>
                <c:pt idx="135">
                  <c:v>11/10/2022</c:v>
                </c:pt>
                <c:pt idx="136">
                  <c:v>12/10/2022</c:v>
                </c:pt>
                <c:pt idx="137">
                  <c:v>13/10/2022</c:v>
                </c:pt>
                <c:pt idx="138">
                  <c:v>14/10/2022</c:v>
                </c:pt>
                <c:pt idx="139">
                  <c:v>15/10/2022</c:v>
                </c:pt>
                <c:pt idx="140">
                  <c:v>16/10/2022</c:v>
                </c:pt>
                <c:pt idx="141">
                  <c:v>17/10/2022</c:v>
                </c:pt>
                <c:pt idx="142">
                  <c:v>18/10/2022</c:v>
                </c:pt>
                <c:pt idx="143">
                  <c:v>19/10/2022</c:v>
                </c:pt>
                <c:pt idx="144">
                  <c:v>20/10/2022</c:v>
                </c:pt>
                <c:pt idx="145">
                  <c:v>21/10/2022</c:v>
                </c:pt>
                <c:pt idx="146">
                  <c:v>22/10/2022</c:v>
                </c:pt>
                <c:pt idx="147">
                  <c:v>23/10/2022</c:v>
                </c:pt>
                <c:pt idx="148">
                  <c:v>24/10/2022</c:v>
                </c:pt>
                <c:pt idx="149">
                  <c:v>25/10/2022</c:v>
                </c:pt>
                <c:pt idx="150">
                  <c:v>26/10/2022</c:v>
                </c:pt>
                <c:pt idx="151">
                  <c:v>27/10/2022</c:v>
                </c:pt>
                <c:pt idx="152">
                  <c:v>28/10/2022</c:v>
                </c:pt>
                <c:pt idx="153">
                  <c:v>29/10/2022</c:v>
                </c:pt>
                <c:pt idx="154">
                  <c:v>30/10/2022</c:v>
                </c:pt>
                <c:pt idx="155">
                  <c:v>31/10/2022</c:v>
                </c:pt>
                <c:pt idx="156">
                  <c:v>01/11/2022</c:v>
                </c:pt>
                <c:pt idx="157">
                  <c:v>02/11/2022</c:v>
                </c:pt>
                <c:pt idx="158">
                  <c:v>03/11/2022</c:v>
                </c:pt>
                <c:pt idx="159">
                  <c:v>04/11/2022</c:v>
                </c:pt>
                <c:pt idx="160">
                  <c:v>05/11/2022</c:v>
                </c:pt>
                <c:pt idx="161">
                  <c:v>06/11/2022</c:v>
                </c:pt>
                <c:pt idx="162">
                  <c:v>07/11/2022</c:v>
                </c:pt>
                <c:pt idx="163">
                  <c:v>08/11/2022</c:v>
                </c:pt>
                <c:pt idx="164">
                  <c:v>09/11/2022</c:v>
                </c:pt>
                <c:pt idx="165">
                  <c:v>10/11/2022</c:v>
                </c:pt>
                <c:pt idx="166">
                  <c:v>11/11/2022</c:v>
                </c:pt>
                <c:pt idx="167">
                  <c:v>12/11/2022</c:v>
                </c:pt>
                <c:pt idx="168">
                  <c:v>13/11/2022</c:v>
                </c:pt>
                <c:pt idx="169">
                  <c:v>14/11/2022</c:v>
                </c:pt>
                <c:pt idx="170">
                  <c:v>15/11/2022</c:v>
                </c:pt>
                <c:pt idx="171">
                  <c:v>16/11/2022</c:v>
                </c:pt>
                <c:pt idx="172">
                  <c:v>17/11/2022</c:v>
                </c:pt>
                <c:pt idx="173">
                  <c:v>18/11/2022</c:v>
                </c:pt>
                <c:pt idx="174">
                  <c:v>19/11/2022</c:v>
                </c:pt>
                <c:pt idx="175">
                  <c:v>20/11/2022</c:v>
                </c:pt>
                <c:pt idx="176">
                  <c:v>21/11/2022</c:v>
                </c:pt>
                <c:pt idx="177">
                  <c:v>22/11/2022</c:v>
                </c:pt>
                <c:pt idx="178">
                  <c:v>23/11/2022</c:v>
                </c:pt>
                <c:pt idx="179">
                  <c:v>24/11/2022</c:v>
                </c:pt>
                <c:pt idx="180">
                  <c:v>25/11/2022</c:v>
                </c:pt>
                <c:pt idx="181">
                  <c:v>26/11/2022</c:v>
                </c:pt>
                <c:pt idx="182">
                  <c:v>27/11/2022</c:v>
                </c:pt>
                <c:pt idx="183">
                  <c:v>28/11/2022</c:v>
                </c:pt>
                <c:pt idx="184">
                  <c:v>29/11/2022</c:v>
                </c:pt>
                <c:pt idx="185">
                  <c:v>30/11/2022</c:v>
                </c:pt>
                <c:pt idx="186">
                  <c:v>01/12/2022</c:v>
                </c:pt>
                <c:pt idx="187">
                  <c:v>02/12/2022</c:v>
                </c:pt>
                <c:pt idx="188">
                  <c:v>03/12/2022</c:v>
                </c:pt>
                <c:pt idx="189">
                  <c:v>04/12/2022</c:v>
                </c:pt>
                <c:pt idx="190">
                  <c:v>05/12/2022</c:v>
                </c:pt>
                <c:pt idx="191">
                  <c:v>06/12/2022</c:v>
                </c:pt>
                <c:pt idx="192">
                  <c:v>07/12/2022</c:v>
                </c:pt>
                <c:pt idx="193">
                  <c:v>08/12/2022</c:v>
                </c:pt>
                <c:pt idx="194">
                  <c:v>09/12/2022</c:v>
                </c:pt>
                <c:pt idx="195">
                  <c:v>10/12/2022</c:v>
                </c:pt>
                <c:pt idx="196">
                  <c:v>11/12/2022</c:v>
                </c:pt>
                <c:pt idx="197">
                  <c:v>12/12/2022</c:v>
                </c:pt>
                <c:pt idx="198">
                  <c:v>13/12/2022</c:v>
                </c:pt>
                <c:pt idx="199">
                  <c:v>14/12/2022</c:v>
                </c:pt>
                <c:pt idx="200">
                  <c:v>15/12/2022</c:v>
                </c:pt>
                <c:pt idx="201">
                  <c:v>16/12/2022</c:v>
                </c:pt>
                <c:pt idx="202">
                  <c:v>17/12/2022</c:v>
                </c:pt>
                <c:pt idx="203">
                  <c:v>18/12/2022</c:v>
                </c:pt>
                <c:pt idx="204">
                  <c:v>19/12/2022</c:v>
                </c:pt>
                <c:pt idx="205">
                  <c:v>20/12/2022</c:v>
                </c:pt>
                <c:pt idx="206">
                  <c:v>21/12/2022</c:v>
                </c:pt>
                <c:pt idx="207">
                  <c:v>22/12/2022</c:v>
                </c:pt>
                <c:pt idx="208">
                  <c:v>23/12/2022</c:v>
                </c:pt>
                <c:pt idx="209">
                  <c:v>24/12/2022</c:v>
                </c:pt>
                <c:pt idx="210">
                  <c:v>25/12/2022</c:v>
                </c:pt>
                <c:pt idx="211">
                  <c:v>26/12/2022</c:v>
                </c:pt>
                <c:pt idx="212">
                  <c:v>27/12/2022</c:v>
                </c:pt>
                <c:pt idx="213">
                  <c:v>28/12/2022</c:v>
                </c:pt>
                <c:pt idx="214">
                  <c:v>29/12/2022</c:v>
                </c:pt>
                <c:pt idx="215">
                  <c:v>30/12/2022</c:v>
                </c:pt>
                <c:pt idx="216">
                  <c:v>31/12/2022</c:v>
                </c:pt>
                <c:pt idx="217">
                  <c:v>01/01/2023</c:v>
                </c:pt>
                <c:pt idx="218">
                  <c:v>02/01/2023</c:v>
                </c:pt>
                <c:pt idx="219">
                  <c:v>03/01/2023</c:v>
                </c:pt>
                <c:pt idx="220">
                  <c:v>04/01/2023</c:v>
                </c:pt>
                <c:pt idx="221">
                  <c:v>05/01/2023</c:v>
                </c:pt>
                <c:pt idx="222">
                  <c:v>06/01/2023</c:v>
                </c:pt>
                <c:pt idx="223">
                  <c:v>07/01/2023</c:v>
                </c:pt>
                <c:pt idx="224">
                  <c:v>08/01/2023</c:v>
                </c:pt>
                <c:pt idx="225">
                  <c:v>09/01/2023</c:v>
                </c:pt>
                <c:pt idx="226">
                  <c:v>10/01/2023</c:v>
                </c:pt>
                <c:pt idx="227">
                  <c:v>11/01/2023</c:v>
                </c:pt>
                <c:pt idx="228">
                  <c:v>12/01/2023</c:v>
                </c:pt>
                <c:pt idx="229">
                  <c:v>13/01/2023</c:v>
                </c:pt>
                <c:pt idx="230">
                  <c:v>14/01/2023</c:v>
                </c:pt>
                <c:pt idx="231">
                  <c:v>15/01/2023</c:v>
                </c:pt>
                <c:pt idx="232">
                  <c:v>16/01/2023</c:v>
                </c:pt>
                <c:pt idx="233">
                  <c:v>17/01/2023</c:v>
                </c:pt>
                <c:pt idx="234">
                  <c:v>18/01/2023</c:v>
                </c:pt>
                <c:pt idx="235">
                  <c:v>19/01/2023</c:v>
                </c:pt>
                <c:pt idx="236">
                  <c:v>20/01/2023</c:v>
                </c:pt>
                <c:pt idx="237">
                  <c:v>21/01/2023</c:v>
                </c:pt>
                <c:pt idx="238">
                  <c:v>22/01/2023</c:v>
                </c:pt>
                <c:pt idx="239">
                  <c:v>23/01/2023</c:v>
                </c:pt>
                <c:pt idx="240">
                  <c:v>24/01/2023</c:v>
                </c:pt>
                <c:pt idx="241">
                  <c:v>25/01/2023</c:v>
                </c:pt>
                <c:pt idx="242">
                  <c:v>26/01/2023</c:v>
                </c:pt>
                <c:pt idx="243">
                  <c:v>27/01/2023</c:v>
                </c:pt>
                <c:pt idx="244">
                  <c:v>28/01/2023</c:v>
                </c:pt>
                <c:pt idx="245">
                  <c:v>29/01/2023</c:v>
                </c:pt>
                <c:pt idx="246">
                  <c:v>30/01/2023</c:v>
                </c:pt>
                <c:pt idx="247">
                  <c:v>31/01/2023</c:v>
                </c:pt>
                <c:pt idx="248">
                  <c:v>01/02/2023</c:v>
                </c:pt>
                <c:pt idx="249">
                  <c:v>02/02/2023</c:v>
                </c:pt>
                <c:pt idx="250">
                  <c:v>03/02/2023</c:v>
                </c:pt>
                <c:pt idx="251">
                  <c:v>04/02/2023</c:v>
                </c:pt>
                <c:pt idx="252">
                  <c:v>05/02/2023</c:v>
                </c:pt>
                <c:pt idx="253">
                  <c:v>06/02/2023</c:v>
                </c:pt>
                <c:pt idx="254">
                  <c:v>07/02/2023</c:v>
                </c:pt>
                <c:pt idx="255">
                  <c:v>08/02/2023</c:v>
                </c:pt>
                <c:pt idx="256">
                  <c:v>09/02/2023</c:v>
                </c:pt>
                <c:pt idx="257">
                  <c:v>10/02/2023</c:v>
                </c:pt>
                <c:pt idx="258">
                  <c:v>11/02/2023</c:v>
                </c:pt>
                <c:pt idx="259">
                  <c:v>12/02/2023</c:v>
                </c:pt>
                <c:pt idx="260">
                  <c:v>13/02/2023</c:v>
                </c:pt>
                <c:pt idx="261">
                  <c:v>14/02/2023</c:v>
                </c:pt>
                <c:pt idx="262">
                  <c:v>15/02/2023</c:v>
                </c:pt>
                <c:pt idx="263">
                  <c:v>16/02/2023</c:v>
                </c:pt>
                <c:pt idx="264">
                  <c:v>17/02/2023</c:v>
                </c:pt>
                <c:pt idx="265">
                  <c:v>18/02/2023</c:v>
                </c:pt>
                <c:pt idx="266">
                  <c:v>19/02/2023</c:v>
                </c:pt>
                <c:pt idx="267">
                  <c:v>20/02/2023</c:v>
                </c:pt>
                <c:pt idx="268">
                  <c:v>21/02/2023</c:v>
                </c:pt>
                <c:pt idx="269">
                  <c:v>22/02/2023</c:v>
                </c:pt>
                <c:pt idx="270">
                  <c:v>23/02/2023</c:v>
                </c:pt>
                <c:pt idx="271">
                  <c:v>24/02/2023</c:v>
                </c:pt>
                <c:pt idx="272">
                  <c:v>25/02/2023</c:v>
                </c:pt>
                <c:pt idx="273">
                  <c:v>26/02/2023</c:v>
                </c:pt>
                <c:pt idx="274">
                  <c:v>27/02/2023</c:v>
                </c:pt>
                <c:pt idx="275">
                  <c:v>28/02/2023</c:v>
                </c:pt>
                <c:pt idx="276">
                  <c:v>01/03/2023</c:v>
                </c:pt>
                <c:pt idx="277">
                  <c:v>02/03/2023</c:v>
                </c:pt>
                <c:pt idx="278">
                  <c:v>03/03/2023</c:v>
                </c:pt>
                <c:pt idx="279">
                  <c:v>04/03/2023</c:v>
                </c:pt>
                <c:pt idx="280">
                  <c:v>05/03/2023</c:v>
                </c:pt>
                <c:pt idx="281">
                  <c:v>06/03/2023</c:v>
                </c:pt>
                <c:pt idx="282">
                  <c:v>07/03/2023</c:v>
                </c:pt>
                <c:pt idx="283">
                  <c:v>08/03/2023</c:v>
                </c:pt>
                <c:pt idx="284">
                  <c:v>09/03/2023</c:v>
                </c:pt>
                <c:pt idx="285">
                  <c:v>10/03/2023</c:v>
                </c:pt>
                <c:pt idx="286">
                  <c:v>11/03/2023</c:v>
                </c:pt>
                <c:pt idx="287">
                  <c:v>12/03/2023</c:v>
                </c:pt>
                <c:pt idx="288">
                  <c:v>13/03/2023</c:v>
                </c:pt>
                <c:pt idx="289">
                  <c:v>14/03/2023</c:v>
                </c:pt>
                <c:pt idx="290">
                  <c:v>15/03/2023</c:v>
                </c:pt>
                <c:pt idx="291">
                  <c:v>16/03/2023</c:v>
                </c:pt>
                <c:pt idx="292">
                  <c:v>17/03/2023</c:v>
                </c:pt>
                <c:pt idx="293">
                  <c:v>18/03/2023</c:v>
                </c:pt>
                <c:pt idx="294">
                  <c:v>19/03/2023</c:v>
                </c:pt>
                <c:pt idx="295">
                  <c:v>20/03/2023</c:v>
                </c:pt>
                <c:pt idx="296">
                  <c:v>21/03/2023</c:v>
                </c:pt>
                <c:pt idx="297">
                  <c:v>22/03/2023</c:v>
                </c:pt>
                <c:pt idx="298">
                  <c:v>23/03/2023</c:v>
                </c:pt>
                <c:pt idx="299">
                  <c:v>24/03/2023</c:v>
                </c:pt>
                <c:pt idx="300">
                  <c:v>25/03/2023</c:v>
                </c:pt>
                <c:pt idx="301">
                  <c:v>26/03/2023</c:v>
                </c:pt>
                <c:pt idx="302">
                  <c:v>27/03/2023</c:v>
                </c:pt>
                <c:pt idx="303">
                  <c:v>28/03/2023</c:v>
                </c:pt>
                <c:pt idx="304">
                  <c:v>29/03/2023</c:v>
                </c:pt>
                <c:pt idx="305">
                  <c:v>30/03/2023</c:v>
                </c:pt>
                <c:pt idx="306">
                  <c:v>31/03/2023</c:v>
                </c:pt>
                <c:pt idx="307">
                  <c:v>01/04/2023</c:v>
                </c:pt>
                <c:pt idx="308">
                  <c:v>02/04/2023</c:v>
                </c:pt>
                <c:pt idx="309">
                  <c:v>03/04/2023</c:v>
                </c:pt>
                <c:pt idx="310">
                  <c:v>04/04/2023</c:v>
                </c:pt>
                <c:pt idx="311">
                  <c:v>05/04/2023</c:v>
                </c:pt>
                <c:pt idx="312">
                  <c:v>06/04/2023</c:v>
                </c:pt>
                <c:pt idx="313">
                  <c:v>07/04/2023</c:v>
                </c:pt>
                <c:pt idx="314">
                  <c:v>08/04/2023</c:v>
                </c:pt>
                <c:pt idx="315">
                  <c:v>09/04/2023</c:v>
                </c:pt>
                <c:pt idx="316">
                  <c:v>10/04/2023</c:v>
                </c:pt>
                <c:pt idx="317">
                  <c:v>11/04/2023</c:v>
                </c:pt>
                <c:pt idx="318">
                  <c:v>12/04/2023</c:v>
                </c:pt>
                <c:pt idx="319">
                  <c:v>13/04/2023</c:v>
                </c:pt>
                <c:pt idx="320">
                  <c:v>14/04/2023</c:v>
                </c:pt>
                <c:pt idx="321">
                  <c:v>15/04/2023</c:v>
                </c:pt>
                <c:pt idx="322">
                  <c:v>16/04/2023</c:v>
                </c:pt>
                <c:pt idx="323">
                  <c:v>17/04/2023</c:v>
                </c:pt>
                <c:pt idx="324">
                  <c:v>18/04/2023</c:v>
                </c:pt>
                <c:pt idx="325">
                  <c:v>19/04/2023</c:v>
                </c:pt>
                <c:pt idx="326">
                  <c:v>20/04/2023</c:v>
                </c:pt>
                <c:pt idx="327">
                  <c:v>21/04/2023</c:v>
                </c:pt>
                <c:pt idx="328">
                  <c:v>22/04/2023</c:v>
                </c:pt>
                <c:pt idx="329">
                  <c:v>23/04/2023</c:v>
                </c:pt>
                <c:pt idx="330">
                  <c:v>24/04/2023</c:v>
                </c:pt>
                <c:pt idx="331">
                  <c:v>25/04/2023</c:v>
                </c:pt>
                <c:pt idx="332">
                  <c:v>26/04/2023</c:v>
                </c:pt>
                <c:pt idx="333">
                  <c:v>27/04/2023</c:v>
                </c:pt>
                <c:pt idx="334">
                  <c:v>28/04/2023</c:v>
                </c:pt>
                <c:pt idx="335">
                  <c:v>29/04/2023</c:v>
                </c:pt>
                <c:pt idx="336">
                  <c:v>30/04/2023</c:v>
                </c:pt>
                <c:pt idx="337">
                  <c:v>01/05/2023</c:v>
                </c:pt>
                <c:pt idx="338">
                  <c:v>02/05/2023</c:v>
                </c:pt>
                <c:pt idx="339">
                  <c:v>03/05/2023</c:v>
                </c:pt>
                <c:pt idx="340">
                  <c:v>04/05/2023</c:v>
                </c:pt>
                <c:pt idx="341">
                  <c:v>05/05/2023</c:v>
                </c:pt>
                <c:pt idx="342">
                  <c:v>06/05/2023</c:v>
                </c:pt>
                <c:pt idx="343">
                  <c:v>07/05/2023</c:v>
                </c:pt>
                <c:pt idx="344">
                  <c:v>08/05/2023</c:v>
                </c:pt>
                <c:pt idx="345">
                  <c:v>09/05/2023</c:v>
                </c:pt>
                <c:pt idx="346">
                  <c:v>10/05/2023</c:v>
                </c:pt>
                <c:pt idx="347">
                  <c:v>11/05/2023</c:v>
                </c:pt>
                <c:pt idx="348">
                  <c:v>12/05/2023</c:v>
                </c:pt>
                <c:pt idx="349">
                  <c:v>13/05/2023</c:v>
                </c:pt>
                <c:pt idx="350">
                  <c:v>14/05/2023</c:v>
                </c:pt>
                <c:pt idx="351">
                  <c:v>15/05/2023</c:v>
                </c:pt>
                <c:pt idx="352">
                  <c:v>16/05/2023</c:v>
                </c:pt>
                <c:pt idx="353">
                  <c:v>17/05/2023</c:v>
                </c:pt>
                <c:pt idx="354">
                  <c:v>18/05/2023</c:v>
                </c:pt>
                <c:pt idx="355">
                  <c:v>19/05/2023</c:v>
                </c:pt>
                <c:pt idx="356">
                  <c:v>20/05/2023</c:v>
                </c:pt>
                <c:pt idx="357">
                  <c:v>21/05/2023</c:v>
                </c:pt>
                <c:pt idx="358">
                  <c:v>22/05/2023</c:v>
                </c:pt>
                <c:pt idx="359">
                  <c:v>23/05/2023</c:v>
                </c:pt>
                <c:pt idx="360">
                  <c:v>24/05/2023</c:v>
                </c:pt>
                <c:pt idx="361">
                  <c:v>25/05/2023</c:v>
                </c:pt>
                <c:pt idx="362">
                  <c:v>26/05/2023</c:v>
                </c:pt>
                <c:pt idx="363">
                  <c:v>27/05/2023</c:v>
                </c:pt>
                <c:pt idx="364">
                  <c:v>28/05/2023</c:v>
                </c:pt>
                <c:pt idx="365">
                  <c:v>29/05/2023</c:v>
                </c:pt>
              </c:strCache>
            </c:strRef>
          </c:cat>
          <c:val>
            <c:numRef>
              <c:f>Dinamicas!$GB$4:$GB$369</c:f>
              <c:numCache>
                <c:formatCode>0.00%;[Red]\-0.0%</c:formatCode>
                <c:ptCount val="366"/>
                <c:pt idx="0">
                  <c:v>0</c:v>
                </c:pt>
                <c:pt idx="1">
                  <c:v>7.7444579833702232E-2</c:v>
                </c:pt>
                <c:pt idx="2">
                  <c:v>2.0777655447090648E-3</c:v>
                </c:pt>
                <c:pt idx="3">
                  <c:v>-6.2695349913233667E-2</c:v>
                </c:pt>
                <c:pt idx="4">
                  <c:v>2.2430558258845545E-2</c:v>
                </c:pt>
                <c:pt idx="5">
                  <c:v>-2.5046369097027732E-2</c:v>
                </c:pt>
                <c:pt idx="6">
                  <c:v>4.3266332013551789E-3</c:v>
                </c:pt>
                <c:pt idx="7">
                  <c:v>2.4721021180971192E-3</c:v>
                </c:pt>
                <c:pt idx="8">
                  <c:v>4.8952641318020795E-2</c:v>
                </c:pt>
                <c:pt idx="9">
                  <c:v>-6.8595920966940671E-3</c:v>
                </c:pt>
                <c:pt idx="10">
                  <c:v>-3.0207205923323932E-2</c:v>
                </c:pt>
                <c:pt idx="11">
                  <c:v>-3.3877930891139663E-3</c:v>
                </c:pt>
                <c:pt idx="12">
                  <c:v>-3.4145855472901165E-2</c:v>
                </c:pt>
                <c:pt idx="13">
                  <c:v>-2.4858856132967455E-2</c:v>
                </c:pt>
                <c:pt idx="14">
                  <c:v>-5.6350999848029715E-2</c:v>
                </c:pt>
                <c:pt idx="15">
                  <c:v>-0.1597472597070918</c:v>
                </c:pt>
                <c:pt idx="16">
                  <c:v>-1.247810439539665E-2</c:v>
                </c:pt>
                <c:pt idx="17">
                  <c:v>1.6483697103453432E-2</c:v>
                </c:pt>
                <c:pt idx="18">
                  <c:v>-9.7071967904791667E-2</c:v>
                </c:pt>
                <c:pt idx="19">
                  <c:v>4.4073958683421566E-3</c:v>
                </c:pt>
                <c:pt idx="20">
                  <c:v>-7.1017825775176013E-2</c:v>
                </c:pt>
                <c:pt idx="21">
                  <c:v>8.0747663747972931E-2</c:v>
                </c:pt>
                <c:pt idx="22">
                  <c:v>2.2512232846647606E-3</c:v>
                </c:pt>
                <c:pt idx="23">
                  <c:v>5.3913825260174519E-3</c:v>
                </c:pt>
                <c:pt idx="24">
                  <c:v>-3.4937181926163352E-2</c:v>
                </c:pt>
                <c:pt idx="25">
                  <c:v>5.4978153332436275E-2</c:v>
                </c:pt>
                <c:pt idx="26">
                  <c:v>6.9136313020845552E-3</c:v>
                </c:pt>
                <c:pt idx="27">
                  <c:v>1.2748885390968079E-2</c:v>
                </c:pt>
                <c:pt idx="28">
                  <c:v>-2.2092944302806061E-2</c:v>
                </c:pt>
                <c:pt idx="29">
                  <c:v>-1.3877679910250018E-2</c:v>
                </c:pt>
                <c:pt idx="30">
                  <c:v>-2.1935831724175126E-2</c:v>
                </c:pt>
                <c:pt idx="31">
                  <c:v>-8.7083093572537518E-3</c:v>
                </c:pt>
                <c:pt idx="32">
                  <c:v>-1.5881898247216308E-2</c:v>
                </c:pt>
                <c:pt idx="33">
                  <c:v>-2.6048371648235813E-2</c:v>
                </c:pt>
                <c:pt idx="34">
                  <c:v>-1.406896022028814E-3</c:v>
                </c:pt>
                <c:pt idx="35">
                  <c:v>2.848937702744081E-3</c:v>
                </c:pt>
                <c:pt idx="36">
                  <c:v>4.8410433081067072E-2</c:v>
                </c:pt>
                <c:pt idx="37">
                  <c:v>-2.0334867922214839E-3</c:v>
                </c:pt>
                <c:pt idx="38">
                  <c:v>1.7737883677759303E-2</c:v>
                </c:pt>
                <c:pt idx="39">
                  <c:v>5.301376029588889E-2</c:v>
                </c:pt>
                <c:pt idx="40">
                  <c:v>4.3225701198701394E-3</c:v>
                </c:pt>
                <c:pt idx="41">
                  <c:v>-6.3922154035318535E-3</c:v>
                </c:pt>
                <c:pt idx="42">
                  <c:v>-3.3890000143570242E-2</c:v>
                </c:pt>
                <c:pt idx="43">
                  <c:v>-4.2659194792058597E-2</c:v>
                </c:pt>
                <c:pt idx="44">
                  <c:v>-3.2380163600820522E-2</c:v>
                </c:pt>
                <c:pt idx="45">
                  <c:v>4.5961712717560665E-2</c:v>
                </c:pt>
                <c:pt idx="46">
                  <c:v>1.770476749783656E-2</c:v>
                </c:pt>
                <c:pt idx="47">
                  <c:v>1.2951435883076012E-2</c:v>
                </c:pt>
                <c:pt idx="48">
                  <c:v>1.6989076291266114E-2</c:v>
                </c:pt>
                <c:pt idx="49">
                  <c:v>-1.9394704751981018E-2</c:v>
                </c:pt>
                <c:pt idx="50">
                  <c:v>8.2117622600140328E-2</c:v>
                </c:pt>
                <c:pt idx="51">
                  <c:v>4.0191784196971669E-2</c:v>
                </c:pt>
                <c:pt idx="52">
                  <c:v>-6.7423618275435082E-3</c:v>
                </c:pt>
                <c:pt idx="53">
                  <c:v>-2.8882911431907798E-3</c:v>
                </c:pt>
                <c:pt idx="54">
                  <c:v>-1.9411059015404186E-2</c:v>
                </c:pt>
                <c:pt idx="55">
                  <c:v>-1.0983940994004793E-2</c:v>
                </c:pt>
                <c:pt idx="56">
                  <c:v>6.3955900341323701E-3</c:v>
                </c:pt>
                <c:pt idx="57">
                  <c:v>-5.5174982175366094E-2</c:v>
                </c:pt>
                <c:pt idx="58">
                  <c:v>-5.7088153096429561E-3</c:v>
                </c:pt>
                <c:pt idx="59">
                  <c:v>7.9605456749726411E-2</c:v>
                </c:pt>
                <c:pt idx="60">
                  <c:v>3.9830706197627297E-2</c:v>
                </c:pt>
                <c:pt idx="61">
                  <c:v>-1.6465434121696321E-3</c:v>
                </c:pt>
                <c:pt idx="62">
                  <c:v>-6.2349215257704316E-3</c:v>
                </c:pt>
                <c:pt idx="63">
                  <c:v>-1.3497935637196257E-2</c:v>
                </c:pt>
                <c:pt idx="64">
                  <c:v>-9.727084574215894E-4</c:v>
                </c:pt>
                <c:pt idx="65">
                  <c:v>-1.4415249075670711E-2</c:v>
                </c:pt>
                <c:pt idx="66">
                  <c:v>-5.7276226253497597E-3</c:v>
                </c:pt>
                <c:pt idx="67">
                  <c:v>-9.4347014051598954E-3</c:v>
                </c:pt>
                <c:pt idx="68">
                  <c:v>2.9090679317183232E-2</c:v>
                </c:pt>
                <c:pt idx="69">
                  <c:v>-1.4085002947704428E-2</c:v>
                </c:pt>
                <c:pt idx="70">
                  <c:v>9.3466043704881763E-3</c:v>
                </c:pt>
                <c:pt idx="71">
                  <c:v>2.7338755922642122E-2</c:v>
                </c:pt>
                <c:pt idx="72">
                  <c:v>-2.7097178477993533E-2</c:v>
                </c:pt>
                <c:pt idx="73">
                  <c:v>3.3815799470910513E-2</c:v>
                </c:pt>
                <c:pt idx="74">
                  <c:v>4.1298432747449709E-4</c:v>
                </c:pt>
                <c:pt idx="75">
                  <c:v>1.858664060944526E-2</c:v>
                </c:pt>
                <c:pt idx="76">
                  <c:v>8.708009975895159E-4</c:v>
                </c:pt>
                <c:pt idx="77">
                  <c:v>-4.2883925570144088E-3</c:v>
                </c:pt>
                <c:pt idx="78">
                  <c:v>-7.498561843603424E-3</c:v>
                </c:pt>
                <c:pt idx="79">
                  <c:v>-1.0510018448877445E-2</c:v>
                </c:pt>
                <c:pt idx="80">
                  <c:v>-2.2915184633272911E-2</c:v>
                </c:pt>
                <c:pt idx="81">
                  <c:v>-5.2819677751113625E-3</c:v>
                </c:pt>
                <c:pt idx="82">
                  <c:v>-0.10059949837890758</c:v>
                </c:pt>
                <c:pt idx="83">
                  <c:v>1.3819150235540256E-2</c:v>
                </c:pt>
                <c:pt idx="84">
                  <c:v>1.7389159815289101E-2</c:v>
                </c:pt>
                <c:pt idx="85">
                  <c:v>-6.278872784214018E-3</c:v>
                </c:pt>
                <c:pt idx="86">
                  <c:v>6.0367560777627727E-3</c:v>
                </c:pt>
                <c:pt idx="87">
                  <c:v>-6.1812264813088102E-3</c:v>
                </c:pt>
                <c:pt idx="88">
                  <c:v>9.6228000721663154E-3</c:v>
                </c:pt>
                <c:pt idx="89">
                  <c:v>-6.207519131147321E-2</c:v>
                </c:pt>
                <c:pt idx="90">
                  <c:v>-1.0773928159991897E-2</c:v>
                </c:pt>
                <c:pt idx="91">
                  <c:v>-2.1202250902366826E-2</c:v>
                </c:pt>
                <c:pt idx="92">
                  <c:v>3.472430023026174E-2</c:v>
                </c:pt>
                <c:pt idx="93">
                  <c:v>-2.469111473599106E-2</c:v>
                </c:pt>
                <c:pt idx="94">
                  <c:v>1.2777311092039501E-2</c:v>
                </c:pt>
                <c:pt idx="95">
                  <c:v>3.8593978182281941E-3</c:v>
                </c:pt>
                <c:pt idx="96">
                  <c:v>-7.8187959143722896E-3</c:v>
                </c:pt>
                <c:pt idx="97">
                  <c:v>-6.8944209172163706E-3</c:v>
                </c:pt>
                <c:pt idx="98">
                  <c:v>7.7964551391205283E-3</c:v>
                </c:pt>
                <c:pt idx="99">
                  <c:v>-8.7227962981401008E-3</c:v>
                </c:pt>
                <c:pt idx="100">
                  <c:v>-4.9196537314818989E-2</c:v>
                </c:pt>
                <c:pt idx="101">
                  <c:v>2.402898022950839E-2</c:v>
                </c:pt>
                <c:pt idx="102">
                  <c:v>2.0481775315288608E-3</c:v>
                </c:pt>
                <c:pt idx="103">
                  <c:v>0.10612198865691003</c:v>
                </c:pt>
                <c:pt idx="104">
                  <c:v>1.4002520912111738E-2</c:v>
                </c:pt>
                <c:pt idx="105">
                  <c:v>4.0921489962886248E-3</c:v>
                </c:pt>
                <c:pt idx="106">
                  <c:v>2.7616464684605768E-2</c:v>
                </c:pt>
                <c:pt idx="107">
                  <c:v>-9.2699968038193359E-2</c:v>
                </c:pt>
                <c:pt idx="108">
                  <c:v>-2.7403456028094464E-3</c:v>
                </c:pt>
                <c:pt idx="109">
                  <c:v>-2.6672476630458242E-2</c:v>
                </c:pt>
                <c:pt idx="110">
                  <c:v>3.6226201334843555E-3</c:v>
                </c:pt>
                <c:pt idx="111">
                  <c:v>1.7954156716017744E-2</c:v>
                </c:pt>
                <c:pt idx="112">
                  <c:v>-3.517909256850571E-2</c:v>
                </c:pt>
                <c:pt idx="113">
                  <c:v>6.4172576959975469E-3</c:v>
                </c:pt>
                <c:pt idx="114">
                  <c:v>-3.3428963069729867E-2</c:v>
                </c:pt>
                <c:pt idx="115">
                  <c:v>-1.8177641062126049E-2</c:v>
                </c:pt>
                <c:pt idx="116">
                  <c:v>4.6699267821904922E-2</c:v>
                </c:pt>
                <c:pt idx="117">
                  <c:v>-5.9705721004144063E-3</c:v>
                </c:pt>
                <c:pt idx="118">
                  <c:v>-1.8687777365522518E-2</c:v>
                </c:pt>
                <c:pt idx="119">
                  <c:v>-7.1241447303455052E-3</c:v>
                </c:pt>
                <c:pt idx="120">
                  <c:v>2.2368246100169742E-2</c:v>
                </c:pt>
                <c:pt idx="121">
                  <c:v>-5.8326964984571905E-3</c:v>
                </c:pt>
                <c:pt idx="122">
                  <c:v>1.6544264817077492E-2</c:v>
                </c:pt>
                <c:pt idx="123">
                  <c:v>7.5324089707371478E-3</c:v>
                </c:pt>
                <c:pt idx="124">
                  <c:v>-7.2170663233374066E-3</c:v>
                </c:pt>
                <c:pt idx="125">
                  <c:v>-6.1594943131848545E-3</c:v>
                </c:pt>
                <c:pt idx="126">
                  <c:v>-1.3876792270131055E-2</c:v>
                </c:pt>
                <c:pt idx="127">
                  <c:v>3.042778055787343E-2</c:v>
                </c:pt>
                <c:pt idx="128">
                  <c:v>3.6347088553668527E-2</c:v>
                </c:pt>
                <c:pt idx="129">
                  <c:v>-8.6601458240316287E-3</c:v>
                </c:pt>
                <c:pt idx="130">
                  <c:v>-1.0182176033395773E-2</c:v>
                </c:pt>
                <c:pt idx="131">
                  <c:v>-2.0475118564160955E-2</c:v>
                </c:pt>
                <c:pt idx="132">
                  <c:v>-6.6650125211989986E-3</c:v>
                </c:pt>
                <c:pt idx="133">
                  <c:v>1.5378617335606304E-3</c:v>
                </c:pt>
                <c:pt idx="134">
                  <c:v>-1.5681541547728828E-2</c:v>
                </c:pt>
                <c:pt idx="135">
                  <c:v>-4.7049653422829296E-3</c:v>
                </c:pt>
                <c:pt idx="136">
                  <c:v>5.5654644115767926E-3</c:v>
                </c:pt>
                <c:pt idx="137">
                  <c:v>1.176826769742334E-2</c:v>
                </c:pt>
                <c:pt idx="138">
                  <c:v>-1.0175979858535134E-2</c:v>
                </c:pt>
                <c:pt idx="139">
                  <c:v>-6.1519906013136616E-3</c:v>
                </c:pt>
                <c:pt idx="140">
                  <c:v>1.0513105194510208E-2</c:v>
                </c:pt>
                <c:pt idx="141">
                  <c:v>1.4670369507304493E-2</c:v>
                </c:pt>
                <c:pt idx="142">
                  <c:v>-1.106555448483848E-2</c:v>
                </c:pt>
                <c:pt idx="143">
                  <c:v>-1.0079433466325671E-2</c:v>
                </c:pt>
                <c:pt idx="144">
                  <c:v>-4.4828663593795559E-3</c:v>
                </c:pt>
                <c:pt idx="145">
                  <c:v>6.2313225644938797E-3</c:v>
                </c:pt>
                <c:pt idx="146">
                  <c:v>1.8630880632488633E-3</c:v>
                </c:pt>
                <c:pt idx="147">
                  <c:v>1.8680573234646225E-2</c:v>
                </c:pt>
                <c:pt idx="148">
                  <c:v>-1.1317007555063263E-2</c:v>
                </c:pt>
                <c:pt idx="149">
                  <c:v>3.8783556131972485E-2</c:v>
                </c:pt>
                <c:pt idx="150">
                  <c:v>3.3568108058077639E-2</c:v>
                </c:pt>
                <c:pt idx="151">
                  <c:v>-2.3331234196290462E-2</c:v>
                </c:pt>
                <c:pt idx="152">
                  <c:v>1.5257440658114074E-2</c:v>
                </c:pt>
                <c:pt idx="153">
                  <c:v>1.0833998936653266E-2</c:v>
                </c:pt>
                <c:pt idx="154">
                  <c:v>-8.7845029992583701E-3</c:v>
                </c:pt>
                <c:pt idx="155">
                  <c:v>-6.7761538312429703E-3</c:v>
                </c:pt>
                <c:pt idx="156">
                  <c:v>-5.1230083085440636E-4</c:v>
                </c:pt>
                <c:pt idx="157">
                  <c:v>-1.5902646145254606E-2</c:v>
                </c:pt>
                <c:pt idx="158">
                  <c:v>2.5045264019445401E-3</c:v>
                </c:pt>
                <c:pt idx="159">
                  <c:v>4.6375084797172006E-2</c:v>
                </c:pt>
                <c:pt idx="160">
                  <c:v>6.405567064811768E-3</c:v>
                </c:pt>
                <c:pt idx="161">
                  <c:v>-1.673660613390493E-2</c:v>
                </c:pt>
                <c:pt idx="162">
                  <c:v>-1.5466999004611015E-2</c:v>
                </c:pt>
                <c:pt idx="163">
                  <c:v>-0.10006154497296971</c:v>
                </c:pt>
                <c:pt idx="164">
                  <c:v>-0.1434901708459021</c:v>
                </c:pt>
                <c:pt idx="165">
                  <c:v>0.10742482422148036</c:v>
                </c:pt>
                <c:pt idx="166">
                  <c:v>-3.1414523531040683E-2</c:v>
                </c:pt>
                <c:pt idx="167">
                  <c:v>-1.3801573179745175E-2</c:v>
                </c:pt>
                <c:pt idx="168">
                  <c:v>-2.6538184281503896E-2</c:v>
                </c:pt>
                <c:pt idx="169">
                  <c:v>1.6194215626503805E-2</c:v>
                </c:pt>
                <c:pt idx="170">
                  <c:v>1.6031218784224421E-2</c:v>
                </c:pt>
                <c:pt idx="171">
                  <c:v>-1.2743557594756538E-2</c:v>
                </c:pt>
                <c:pt idx="172">
                  <c:v>1.0846195193121577E-3</c:v>
                </c:pt>
                <c:pt idx="173">
                  <c:v>6.1483072379830972E-4</c:v>
                </c:pt>
                <c:pt idx="174">
                  <c:v>8.2466052373431076E-4</c:v>
                </c:pt>
                <c:pt idx="175">
                  <c:v>-2.5115563786722306E-2</c:v>
                </c:pt>
                <c:pt idx="176">
                  <c:v>-3.0969510484702978E-2</c:v>
                </c:pt>
                <c:pt idx="177">
                  <c:v>2.5494575379672701E-2</c:v>
                </c:pt>
                <c:pt idx="178">
                  <c:v>2.6000369369052034E-2</c:v>
                </c:pt>
                <c:pt idx="179">
                  <c:v>-3.7626326629025542E-4</c:v>
                </c:pt>
                <c:pt idx="180">
                  <c:v>-4.9757715698071081E-3</c:v>
                </c:pt>
                <c:pt idx="181">
                  <c:v>-3.4838734668778404E-3</c:v>
                </c:pt>
                <c:pt idx="182">
                  <c:v>-1.1934928220364016E-3</c:v>
                </c:pt>
                <c:pt idx="183">
                  <c:v>-1.3822749432489623E-2</c:v>
                </c:pt>
                <c:pt idx="184">
                  <c:v>1.4038077808170568E-2</c:v>
                </c:pt>
                <c:pt idx="185">
                  <c:v>4.4000661600074986E-2</c:v>
                </c:pt>
                <c:pt idx="186">
                  <c:v>-1.1733068042358741E-2</c:v>
                </c:pt>
                <c:pt idx="187">
                  <c:v>7.1626727678752999E-3</c:v>
                </c:pt>
                <c:pt idx="188">
                  <c:v>-1.0557878733616244E-2</c:v>
                </c:pt>
                <c:pt idx="189">
                  <c:v>1.314447866838897E-2</c:v>
                </c:pt>
                <c:pt idx="190">
                  <c:v>-9.0867219793479004E-3</c:v>
                </c:pt>
                <c:pt idx="191">
                  <c:v>6.7552959293257775E-3</c:v>
                </c:pt>
                <c:pt idx="192">
                  <c:v>-1.4123877234559212E-2</c:v>
                </c:pt>
                <c:pt idx="193">
                  <c:v>2.2871380978185751E-2</c:v>
                </c:pt>
                <c:pt idx="194">
                  <c:v>-5.8212304312480478E-3</c:v>
                </c:pt>
                <c:pt idx="195">
                  <c:v>-2.5856307800964373E-4</c:v>
                </c:pt>
                <c:pt idx="196">
                  <c:v>-1.4320976698786181E-3</c:v>
                </c:pt>
                <c:pt idx="197">
                  <c:v>5.9780673624416636E-3</c:v>
                </c:pt>
                <c:pt idx="198">
                  <c:v>3.341074620897766E-2</c:v>
                </c:pt>
                <c:pt idx="199">
                  <c:v>1.9306778124459356E-3</c:v>
                </c:pt>
                <c:pt idx="200">
                  <c:v>-2.5302472825858291E-2</c:v>
                </c:pt>
                <c:pt idx="201">
                  <c:v>-4.131271930051883E-2</c:v>
                </c:pt>
                <c:pt idx="202">
                  <c:v>8.86680746875812E-3</c:v>
                </c:pt>
                <c:pt idx="203">
                  <c:v>-2.2095743458356853E-3</c:v>
                </c:pt>
                <c:pt idx="204">
                  <c:v>-1.899393602331545E-2</c:v>
                </c:pt>
                <c:pt idx="205">
                  <c:v>2.8383764160859526E-2</c:v>
                </c:pt>
                <c:pt idx="206">
                  <c:v>-5.2501138628794353E-3</c:v>
                </c:pt>
                <c:pt idx="207">
                  <c:v>7.6111012668911293E-4</c:v>
                </c:pt>
                <c:pt idx="208">
                  <c:v>-1.9839171401171418E-3</c:v>
                </c:pt>
                <c:pt idx="209">
                  <c:v>3.0249539350892807E-3</c:v>
                </c:pt>
                <c:pt idx="210">
                  <c:v>-3.4247876275517175E-4</c:v>
                </c:pt>
                <c:pt idx="211">
                  <c:v>4.6200003681273749E-3</c:v>
                </c:pt>
                <c:pt idx="212">
                  <c:v>-1.1975909880731495E-2</c:v>
                </c:pt>
                <c:pt idx="213">
                  <c:v>-9.846164153382353E-3</c:v>
                </c:pt>
                <c:pt idx="214">
                  <c:v>5.4233270120591648E-3</c:v>
                </c:pt>
                <c:pt idx="215">
                  <c:v>-2.3884862345079361E-3</c:v>
                </c:pt>
                <c:pt idx="216">
                  <c:v>-3.3181569863497407E-3</c:v>
                </c:pt>
                <c:pt idx="217">
                  <c:v>4.6883214987158972E-3</c:v>
                </c:pt>
                <c:pt idx="218">
                  <c:v>3.8129139829703451E-3</c:v>
                </c:pt>
                <c:pt idx="219">
                  <c:v>-5.1592506682762718E-4</c:v>
                </c:pt>
                <c:pt idx="220">
                  <c:v>1.0994097072757336E-2</c:v>
                </c:pt>
                <c:pt idx="221">
                  <c:v>-1.5714655072216477E-3</c:v>
                </c:pt>
                <c:pt idx="222">
                  <c:v>6.843961479478855E-3</c:v>
                </c:pt>
                <c:pt idx="223">
                  <c:v>1.8345950352682827E-4</c:v>
                </c:pt>
                <c:pt idx="224">
                  <c:v>8.0247335901686423E-3</c:v>
                </c:pt>
                <c:pt idx="225">
                  <c:v>6.1675230558055905E-3</c:v>
                </c:pt>
                <c:pt idx="226">
                  <c:v>1.4522680421363621E-2</c:v>
                </c:pt>
                <c:pt idx="227">
                  <c:v>2.8006527462285602E-2</c:v>
                </c:pt>
                <c:pt idx="228">
                  <c:v>5.2115707363854735E-2</c:v>
                </c:pt>
                <c:pt idx="229">
                  <c:v>5.5114075080592517E-2</c:v>
                </c:pt>
                <c:pt idx="230">
                  <c:v>5.3578756346822187E-2</c:v>
                </c:pt>
                <c:pt idx="231">
                  <c:v>-4.552757159270171E-3</c:v>
                </c:pt>
                <c:pt idx="232">
                  <c:v>1.3832324432014209E-2</c:v>
                </c:pt>
                <c:pt idx="233">
                  <c:v>-3.8309597286301234E-4</c:v>
                </c:pt>
                <c:pt idx="234">
                  <c:v>-2.2339605094530146E-2</c:v>
                </c:pt>
                <c:pt idx="235">
                  <c:v>1.9237963765867505E-2</c:v>
                </c:pt>
                <c:pt idx="236">
                  <c:v>7.5391275770280819E-2</c:v>
                </c:pt>
                <c:pt idx="237">
                  <c:v>4.4574681774784963E-3</c:v>
                </c:pt>
                <c:pt idx="238">
                  <c:v>-2.5116748318416704E-3</c:v>
                </c:pt>
                <c:pt idx="239">
                  <c:v>9.4192801013361915E-3</c:v>
                </c:pt>
                <c:pt idx="240">
                  <c:v>-1.2991820594625558E-2</c:v>
                </c:pt>
                <c:pt idx="241">
                  <c:v>2.126612497443281E-2</c:v>
                </c:pt>
                <c:pt idx="242">
                  <c:v>-3.6802714438102235E-3</c:v>
                </c:pt>
                <c:pt idx="243">
                  <c:v>1.9949828027707728E-3</c:v>
                </c:pt>
                <c:pt idx="244">
                  <c:v>-2.0642383701355849E-3</c:v>
                </c:pt>
                <c:pt idx="245">
                  <c:v>3.2281581114919078E-2</c:v>
                </c:pt>
                <c:pt idx="246">
                  <c:v>-3.930376027831417E-2</c:v>
                </c:pt>
                <c:pt idx="247">
                  <c:v>1.3097117618368292E-2</c:v>
                </c:pt>
                <c:pt idx="248">
                  <c:v>2.5259645071065373E-2</c:v>
                </c:pt>
                <c:pt idx="249">
                  <c:v>-1.0618042579236042E-2</c:v>
                </c:pt>
                <c:pt idx="250">
                  <c:v>-9.6072447572348452E-4</c:v>
                </c:pt>
                <c:pt idx="251">
                  <c:v>-5.0095269287127042E-3</c:v>
                </c:pt>
                <c:pt idx="252">
                  <c:v>-1.6123024963729859E-2</c:v>
                </c:pt>
                <c:pt idx="253">
                  <c:v>-8.5190281965195069E-3</c:v>
                </c:pt>
                <c:pt idx="254">
                  <c:v>2.2151914028535113E-2</c:v>
                </c:pt>
                <c:pt idx="255">
                  <c:v>-1.3965180110804942E-2</c:v>
                </c:pt>
                <c:pt idx="256">
                  <c:v>-4.8839987096436666E-2</c:v>
                </c:pt>
                <c:pt idx="257">
                  <c:v>-7.6932807309579854E-3</c:v>
                </c:pt>
                <c:pt idx="258">
                  <c:v>1.0147252944181284E-2</c:v>
                </c:pt>
                <c:pt idx="259">
                  <c:v>-3.7803691483836444E-3</c:v>
                </c:pt>
                <c:pt idx="260">
                  <c:v>9.1333841253504744E-4</c:v>
                </c:pt>
                <c:pt idx="261">
                  <c:v>1.8924161206157475E-2</c:v>
                </c:pt>
                <c:pt idx="262">
                  <c:v>9.3922811059907962E-2</c:v>
                </c:pt>
                <c:pt idx="263">
                  <c:v>-2.815429096127009E-2</c:v>
                </c:pt>
                <c:pt idx="264">
                  <c:v>3.9881101294602317E-2</c:v>
                </c:pt>
                <c:pt idx="265">
                  <c:v>3.0807307779985305E-3</c:v>
                </c:pt>
                <c:pt idx="266">
                  <c:v>-1.2728234896888457E-2</c:v>
                </c:pt>
                <c:pt idx="267">
                  <c:v>2.0614823303863439E-2</c:v>
                </c:pt>
                <c:pt idx="268">
                  <c:v>-1.5820114663611218E-2</c:v>
                </c:pt>
                <c:pt idx="269">
                  <c:v>-1.012876309268762E-2</c:v>
                </c:pt>
                <c:pt idx="270">
                  <c:v>-9.9777418015910557E-3</c:v>
                </c:pt>
                <c:pt idx="271">
                  <c:v>-3.1291797177908864E-2</c:v>
                </c:pt>
                <c:pt idx="272">
                  <c:v>-9.8068249466654045E-4</c:v>
                </c:pt>
                <c:pt idx="273">
                  <c:v>1.6648270707966706E-2</c:v>
                </c:pt>
                <c:pt idx="274">
                  <c:v>-1.6272508924626283E-3</c:v>
                </c:pt>
                <c:pt idx="275">
                  <c:v>-1.5964038401776626E-2</c:v>
                </c:pt>
                <c:pt idx="276">
                  <c:v>2.156618360201068E-2</c:v>
                </c:pt>
                <c:pt idx="277">
                  <c:v>-7.2348820441036077E-3</c:v>
                </c:pt>
                <c:pt idx="278">
                  <c:v>-4.740224583362973E-2</c:v>
                </c:pt>
                <c:pt idx="279">
                  <c:v>-4.1721296374142014E-4</c:v>
                </c:pt>
                <c:pt idx="280">
                  <c:v>3.6755117241935586E-3</c:v>
                </c:pt>
                <c:pt idx="281">
                  <c:v>-2.5629014005035256E-4</c:v>
                </c:pt>
                <c:pt idx="282">
                  <c:v>-9.3621153324867645E-3</c:v>
                </c:pt>
                <c:pt idx="283">
                  <c:v>-2.2578541542059072E-2</c:v>
                </c:pt>
                <c:pt idx="284">
                  <c:v>-6.2393176560727293E-2</c:v>
                </c:pt>
                <c:pt idx="285">
                  <c:v>-8.6323148531013416E-3</c:v>
                </c:pt>
                <c:pt idx="286">
                  <c:v>2.205204871988431E-2</c:v>
                </c:pt>
                <c:pt idx="287">
                  <c:v>7.4229816100009671E-2</c:v>
                </c:pt>
                <c:pt idx="288">
                  <c:v>9.1751695884533024E-2</c:v>
                </c:pt>
                <c:pt idx="289">
                  <c:v>2.2669255911657027E-2</c:v>
                </c:pt>
                <c:pt idx="290">
                  <c:v>-1.4956314275357707E-2</c:v>
                </c:pt>
                <c:pt idx="291">
                  <c:v>2.7766291050691061E-2</c:v>
                </c:pt>
                <c:pt idx="292">
                  <c:v>9.4645746042656409E-2</c:v>
                </c:pt>
                <c:pt idx="293">
                  <c:v>-1.6702565970668659E-2</c:v>
                </c:pt>
                <c:pt idx="294">
                  <c:v>3.9783608026142669E-2</c:v>
                </c:pt>
                <c:pt idx="295">
                  <c:v>-9.680912225539795E-3</c:v>
                </c:pt>
                <c:pt idx="296">
                  <c:v>1.4714462078333934E-2</c:v>
                </c:pt>
                <c:pt idx="297">
                  <c:v>-3.0820043569273259E-2</c:v>
                </c:pt>
                <c:pt idx="298">
                  <c:v>3.7591586761703155E-2</c:v>
                </c:pt>
                <c:pt idx="299">
                  <c:v>-2.967039211236544E-2</c:v>
                </c:pt>
                <c:pt idx="300">
                  <c:v>5.1648965984085748E-5</c:v>
                </c:pt>
                <c:pt idx="301">
                  <c:v>1.8171495534959448E-2</c:v>
                </c:pt>
                <c:pt idx="302">
                  <c:v>-3.0521894969445684E-2</c:v>
                </c:pt>
                <c:pt idx="303">
                  <c:v>4.7251481122436712E-3</c:v>
                </c:pt>
                <c:pt idx="304">
                  <c:v>3.9618044948443343E-2</c:v>
                </c:pt>
                <c:pt idx="305">
                  <c:v>-1.1107489512650393E-2</c:v>
                </c:pt>
                <c:pt idx="306">
                  <c:v>1.5870977499825134E-2</c:v>
                </c:pt>
                <c:pt idx="307">
                  <c:v>-2.3681039156583372E-3</c:v>
                </c:pt>
                <c:pt idx="308">
                  <c:v>-7.452384706789994E-3</c:v>
                </c:pt>
                <c:pt idx="309">
                  <c:v>-1.4507092549427614E-2</c:v>
                </c:pt>
                <c:pt idx="310">
                  <c:v>1.3597229528949262E-2</c:v>
                </c:pt>
                <c:pt idx="311">
                  <c:v>3.5110651804926007E-4</c:v>
                </c:pt>
                <c:pt idx="312">
                  <c:v>-4.7498081835533057E-3</c:v>
                </c:pt>
                <c:pt idx="313">
                  <c:v>-4.2176369109553358E-3</c:v>
                </c:pt>
                <c:pt idx="314">
                  <c:v>7.852936310646097E-4</c:v>
                </c:pt>
                <c:pt idx="315">
                  <c:v>1.3784989797046565E-2</c:v>
                </c:pt>
                <c:pt idx="316">
                  <c:v>4.6586230568188114E-2</c:v>
                </c:pt>
                <c:pt idx="317">
                  <c:v>1.9629730300293691E-2</c:v>
                </c:pt>
                <c:pt idx="318">
                  <c:v>-3.1754526036992248E-3</c:v>
                </c:pt>
                <c:pt idx="319">
                  <c:v>8.6273455865397697E-3</c:v>
                </c:pt>
                <c:pt idx="320">
                  <c:v>2.8497582327353665E-3</c:v>
                </c:pt>
                <c:pt idx="321">
                  <c:v>-5.4845386525486095E-3</c:v>
                </c:pt>
                <c:pt idx="322">
                  <c:v>-1.0356712898063059E-4</c:v>
                </c:pt>
                <c:pt idx="323">
                  <c:v>-2.8708878931340442E-2</c:v>
                </c:pt>
                <c:pt idx="324">
                  <c:v>3.2348741927332947E-2</c:v>
                </c:pt>
                <c:pt idx="325">
                  <c:v>-5.1809109615742033E-2</c:v>
                </c:pt>
                <c:pt idx="326">
                  <c:v>-2.0008201874357257E-2</c:v>
                </c:pt>
                <c:pt idx="327">
                  <c:v>-3.4308586811791719E-2</c:v>
                </c:pt>
                <c:pt idx="328">
                  <c:v>1.9818593821660846E-2</c:v>
                </c:pt>
                <c:pt idx="329">
                  <c:v>-8.1286959647703938E-3</c:v>
                </c:pt>
                <c:pt idx="330">
                  <c:v>-2.3935011586952992E-3</c:v>
                </c:pt>
                <c:pt idx="331">
                  <c:v>2.8419630783852234E-2</c:v>
                </c:pt>
                <c:pt idx="332">
                  <c:v>4.0660458675410016E-3</c:v>
                </c:pt>
                <c:pt idx="333">
                  <c:v>3.6980652788088486E-2</c:v>
                </c:pt>
                <c:pt idx="334">
                  <c:v>-4.530465881720791E-3</c:v>
                </c:pt>
                <c:pt idx="335">
                  <c:v>-3.1277841436986309E-3</c:v>
                </c:pt>
                <c:pt idx="336">
                  <c:v>6.9473671974185081E-4</c:v>
                </c:pt>
                <c:pt idx="337">
                  <c:v>-4.0221655748901353E-2</c:v>
                </c:pt>
                <c:pt idx="338">
                  <c:v>2.0966076299758329E-2</c:v>
                </c:pt>
                <c:pt idx="339">
                  <c:v>1.1358572746538176E-2</c:v>
                </c:pt>
                <c:pt idx="340">
                  <c:v>-5.4677758046439706E-3</c:v>
                </c:pt>
                <c:pt idx="341">
                  <c:v>2.3803275892609888E-2</c:v>
                </c:pt>
                <c:pt idx="342">
                  <c:v>-2.1322946342533733E-2</c:v>
                </c:pt>
                <c:pt idx="343">
                  <c:v>-1.5555990703216338E-2</c:v>
                </c:pt>
                <c:pt idx="344">
                  <c:v>-2.6733808985281327E-2</c:v>
                </c:pt>
                <c:pt idx="345">
                  <c:v>-1.2814925253491483E-3</c:v>
                </c:pt>
                <c:pt idx="346">
                  <c:v>-1.3384538291276726E-3</c:v>
                </c:pt>
                <c:pt idx="347">
                  <c:v>-2.2481188743946667E-2</c:v>
                </c:pt>
                <c:pt idx="348">
                  <c:v>-7.2516396742465794E-3</c:v>
                </c:pt>
                <c:pt idx="349">
                  <c:v>-7.8007863461238003E-4</c:v>
                </c:pt>
                <c:pt idx="350">
                  <c:v>5.4719071926307983E-3</c:v>
                </c:pt>
                <c:pt idx="351">
                  <c:v>9.7305522631470076E-3</c:v>
                </c:pt>
                <c:pt idx="352">
                  <c:v>-5.7383068758551925E-3</c:v>
                </c:pt>
                <c:pt idx="353">
                  <c:v>1.3394780788300142E-2</c:v>
                </c:pt>
                <c:pt idx="354">
                  <c:v>-2.0679372819247588E-2</c:v>
                </c:pt>
                <c:pt idx="355">
                  <c:v>2.1585996829929233E-3</c:v>
                </c:pt>
                <c:pt idx="356">
                  <c:v>8.9051261559538464E-3</c:v>
                </c:pt>
                <c:pt idx="357">
                  <c:v>-1.3850559481363267E-2</c:v>
                </c:pt>
                <c:pt idx="358">
                  <c:v>3.6424691343257543E-3</c:v>
                </c:pt>
                <c:pt idx="359">
                  <c:v>1.3945331470231581E-2</c:v>
                </c:pt>
                <c:pt idx="360">
                  <c:v>-3.2723089518628123E-2</c:v>
                </c:pt>
                <c:pt idx="361">
                  <c:v>5.368937399230278E-3</c:v>
                </c:pt>
                <c:pt idx="362">
                  <c:v>9.1810723664755844E-3</c:v>
                </c:pt>
                <c:pt idx="363">
                  <c:v>5.5787410518766123E-3</c:v>
                </c:pt>
                <c:pt idx="364">
                  <c:v>4.5306094345205494E-2</c:v>
                </c:pt>
                <c:pt idx="365">
                  <c:v>-1.4596422016225352E-2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76-9509-D08C0D86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23808"/>
        <c:axId val="559333408"/>
      </c:barChart>
      <c:catAx>
        <c:axId val="55932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333408"/>
        <c:crosses val="autoZero"/>
        <c:auto val="1"/>
        <c:lblAlgn val="ctr"/>
        <c:lblOffset val="100"/>
        <c:noMultiLvlLbl val="0"/>
      </c:catAx>
      <c:valAx>
        <c:axId val="559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[Red]\-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32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7620</xdr:colOff>
      <xdr:row>25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73A2F2-3E1C-48FE-A62E-E11ACBB4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160020</xdr:colOff>
      <xdr:row>25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160802-445F-4BB3-96B6-87B7E8C95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525780</xdr:colOff>
      <xdr:row>11</xdr:row>
      <xdr:rowOff>160020</xdr:rowOff>
    </xdr:from>
    <xdr:to>
      <xdr:col>26</xdr:col>
      <xdr:colOff>167640</xdr:colOff>
      <xdr:row>25</xdr:row>
      <xdr:rowOff>144780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8CA5E73-7048-18EA-D959-9101129C0E94}"/>
            </a:ext>
          </a:extLst>
        </xdr:cNvPr>
        <xdr:cNvSpPr/>
      </xdr:nvSpPr>
      <xdr:spPr>
        <a:xfrm>
          <a:off x="9060180" y="2171700"/>
          <a:ext cx="6957060" cy="2545080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Santos" refreshedDate="45075.877698611112" missingItemsLimit="0" createdVersion="8" refreshedVersion="8" minRefreshableVersion="3" recordCount="366" xr:uid="{047ABCA5-E1CE-4BB4-B3A3-547AC85186FF}">
  <cacheSource type="worksheet">
    <worksheetSource ref="A1:Q367" sheet="Base"/>
  </cacheSource>
  <cacheFields count="19">
    <cacheField name="Data" numFmtId="14">
      <sharedItems containsSemiMixedTypes="0" containsNonDate="0" containsDate="1" containsString="0" minDate="2022-05-29T00:00:00" maxDate="2023-05-30T00:00:00" count="366"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</sharedItems>
    </cacheField>
    <cacheField name="Data Atual" numFmtId="1">
      <sharedItems containsSemiMixedTypes="0" containsString="0" containsNumber="1" containsInteger="1" minValue="0" maxValue="1"/>
    </cacheField>
    <cacheField name="Abrir" numFmtId="4">
      <sharedItems containsSemiMixedTypes="0" containsString="0" containsNumber="1" minValue="15782.3" maxValue="31792.55"/>
    </cacheField>
    <cacheField name="Alto" numFmtId="4">
      <sharedItems containsSemiMixedTypes="0" containsString="0" containsNumber="1" minValue="16253.05" maxValue="32249.86"/>
    </cacheField>
    <cacheField name="Baixo" numFmtId="4">
      <sharedItems containsSemiMixedTypes="0" containsString="0" containsNumber="1" minValue="15599.05" maxValue="31286.15"/>
    </cacheField>
    <cacheField name="Fechamento" numFmtId="4">
      <sharedItems containsSemiMixedTypes="0" containsString="0" containsNumber="1" minValue="15787.28" maxValue="31792.31"/>
    </cacheField>
    <cacheField name="Fechamento ajustado" numFmtId="4">
      <sharedItems containsSemiMixedTypes="0" containsString="0" containsNumber="1" minValue="15787.28" maxValue="31792.31"/>
    </cacheField>
    <cacheField name="Preço Atual" numFmtId="4">
      <sharedItems containsSemiMixedTypes="0" containsString="0" containsNumber="1" minValue="27675.7" maxValue="27675.7"/>
    </cacheField>
    <cacheField name="MM20" numFmtId="4">
      <sharedItems containsSemiMixedTypes="0" containsString="0" containsNumber="1" minValue="16552.780999999995" maxValue="30988.22"/>
    </cacheField>
    <cacheField name="AnoMês" numFmtId="14">
      <sharedItems containsSemiMixedTypes="0" containsNonDate="0" containsDate="1" containsString="0" minDate="2022-05-01T00:00:00" maxDate="2023-05-02T00:00:00" count="13"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18" base="9">
        <rangePr groupBy="months" startDate="2022-05-01T00:00:00" endDate="2023-05-02T00:00:00"/>
        <groupItems count="14">
          <s v="&lt;01/05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5/2023"/>
        </groupItems>
      </fieldGroup>
    </cacheField>
    <cacheField name="Dia do Mês" numFmtId="1">
      <sharedItems containsSemiMixedTypes="0" containsString="0" containsNumber="1" containsInteger="1" minValue="1" maxValue="31" count="31">
        <n v="29"/>
        <n v="30"/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Dia da Semana" numFmtId="1">
      <sharedItems count="7">
        <s v="Dom"/>
        <s v="Seg"/>
        <s v="Ter"/>
        <s v="Qua"/>
        <s v="Qui"/>
        <s v="Sex"/>
        <s v="Sáb"/>
      </sharedItems>
    </cacheField>
    <cacheField name="Variação" numFmtId="10">
      <sharedItems containsSemiMixedTypes="0" containsString="0" containsNumber="1" minValue="-0.1597472597070918" maxValue="0.10742482422148036"/>
    </cacheField>
    <cacheField name="Queda" numFmtId="1">
      <sharedItems containsSemiMixedTypes="0" containsString="0" containsNumber="1" containsInteger="1" minValue="0" maxValue="1"/>
    </cacheField>
    <cacheField name="Alta" numFmtId="1">
      <sharedItems containsSemiMixedTypes="0" containsString="0" containsNumber="1" containsInteger="1" minValue="0" maxValue="1"/>
    </cacheField>
    <cacheField name="Sequencia Queda" numFmtId="1">
      <sharedItems containsSemiMixedTypes="0" containsString="0" containsNumber="1" containsInteger="1" minValue="0" maxValue="8"/>
    </cacheField>
    <cacheField name="Sequencia Alta" numFmtId="1">
      <sharedItems containsSemiMixedTypes="0" containsString="0" containsNumber="1" containsInteger="1" minValue="0" maxValue="9"/>
    </cacheField>
    <cacheField name="Trimestres" numFmtId="0" databaseField="0">
      <fieldGroup base="9">
        <rangePr groupBy="quarters" startDate="2022-05-01T00:00:00" endDate="2023-05-02T00:00:00"/>
        <groupItems count="6">
          <s v="&lt;01/05/2022"/>
          <s v="Trim1"/>
          <s v="Trim2"/>
          <s v="Trim3"/>
          <s v="Trim4"/>
          <s v="&gt;02/05/2023"/>
        </groupItems>
      </fieldGroup>
    </cacheField>
    <cacheField name="Anos" numFmtId="0" databaseField="0">
      <fieldGroup base="9">
        <rangePr groupBy="years" startDate="2022-05-01T00:00:00" endDate="2023-05-02T00:00:00"/>
        <groupItems count="4">
          <s v="&lt;01/05/2022"/>
          <s v="2022"/>
          <s v="2023"/>
          <s v="&gt;02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0"/>
    <n v="29019.87"/>
    <n v="29498.01"/>
    <n v="28841.11"/>
    <n v="29445.96"/>
    <n v="29445.96"/>
    <n v="27675.7"/>
    <n v="29445.96"/>
    <x v="0"/>
    <x v="0"/>
    <x v="0"/>
    <n v="0"/>
    <n v="0"/>
    <n v="0"/>
    <n v="0"/>
    <n v="0"/>
  </r>
  <r>
    <x v="1"/>
    <n v="0"/>
    <n v="29443.37"/>
    <n v="31949.63"/>
    <n v="29303.57"/>
    <n v="31726.39"/>
    <n v="31726.39"/>
    <n v="27675.7"/>
    <n v="30586.174999999999"/>
    <x v="0"/>
    <x v="1"/>
    <x v="1"/>
    <n v="7.7444579833702232E-2"/>
    <n v="0"/>
    <n v="1"/>
    <n v="0"/>
    <n v="1"/>
  </r>
  <r>
    <x v="2"/>
    <n v="0"/>
    <n v="31723.87"/>
    <n v="32249.86"/>
    <n v="31286.15"/>
    <n v="31792.31"/>
    <n v="31792.31"/>
    <n v="27675.7"/>
    <n v="30988.22"/>
    <x v="0"/>
    <x v="2"/>
    <x v="2"/>
    <n v="2.0777655447090648E-3"/>
    <n v="0"/>
    <n v="1"/>
    <n v="0"/>
    <n v="2"/>
  </r>
  <r>
    <x v="3"/>
    <n v="0"/>
    <n v="31792.55"/>
    <n v="31957.29"/>
    <n v="29501.59"/>
    <n v="29799.08"/>
    <n v="29799.08"/>
    <n v="27675.7"/>
    <n v="30690.935000000001"/>
    <x v="1"/>
    <x v="3"/>
    <x v="3"/>
    <n v="-6.2695349913233667E-2"/>
    <n v="1"/>
    <n v="0"/>
    <n v="1"/>
    <n v="0"/>
  </r>
  <r>
    <x v="4"/>
    <n v="0"/>
    <n v="29794.89"/>
    <n v="30604.73"/>
    <n v="29652.71"/>
    <n v="30467.49"/>
    <n v="30467.49"/>
    <n v="27675.7"/>
    <n v="30646.246000000003"/>
    <x v="1"/>
    <x v="4"/>
    <x v="4"/>
    <n v="2.2430558258845545E-2"/>
    <n v="0"/>
    <n v="1"/>
    <n v="0"/>
    <n v="1"/>
  </r>
  <r>
    <x v="5"/>
    <n v="0"/>
    <n v="30467.81"/>
    <n v="30633.040000000001"/>
    <n v="29375.69"/>
    <n v="29704.39"/>
    <n v="29704.39"/>
    <n v="27675.7"/>
    <n v="30489.27"/>
    <x v="1"/>
    <x v="5"/>
    <x v="5"/>
    <n v="-2.5046369097027732E-2"/>
    <n v="1"/>
    <n v="0"/>
    <n v="1"/>
    <n v="0"/>
  </r>
  <r>
    <x v="6"/>
    <n v="0"/>
    <n v="29706.14"/>
    <n v="29930.560000000001"/>
    <n v="29500.01"/>
    <n v="29832.91"/>
    <n v="29832.91"/>
    <n v="27675.7"/>
    <n v="30395.504285714287"/>
    <x v="1"/>
    <x v="6"/>
    <x v="6"/>
    <n v="4.3266332013551789E-3"/>
    <n v="0"/>
    <n v="1"/>
    <n v="0"/>
    <n v="1"/>
  </r>
  <r>
    <x v="7"/>
    <n v="0"/>
    <n v="29835.119999999999"/>
    <n v="30117.74"/>
    <n v="29574.45"/>
    <n v="29906.66"/>
    <n v="29906.66"/>
    <n v="27675.7"/>
    <n v="30334.39875"/>
    <x v="1"/>
    <x v="7"/>
    <x v="0"/>
    <n v="2.4721021180971192E-3"/>
    <n v="0"/>
    <n v="1"/>
    <n v="0"/>
    <n v="2"/>
  </r>
  <r>
    <x v="8"/>
    <n v="0"/>
    <n v="29910.28"/>
    <n v="31693.29"/>
    <n v="29894.19"/>
    <n v="31370.67"/>
    <n v="31370.67"/>
    <n v="27675.7"/>
    <n v="30449.539999999997"/>
    <x v="1"/>
    <x v="8"/>
    <x v="1"/>
    <n v="4.8952641318020795E-2"/>
    <n v="0"/>
    <n v="1"/>
    <n v="0"/>
    <n v="3"/>
  </r>
  <r>
    <x v="9"/>
    <n v="0"/>
    <n v="31371.74"/>
    <n v="31489.68"/>
    <n v="29311.68"/>
    <n v="31155.48"/>
    <n v="31155.48"/>
    <n v="27675.7"/>
    <n v="30520.133999999998"/>
    <x v="1"/>
    <x v="9"/>
    <x v="2"/>
    <n v="-6.8595920966940671E-3"/>
    <n v="1"/>
    <n v="0"/>
    <n v="1"/>
    <n v="0"/>
  </r>
  <r>
    <x v="10"/>
    <n v="0"/>
    <n v="31151.48"/>
    <n v="31253.69"/>
    <n v="29944.400000000001"/>
    <n v="30214.36"/>
    <n v="30214.36"/>
    <n v="27675.7"/>
    <n v="30492.336363636361"/>
    <x v="1"/>
    <x v="10"/>
    <x v="3"/>
    <n v="-3.0207205923323932E-2"/>
    <n v="1"/>
    <n v="0"/>
    <n v="2"/>
    <n v="0"/>
  </r>
  <r>
    <x v="11"/>
    <n v="0"/>
    <n v="30215.279999999999"/>
    <n v="30609.31"/>
    <n v="30020.27"/>
    <n v="30112"/>
    <n v="30112"/>
    <n v="27675.7"/>
    <n v="30460.641666666663"/>
    <x v="1"/>
    <x v="11"/>
    <x v="4"/>
    <n v="-3.3877930891139663E-3"/>
    <n v="1"/>
    <n v="0"/>
    <n v="3"/>
    <n v="0"/>
  </r>
  <r>
    <x v="12"/>
    <n v="0"/>
    <n v="30110.33"/>
    <n v="30245.81"/>
    <n v="28978.15"/>
    <n v="29083.8"/>
    <n v="29083.8"/>
    <n v="27675.7"/>
    <n v="30354.730769230766"/>
    <x v="1"/>
    <x v="12"/>
    <x v="5"/>
    <n v="-3.4145855472901165E-2"/>
    <n v="1"/>
    <n v="0"/>
    <n v="4"/>
    <n v="0"/>
  </r>
  <r>
    <x v="13"/>
    <n v="0"/>
    <n v="29084.67"/>
    <n v="29401.919999999998"/>
    <n v="28236.21"/>
    <n v="28360.81"/>
    <n v="28360.81"/>
    <n v="27675.7"/>
    <n v="30212.307857142852"/>
    <x v="1"/>
    <x v="13"/>
    <x v="6"/>
    <n v="-2.4858856132967455E-2"/>
    <n v="1"/>
    <n v="0"/>
    <n v="5"/>
    <n v="0"/>
  </r>
  <r>
    <x v="14"/>
    <n v="0"/>
    <n v="28373.51"/>
    <n v="28502.69"/>
    <n v="26762.65"/>
    <n v="26762.65"/>
    <n v="26762.65"/>
    <n v="27675.7"/>
    <n v="29982.330666666665"/>
    <x v="1"/>
    <x v="14"/>
    <x v="0"/>
    <n v="-5.6350999848029715E-2"/>
    <n v="1"/>
    <n v="0"/>
    <n v="6"/>
    <n v="0"/>
  </r>
  <r>
    <x v="15"/>
    <n v="0"/>
    <n v="26737.58"/>
    <n v="26795.59"/>
    <n v="22141.26"/>
    <n v="22487.39"/>
    <n v="22487.39"/>
    <n v="27675.7"/>
    <n v="29513.896874999999"/>
    <x v="1"/>
    <x v="15"/>
    <x v="1"/>
    <n v="-0.1597472597070918"/>
    <n v="1"/>
    <n v="0"/>
    <n v="7"/>
    <n v="0"/>
  </r>
  <r>
    <x v="16"/>
    <n v="0"/>
    <n v="22487.99"/>
    <n v="23018.95"/>
    <n v="20950.82"/>
    <n v="22206.79"/>
    <n v="22206.79"/>
    <n v="27675.7"/>
    <n v="29084.067058823526"/>
    <x v="1"/>
    <x v="16"/>
    <x v="2"/>
    <n v="-1.247810439539665E-2"/>
    <n v="1"/>
    <n v="0"/>
    <n v="8"/>
    <n v="0"/>
  </r>
  <r>
    <x v="17"/>
    <n v="0"/>
    <n v="22196.73"/>
    <n v="22642.67"/>
    <n v="20178.38"/>
    <n v="22572.84"/>
    <n v="22572.84"/>
    <n v="27675.7"/>
    <n v="28722.33222222222"/>
    <x v="1"/>
    <x v="17"/>
    <x v="3"/>
    <n v="1.6483697103453432E-2"/>
    <n v="0"/>
    <n v="1"/>
    <n v="0"/>
    <n v="1"/>
  </r>
  <r>
    <x v="18"/>
    <n v="0"/>
    <n v="22576.3"/>
    <n v="22868.92"/>
    <n v="20265.23"/>
    <n v="20381.650000000001"/>
    <n v="20381.650000000001"/>
    <n v="27675.7"/>
    <n v="28283.34894736842"/>
    <x v="1"/>
    <x v="18"/>
    <x v="4"/>
    <n v="-9.7071967904791667E-2"/>
    <n v="1"/>
    <n v="0"/>
    <n v="1"/>
    <n v="0"/>
  </r>
  <r>
    <x v="19"/>
    <n v="0"/>
    <n v="20385.72"/>
    <n v="21243.31"/>
    <n v="20326.52"/>
    <n v="20471.48"/>
    <n v="20471.48"/>
    <n v="27675.7"/>
    <n v="27892.755499999999"/>
    <x v="1"/>
    <x v="19"/>
    <x v="5"/>
    <n v="4.4073958683421566E-3"/>
    <n v="0"/>
    <n v="1"/>
    <n v="0"/>
    <n v="1"/>
  </r>
  <r>
    <x v="20"/>
    <n v="0"/>
    <n v="20473.43"/>
    <n v="20736.04"/>
    <n v="17708.62"/>
    <n v="19017.64"/>
    <n v="19017.64"/>
    <n v="27675.7"/>
    <n v="27371.339500000002"/>
    <x v="1"/>
    <x v="20"/>
    <x v="6"/>
    <n v="-7.1017825775176013E-2"/>
    <n v="1"/>
    <n v="0"/>
    <n v="1"/>
    <n v="0"/>
  </r>
  <r>
    <x v="21"/>
    <n v="0"/>
    <n v="19010.900000000001"/>
    <n v="20683.82"/>
    <n v="18067.150000000001"/>
    <n v="20553.27"/>
    <n v="20553.27"/>
    <n v="27675.7"/>
    <n v="26812.683500000003"/>
    <x v="1"/>
    <x v="21"/>
    <x v="0"/>
    <n v="8.0747663747972931E-2"/>
    <n v="0"/>
    <n v="1"/>
    <n v="0"/>
    <n v="1"/>
  </r>
  <r>
    <x v="22"/>
    <n v="0"/>
    <n v="20553.37"/>
    <n v="20913.32"/>
    <n v="19689.169999999998"/>
    <n v="20599.54"/>
    <n v="20599.54"/>
    <n v="27675.7"/>
    <n v="26253.045000000006"/>
    <x v="1"/>
    <x v="22"/>
    <x v="1"/>
    <n v="2.2512232846647606E-3"/>
    <n v="0"/>
    <n v="1"/>
    <n v="0"/>
    <n v="2"/>
  </r>
  <r>
    <x v="23"/>
    <n v="0"/>
    <n v="20594.29"/>
    <n v="21620.63"/>
    <n v="20415.060000000001"/>
    <n v="20710.599999999999"/>
    <n v="20710.599999999999"/>
    <n v="27675.7"/>
    <n v="25798.621000000003"/>
    <x v="1"/>
    <x v="23"/>
    <x v="2"/>
    <n v="5.3913825260174519E-3"/>
    <n v="0"/>
    <n v="1"/>
    <n v="0"/>
    <n v="3"/>
  </r>
  <r>
    <x v="24"/>
    <n v="0"/>
    <n v="20719.41"/>
    <n v="20835.75"/>
    <n v="19848.080000000002"/>
    <n v="19987.03"/>
    <n v="19987.03"/>
    <n v="27675.7"/>
    <n v="25274.598000000005"/>
    <x v="1"/>
    <x v="24"/>
    <x v="3"/>
    <n v="-3.4937181926163352E-2"/>
    <n v="1"/>
    <n v="0"/>
    <n v="1"/>
    <n v="0"/>
  </r>
  <r>
    <x v="25"/>
    <n v="0"/>
    <n v="19986.61"/>
    <n v="21135.759999999998"/>
    <n v="19950.12"/>
    <n v="21085.88"/>
    <n v="21085.88"/>
    <n v="27675.7"/>
    <n v="24843.672499999997"/>
    <x v="1"/>
    <x v="25"/>
    <x v="4"/>
    <n v="5.4978153332436275E-2"/>
    <n v="0"/>
    <n v="1"/>
    <n v="0"/>
    <n v="1"/>
  </r>
  <r>
    <x v="26"/>
    <n v="0"/>
    <n v="21084.65"/>
    <n v="21472.92"/>
    <n v="20777.509999999998"/>
    <n v="21231.66"/>
    <n v="21231.66"/>
    <n v="27675.7"/>
    <n v="24413.609999999993"/>
    <x v="1"/>
    <x v="26"/>
    <x v="5"/>
    <n v="6.9136313020845552E-3"/>
    <n v="0"/>
    <n v="1"/>
    <n v="0"/>
    <n v="2"/>
  </r>
  <r>
    <x v="27"/>
    <n v="0"/>
    <n v="21233.61"/>
    <n v="21520.91"/>
    <n v="20964.59"/>
    <n v="21502.34"/>
    <n v="21502.34"/>
    <n v="27675.7"/>
    <n v="23993.394"/>
    <x v="1"/>
    <x v="27"/>
    <x v="6"/>
    <n v="1.2748885390968079E-2"/>
    <n v="0"/>
    <n v="1"/>
    <n v="0"/>
    <n v="3"/>
  </r>
  <r>
    <x v="28"/>
    <n v="0"/>
    <n v="21496.49"/>
    <n v="21783.72"/>
    <n v="21016.27"/>
    <n v="21027.29"/>
    <n v="21027.29"/>
    <n v="27675.7"/>
    <n v="23476.224999999999"/>
    <x v="1"/>
    <x v="28"/>
    <x v="0"/>
    <n v="-2.2092944302806061E-2"/>
    <n v="1"/>
    <n v="0"/>
    <n v="1"/>
    <n v="0"/>
  </r>
  <r>
    <x v="29"/>
    <n v="0"/>
    <n v="21028.240000000002"/>
    <n v="21478.09"/>
    <n v="20620.2"/>
    <n v="20735.48"/>
    <n v="20735.48"/>
    <n v="27675.7"/>
    <n v="22955.224999999999"/>
    <x v="1"/>
    <x v="29"/>
    <x v="1"/>
    <n v="-1.3877679910250018E-2"/>
    <n v="1"/>
    <n v="0"/>
    <n v="2"/>
    <n v="0"/>
  </r>
  <r>
    <x v="30"/>
    <n v="0"/>
    <n v="20731.54"/>
    <n v="21164.42"/>
    <n v="20228.810000000001"/>
    <n v="20280.63"/>
    <n v="20280.63"/>
    <n v="27675.7"/>
    <n v="22458.538499999999"/>
    <x v="1"/>
    <x v="30"/>
    <x v="2"/>
    <n v="-2.1935831724175126E-2"/>
    <n v="1"/>
    <n v="0"/>
    <n v="3"/>
    <n v="0"/>
  </r>
  <r>
    <x v="31"/>
    <n v="0"/>
    <n v="20281.169999999998"/>
    <n v="20364.16"/>
    <n v="19937.79"/>
    <n v="20104.02"/>
    <n v="20104.02"/>
    <n v="27675.7"/>
    <n v="21958.139499999997"/>
    <x v="1"/>
    <x v="0"/>
    <x v="3"/>
    <n v="-8.7083093572537518E-3"/>
    <n v="1"/>
    <n v="0"/>
    <n v="4"/>
    <n v="0"/>
  </r>
  <r>
    <x v="32"/>
    <n v="0"/>
    <n v="20108.310000000001"/>
    <n v="20141.16"/>
    <n v="18729.66"/>
    <n v="19784.73"/>
    <n v="19784.73"/>
    <n v="27675.7"/>
    <n v="21493.185999999998"/>
    <x v="1"/>
    <x v="1"/>
    <x v="4"/>
    <n v="-1.5881898247216308E-2"/>
    <n v="1"/>
    <n v="0"/>
    <n v="5"/>
    <n v="0"/>
  </r>
  <r>
    <x v="33"/>
    <n v="0"/>
    <n v="19820.47"/>
    <n v="20632.669999999998"/>
    <n v="19073.71"/>
    <n v="19269.37"/>
    <n v="19269.37"/>
    <n v="27675.7"/>
    <n v="21038.613999999998"/>
    <x v="2"/>
    <x v="3"/>
    <x v="5"/>
    <n v="-2.6048371648235813E-2"/>
    <n v="1"/>
    <n v="0"/>
    <n v="6"/>
    <n v="0"/>
  </r>
  <r>
    <x v="34"/>
    <n v="0"/>
    <n v="19274.84"/>
    <n v="19371.75"/>
    <n v="19027.080000000002"/>
    <n v="19242.259999999998"/>
    <n v="19242.259999999998"/>
    <n v="27675.7"/>
    <n v="20662.594499999999"/>
    <x v="2"/>
    <x v="4"/>
    <x v="6"/>
    <n v="-1.406896022028814E-3"/>
    <n v="1"/>
    <n v="0"/>
    <n v="7"/>
    <n v="0"/>
  </r>
  <r>
    <x v="35"/>
    <n v="0"/>
    <n v="19242.099999999999"/>
    <n v="19558.27"/>
    <n v="18966.95"/>
    <n v="19297.080000000002"/>
    <n v="19297.080000000002"/>
    <n v="27675.7"/>
    <n v="20503.079000000002"/>
    <x v="2"/>
    <x v="5"/>
    <x v="0"/>
    <n v="2.848937702744081E-3"/>
    <n v="0"/>
    <n v="1"/>
    <n v="0"/>
    <n v="1"/>
  </r>
  <r>
    <x v="36"/>
    <n v="0"/>
    <n v="19297.310000000001"/>
    <n v="20258.75"/>
    <n v="19063.07"/>
    <n v="20231.259999999998"/>
    <n v="20231.259999999998"/>
    <n v="27675.7"/>
    <n v="20404.302500000002"/>
    <x v="2"/>
    <x v="6"/>
    <x v="1"/>
    <n v="4.8410433081067072E-2"/>
    <n v="0"/>
    <n v="1"/>
    <n v="0"/>
    <n v="2"/>
  </r>
  <r>
    <x v="37"/>
    <n v="0"/>
    <n v="20225.349999999999"/>
    <n v="20635.47"/>
    <n v="19341.23"/>
    <n v="20190.12"/>
    <n v="20190.12"/>
    <n v="27675.7"/>
    <n v="20285.166500000003"/>
    <x v="2"/>
    <x v="7"/>
    <x v="2"/>
    <n v="-2.0334867922214839E-3"/>
    <n v="1"/>
    <n v="0"/>
    <n v="1"/>
    <n v="0"/>
  </r>
  <r>
    <x v="38"/>
    <n v="0"/>
    <n v="20194.62"/>
    <n v="20595.53"/>
    <n v="19823.509999999998"/>
    <n v="20548.25"/>
    <n v="20548.25"/>
    <n v="27675.7"/>
    <n v="20293.496500000001"/>
    <x v="2"/>
    <x v="8"/>
    <x v="3"/>
    <n v="1.7737883677759303E-2"/>
    <n v="0"/>
    <n v="1"/>
    <n v="0"/>
    <n v="1"/>
  </r>
  <r>
    <x v="39"/>
    <n v="0"/>
    <n v="20547.810000000001"/>
    <n v="21771.82"/>
    <n v="20296.099999999999"/>
    <n v="21637.59"/>
    <n v="21637.59"/>
    <n v="27675.7"/>
    <n v="20351.802000000003"/>
    <x v="2"/>
    <x v="9"/>
    <x v="4"/>
    <n v="5.301376029588889E-2"/>
    <n v="0"/>
    <n v="1"/>
    <n v="0"/>
    <n v="2"/>
  </r>
  <r>
    <x v="40"/>
    <n v="0"/>
    <n v="21637.15"/>
    <n v="22314.94"/>
    <n v="21257.45"/>
    <n v="21731.119999999999"/>
    <n v="21731.119999999999"/>
    <n v="27675.7"/>
    <n v="20487.476000000002"/>
    <x v="2"/>
    <x v="10"/>
    <x v="5"/>
    <n v="4.3225701198701394E-3"/>
    <n v="0"/>
    <n v="1"/>
    <n v="0"/>
    <n v="3"/>
  </r>
  <r>
    <x v="41"/>
    <n v="0"/>
    <n v="21716.83"/>
    <n v="21877.14"/>
    <n v="21445.96"/>
    <n v="21592.21"/>
    <n v="21592.21"/>
    <n v="27675.7"/>
    <n v="20539.423000000003"/>
    <x v="2"/>
    <x v="11"/>
    <x v="6"/>
    <n v="-6.3922154035318535E-3"/>
    <n v="1"/>
    <n v="0"/>
    <n v="1"/>
    <n v="0"/>
  </r>
  <r>
    <x v="42"/>
    <n v="0"/>
    <n v="21591.08"/>
    <n v="21591.08"/>
    <n v="20727.12"/>
    <n v="20860.45"/>
    <n v="20860.45"/>
    <n v="27675.7"/>
    <n v="20552.468500000003"/>
    <x v="2"/>
    <x v="12"/>
    <x v="0"/>
    <n v="-3.3890000143570242E-2"/>
    <n v="1"/>
    <n v="0"/>
    <n v="2"/>
    <n v="0"/>
  </r>
  <r>
    <x v="43"/>
    <n v="0"/>
    <n v="20856.349999999999"/>
    <n v="20856.349999999999"/>
    <n v="19924.54"/>
    <n v="19970.560000000001"/>
    <n v="19970.560000000001"/>
    <n v="27675.7"/>
    <n v="20515.466500000002"/>
    <x v="2"/>
    <x v="13"/>
    <x v="1"/>
    <n v="-4.2659194792058597E-2"/>
    <n v="1"/>
    <n v="0"/>
    <n v="3"/>
    <n v="0"/>
  </r>
  <r>
    <x v="44"/>
    <n v="0"/>
    <n v="19970.47"/>
    <n v="20043.45"/>
    <n v="19308.53"/>
    <n v="19323.91"/>
    <n v="19323.91"/>
    <n v="27675.7"/>
    <n v="20482.310500000003"/>
    <x v="2"/>
    <x v="14"/>
    <x v="2"/>
    <n v="-3.2380163600820522E-2"/>
    <n v="1"/>
    <n v="0"/>
    <n v="4"/>
    <n v="0"/>
  </r>
  <r>
    <x v="45"/>
    <n v="0"/>
    <n v="19325.97"/>
    <n v="20223.05"/>
    <n v="18999.95"/>
    <n v="20212.07"/>
    <n v="20212.07"/>
    <n v="27675.7"/>
    <n v="20438.620000000003"/>
    <x v="2"/>
    <x v="15"/>
    <x v="3"/>
    <n v="4.5961712717560665E-2"/>
    <n v="0"/>
    <n v="1"/>
    <n v="0"/>
    <n v="1"/>
  </r>
  <r>
    <x v="46"/>
    <n v="0"/>
    <n v="20211.47"/>
    <n v="20789.89"/>
    <n v="19689.259999999998"/>
    <n v="20569.919999999998"/>
    <n v="20569.919999999998"/>
    <n v="27675.7"/>
    <n v="20405.533000000003"/>
    <x v="2"/>
    <x v="16"/>
    <x v="4"/>
    <n v="1.770476749783656E-2"/>
    <n v="0"/>
    <n v="1"/>
    <n v="0"/>
    <n v="2"/>
  </r>
  <r>
    <x v="47"/>
    <n v="0"/>
    <n v="20573.16"/>
    <n v="21138.240000000002"/>
    <n v="20397"/>
    <n v="20836.330000000002"/>
    <n v="20836.330000000002"/>
    <n v="27675.7"/>
    <n v="20372.232500000002"/>
    <x v="2"/>
    <x v="17"/>
    <x v="5"/>
    <n v="1.2951435883076012E-2"/>
    <n v="0"/>
    <n v="1"/>
    <n v="0"/>
    <n v="3"/>
  </r>
  <r>
    <x v="48"/>
    <n v="0"/>
    <n v="20834.099999999999"/>
    <n v="21514.400000000001"/>
    <n v="20518.900000000001"/>
    <n v="21190.32"/>
    <n v="21190.32"/>
    <n v="27675.7"/>
    <n v="20380.383999999998"/>
    <x v="2"/>
    <x v="18"/>
    <x v="6"/>
    <n v="1.6989076291266114E-2"/>
    <n v="0"/>
    <n v="1"/>
    <n v="0"/>
    <n v="4"/>
  </r>
  <r>
    <x v="49"/>
    <n v="0"/>
    <n v="21195.040000000001"/>
    <n v="21600.639999999999"/>
    <n v="20778.18"/>
    <n v="20779.34"/>
    <n v="20779.34"/>
    <n v="27675.7"/>
    <n v="20382.576999999997"/>
    <x v="2"/>
    <x v="19"/>
    <x v="0"/>
    <n v="-1.9394704751981018E-2"/>
    <n v="1"/>
    <n v="0"/>
    <n v="1"/>
    <n v="0"/>
  </r>
  <r>
    <x v="50"/>
    <n v="0"/>
    <n v="20781.91"/>
    <n v="22633.03"/>
    <n v="20781.91"/>
    <n v="22485.69"/>
    <n v="22485.69"/>
    <n v="27675.7"/>
    <n v="20492.830000000002"/>
    <x v="2"/>
    <x v="20"/>
    <x v="1"/>
    <n v="8.2117622600140328E-2"/>
    <n v="0"/>
    <n v="1"/>
    <n v="0"/>
    <n v="1"/>
  </r>
  <r>
    <x v="51"/>
    <n v="0"/>
    <n v="22467.85"/>
    <n v="23666.959999999999"/>
    <n v="21683.41"/>
    <n v="23389.43"/>
    <n v="23389.43"/>
    <n v="27675.7"/>
    <n v="20657.1005"/>
    <x v="2"/>
    <x v="21"/>
    <x v="2"/>
    <n v="4.0191784196971669E-2"/>
    <n v="0"/>
    <n v="1"/>
    <n v="0"/>
    <n v="2"/>
  </r>
  <r>
    <x v="52"/>
    <n v="0"/>
    <n v="23393.19"/>
    <n v="24196.82"/>
    <n v="23009.95"/>
    <n v="23231.73"/>
    <n v="23231.73"/>
    <n v="27675.7"/>
    <n v="20829.450499999999"/>
    <x v="2"/>
    <x v="22"/>
    <x v="3"/>
    <n v="-6.7423618275435082E-3"/>
    <n v="1"/>
    <n v="0"/>
    <n v="1"/>
    <n v="0"/>
  </r>
  <r>
    <x v="53"/>
    <n v="0"/>
    <n v="23233.200000000001"/>
    <n v="23388.32"/>
    <n v="22431.15"/>
    <n v="23164.63"/>
    <n v="23164.63"/>
    <n v="27675.7"/>
    <n v="21024.213500000002"/>
    <x v="2"/>
    <x v="23"/>
    <x v="4"/>
    <n v="-2.8882911431907798E-3"/>
    <n v="1"/>
    <n v="0"/>
    <n v="2"/>
    <n v="0"/>
  </r>
  <r>
    <x v="54"/>
    <n v="0"/>
    <n v="23163.75"/>
    <n v="23671.93"/>
    <n v="22603.42"/>
    <n v="22714.98"/>
    <n v="22714.98"/>
    <n v="27675.7"/>
    <n v="21197.8495"/>
    <x v="2"/>
    <x v="24"/>
    <x v="5"/>
    <n v="-1.9411059015404186E-2"/>
    <n v="1"/>
    <n v="0"/>
    <n v="3"/>
    <n v="0"/>
  </r>
  <r>
    <x v="55"/>
    <n v="0"/>
    <n v="22706.98"/>
    <n v="22977.21"/>
    <n v="22002.91"/>
    <n v="22465.48"/>
    <n v="22465.48"/>
    <n v="27675.7"/>
    <n v="21356.269500000002"/>
    <x v="2"/>
    <x v="25"/>
    <x v="6"/>
    <n v="-1.0983940994004793E-2"/>
    <n v="1"/>
    <n v="0"/>
    <n v="4"/>
    <n v="0"/>
  </r>
  <r>
    <x v="56"/>
    <n v="0"/>
    <n v="22465.51"/>
    <n v="22974"/>
    <n v="22306.84"/>
    <n v="22609.16"/>
    <n v="22609.16"/>
    <n v="27675.7"/>
    <n v="21475.164499999999"/>
    <x v="2"/>
    <x v="26"/>
    <x v="0"/>
    <n v="6.3955900341323701E-3"/>
    <n v="0"/>
    <n v="1"/>
    <n v="0"/>
    <n v="1"/>
  </r>
  <r>
    <x v="57"/>
    <n v="0"/>
    <n v="22607.16"/>
    <n v="22649.119999999999"/>
    <n v="21361.64"/>
    <n v="21361.7"/>
    <n v="21361.7"/>
    <n v="27675.7"/>
    <n v="21533.743499999993"/>
    <x v="2"/>
    <x v="27"/>
    <x v="1"/>
    <n v="-5.5174982175366094E-2"/>
    <n v="1"/>
    <n v="0"/>
    <n v="1"/>
    <n v="0"/>
  </r>
  <r>
    <x v="58"/>
    <n v="0"/>
    <n v="21361.119999999999"/>
    <n v="21361.119999999999"/>
    <n v="20776.82"/>
    <n v="21239.75"/>
    <n v="21239.75"/>
    <n v="27675.7"/>
    <n v="21568.318500000001"/>
    <x v="2"/>
    <x v="28"/>
    <x v="2"/>
    <n v="-5.7088153096429561E-3"/>
    <n v="1"/>
    <n v="0"/>
    <n v="2"/>
    <n v="0"/>
  </r>
  <r>
    <x v="59"/>
    <n v="0"/>
    <n v="21244.17"/>
    <n v="22986.53"/>
    <n v="21070.81"/>
    <n v="22930.55"/>
    <n v="22930.55"/>
    <n v="27675.7"/>
    <n v="21632.966499999999"/>
    <x v="2"/>
    <x v="29"/>
    <x v="3"/>
    <n v="7.9605456749726411E-2"/>
    <n v="0"/>
    <n v="1"/>
    <n v="0"/>
    <n v="1"/>
  </r>
  <r>
    <x v="60"/>
    <n v="0"/>
    <n v="22933.64"/>
    <n v="24110.47"/>
    <n v="22722.27"/>
    <n v="23843.89"/>
    <n v="23843.89"/>
    <n v="27675.7"/>
    <n v="21738.605"/>
    <x v="2"/>
    <x v="30"/>
    <x v="4"/>
    <n v="3.9830706197627297E-2"/>
    <n v="0"/>
    <n v="1"/>
    <n v="0"/>
    <n v="2"/>
  </r>
  <r>
    <x v="61"/>
    <n v="0"/>
    <n v="23845.21"/>
    <n v="24294.79"/>
    <n v="23481.17"/>
    <n v="23804.63"/>
    <n v="23804.63"/>
    <n v="27675.7"/>
    <n v="21849.225999999999"/>
    <x v="2"/>
    <x v="0"/>
    <x v="5"/>
    <n v="-1.6465434121696321E-3"/>
    <n v="1"/>
    <n v="0"/>
    <n v="1"/>
    <n v="0"/>
  </r>
  <r>
    <x v="62"/>
    <n v="0"/>
    <n v="23796.82"/>
    <n v="24572.58"/>
    <n v="23580.51"/>
    <n v="23656.21"/>
    <n v="23656.21"/>
    <n v="27675.7"/>
    <n v="21989.014000000003"/>
    <x v="2"/>
    <x v="1"/>
    <x v="6"/>
    <n v="-6.2349215257704316E-3"/>
    <n v="1"/>
    <n v="0"/>
    <n v="2"/>
    <n v="0"/>
  </r>
  <r>
    <x v="63"/>
    <n v="0"/>
    <n v="23652.07"/>
    <n v="24121.64"/>
    <n v="23275.7"/>
    <n v="23336.9"/>
    <n v="23336.9"/>
    <n v="27675.7"/>
    <n v="22157.331000000002"/>
    <x v="2"/>
    <x v="2"/>
    <x v="0"/>
    <n v="-1.3497935637196257E-2"/>
    <n v="1"/>
    <n v="0"/>
    <n v="3"/>
    <n v="0"/>
  </r>
  <r>
    <x v="64"/>
    <n v="0"/>
    <n v="23336.720000000001"/>
    <n v="23464.79"/>
    <n v="22890.799999999999"/>
    <n v="23314.2"/>
    <n v="23314.2"/>
    <n v="27675.7"/>
    <n v="22356.845500000003"/>
    <x v="3"/>
    <x v="3"/>
    <x v="1"/>
    <n v="-9.727084574215894E-4"/>
    <n v="1"/>
    <n v="0"/>
    <n v="4"/>
    <n v="0"/>
  </r>
  <r>
    <x v="65"/>
    <n v="0"/>
    <n v="23308.43"/>
    <n v="23415.040000000001"/>
    <n v="22710.080000000002"/>
    <n v="22978.12"/>
    <n v="22978.12"/>
    <n v="27675.7"/>
    <n v="22495.148000000005"/>
    <x v="3"/>
    <x v="4"/>
    <x v="2"/>
    <n v="-1.4415249075670711E-2"/>
    <n v="1"/>
    <n v="0"/>
    <n v="5"/>
    <n v="0"/>
  </r>
  <r>
    <x v="66"/>
    <n v="0"/>
    <n v="22981.3"/>
    <n v="23578.65"/>
    <n v="22747.84"/>
    <n v="22846.51"/>
    <n v="22846.51"/>
    <n v="27675.7"/>
    <n v="22608.977500000005"/>
    <x v="3"/>
    <x v="5"/>
    <x v="3"/>
    <n v="-5.7276226253497597E-3"/>
    <n v="1"/>
    <n v="0"/>
    <n v="6"/>
    <n v="0"/>
  </r>
  <r>
    <x v="67"/>
    <n v="0"/>
    <n v="22848.21"/>
    <n v="23198.01"/>
    <n v="22485.7"/>
    <n v="22630.959999999999"/>
    <n v="22630.959999999999"/>
    <n v="27675.7"/>
    <n v="22698.709000000006"/>
    <x v="3"/>
    <x v="6"/>
    <x v="4"/>
    <n v="-9.4347014051598954E-3"/>
    <n v="1"/>
    <n v="0"/>
    <n v="7"/>
    <n v="0"/>
  </r>
  <r>
    <x v="68"/>
    <n v="0"/>
    <n v="22626.83"/>
    <n v="23422.83"/>
    <n v="22612.18"/>
    <n v="23289.31"/>
    <n v="23289.31"/>
    <n v="27675.7"/>
    <n v="22803.658500000005"/>
    <x v="3"/>
    <x v="7"/>
    <x v="5"/>
    <n v="2.9090679317183232E-2"/>
    <n v="0"/>
    <n v="1"/>
    <n v="0"/>
    <n v="1"/>
  </r>
  <r>
    <x v="69"/>
    <n v="0"/>
    <n v="23291.42"/>
    <n v="23326.560000000001"/>
    <n v="22961.279999999999"/>
    <n v="22961.279999999999"/>
    <n v="22961.279999999999"/>
    <n v="27675.7"/>
    <n v="22912.755500000007"/>
    <x v="3"/>
    <x v="8"/>
    <x v="6"/>
    <n v="-1.4085002947704428E-2"/>
    <n v="1"/>
    <n v="0"/>
    <n v="1"/>
    <n v="0"/>
  </r>
  <r>
    <x v="70"/>
    <n v="0"/>
    <n v="22963.51"/>
    <n v="23359.01"/>
    <n v="22894.560000000001"/>
    <n v="23175.89"/>
    <n v="23175.89"/>
    <n v="27675.7"/>
    <n v="22947.265500000001"/>
    <x v="3"/>
    <x v="9"/>
    <x v="0"/>
    <n v="9.3466043704881763E-3"/>
    <n v="0"/>
    <n v="1"/>
    <n v="0"/>
    <n v="1"/>
  </r>
  <r>
    <x v="71"/>
    <n v="0"/>
    <n v="23179.53"/>
    <n v="24203.69"/>
    <n v="23176.55"/>
    <n v="23809.49"/>
    <n v="23809.49"/>
    <n v="27675.7"/>
    <n v="22968.268499999998"/>
    <x v="3"/>
    <x v="10"/>
    <x v="1"/>
    <n v="2.7338755922642122E-2"/>
    <n v="0"/>
    <n v="1"/>
    <n v="0"/>
    <n v="2"/>
  </r>
  <r>
    <x v="72"/>
    <n v="0"/>
    <n v="23811.48"/>
    <n v="23898.62"/>
    <n v="22982"/>
    <n v="23164.32"/>
    <n v="23164.32"/>
    <n v="27675.7"/>
    <n v="22964.898000000001"/>
    <x v="3"/>
    <x v="11"/>
    <x v="2"/>
    <n v="-2.7097178477993533E-2"/>
    <n v="1"/>
    <n v="0"/>
    <n v="1"/>
    <n v="0"/>
  </r>
  <r>
    <x v="73"/>
    <n v="0"/>
    <n v="23162.9"/>
    <n v="24127.41"/>
    <n v="22771.52"/>
    <n v="23947.64"/>
    <n v="23947.64"/>
    <n v="27675.7"/>
    <n v="23004.048500000001"/>
    <x v="3"/>
    <x v="12"/>
    <x v="3"/>
    <n v="3.3815799470910513E-2"/>
    <n v="0"/>
    <n v="1"/>
    <n v="0"/>
    <n v="1"/>
  </r>
  <r>
    <x v="74"/>
    <n v="0"/>
    <n v="23948.35"/>
    <n v="24822.63"/>
    <n v="23901"/>
    <n v="23957.53"/>
    <n v="23957.53"/>
    <n v="27675.7"/>
    <n v="23066.175999999999"/>
    <x v="3"/>
    <x v="13"/>
    <x v="4"/>
    <n v="4.1298432747449709E-4"/>
    <n v="0"/>
    <n v="1"/>
    <n v="0"/>
    <n v="2"/>
  </r>
  <r>
    <x v="75"/>
    <n v="0"/>
    <n v="23957.200000000001"/>
    <n v="24412.57"/>
    <n v="23657.27"/>
    <n v="24402.82"/>
    <n v="24402.82"/>
    <n v="27675.7"/>
    <n v="23163.043000000001"/>
    <x v="3"/>
    <x v="14"/>
    <x v="5"/>
    <n v="1.858664060944526E-2"/>
    <n v="0"/>
    <n v="1"/>
    <n v="0"/>
    <n v="3"/>
  </r>
  <r>
    <x v="76"/>
    <n v="0"/>
    <n v="24402.19"/>
    <n v="24860.05"/>
    <n v="24346.12"/>
    <n v="24424.07"/>
    <n v="24424.07"/>
    <n v="27675.7"/>
    <n v="23253.788500000002"/>
    <x v="3"/>
    <x v="15"/>
    <x v="6"/>
    <n v="8.708009975895159E-4"/>
    <n v="0"/>
    <n v="1"/>
    <n v="0"/>
    <n v="4"/>
  </r>
  <r>
    <x v="77"/>
    <n v="0"/>
    <n v="24429.06"/>
    <n v="24974.91"/>
    <n v="24206.26"/>
    <n v="24319.33"/>
    <n v="24319.33"/>
    <n v="27675.7"/>
    <n v="23401.670000000006"/>
    <x v="3"/>
    <x v="16"/>
    <x v="0"/>
    <n v="-4.2883925570144088E-3"/>
    <n v="1"/>
    <n v="0"/>
    <n v="1"/>
    <n v="0"/>
  </r>
  <r>
    <x v="78"/>
    <n v="0"/>
    <n v="24318.32"/>
    <n v="25135.59"/>
    <n v="23839.78"/>
    <n v="24136.97"/>
    <n v="24136.97"/>
    <n v="27675.7"/>
    <n v="23546.531000000006"/>
    <x v="3"/>
    <x v="17"/>
    <x v="1"/>
    <n v="-7.498561843603424E-3"/>
    <n v="1"/>
    <n v="0"/>
    <n v="2"/>
    <n v="0"/>
  </r>
  <r>
    <x v="79"/>
    <n v="0"/>
    <n v="24126.14"/>
    <n v="24228.42"/>
    <n v="23733.5"/>
    <n v="23883.29"/>
    <n v="23883.29"/>
    <n v="27675.7"/>
    <n v="23594.168000000001"/>
    <x v="3"/>
    <x v="18"/>
    <x v="2"/>
    <n v="-1.0510018448877445E-2"/>
    <n v="1"/>
    <n v="0"/>
    <n v="3"/>
    <n v="0"/>
  </r>
  <r>
    <x v="80"/>
    <n v="0"/>
    <n v="23881.32"/>
    <n v="24407.06"/>
    <n v="23243.35"/>
    <n v="23336"/>
    <n v="23336"/>
    <n v="27675.7"/>
    <n v="23568.773500000003"/>
    <x v="3"/>
    <x v="19"/>
    <x v="3"/>
    <n v="-2.2915184633272911E-2"/>
    <n v="1"/>
    <n v="0"/>
    <n v="4"/>
    <n v="0"/>
  </r>
  <r>
    <x v="81"/>
    <n v="0"/>
    <n v="23341.040000000001"/>
    <n v="23563.83"/>
    <n v="23177.599999999999"/>
    <n v="23212.74"/>
    <n v="23212.74"/>
    <n v="27675.7"/>
    <n v="23539.179"/>
    <x v="3"/>
    <x v="20"/>
    <x v="4"/>
    <n v="-5.2819677751113625E-3"/>
    <n v="1"/>
    <n v="0"/>
    <n v="5"/>
    <n v="0"/>
  </r>
  <r>
    <x v="82"/>
    <n v="0"/>
    <n v="23213.31"/>
    <n v="23213.31"/>
    <n v="20868.849999999999"/>
    <n v="20877.55"/>
    <n v="20877.55"/>
    <n v="27675.7"/>
    <n v="23400.246000000003"/>
    <x v="3"/>
    <x v="21"/>
    <x v="5"/>
    <n v="-0.10059949837890758"/>
    <n v="1"/>
    <n v="0"/>
    <n v="6"/>
    <n v="0"/>
  </r>
  <r>
    <x v="83"/>
    <n v="0"/>
    <n v="20872.84"/>
    <n v="21350.81"/>
    <n v="20856.73"/>
    <n v="21166.06"/>
    <n v="21166.06"/>
    <n v="27675.7"/>
    <n v="23291.704000000002"/>
    <x v="3"/>
    <x v="22"/>
    <x v="6"/>
    <n v="1.3819150235540256E-2"/>
    <n v="0"/>
    <n v="1"/>
    <n v="0"/>
    <n v="1"/>
  </r>
  <r>
    <x v="84"/>
    <n v="0"/>
    <n v="21160.39"/>
    <n v="21668.85"/>
    <n v="21103.200000000001"/>
    <n v="21534.12"/>
    <n v="21534.12"/>
    <n v="27675.7"/>
    <n v="23202.699999999997"/>
    <x v="3"/>
    <x v="23"/>
    <x v="0"/>
    <n v="1.7389159815289101E-2"/>
    <n v="0"/>
    <n v="1"/>
    <n v="0"/>
    <n v="2"/>
  </r>
  <r>
    <x v="85"/>
    <n v="0"/>
    <n v="21531.46"/>
    <n v="21531.46"/>
    <n v="20939.18"/>
    <n v="21398.91"/>
    <n v="21398.91"/>
    <n v="27675.7"/>
    <n v="23123.739499999996"/>
    <x v="3"/>
    <x v="24"/>
    <x v="1"/>
    <n v="-6.278872784214018E-3"/>
    <n v="1"/>
    <n v="0"/>
    <n v="1"/>
    <n v="0"/>
  </r>
  <r>
    <x v="86"/>
    <n v="0"/>
    <n v="21401.040000000001"/>
    <n v="21646.2"/>
    <n v="20955.14"/>
    <n v="21528.09"/>
    <n v="21528.09"/>
    <n v="27675.7"/>
    <n v="23057.818499999998"/>
    <x v="3"/>
    <x v="25"/>
    <x v="2"/>
    <n v="6.0367560777627727E-3"/>
    <n v="0"/>
    <n v="1"/>
    <n v="0"/>
    <n v="1"/>
  </r>
  <r>
    <x v="87"/>
    <n v="0"/>
    <n v="21526.46"/>
    <n v="21783.08"/>
    <n v="21195.01"/>
    <n v="21395.02"/>
    <n v="21395.02"/>
    <n v="27675.7"/>
    <n v="22996.021499999999"/>
    <x v="3"/>
    <x v="26"/>
    <x v="3"/>
    <n v="-6.1812264813088102E-3"/>
    <n v="1"/>
    <n v="0"/>
    <n v="1"/>
    <n v="0"/>
  </r>
  <r>
    <x v="88"/>
    <n v="0"/>
    <n v="21395.46"/>
    <n v="21789.64"/>
    <n v="21362.44"/>
    <n v="21600.9"/>
    <n v="21600.9"/>
    <n v="27675.7"/>
    <n v="22911.601000000002"/>
    <x v="3"/>
    <x v="27"/>
    <x v="4"/>
    <n v="9.6228000721663154E-3"/>
    <n v="0"/>
    <n v="1"/>
    <n v="0"/>
    <n v="1"/>
  </r>
  <r>
    <x v="89"/>
    <n v="0"/>
    <n v="21596.09"/>
    <n v="21804.91"/>
    <n v="20199.48"/>
    <n v="20260.02"/>
    <n v="20260.02"/>
    <n v="27675.7"/>
    <n v="22776.538000000004"/>
    <x v="3"/>
    <x v="28"/>
    <x v="5"/>
    <n v="-6.207519131147321E-2"/>
    <n v="1"/>
    <n v="0"/>
    <n v="1"/>
    <n v="0"/>
  </r>
  <r>
    <x v="90"/>
    <n v="0"/>
    <n v="20262.48"/>
    <n v="20340.78"/>
    <n v="19890.52"/>
    <n v="20041.740000000002"/>
    <n v="20041.740000000002"/>
    <n v="27675.7"/>
    <n v="22619.830500000004"/>
    <x v="3"/>
    <x v="29"/>
    <x v="6"/>
    <n v="-1.0773928159991897E-2"/>
    <n v="1"/>
    <n v="0"/>
    <n v="2"/>
    <n v="0"/>
  </r>
  <r>
    <x v="91"/>
    <n v="0"/>
    <n v="20041.04"/>
    <n v="20139.05"/>
    <n v="19616.810000000001"/>
    <n v="19616.810000000001"/>
    <n v="19616.810000000001"/>
    <n v="27675.7"/>
    <n v="22410.196500000002"/>
    <x v="3"/>
    <x v="30"/>
    <x v="0"/>
    <n v="-2.1202250902366826E-2"/>
    <n v="1"/>
    <n v="0"/>
    <n v="3"/>
    <n v="0"/>
  </r>
  <r>
    <x v="92"/>
    <n v="0"/>
    <n v="19615.150000000001"/>
    <n v="20357.46"/>
    <n v="19600.79"/>
    <n v="20297.990000000002"/>
    <n v="20297.990000000002"/>
    <n v="27675.7"/>
    <n v="22266.880000000001"/>
    <x v="3"/>
    <x v="0"/>
    <x v="1"/>
    <n v="3.472430023026174E-2"/>
    <n v="0"/>
    <n v="1"/>
    <n v="0"/>
    <n v="1"/>
  </r>
  <r>
    <x v="93"/>
    <n v="0"/>
    <n v="20298.61"/>
    <n v="20542.64"/>
    <n v="19617.64"/>
    <n v="19796.810000000001"/>
    <n v="19796.810000000001"/>
    <n v="27675.7"/>
    <n v="22059.338500000002"/>
    <x v="3"/>
    <x v="1"/>
    <x v="2"/>
    <n v="-2.469111473599106E-2"/>
    <n v="1"/>
    <n v="0"/>
    <n v="1"/>
    <n v="0"/>
  </r>
  <r>
    <x v="94"/>
    <n v="0"/>
    <n v="19799.580000000002"/>
    <n v="20420.990000000002"/>
    <n v="19799.580000000002"/>
    <n v="20049.759999999998"/>
    <n v="20049.759999999998"/>
    <n v="27675.7"/>
    <n v="21863.950000000004"/>
    <x v="3"/>
    <x v="2"/>
    <x v="3"/>
    <n v="1.2777311092039501E-2"/>
    <n v="0"/>
    <n v="1"/>
    <n v="0"/>
    <n v="1"/>
  </r>
  <r>
    <x v="95"/>
    <n v="0"/>
    <n v="20050.5"/>
    <n v="20198.39"/>
    <n v="19653.97"/>
    <n v="20127.14"/>
    <n v="20127.14"/>
    <n v="27675.7"/>
    <n v="21650.166000000001"/>
    <x v="4"/>
    <x v="3"/>
    <x v="4"/>
    <n v="3.8593978182281941E-3"/>
    <n v="0"/>
    <n v="1"/>
    <n v="0"/>
    <n v="2"/>
  </r>
  <r>
    <x v="96"/>
    <n v="0"/>
    <n v="20126.07"/>
    <n v="20401.57"/>
    <n v="19814.77"/>
    <n v="19969.77"/>
    <n v="19969.77"/>
    <n v="27675.7"/>
    <n v="21427.451000000001"/>
    <x v="4"/>
    <x v="4"/>
    <x v="5"/>
    <n v="-7.8187959143722896E-3"/>
    <n v="1"/>
    <n v="0"/>
    <n v="1"/>
    <n v="0"/>
  </r>
  <r>
    <x v="97"/>
    <n v="0"/>
    <n v="19969.72"/>
    <n v="20037.009999999998"/>
    <n v="19698.36"/>
    <n v="19832.09"/>
    <n v="19832.09"/>
    <n v="27675.7"/>
    <n v="21203.089"/>
    <x v="4"/>
    <x v="5"/>
    <x v="6"/>
    <n v="-6.8944209172163706E-3"/>
    <n v="1"/>
    <n v="0"/>
    <n v="2"/>
    <n v="0"/>
  </r>
  <r>
    <x v="98"/>
    <n v="0"/>
    <n v="19832.47"/>
    <n v="19999.689999999999"/>
    <n v="19636.82"/>
    <n v="19986.71"/>
    <n v="19986.71"/>
    <n v="27675.7"/>
    <n v="20995.576000000005"/>
    <x v="4"/>
    <x v="6"/>
    <x v="0"/>
    <n v="7.7964551391205283E-3"/>
    <n v="0"/>
    <n v="1"/>
    <n v="0"/>
    <n v="1"/>
  </r>
  <r>
    <x v="99"/>
    <n v="0"/>
    <n v="19988.79"/>
    <n v="20031.16"/>
    <n v="19673.05"/>
    <n v="19812.37"/>
    <n v="19812.37"/>
    <n v="27675.7"/>
    <n v="20792.030000000002"/>
    <x v="4"/>
    <x v="7"/>
    <x v="1"/>
    <n v="-8.7227962981401008E-3"/>
    <n v="1"/>
    <n v="0"/>
    <n v="1"/>
    <n v="0"/>
  </r>
  <r>
    <x v="100"/>
    <n v="0"/>
    <n v="19817.72"/>
    <n v="20155.27"/>
    <n v="18800.169999999998"/>
    <n v="18837.669999999998"/>
    <n v="18837.669999999998"/>
    <n v="27675.7"/>
    <n v="20567.113499999999"/>
    <x v="4"/>
    <x v="8"/>
    <x v="2"/>
    <n v="-4.9196537314818989E-2"/>
    <n v="1"/>
    <n v="0"/>
    <n v="2"/>
    <n v="0"/>
  </r>
  <r>
    <x v="101"/>
    <n v="0"/>
    <n v="18837.68"/>
    <n v="19427.169999999998"/>
    <n v="18644.47"/>
    <n v="19290.32"/>
    <n v="19290.32"/>
    <n v="27675.7"/>
    <n v="20370.9925"/>
    <x v="4"/>
    <x v="9"/>
    <x v="3"/>
    <n v="2.402898022950839E-2"/>
    <n v="0"/>
    <n v="1"/>
    <n v="0"/>
    <n v="1"/>
  </r>
  <r>
    <x v="102"/>
    <n v="0"/>
    <n v="19289.939999999999"/>
    <n v="19417.349999999999"/>
    <n v="19076.71"/>
    <n v="19329.830000000002"/>
    <n v="19329.830000000002"/>
    <n v="27675.7"/>
    <n v="20293.606500000002"/>
    <x v="4"/>
    <x v="10"/>
    <x v="4"/>
    <n v="2.0481775315288608E-3"/>
    <n v="0"/>
    <n v="1"/>
    <n v="0"/>
    <n v="2"/>
  </r>
  <r>
    <x v="103"/>
    <n v="0"/>
    <n v="19328.14"/>
    <n v="21439.41"/>
    <n v="19310.96"/>
    <n v="21381.15"/>
    <n v="21381.15"/>
    <n v="27675.7"/>
    <n v="20304.361000000004"/>
    <x v="4"/>
    <x v="11"/>
    <x v="5"/>
    <n v="0.10612198865691003"/>
    <n v="0"/>
    <n v="1"/>
    <n v="0"/>
    <n v="3"/>
  </r>
  <r>
    <x v="104"/>
    <n v="0"/>
    <n v="21376.91"/>
    <n v="21760.28"/>
    <n v="21168.720000000001"/>
    <n v="21680.54"/>
    <n v="21680.54"/>
    <n v="27675.7"/>
    <n v="20311.682000000001"/>
    <x v="4"/>
    <x v="12"/>
    <x v="6"/>
    <n v="1.4002520912111738E-2"/>
    <n v="0"/>
    <n v="1"/>
    <n v="0"/>
    <n v="4"/>
  </r>
  <r>
    <x v="105"/>
    <n v="0"/>
    <n v="21678.54"/>
    <n v="21770.55"/>
    <n v="21406.95"/>
    <n v="21769.26"/>
    <n v="21769.26"/>
    <n v="27675.7"/>
    <n v="20330.199500000002"/>
    <x v="4"/>
    <x v="13"/>
    <x v="0"/>
    <n v="4.0921489962886248E-3"/>
    <n v="0"/>
    <n v="1"/>
    <n v="0"/>
    <n v="5"/>
  </r>
  <r>
    <x v="106"/>
    <n v="0"/>
    <n v="21770.15"/>
    <n v="22439.18"/>
    <n v="21603.9"/>
    <n v="22370.45"/>
    <n v="22370.45"/>
    <n v="27675.7"/>
    <n v="20372.317500000001"/>
    <x v="4"/>
    <x v="14"/>
    <x v="1"/>
    <n v="2.7616464684605768E-2"/>
    <n v="0"/>
    <n v="1"/>
    <n v="0"/>
    <n v="6"/>
  </r>
  <r>
    <x v="107"/>
    <n v="0"/>
    <n v="22371.48"/>
    <n v="22673.82"/>
    <n v="20062.669999999998"/>
    <n v="20296.71"/>
    <n v="20296.71"/>
    <n v="27675.7"/>
    <n v="20317.402000000002"/>
    <x v="4"/>
    <x v="15"/>
    <x v="2"/>
    <n v="-9.2699968038193359E-2"/>
    <n v="1"/>
    <n v="0"/>
    <n v="1"/>
    <n v="0"/>
  </r>
  <r>
    <x v="108"/>
    <n v="0"/>
    <n v="20184.55"/>
    <n v="20467.2"/>
    <n v="19793.400000000001"/>
    <n v="20241.09"/>
    <n v="20241.09"/>
    <n v="27675.7"/>
    <n v="20249.411500000006"/>
    <x v="4"/>
    <x v="16"/>
    <x v="3"/>
    <n v="-2.7403456028094464E-3"/>
    <n v="1"/>
    <n v="0"/>
    <n v="2"/>
    <n v="0"/>
  </r>
  <r>
    <x v="109"/>
    <n v="0"/>
    <n v="20242.29"/>
    <n v="20318.169999999998"/>
    <n v="19636.73"/>
    <n v="19701.21"/>
    <n v="19701.21"/>
    <n v="27675.7"/>
    <n v="20221.471000000005"/>
    <x v="4"/>
    <x v="17"/>
    <x v="4"/>
    <n v="-2.6672476630458242E-2"/>
    <n v="1"/>
    <n v="0"/>
    <n v="3"/>
    <n v="0"/>
  </r>
  <r>
    <x v="110"/>
    <n v="0"/>
    <n v="19704.009999999998"/>
    <n v="19870.63"/>
    <n v="19400.080000000002"/>
    <n v="19772.580000000002"/>
    <n v="19772.580000000002"/>
    <n v="27675.7"/>
    <n v="20208.013000000006"/>
    <x v="4"/>
    <x v="18"/>
    <x v="5"/>
    <n v="3.6226201334843555E-3"/>
    <n v="0"/>
    <n v="1"/>
    <n v="0"/>
    <n v="1"/>
  </r>
  <r>
    <x v="111"/>
    <n v="0"/>
    <n v="19777.03"/>
    <n v="20162.53"/>
    <n v="19777.03"/>
    <n v="20127.580000000002"/>
    <n v="20127.580000000002"/>
    <n v="27675.7"/>
    <n v="20233.551500000009"/>
    <x v="4"/>
    <x v="19"/>
    <x v="6"/>
    <n v="1.7954156716017744E-2"/>
    <n v="0"/>
    <n v="1"/>
    <n v="0"/>
    <n v="2"/>
  </r>
  <r>
    <x v="112"/>
    <n v="0"/>
    <n v="20127.23"/>
    <n v="20127.23"/>
    <n v="19387.490000000002"/>
    <n v="19419.509999999998"/>
    <n v="19419.509999999998"/>
    <n v="27675.7"/>
    <n v="20189.62750000001"/>
    <x v="4"/>
    <x v="20"/>
    <x v="0"/>
    <n v="-3.517909256850571E-2"/>
    <n v="1"/>
    <n v="0"/>
    <n v="1"/>
    <n v="0"/>
  </r>
  <r>
    <x v="113"/>
    <n v="0"/>
    <n v="19418.57"/>
    <n v="19639.48"/>
    <n v="18390.32"/>
    <n v="19544.13"/>
    <n v="19544.13"/>
    <n v="27675.7"/>
    <n v="20176.993500000008"/>
    <x v="4"/>
    <x v="21"/>
    <x v="1"/>
    <n v="6.4172576959975469E-3"/>
    <n v="0"/>
    <n v="1"/>
    <n v="0"/>
    <n v="1"/>
  </r>
  <r>
    <x v="114"/>
    <n v="0"/>
    <n v="19545.59"/>
    <n v="19602.46"/>
    <n v="18813.46"/>
    <n v="18890.79"/>
    <n v="18890.79"/>
    <n v="27675.7"/>
    <n v="20119.045000000006"/>
    <x v="4"/>
    <x v="22"/>
    <x v="2"/>
    <n v="-3.3428963069729867E-2"/>
    <n v="1"/>
    <n v="0"/>
    <n v="1"/>
    <n v="0"/>
  </r>
  <r>
    <x v="115"/>
    <n v="0"/>
    <n v="18891.28"/>
    <n v="19674.63"/>
    <n v="18290.310000000001"/>
    <n v="18547.400000000001"/>
    <n v="18547.400000000001"/>
    <n v="27675.7"/>
    <n v="20040.058000000005"/>
    <x v="4"/>
    <x v="23"/>
    <x v="3"/>
    <n v="-1.8177641062126049E-2"/>
    <n v="1"/>
    <n v="0"/>
    <n v="2"/>
    <n v="0"/>
  </r>
  <r>
    <x v="116"/>
    <n v="0"/>
    <n v="18534.650000000001"/>
    <n v="19456.91"/>
    <n v="18415.59"/>
    <n v="19413.55"/>
    <n v="19413.55"/>
    <n v="27675.7"/>
    <n v="20012.247000000003"/>
    <x v="4"/>
    <x v="24"/>
    <x v="4"/>
    <n v="4.6699267821904922E-2"/>
    <n v="0"/>
    <n v="1"/>
    <n v="0"/>
    <n v="1"/>
  </r>
  <r>
    <x v="117"/>
    <n v="0"/>
    <n v="19412.400000000001"/>
    <n v="19464.669999999998"/>
    <n v="18617.55"/>
    <n v="19297.64"/>
    <n v="19297.64"/>
    <n v="27675.7"/>
    <n v="19985.524500000003"/>
    <x v="4"/>
    <x v="25"/>
    <x v="5"/>
    <n v="-5.9705721004144063E-3"/>
    <n v="1"/>
    <n v="0"/>
    <n v="1"/>
    <n v="0"/>
  </r>
  <r>
    <x v="118"/>
    <n v="0"/>
    <n v="19296.990000000002"/>
    <n v="19310.2"/>
    <n v="18861.97"/>
    <n v="18937.009999999998"/>
    <n v="18937.009999999998"/>
    <n v="27675.7"/>
    <n v="19933.039500000003"/>
    <x v="4"/>
    <x v="26"/>
    <x v="6"/>
    <n v="-1.8687777365522518E-2"/>
    <n v="1"/>
    <n v="0"/>
    <n v="2"/>
    <n v="0"/>
  </r>
  <r>
    <x v="119"/>
    <n v="0"/>
    <n v="18936.310000000001"/>
    <n v="19134.73"/>
    <n v="18696.47"/>
    <n v="18802.099999999999"/>
    <n v="18802.099999999999"/>
    <n v="27675.7"/>
    <n v="19882.526000000002"/>
    <x v="4"/>
    <x v="27"/>
    <x v="0"/>
    <n v="-7.1241447303455052E-3"/>
    <n v="1"/>
    <n v="0"/>
    <n v="3"/>
    <n v="0"/>
  </r>
  <r>
    <x v="120"/>
    <n v="0"/>
    <n v="18803.900000000001"/>
    <n v="19274.87"/>
    <n v="18721.29"/>
    <n v="19222.669999999998"/>
    <n v="19222.669999999998"/>
    <n v="27675.7"/>
    <n v="19901.775999999998"/>
    <x v="4"/>
    <x v="28"/>
    <x v="1"/>
    <n v="2.2368246100169742E-2"/>
    <n v="0"/>
    <n v="1"/>
    <n v="0"/>
    <n v="1"/>
  </r>
  <r>
    <x v="121"/>
    <n v="0"/>
    <n v="19221.84"/>
    <n v="20338.46"/>
    <n v="18915.669999999998"/>
    <n v="19110.55"/>
    <n v="19110.55"/>
    <n v="27675.7"/>
    <n v="19892.787499999999"/>
    <x v="4"/>
    <x v="29"/>
    <x v="2"/>
    <n v="-5.8326964984571905E-3"/>
    <n v="1"/>
    <n v="0"/>
    <n v="1"/>
    <n v="0"/>
  </r>
  <r>
    <x v="122"/>
    <n v="0"/>
    <n v="19104.62"/>
    <n v="19688.34"/>
    <n v="18553.3"/>
    <n v="19426.72"/>
    <n v="19426.72"/>
    <n v="27675.7"/>
    <n v="19897.632000000001"/>
    <x v="4"/>
    <x v="30"/>
    <x v="3"/>
    <n v="1.6544264817077492E-2"/>
    <n v="0"/>
    <n v="1"/>
    <n v="0"/>
    <n v="1"/>
  </r>
  <r>
    <x v="123"/>
    <n v="0"/>
    <n v="19427.78"/>
    <n v="19589.27"/>
    <n v="18924.349999999999"/>
    <n v="19573.05"/>
    <n v="19573.05"/>
    <n v="27675.7"/>
    <n v="19807.226999999999"/>
    <x v="4"/>
    <x v="0"/>
    <x v="4"/>
    <n v="7.5324089707371478E-3"/>
    <n v="0"/>
    <n v="1"/>
    <n v="0"/>
    <n v="2"/>
  </r>
  <r>
    <x v="124"/>
    <n v="0"/>
    <n v="19573.43"/>
    <n v="20109.849999999999"/>
    <n v="19265.66"/>
    <n v="19431.79"/>
    <n v="19431.79"/>
    <n v="27675.7"/>
    <n v="19694.789499999995"/>
    <x v="4"/>
    <x v="1"/>
    <x v="5"/>
    <n v="-7.2170663233374066E-3"/>
    <n v="1"/>
    <n v="0"/>
    <n v="1"/>
    <n v="0"/>
  </r>
  <r>
    <x v="125"/>
    <n v="0"/>
    <n v="19431.11"/>
    <n v="19471.150000000001"/>
    <n v="19231.080000000002"/>
    <n v="19312.099999999999"/>
    <n v="19312.099999999999"/>
    <n v="27675.7"/>
    <n v="19571.931499999995"/>
    <x v="5"/>
    <x v="3"/>
    <x v="6"/>
    <n v="-6.1594943131848545E-3"/>
    <n v="1"/>
    <n v="0"/>
    <n v="2"/>
    <n v="0"/>
  </r>
  <r>
    <x v="126"/>
    <n v="0"/>
    <n v="19311.849999999999"/>
    <n v="19370.310000000001"/>
    <n v="18970.62"/>
    <n v="19044.11"/>
    <n v="19044.11"/>
    <n v="27675.7"/>
    <n v="19405.614499999996"/>
    <x v="5"/>
    <x v="4"/>
    <x v="0"/>
    <n v="-1.3876792270131055E-2"/>
    <n v="1"/>
    <n v="0"/>
    <n v="3"/>
    <n v="0"/>
  </r>
  <r>
    <x v="127"/>
    <n v="0"/>
    <n v="19044.07"/>
    <n v="19653.54"/>
    <n v="19025.23"/>
    <n v="19623.580000000002"/>
    <n v="19623.580000000002"/>
    <n v="27675.7"/>
    <n v="19371.957999999999"/>
    <x v="5"/>
    <x v="5"/>
    <x v="1"/>
    <n v="3.042778055787343E-2"/>
    <n v="0"/>
    <n v="1"/>
    <n v="0"/>
    <n v="1"/>
  </r>
  <r>
    <x v="128"/>
    <n v="0"/>
    <n v="19623.580000000002"/>
    <n v="20380.34"/>
    <n v="19523.84"/>
    <n v="20336.84"/>
    <n v="20336.84"/>
    <n v="27675.7"/>
    <n v="19376.745500000001"/>
    <x v="5"/>
    <x v="6"/>
    <x v="2"/>
    <n v="3.6347088553668527E-2"/>
    <n v="0"/>
    <n v="1"/>
    <n v="0"/>
    <n v="2"/>
  </r>
  <r>
    <x v="129"/>
    <n v="0"/>
    <n v="20335.900000000001"/>
    <n v="20343.75"/>
    <n v="19801.8"/>
    <n v="20160.72"/>
    <n v="20160.72"/>
    <n v="27675.7"/>
    <n v="19399.721000000001"/>
    <x v="5"/>
    <x v="7"/>
    <x v="3"/>
    <n v="-8.6601458240316287E-3"/>
    <n v="1"/>
    <n v="0"/>
    <n v="1"/>
    <n v="0"/>
  </r>
  <r>
    <x v="130"/>
    <n v="0"/>
    <n v="20161.04"/>
    <n v="20408.39"/>
    <n v="19900.09"/>
    <n v="19955.439999999999"/>
    <n v="19955.439999999999"/>
    <n v="27675.7"/>
    <n v="19408.863999999998"/>
    <x v="5"/>
    <x v="8"/>
    <x v="4"/>
    <n v="-1.0182176033395773E-2"/>
    <n v="1"/>
    <n v="0"/>
    <n v="2"/>
    <n v="0"/>
  </r>
  <r>
    <x v="131"/>
    <n v="0"/>
    <n v="19957.560000000001"/>
    <n v="20041.09"/>
    <n v="19395.79"/>
    <n v="19546.849999999999"/>
    <n v="19546.849999999999"/>
    <n v="27675.7"/>
    <n v="19379.827499999999"/>
    <x v="5"/>
    <x v="9"/>
    <x v="5"/>
    <n v="-2.0475118564160955E-2"/>
    <n v="1"/>
    <n v="0"/>
    <n v="3"/>
    <n v="0"/>
  </r>
  <r>
    <x v="132"/>
    <n v="0"/>
    <n v="19546.330000000002"/>
    <n v="19601.7"/>
    <n v="19299.41"/>
    <n v="19416.57"/>
    <n v="19416.57"/>
    <n v="27675.7"/>
    <n v="19379.680499999999"/>
    <x v="5"/>
    <x v="10"/>
    <x v="6"/>
    <n v="-6.6650125211989986E-3"/>
    <n v="1"/>
    <n v="0"/>
    <n v="4"/>
    <n v="0"/>
  </r>
  <r>
    <x v="133"/>
    <n v="0"/>
    <n v="19417.48"/>
    <n v="19542.54"/>
    <n v="19349.259999999998"/>
    <n v="19446.43"/>
    <n v="19446.43"/>
    <n v="27675.7"/>
    <n v="19374.7955"/>
    <x v="5"/>
    <x v="11"/>
    <x v="0"/>
    <n v="1.5378617335606304E-3"/>
    <n v="0"/>
    <n v="1"/>
    <n v="0"/>
    <n v="1"/>
  </r>
  <r>
    <x v="134"/>
    <n v="0"/>
    <n v="19446.419999999998"/>
    <n v="19515.47"/>
    <n v="19102.98"/>
    <n v="19141.48"/>
    <n v="19141.48"/>
    <n v="27675.7"/>
    <n v="19387.330000000002"/>
    <x v="5"/>
    <x v="12"/>
    <x v="1"/>
    <n v="-1.5681541547728828E-2"/>
    <n v="1"/>
    <n v="0"/>
    <n v="1"/>
    <n v="0"/>
  </r>
  <r>
    <x v="135"/>
    <n v="0"/>
    <n v="19139"/>
    <n v="19241.96"/>
    <n v="18925.599999999999"/>
    <n v="19051.419999999998"/>
    <n v="19051.419999999998"/>
    <n v="27675.7"/>
    <n v="19412.530999999995"/>
    <x v="5"/>
    <x v="13"/>
    <x v="2"/>
    <n v="-4.7049653422829296E-3"/>
    <n v="1"/>
    <n v="0"/>
    <n v="2"/>
    <n v="0"/>
  </r>
  <r>
    <x v="136"/>
    <n v="0"/>
    <n v="19052.650000000001"/>
    <n v="19203.2"/>
    <n v="19029.759999999998"/>
    <n v="19157.45"/>
    <n v="19157.45"/>
    <n v="27675.7"/>
    <n v="19399.725999999999"/>
    <x v="5"/>
    <x v="14"/>
    <x v="3"/>
    <n v="5.5654644115767926E-3"/>
    <n v="0"/>
    <n v="1"/>
    <n v="0"/>
    <n v="1"/>
  </r>
  <r>
    <x v="137"/>
    <n v="0"/>
    <n v="19156.97"/>
    <n v="19453.330000000002"/>
    <n v="18319.82"/>
    <n v="19382.900000000001"/>
    <n v="19382.900000000001"/>
    <n v="27675.7"/>
    <n v="19403.989000000001"/>
    <x v="5"/>
    <x v="15"/>
    <x v="4"/>
    <n v="1.176826769742334E-2"/>
    <n v="0"/>
    <n v="1"/>
    <n v="0"/>
    <n v="2"/>
  </r>
  <r>
    <x v="138"/>
    <n v="0"/>
    <n v="19382.53"/>
    <n v="19889.150000000001"/>
    <n v="19115.41"/>
    <n v="19185.66"/>
    <n v="19185.66"/>
    <n v="27675.7"/>
    <n v="19416.4215"/>
    <x v="5"/>
    <x v="16"/>
    <x v="5"/>
    <n v="-1.0175979858535134E-2"/>
    <n v="1"/>
    <n v="0"/>
    <n v="1"/>
    <n v="0"/>
  </r>
  <r>
    <x v="139"/>
    <n v="0"/>
    <n v="19185.439999999999"/>
    <n v="19212.54"/>
    <n v="19019.25"/>
    <n v="19067.63"/>
    <n v="19067.63"/>
    <n v="27675.7"/>
    <n v="19429.698"/>
    <x v="5"/>
    <x v="17"/>
    <x v="6"/>
    <n v="-6.1519906013136616E-3"/>
    <n v="1"/>
    <n v="0"/>
    <n v="2"/>
    <n v="0"/>
  </r>
  <r>
    <x v="140"/>
    <n v="0"/>
    <n v="19068.91"/>
    <n v="19389.599999999999"/>
    <n v="19068.91"/>
    <n v="19268.09"/>
    <n v="19268.09"/>
    <n v="27675.7"/>
    <n v="19431.969000000005"/>
    <x v="5"/>
    <x v="18"/>
    <x v="0"/>
    <n v="1.0513105194510208E-2"/>
    <n v="0"/>
    <n v="1"/>
    <n v="0"/>
    <n v="1"/>
  </r>
  <r>
    <x v="141"/>
    <n v="0"/>
    <n v="19268.560000000001"/>
    <n v="19635.8"/>
    <n v="19173.330000000002"/>
    <n v="19550.759999999998"/>
    <n v="19550.759999999998"/>
    <n v="27675.7"/>
    <n v="19453.979500000005"/>
    <x v="5"/>
    <x v="19"/>
    <x v="1"/>
    <n v="1.4670369507304493E-2"/>
    <n v="0"/>
    <n v="1"/>
    <n v="0"/>
    <n v="2"/>
  </r>
  <r>
    <x v="142"/>
    <n v="0"/>
    <n v="19550.47"/>
    <n v="19666.990000000002"/>
    <n v="19144.77"/>
    <n v="19334.419999999998"/>
    <n v="19334.419999999998"/>
    <n v="27675.7"/>
    <n v="19449.364500000003"/>
    <x v="5"/>
    <x v="20"/>
    <x v="2"/>
    <n v="-1.106555448483848E-2"/>
    <n v="1"/>
    <n v="0"/>
    <n v="1"/>
    <n v="0"/>
  </r>
  <r>
    <x v="143"/>
    <n v="0"/>
    <n v="19335.03"/>
    <n v="19348.419999999998"/>
    <n v="19127.689999999999"/>
    <n v="19139.54"/>
    <n v="19139.54"/>
    <n v="27675.7"/>
    <n v="19427.689000000002"/>
    <x v="5"/>
    <x v="21"/>
    <x v="3"/>
    <n v="-1.0079433466325671E-2"/>
    <n v="1"/>
    <n v="0"/>
    <n v="2"/>
    <n v="0"/>
  </r>
  <r>
    <x v="144"/>
    <n v="0"/>
    <n v="19138.09"/>
    <n v="19315.2"/>
    <n v="18971.46"/>
    <n v="19053.740000000002"/>
    <n v="19053.740000000002"/>
    <n v="27675.7"/>
    <n v="19408.786500000002"/>
    <x v="5"/>
    <x v="22"/>
    <x v="4"/>
    <n v="-4.4828663593795559E-3"/>
    <n v="1"/>
    <n v="0"/>
    <n v="3"/>
    <n v="0"/>
  </r>
  <r>
    <x v="145"/>
    <n v="0"/>
    <n v="19053.2"/>
    <n v="19237.38"/>
    <n v="18770.97"/>
    <n v="19172.47"/>
    <n v="19172.47"/>
    <n v="27675.7"/>
    <n v="19401.805"/>
    <x v="5"/>
    <x v="23"/>
    <x v="5"/>
    <n v="6.2313225644938797E-3"/>
    <n v="0"/>
    <n v="1"/>
    <n v="0"/>
    <n v="1"/>
  </r>
  <r>
    <x v="146"/>
    <n v="0"/>
    <n v="19172.38"/>
    <n v="19248.07"/>
    <n v="19132.240000000002"/>
    <n v="19208.189999999999"/>
    <n v="19208.189999999999"/>
    <n v="27675.7"/>
    <n v="19410.008999999998"/>
    <x v="5"/>
    <x v="24"/>
    <x v="6"/>
    <n v="1.8630880632488633E-3"/>
    <n v="0"/>
    <n v="1"/>
    <n v="0"/>
    <n v="2"/>
  </r>
  <r>
    <x v="147"/>
    <n v="0"/>
    <n v="19207.73"/>
    <n v="19646.650000000001"/>
    <n v="19124.2"/>
    <n v="19567.009999999998"/>
    <n v="19567.009999999998"/>
    <n v="27675.7"/>
    <n v="19407.180499999995"/>
    <x v="5"/>
    <x v="25"/>
    <x v="0"/>
    <n v="1.8680573234646225E-2"/>
    <n v="0"/>
    <n v="1"/>
    <n v="0"/>
    <n v="3"/>
  </r>
  <r>
    <x v="148"/>
    <n v="0"/>
    <n v="19567.77"/>
    <n v="19589.13"/>
    <n v="19206.32"/>
    <n v="19345.57"/>
    <n v="19345.57"/>
    <n v="27675.7"/>
    <n v="19357.616999999998"/>
    <x v="5"/>
    <x v="26"/>
    <x v="1"/>
    <n v="-1.1317007555063263E-2"/>
    <n v="1"/>
    <n v="0"/>
    <n v="1"/>
    <n v="0"/>
  </r>
  <r>
    <x v="149"/>
    <n v="0"/>
    <n v="19344.96"/>
    <n v="20348.41"/>
    <n v="19261.45"/>
    <n v="20095.86"/>
    <n v="20095.86"/>
    <n v="27675.7"/>
    <n v="19354.374"/>
    <x v="5"/>
    <x v="27"/>
    <x v="2"/>
    <n v="3.8783556131972485E-2"/>
    <n v="0"/>
    <n v="1"/>
    <n v="0"/>
    <n v="1"/>
  </r>
  <r>
    <x v="150"/>
    <n v="0"/>
    <n v="20092.240000000002"/>
    <n v="20938.13"/>
    <n v="20076.12"/>
    <n v="20770.439999999999"/>
    <n v="20770.439999999999"/>
    <n v="27675.7"/>
    <n v="19395.124000000003"/>
    <x v="5"/>
    <x v="28"/>
    <x v="3"/>
    <n v="3.3568108058077639E-2"/>
    <n v="0"/>
    <n v="1"/>
    <n v="0"/>
    <n v="2"/>
  </r>
  <r>
    <x v="151"/>
    <n v="0"/>
    <n v="20772.8"/>
    <n v="20854.04"/>
    <n v="20255.37"/>
    <n v="20285.84"/>
    <n v="20285.84"/>
    <n v="27675.7"/>
    <n v="19432.073500000002"/>
    <x v="5"/>
    <x v="29"/>
    <x v="4"/>
    <n v="-2.3331234196290462E-2"/>
    <n v="1"/>
    <n v="0"/>
    <n v="1"/>
    <n v="0"/>
  </r>
  <r>
    <x v="152"/>
    <n v="0"/>
    <n v="20287.96"/>
    <n v="20724.98"/>
    <n v="20086.07"/>
    <n v="20595.349999999999"/>
    <n v="20595.349999999999"/>
    <n v="27675.7"/>
    <n v="19491.012500000001"/>
    <x v="5"/>
    <x v="30"/>
    <x v="5"/>
    <n v="1.5257440658114074E-2"/>
    <n v="0"/>
    <n v="1"/>
    <n v="0"/>
    <n v="1"/>
  </r>
  <r>
    <x v="153"/>
    <n v="0"/>
    <n v="20595.099999999999"/>
    <n v="20988.39"/>
    <n v="20566.48"/>
    <n v="20818.48"/>
    <n v="20818.48"/>
    <n v="27675.7"/>
    <n v="19559.614999999998"/>
    <x v="5"/>
    <x v="0"/>
    <x v="6"/>
    <n v="1.0833998936653266E-2"/>
    <n v="0"/>
    <n v="1"/>
    <n v="0"/>
    <n v="2"/>
  </r>
  <r>
    <x v="154"/>
    <n v="0"/>
    <n v="20817.98"/>
    <n v="20917.009999999998"/>
    <n v="20547.46"/>
    <n v="20635.599999999999"/>
    <n v="20635.599999999999"/>
    <n v="27675.7"/>
    <n v="19634.321"/>
    <x v="5"/>
    <x v="1"/>
    <x v="0"/>
    <n v="-8.7845029992583701E-3"/>
    <n v="1"/>
    <n v="0"/>
    <n v="1"/>
    <n v="0"/>
  </r>
  <r>
    <x v="155"/>
    <n v="0"/>
    <n v="20633.7"/>
    <n v="20795.32"/>
    <n v="20287.46"/>
    <n v="20495.77"/>
    <n v="20495.77"/>
    <n v="27675.7"/>
    <n v="19706.538500000002"/>
    <x v="5"/>
    <x v="2"/>
    <x v="1"/>
    <n v="-6.7761538312429703E-3"/>
    <n v="1"/>
    <n v="0"/>
    <n v="2"/>
    <n v="0"/>
  </r>
  <r>
    <x v="156"/>
    <n v="0"/>
    <n v="20494.900000000001"/>
    <n v="20647.29"/>
    <n v="20359.849999999999"/>
    <n v="20485.27"/>
    <n v="20485.27"/>
    <n v="27675.7"/>
    <n v="19772.929500000002"/>
    <x v="6"/>
    <x v="3"/>
    <x v="2"/>
    <n v="-5.1230083085440636E-4"/>
    <n v="1"/>
    <n v="0"/>
    <n v="3"/>
    <n v="0"/>
  </r>
  <r>
    <x v="157"/>
    <n v="0"/>
    <n v="20482.96"/>
    <n v="20742.810000000001"/>
    <n v="20087.13"/>
    <n v="20159.5"/>
    <n v="20159.5"/>
    <n v="27675.7"/>
    <n v="19811.7595"/>
    <x v="6"/>
    <x v="4"/>
    <x v="3"/>
    <n v="-1.5902646145254606E-2"/>
    <n v="1"/>
    <n v="0"/>
    <n v="4"/>
    <n v="0"/>
  </r>
  <r>
    <x v="158"/>
    <n v="0"/>
    <n v="20162.689999999999"/>
    <n v="20382.099999999999"/>
    <n v="20086.240000000002"/>
    <n v="20209.990000000002"/>
    <n v="20209.990000000002"/>
    <n v="27675.7"/>
    <n v="19862.976000000002"/>
    <x v="6"/>
    <x v="5"/>
    <x v="4"/>
    <n v="2.5045264019445401E-3"/>
    <n v="0"/>
    <n v="1"/>
    <n v="0"/>
    <n v="1"/>
  </r>
  <r>
    <x v="159"/>
    <n v="0"/>
    <n v="20208.77"/>
    <n v="21209.56"/>
    <n v="20188.02"/>
    <n v="21147.23"/>
    <n v="21147.23"/>
    <n v="27675.7"/>
    <n v="19966.955999999998"/>
    <x v="6"/>
    <x v="6"/>
    <x v="5"/>
    <n v="4.6375084797172006E-2"/>
    <n v="0"/>
    <n v="1"/>
    <n v="0"/>
    <n v="2"/>
  </r>
  <r>
    <x v="160"/>
    <n v="0"/>
    <n v="21144.83"/>
    <n v="21446.89"/>
    <n v="21097.63"/>
    <n v="21282.69"/>
    <n v="21282.69"/>
    <n v="27675.7"/>
    <n v="20067.686000000002"/>
    <x v="6"/>
    <x v="7"/>
    <x v="6"/>
    <n v="6.405567064811768E-3"/>
    <n v="0"/>
    <n v="1"/>
    <n v="0"/>
    <n v="3"/>
  </r>
  <r>
    <x v="161"/>
    <n v="0"/>
    <n v="21285.06"/>
    <n v="21345.38"/>
    <n v="20920.189999999999"/>
    <n v="20926.490000000002"/>
    <n v="20926.490000000002"/>
    <n v="27675.7"/>
    <n v="20136.4725"/>
    <x v="6"/>
    <x v="8"/>
    <x v="0"/>
    <n v="-1.673660613390493E-2"/>
    <n v="1"/>
    <n v="0"/>
    <n v="1"/>
    <n v="0"/>
  </r>
  <r>
    <x v="162"/>
    <n v="0"/>
    <n v="20924.62"/>
    <n v="21053.25"/>
    <n v="20489.97"/>
    <n v="20602.82"/>
    <n v="20602.82"/>
    <n v="27675.7"/>
    <n v="20199.892499999998"/>
    <x v="6"/>
    <x v="9"/>
    <x v="1"/>
    <n v="-1.5466999004611015E-2"/>
    <n v="1"/>
    <n v="0"/>
    <n v="2"/>
    <n v="0"/>
  </r>
  <r>
    <x v="163"/>
    <n v="0"/>
    <n v="20600.669999999998"/>
    <n v="20664.61"/>
    <n v="17603.54"/>
    <n v="18541.27"/>
    <n v="18541.27"/>
    <n v="27675.7"/>
    <n v="20169.978999999999"/>
    <x v="6"/>
    <x v="10"/>
    <x v="2"/>
    <n v="-0.10006154497296971"/>
    <n v="1"/>
    <n v="0"/>
    <n v="3"/>
    <n v="0"/>
  </r>
  <r>
    <x v="164"/>
    <n v="0"/>
    <n v="18543.759999999998"/>
    <n v="18590.46"/>
    <n v="15682.69"/>
    <n v="15880.78"/>
    <n v="15880.78"/>
    <n v="27675.7"/>
    <n v="20011.331000000002"/>
    <x v="6"/>
    <x v="11"/>
    <x v="3"/>
    <n v="-0.1434901708459021"/>
    <n v="1"/>
    <n v="0"/>
    <n v="4"/>
    <n v="0"/>
  </r>
  <r>
    <x v="165"/>
    <n v="0"/>
    <n v="15883.16"/>
    <n v="18054.310000000001"/>
    <n v="15834.02"/>
    <n v="17586.77"/>
    <n v="17586.77"/>
    <n v="27675.7"/>
    <n v="19932.046000000002"/>
    <x v="6"/>
    <x v="12"/>
    <x v="4"/>
    <n v="0.10742482422148036"/>
    <n v="0"/>
    <n v="1"/>
    <n v="0"/>
    <n v="1"/>
  </r>
  <r>
    <x v="166"/>
    <n v="0"/>
    <n v="17583.25"/>
    <n v="17650.939999999999"/>
    <n v="16543.48"/>
    <n v="17034.29"/>
    <n v="17034.29"/>
    <n v="27675.7"/>
    <n v="19823.351000000002"/>
    <x v="6"/>
    <x v="13"/>
    <x v="5"/>
    <n v="-3.1414523531040683E-2"/>
    <n v="1"/>
    <n v="0"/>
    <n v="1"/>
    <n v="0"/>
  </r>
  <r>
    <x v="167"/>
    <n v="0"/>
    <n v="17036.88"/>
    <n v="17066.68"/>
    <n v="16651.78"/>
    <n v="16799.189999999999"/>
    <n v="16799.189999999999"/>
    <n v="27675.7"/>
    <n v="19684.96"/>
    <x v="6"/>
    <x v="14"/>
    <x v="6"/>
    <n v="-1.3801573179745175E-2"/>
    <n v="1"/>
    <n v="0"/>
    <n v="2"/>
    <n v="0"/>
  </r>
  <r>
    <x v="168"/>
    <n v="0"/>
    <n v="16799.72"/>
    <n v="16920.77"/>
    <n v="16320.63"/>
    <n v="16353.37"/>
    <n v="16353.37"/>
    <n v="27675.7"/>
    <n v="19535.349999999999"/>
    <x v="6"/>
    <x v="15"/>
    <x v="0"/>
    <n v="-2.6538184281503896E-2"/>
    <n v="1"/>
    <n v="0"/>
    <n v="3"/>
    <n v="0"/>
  </r>
  <r>
    <x v="169"/>
    <n v="0"/>
    <n v="16352.03"/>
    <n v="17109.32"/>
    <n v="15872.94"/>
    <n v="16618.2"/>
    <n v="16618.2"/>
    <n v="27675.7"/>
    <n v="19361.467000000001"/>
    <x v="6"/>
    <x v="16"/>
    <x v="1"/>
    <n v="1.6194215626503805E-2"/>
    <n v="0"/>
    <n v="1"/>
    <n v="0"/>
    <n v="1"/>
  </r>
  <r>
    <x v="170"/>
    <n v="0"/>
    <n v="16617.48"/>
    <n v="17051.96"/>
    <n v="16542.55"/>
    <n v="16884.61"/>
    <n v="16884.61"/>
    <n v="27675.7"/>
    <n v="19167.175500000001"/>
    <x v="6"/>
    <x v="17"/>
    <x v="2"/>
    <n v="1.6031218784224421E-2"/>
    <n v="0"/>
    <n v="1"/>
    <n v="0"/>
    <n v="2"/>
  </r>
  <r>
    <x v="171"/>
    <n v="0"/>
    <n v="16884.34"/>
    <n v="16960.29"/>
    <n v="16430.11"/>
    <n v="16669.439999999999"/>
    <n v="16669.439999999999"/>
    <n v="27675.7"/>
    <n v="18986.355499999998"/>
    <x v="6"/>
    <x v="18"/>
    <x v="3"/>
    <n v="-1.2743557594756538E-2"/>
    <n v="1"/>
    <n v="0"/>
    <n v="1"/>
    <n v="0"/>
  </r>
  <r>
    <x v="172"/>
    <n v="0"/>
    <n v="16670.43"/>
    <n v="16726.439999999999"/>
    <n v="16460.68"/>
    <n v="16687.52"/>
    <n v="16687.52"/>
    <n v="27675.7"/>
    <n v="18790.964"/>
    <x v="6"/>
    <x v="19"/>
    <x v="4"/>
    <n v="1.0846195193121577E-3"/>
    <n v="0"/>
    <n v="1"/>
    <n v="0"/>
    <n v="1"/>
  </r>
  <r>
    <x v="173"/>
    <n v="0"/>
    <n v="16687.91"/>
    <n v="16947.060000000001"/>
    <n v="16564.61"/>
    <n v="16697.78"/>
    <n v="16697.78"/>
    <n v="27675.7"/>
    <n v="18584.928999999996"/>
    <x v="6"/>
    <x v="20"/>
    <x v="5"/>
    <n v="6.1483072379830972E-4"/>
    <n v="0"/>
    <n v="1"/>
    <n v="0"/>
    <n v="2"/>
  </r>
  <r>
    <x v="174"/>
    <n v="0"/>
    <n v="16696.22"/>
    <n v="16797.88"/>
    <n v="16570.41"/>
    <n v="16711.55"/>
    <n v="16711.55"/>
    <n v="27675.7"/>
    <n v="18388.726499999997"/>
    <x v="6"/>
    <x v="21"/>
    <x v="6"/>
    <n v="8.2466052373431076E-4"/>
    <n v="0"/>
    <n v="1"/>
    <n v="0"/>
    <n v="3"/>
  </r>
  <r>
    <x v="175"/>
    <n v="0"/>
    <n v="16712.919999999998"/>
    <n v="16746.78"/>
    <n v="16248.69"/>
    <n v="16291.83"/>
    <n v="16291.83"/>
    <n v="27675.7"/>
    <n v="18178.529499999997"/>
    <x v="6"/>
    <x v="22"/>
    <x v="0"/>
    <n v="-2.5115563786722306E-2"/>
    <n v="1"/>
    <n v="0"/>
    <n v="1"/>
    <n v="0"/>
  </r>
  <r>
    <x v="176"/>
    <n v="0"/>
    <n v="16291.22"/>
    <n v="16291.22"/>
    <n v="15599.05"/>
    <n v="15787.28"/>
    <n v="15787.28"/>
    <n v="27675.7"/>
    <n v="17943.630000000005"/>
    <x v="6"/>
    <x v="23"/>
    <x v="1"/>
    <n v="-3.0969510484702978E-2"/>
    <n v="1"/>
    <n v="0"/>
    <n v="2"/>
    <n v="0"/>
  </r>
  <r>
    <x v="177"/>
    <n v="0"/>
    <n v="15782.3"/>
    <n v="16253.05"/>
    <n v="15656.61"/>
    <n v="16189.77"/>
    <n v="16189.77"/>
    <n v="27675.7"/>
    <n v="17745.143500000006"/>
    <x v="6"/>
    <x v="24"/>
    <x v="2"/>
    <n v="2.5494575379672701E-2"/>
    <n v="0"/>
    <n v="1"/>
    <n v="0"/>
    <n v="1"/>
  </r>
  <r>
    <x v="178"/>
    <n v="0"/>
    <n v="16195.59"/>
    <n v="16638.189999999999"/>
    <n v="16170.5"/>
    <n v="16610.71"/>
    <n v="16610.71"/>
    <n v="27675.7"/>
    <n v="17565.179500000006"/>
    <x v="6"/>
    <x v="25"/>
    <x v="3"/>
    <n v="2.6000369369052034E-2"/>
    <n v="0"/>
    <n v="1"/>
    <n v="0"/>
    <n v="2"/>
  </r>
  <r>
    <x v="179"/>
    <n v="0"/>
    <n v="16611.64"/>
    <n v="16771.47"/>
    <n v="16501.77"/>
    <n v="16604.46"/>
    <n v="16604.46"/>
    <n v="27675.7"/>
    <n v="17338.041000000005"/>
    <x v="6"/>
    <x v="26"/>
    <x v="4"/>
    <n v="-3.7626326629025542E-4"/>
    <n v="1"/>
    <n v="0"/>
    <n v="1"/>
    <n v="0"/>
  </r>
  <r>
    <x v="180"/>
    <n v="0"/>
    <n v="16602.27"/>
    <n v="16603.32"/>
    <n v="16388.400000000001"/>
    <n v="16521.84"/>
    <n v="16521.84"/>
    <n v="27675.7"/>
    <n v="17099.998500000005"/>
    <x v="6"/>
    <x v="27"/>
    <x v="5"/>
    <n v="-4.9757715698071081E-3"/>
    <n v="1"/>
    <n v="0"/>
    <n v="2"/>
    <n v="0"/>
  </r>
  <r>
    <x v="181"/>
    <n v="0"/>
    <n v="16521.580000000002"/>
    <n v="16666.86"/>
    <n v="16416.23"/>
    <n v="16464.28"/>
    <n v="16464.28"/>
    <n v="27675.7"/>
    <n v="16876.887999999999"/>
    <x v="6"/>
    <x v="28"/>
    <x v="6"/>
    <n v="-3.4838734668778404E-3"/>
    <n v="1"/>
    <n v="0"/>
    <n v="3"/>
    <n v="0"/>
  </r>
  <r>
    <x v="182"/>
    <n v="0"/>
    <n v="16463.88"/>
    <n v="16594.41"/>
    <n v="16437.03"/>
    <n v="16444.63"/>
    <n v="16444.63"/>
    <n v="27675.7"/>
    <n v="16668.978500000005"/>
    <x v="6"/>
    <x v="29"/>
    <x v="0"/>
    <n v="-1.1934928220364016E-3"/>
    <n v="1"/>
    <n v="0"/>
    <n v="4"/>
    <n v="0"/>
  </r>
  <r>
    <x v="183"/>
    <n v="0"/>
    <n v="16440.22"/>
    <n v="16482.93"/>
    <n v="16054.53"/>
    <n v="16217.32"/>
    <n v="16217.32"/>
    <n v="27675.7"/>
    <n v="16552.780999999995"/>
    <x v="6"/>
    <x v="30"/>
    <x v="1"/>
    <n v="-1.3822749432489623E-2"/>
    <n v="1"/>
    <n v="0"/>
    <n v="5"/>
    <n v="0"/>
  </r>
  <r>
    <x v="184"/>
    <n v="0"/>
    <n v="16217.64"/>
    <n v="16522.259999999998"/>
    <n v="16139.4"/>
    <n v="16444.98"/>
    <n v="16444.98"/>
    <n v="27675.7"/>
    <n v="16580.990999999995"/>
    <x v="6"/>
    <x v="0"/>
    <x v="2"/>
    <n v="1.4038077808170568E-2"/>
    <n v="0"/>
    <n v="1"/>
    <n v="0"/>
    <n v="1"/>
  </r>
  <r>
    <x v="185"/>
    <n v="0"/>
    <n v="16445.48"/>
    <n v="17190.939999999999"/>
    <n v="16445.48"/>
    <n v="17168.57"/>
    <n v="17168.57"/>
    <n v="27675.7"/>
    <n v="16560.080999999998"/>
    <x v="6"/>
    <x v="1"/>
    <x v="3"/>
    <n v="4.4000661600074986E-2"/>
    <n v="0"/>
    <n v="1"/>
    <n v="0"/>
    <n v="2"/>
  </r>
  <r>
    <x v="186"/>
    <n v="0"/>
    <n v="17168"/>
    <n v="17197.5"/>
    <n v="16888.39"/>
    <n v="16967.13"/>
    <n v="16967.13"/>
    <n v="27675.7"/>
    <n v="16556.722999999998"/>
    <x v="7"/>
    <x v="3"/>
    <x v="4"/>
    <n v="-1.1733068042358741E-2"/>
    <n v="1"/>
    <n v="0"/>
    <n v="1"/>
    <n v="0"/>
  </r>
  <r>
    <x v="187"/>
    <n v="0"/>
    <n v="16968.68"/>
    <n v="17088.66"/>
    <n v="16877.88"/>
    <n v="17088.66"/>
    <n v="17088.66"/>
    <n v="27675.7"/>
    <n v="16571.196499999998"/>
    <x v="7"/>
    <x v="4"/>
    <x v="5"/>
    <n v="7.1626727678752999E-3"/>
    <n v="0"/>
    <n v="1"/>
    <n v="0"/>
    <n v="1"/>
  </r>
  <r>
    <x v="188"/>
    <n v="0"/>
    <n v="17090.099999999999"/>
    <n v="17116.04"/>
    <n v="16888.14"/>
    <n v="16908.240000000002"/>
    <n v="16908.240000000002"/>
    <n v="27675.7"/>
    <n v="16598.939999999999"/>
    <x v="7"/>
    <x v="5"/>
    <x v="6"/>
    <n v="-1.0557878733616244E-2"/>
    <n v="1"/>
    <n v="0"/>
    <n v="1"/>
    <n v="0"/>
  </r>
  <r>
    <x v="189"/>
    <n v="0"/>
    <n v="16908.169999999998"/>
    <n v="17157.77"/>
    <n v="16903.439999999999"/>
    <n v="17130.490000000002"/>
    <n v="17130.490000000002"/>
    <n v="27675.7"/>
    <n v="16624.554499999998"/>
    <x v="7"/>
    <x v="6"/>
    <x v="0"/>
    <n v="1.314447866838897E-2"/>
    <n v="0"/>
    <n v="1"/>
    <n v="0"/>
    <n v="1"/>
  </r>
  <r>
    <x v="190"/>
    <n v="0"/>
    <n v="17128.89"/>
    <n v="17378.150000000001"/>
    <n v="16922.43"/>
    <n v="16974.830000000002"/>
    <n v="16974.830000000002"/>
    <n v="27675.7"/>
    <n v="16629.065500000001"/>
    <x v="7"/>
    <x v="7"/>
    <x v="1"/>
    <n v="-9.0867219793479004E-3"/>
    <n v="1"/>
    <n v="0"/>
    <n v="1"/>
    <n v="0"/>
  </r>
  <r>
    <x v="191"/>
    <n v="0"/>
    <n v="16975.240000000002"/>
    <n v="17091.86"/>
    <n v="16939.919999999998"/>
    <n v="17089.5"/>
    <n v="17089.5"/>
    <n v="27675.7"/>
    <n v="16650.068500000001"/>
    <x v="7"/>
    <x v="8"/>
    <x v="2"/>
    <n v="6.7552959293257775E-3"/>
    <n v="0"/>
    <n v="1"/>
    <n v="0"/>
    <n v="1"/>
  </r>
  <r>
    <x v="192"/>
    <n v="0"/>
    <n v="17089.509999999998"/>
    <n v="17109.38"/>
    <n v="16750.560000000001"/>
    <n v="16848.13"/>
    <n v="16848.13"/>
    <n v="27675.7"/>
    <n v="16658.099000000002"/>
    <x v="7"/>
    <x v="9"/>
    <x v="3"/>
    <n v="-1.4123877234559212E-2"/>
    <n v="1"/>
    <n v="0"/>
    <n v="1"/>
    <n v="0"/>
  </r>
  <r>
    <x v="193"/>
    <n v="0"/>
    <n v="16847.349999999999"/>
    <n v="17267.919999999998"/>
    <n v="16788.78"/>
    <n v="17233.47"/>
    <n v="17233.47"/>
    <n v="27675.7"/>
    <n v="16684.883500000004"/>
    <x v="7"/>
    <x v="10"/>
    <x v="4"/>
    <n v="2.2871380978185751E-2"/>
    <n v="0"/>
    <n v="1"/>
    <n v="0"/>
    <n v="1"/>
  </r>
  <r>
    <x v="194"/>
    <n v="0"/>
    <n v="17232.150000000001"/>
    <n v="17280.55"/>
    <n v="17100.84"/>
    <n v="17133.150000000001"/>
    <n v="17133.150000000001"/>
    <n v="27675.7"/>
    <n v="16705.963500000002"/>
    <x v="7"/>
    <x v="11"/>
    <x v="5"/>
    <n v="-5.8212304312480478E-3"/>
    <n v="1"/>
    <n v="0"/>
    <n v="1"/>
    <n v="0"/>
  </r>
  <r>
    <x v="195"/>
    <n v="0"/>
    <n v="17134.22"/>
    <n v="17216.830000000002"/>
    <n v="17120.68"/>
    <n v="17128.72"/>
    <n v="17128.72"/>
    <n v="27675.7"/>
    <n v="16747.808000000001"/>
    <x v="7"/>
    <x v="12"/>
    <x v="6"/>
    <n v="-2.5856307800964373E-4"/>
    <n v="1"/>
    <n v="0"/>
    <n v="2"/>
    <n v="0"/>
  </r>
  <r>
    <x v="196"/>
    <n v="0"/>
    <n v="17129.71"/>
    <n v="17245.63"/>
    <n v="17091.82"/>
    <n v="17104.189999999999"/>
    <n v="17104.189999999999"/>
    <n v="27675.7"/>
    <n v="16813.6535"/>
    <x v="7"/>
    <x v="13"/>
    <x v="0"/>
    <n v="-1.4320976698786181E-3"/>
    <n v="1"/>
    <n v="0"/>
    <n v="3"/>
    <n v="0"/>
  </r>
  <r>
    <x v="197"/>
    <n v="0"/>
    <n v="17102.5"/>
    <n v="17212.560000000001"/>
    <n v="16899.39"/>
    <n v="17206.439999999999"/>
    <n v="17206.439999999999"/>
    <n v="27675.7"/>
    <n v="16864.487000000001"/>
    <x v="7"/>
    <x v="14"/>
    <x v="1"/>
    <n v="5.9780673624416636E-3"/>
    <n v="0"/>
    <n v="1"/>
    <n v="0"/>
    <n v="1"/>
  </r>
  <r>
    <x v="198"/>
    <n v="0"/>
    <n v="17206.439999999999"/>
    <n v="17930.09"/>
    <n v="17111.759999999998"/>
    <n v="17781.32"/>
    <n v="17781.32"/>
    <n v="27675.7"/>
    <n v="16923.017500000002"/>
    <x v="7"/>
    <x v="15"/>
    <x v="2"/>
    <n v="3.341074620897766E-2"/>
    <n v="0"/>
    <n v="1"/>
    <n v="0"/>
    <n v="2"/>
  </r>
  <r>
    <x v="199"/>
    <n v="0"/>
    <n v="17782.07"/>
    <n v="18318.53"/>
    <n v="17739.509999999998"/>
    <n v="17815.650000000001"/>
    <n v="17815.650000000001"/>
    <n v="27675.7"/>
    <n v="16983.576999999997"/>
    <x v="7"/>
    <x v="16"/>
    <x v="3"/>
    <n v="1.9306778124459356E-3"/>
    <n v="0"/>
    <n v="1"/>
    <n v="0"/>
    <n v="3"/>
  </r>
  <r>
    <x v="200"/>
    <n v="0"/>
    <n v="17813.64"/>
    <n v="17846.740000000002"/>
    <n v="17322.59"/>
    <n v="17364.87"/>
    <n v="17364.87"/>
    <n v="27675.7"/>
    <n v="17025.728500000001"/>
    <x v="7"/>
    <x v="17"/>
    <x v="4"/>
    <n v="-2.5302472825858291E-2"/>
    <n v="1"/>
    <n v="0"/>
    <n v="1"/>
    <n v="0"/>
  </r>
  <r>
    <x v="201"/>
    <n v="0"/>
    <n v="17364.55"/>
    <n v="17505.53"/>
    <n v="16584.7"/>
    <n v="16647.48"/>
    <n v="16647.48"/>
    <n v="27675.7"/>
    <n v="17034.888500000001"/>
    <x v="7"/>
    <x v="18"/>
    <x v="5"/>
    <n v="-4.131271930051883E-2"/>
    <n v="1"/>
    <n v="0"/>
    <n v="2"/>
    <n v="0"/>
  </r>
  <r>
    <x v="202"/>
    <n v="0"/>
    <n v="16646.98"/>
    <n v="16800.59"/>
    <n v="16614.03"/>
    <n v="16795.09"/>
    <n v="16795.09"/>
    <n v="27675.7"/>
    <n v="17052.411500000002"/>
    <x v="7"/>
    <x v="19"/>
    <x v="6"/>
    <n v="8.86680746875812E-3"/>
    <n v="0"/>
    <n v="1"/>
    <n v="0"/>
    <n v="1"/>
  </r>
  <r>
    <x v="203"/>
    <n v="0"/>
    <n v="16795.61"/>
    <n v="16815.39"/>
    <n v="16697.82"/>
    <n v="16757.98"/>
    <n v="16757.98"/>
    <n v="27675.7"/>
    <n v="17079.444500000001"/>
    <x v="7"/>
    <x v="20"/>
    <x v="0"/>
    <n v="-2.2095743458356853E-3"/>
    <n v="1"/>
    <n v="0"/>
    <n v="1"/>
    <n v="0"/>
  </r>
  <r>
    <x v="204"/>
    <n v="0"/>
    <n v="16759.04"/>
    <n v="16807.53"/>
    <n v="16398.14"/>
    <n v="16439.68"/>
    <n v="16439.68"/>
    <n v="27675.7"/>
    <n v="17079.179500000002"/>
    <x v="7"/>
    <x v="21"/>
    <x v="1"/>
    <n v="-1.899393602331545E-2"/>
    <n v="1"/>
    <n v="0"/>
    <n v="2"/>
    <n v="0"/>
  </r>
  <r>
    <x v="205"/>
    <n v="0"/>
    <n v="16441.79"/>
    <n v="17012.98"/>
    <n v="16427.87"/>
    <n v="16906.3"/>
    <n v="16906.3"/>
    <n v="27675.7"/>
    <n v="17066.065999999999"/>
    <x v="7"/>
    <x v="22"/>
    <x v="2"/>
    <n v="2.8383764160859526E-2"/>
    <n v="0"/>
    <n v="1"/>
    <n v="0"/>
    <n v="1"/>
  </r>
  <r>
    <x v="206"/>
    <n v="0"/>
    <n v="16904.53"/>
    <n v="16916.8"/>
    <n v="16755.91"/>
    <n v="16817.54"/>
    <n v="16817.54"/>
    <n v="27675.7"/>
    <n v="17058.586499999998"/>
    <x v="7"/>
    <x v="23"/>
    <x v="3"/>
    <n v="-5.2501138628794353E-3"/>
    <n v="1"/>
    <n v="0"/>
    <n v="1"/>
    <n v="0"/>
  </r>
  <r>
    <x v="207"/>
    <n v="0"/>
    <n v="16818.38"/>
    <n v="16866.669999999998"/>
    <n v="16592.41"/>
    <n v="16830.34"/>
    <n v="16830.34"/>
    <n v="27675.7"/>
    <n v="17045.6705"/>
    <x v="7"/>
    <x v="24"/>
    <x v="4"/>
    <n v="7.6111012668911293E-4"/>
    <n v="0"/>
    <n v="1"/>
    <n v="0"/>
    <n v="1"/>
  </r>
  <r>
    <x v="208"/>
    <n v="0"/>
    <n v="16829.64"/>
    <n v="16905.22"/>
    <n v="16794.46"/>
    <n v="16796.95"/>
    <n v="16796.95"/>
    <n v="27675.7"/>
    <n v="17040.106000000003"/>
    <x v="7"/>
    <x v="25"/>
    <x v="5"/>
    <n v="-1.9839171401171418E-3"/>
    <n v="1"/>
    <n v="0"/>
    <n v="1"/>
    <n v="0"/>
  </r>
  <r>
    <x v="209"/>
    <n v="0"/>
    <n v="16796.98"/>
    <n v="16864.7"/>
    <n v="16793.53"/>
    <n v="16847.759999999998"/>
    <n v="16847.759999999998"/>
    <n v="27675.7"/>
    <n v="17025.969500000003"/>
    <x v="7"/>
    <x v="26"/>
    <x v="6"/>
    <n v="3.0249539350892807E-3"/>
    <n v="0"/>
    <n v="1"/>
    <n v="0"/>
    <n v="1"/>
  </r>
  <r>
    <x v="210"/>
    <n v="0"/>
    <n v="16847.509999999998"/>
    <n v="16860.55"/>
    <n v="16755.25"/>
    <n v="16841.990000000002"/>
    <n v="16841.990000000002"/>
    <n v="27675.7"/>
    <n v="17019.327500000003"/>
    <x v="7"/>
    <x v="27"/>
    <x v="0"/>
    <n v="-3.4247876275517175E-4"/>
    <n v="1"/>
    <n v="0"/>
    <n v="1"/>
    <n v="0"/>
  </r>
  <r>
    <x v="211"/>
    <n v="0"/>
    <n v="16842.25"/>
    <n v="16920.12"/>
    <n v="16812.37"/>
    <n v="16919.8"/>
    <n v="16919.8"/>
    <n v="27675.7"/>
    <n v="17010.842500000002"/>
    <x v="7"/>
    <x v="28"/>
    <x v="1"/>
    <n v="4.6200003681273749E-3"/>
    <n v="0"/>
    <n v="1"/>
    <n v="0"/>
    <n v="1"/>
  </r>
  <r>
    <x v="212"/>
    <n v="0"/>
    <n v="16919.29"/>
    <n v="16959.849999999999"/>
    <n v="16642.07"/>
    <n v="16717.169999999998"/>
    <n v="16717.169999999998"/>
    <n v="27675.7"/>
    <n v="17004.294499999996"/>
    <x v="7"/>
    <x v="29"/>
    <x v="2"/>
    <n v="-1.1975909880731495E-2"/>
    <n v="1"/>
    <n v="0"/>
    <n v="1"/>
    <n v="0"/>
  </r>
  <r>
    <x v="213"/>
    <n v="0"/>
    <n v="16716.400000000001"/>
    <n v="16768.169999999998"/>
    <n v="16497.560000000001"/>
    <n v="16552.57"/>
    <n v="16552.57"/>
    <n v="27675.7"/>
    <n v="16970.249499999998"/>
    <x v="7"/>
    <x v="30"/>
    <x v="3"/>
    <n v="-9.846164153382353E-3"/>
    <n v="1"/>
    <n v="0"/>
    <n v="2"/>
    <n v="0"/>
  </r>
  <r>
    <x v="214"/>
    <n v="0"/>
    <n v="16552.32"/>
    <n v="16651.759999999998"/>
    <n v="16508.68"/>
    <n v="16642.34"/>
    <n v="16642.34"/>
    <n v="27675.7"/>
    <n v="16945.709000000003"/>
    <x v="7"/>
    <x v="0"/>
    <x v="4"/>
    <n v="5.4233270120591648E-3"/>
    <n v="0"/>
    <n v="1"/>
    <n v="0"/>
    <n v="1"/>
  </r>
  <r>
    <x v="215"/>
    <n v="0"/>
    <n v="16641.330000000002"/>
    <n v="16643.43"/>
    <n v="16408.47"/>
    <n v="16602.59"/>
    <n v="16602.59"/>
    <n v="27675.7"/>
    <n v="16919.402500000004"/>
    <x v="7"/>
    <x v="1"/>
    <x v="5"/>
    <n v="-2.3884862345079361E-3"/>
    <n v="1"/>
    <n v="0"/>
    <n v="1"/>
    <n v="0"/>
  </r>
  <r>
    <x v="216"/>
    <n v="0"/>
    <n v="16603.669999999998"/>
    <n v="16628.990000000002"/>
    <n v="16517.52"/>
    <n v="16547.5"/>
    <n v="16547.5"/>
    <n v="27675.7"/>
    <n v="16891.568000000003"/>
    <x v="7"/>
    <x v="2"/>
    <x v="6"/>
    <n v="-3.3181569863497407E-3"/>
    <n v="1"/>
    <n v="0"/>
    <n v="2"/>
    <n v="0"/>
  </r>
  <r>
    <x v="217"/>
    <n v="0"/>
    <n v="16547.91"/>
    <n v="16630.439999999999"/>
    <n v="16521.23"/>
    <n v="16625.080000000002"/>
    <n v="16625.080000000002"/>
    <n v="27675.7"/>
    <n v="16862.500000000004"/>
    <x v="8"/>
    <x v="3"/>
    <x v="0"/>
    <n v="4.6883214987158972E-3"/>
    <n v="0"/>
    <n v="1"/>
    <n v="0"/>
    <n v="1"/>
  </r>
  <r>
    <x v="218"/>
    <n v="0"/>
    <n v="16625.509999999998"/>
    <n v="16759.34"/>
    <n v="16572.23"/>
    <n v="16688.47"/>
    <n v="16688.47"/>
    <n v="27675.7"/>
    <n v="16807.857500000002"/>
    <x v="8"/>
    <x v="4"/>
    <x v="1"/>
    <n v="3.8129139829703451E-3"/>
    <n v="0"/>
    <n v="1"/>
    <n v="0"/>
    <n v="2"/>
  </r>
  <r>
    <x v="219"/>
    <n v="0"/>
    <n v="16688.849999999999"/>
    <n v="16760.45"/>
    <n v="16622.37"/>
    <n v="16679.86"/>
    <n v="16679.86"/>
    <n v="27675.7"/>
    <n v="16751.067999999999"/>
    <x v="8"/>
    <x v="5"/>
    <x v="2"/>
    <n v="-5.1592506682762718E-4"/>
    <n v="1"/>
    <n v="0"/>
    <n v="1"/>
    <n v="0"/>
  </r>
  <r>
    <x v="220"/>
    <n v="0"/>
    <n v="16680.21"/>
    <n v="16964.59"/>
    <n v="16667.759999999998"/>
    <n v="16863.240000000002"/>
    <n v="16863.240000000002"/>
    <n v="27675.7"/>
    <n v="16725.986499999999"/>
    <x v="8"/>
    <x v="6"/>
    <x v="3"/>
    <n v="1.0994097072757336E-2"/>
    <n v="0"/>
    <n v="1"/>
    <n v="0"/>
    <n v="1"/>
  </r>
  <r>
    <x v="221"/>
    <n v="0"/>
    <n v="16863.47"/>
    <n v="16884.02"/>
    <n v="16790.28"/>
    <n v="16836.740000000002"/>
    <n v="16836.740000000002"/>
    <n v="27675.7"/>
    <n v="16735.449499999999"/>
    <x v="8"/>
    <x v="7"/>
    <x v="4"/>
    <n v="-1.5714655072216477E-3"/>
    <n v="1"/>
    <n v="0"/>
    <n v="1"/>
    <n v="0"/>
  </r>
  <r>
    <x v="222"/>
    <n v="0"/>
    <n v="16836.47"/>
    <n v="16991.990000000002"/>
    <n v="16716.419999999998"/>
    <n v="16951.97"/>
    <n v="16951.97"/>
    <n v="27675.7"/>
    <n v="16743.293499999992"/>
    <x v="8"/>
    <x v="8"/>
    <x v="5"/>
    <n v="6.843961479478855E-3"/>
    <n v="0"/>
    <n v="1"/>
    <n v="0"/>
    <n v="1"/>
  </r>
  <r>
    <x v="223"/>
    <n v="0"/>
    <n v="16952.12"/>
    <n v="16975.02"/>
    <n v="16914.189999999999"/>
    <n v="16955.080000000002"/>
    <n v="16955.080000000002"/>
    <n v="27675.7"/>
    <n v="16753.148500000003"/>
    <x v="8"/>
    <x v="9"/>
    <x v="6"/>
    <n v="1.8345950352682827E-4"/>
    <n v="0"/>
    <n v="1"/>
    <n v="0"/>
    <n v="2"/>
  </r>
  <r>
    <x v="224"/>
    <n v="0"/>
    <n v="16954.150000000001"/>
    <n v="17091.14"/>
    <n v="16924.05"/>
    <n v="17091.14"/>
    <n v="17091.14"/>
    <n v="27675.7"/>
    <n v="16785.7215"/>
    <x v="8"/>
    <x v="10"/>
    <x v="0"/>
    <n v="8.0247335901686423E-3"/>
    <n v="0"/>
    <n v="1"/>
    <n v="0"/>
    <n v="3"/>
  </r>
  <r>
    <x v="225"/>
    <n v="0"/>
    <n v="17093.990000000002"/>
    <n v="17389.96"/>
    <n v="17093.990000000002"/>
    <n v="17196.55"/>
    <n v="17196.55"/>
    <n v="27675.7"/>
    <n v="16800.234000000004"/>
    <x v="8"/>
    <x v="11"/>
    <x v="1"/>
    <n v="6.1675230558055905E-3"/>
    <n v="0"/>
    <n v="1"/>
    <n v="0"/>
    <n v="4"/>
  </r>
  <r>
    <x v="226"/>
    <n v="0"/>
    <n v="17192.95"/>
    <n v="17484.72"/>
    <n v="17162.990000000002"/>
    <n v="17446.29"/>
    <n v="17446.29"/>
    <n v="27675.7"/>
    <n v="16831.6715"/>
    <x v="8"/>
    <x v="12"/>
    <x v="2"/>
    <n v="1.4522680421363621E-2"/>
    <n v="0"/>
    <n v="1"/>
    <n v="0"/>
    <n v="5"/>
  </r>
  <r>
    <x v="227"/>
    <n v="0"/>
    <n v="17446.36"/>
    <n v="17934.900000000001"/>
    <n v="17337.990000000002"/>
    <n v="17934.900000000001"/>
    <n v="17934.900000000001"/>
    <n v="27675.7"/>
    <n v="16886.8995"/>
    <x v="8"/>
    <x v="13"/>
    <x v="3"/>
    <n v="2.8006527462285602E-2"/>
    <n v="0"/>
    <n v="1"/>
    <n v="0"/>
    <n v="6"/>
  </r>
  <r>
    <x v="228"/>
    <n v="0"/>
    <n v="18117.59"/>
    <n v="19030.09"/>
    <n v="17995.2"/>
    <n v="18869.59"/>
    <n v="18869.59"/>
    <n v="27675.7"/>
    <n v="16990.531500000001"/>
    <x v="8"/>
    <x v="14"/>
    <x v="4"/>
    <n v="5.2115707363854735E-2"/>
    <n v="0"/>
    <n v="1"/>
    <n v="0"/>
    <n v="7"/>
  </r>
  <r>
    <x v="229"/>
    <n v="0"/>
    <n v="18868.91"/>
    <n v="19964.32"/>
    <n v="18753.16"/>
    <n v="19909.57"/>
    <n v="19909.57"/>
    <n v="27675.7"/>
    <n v="17143.621999999999"/>
    <x v="8"/>
    <x v="15"/>
    <x v="5"/>
    <n v="5.5114075080592517E-2"/>
    <n v="0"/>
    <n v="1"/>
    <n v="0"/>
    <n v="8"/>
  </r>
  <r>
    <x v="230"/>
    <n v="0"/>
    <n v="19910.54"/>
    <n v="21075.14"/>
    <n v="19907.830000000002"/>
    <n v="20976.3"/>
    <n v="20976.3"/>
    <n v="27675.7"/>
    <n v="17350.337500000001"/>
    <x v="8"/>
    <x v="16"/>
    <x v="6"/>
    <n v="5.3578756346822187E-2"/>
    <n v="0"/>
    <n v="1"/>
    <n v="0"/>
    <n v="9"/>
  </r>
  <r>
    <x v="231"/>
    <n v="0"/>
    <n v="20977.48"/>
    <n v="20993.75"/>
    <n v="20606.990000000002"/>
    <n v="20880.8"/>
    <n v="20880.8"/>
    <n v="27675.7"/>
    <n v="17548.387500000001"/>
    <x v="8"/>
    <x v="17"/>
    <x v="0"/>
    <n v="-4.552757159270171E-3"/>
    <n v="1"/>
    <n v="0"/>
    <n v="1"/>
    <n v="0"/>
  </r>
  <r>
    <x v="232"/>
    <n v="0"/>
    <n v="20882.22"/>
    <n v="21360.880000000001"/>
    <n v="20715.75"/>
    <n v="21169.63"/>
    <n v="21169.63"/>
    <n v="27675.7"/>
    <n v="17771.0105"/>
    <x v="8"/>
    <x v="18"/>
    <x v="1"/>
    <n v="1.3832324432014209E-2"/>
    <n v="0"/>
    <n v="1"/>
    <n v="0"/>
    <n v="1"/>
  </r>
  <r>
    <x v="233"/>
    <n v="0"/>
    <n v="21175.83"/>
    <n v="21438.66"/>
    <n v="20978.53"/>
    <n v="21161.52"/>
    <n v="21161.52"/>
    <n v="27675.7"/>
    <n v="18001.457999999999"/>
    <x v="8"/>
    <x v="19"/>
    <x v="2"/>
    <n v="-3.8309597286301234E-4"/>
    <n v="1"/>
    <n v="0"/>
    <n v="1"/>
    <n v="0"/>
  </r>
  <r>
    <x v="234"/>
    <n v="0"/>
    <n v="21161.05"/>
    <n v="21564.5"/>
    <n v="20541.54"/>
    <n v="20688.78"/>
    <n v="20688.78"/>
    <n v="27675.7"/>
    <n v="18203.780000000006"/>
    <x v="8"/>
    <x v="20"/>
    <x v="3"/>
    <n v="-2.2339605094530146E-2"/>
    <n v="1"/>
    <n v="0"/>
    <n v="2"/>
    <n v="0"/>
  </r>
  <r>
    <x v="235"/>
    <n v="0"/>
    <n v="20686.75"/>
    <n v="21163.01"/>
    <n v="20685.38"/>
    <n v="21086.79"/>
    <n v="21086.79"/>
    <n v="27675.7"/>
    <n v="18427.989999999998"/>
    <x v="8"/>
    <x v="21"/>
    <x v="4"/>
    <n v="1.9237963765867505E-2"/>
    <n v="0"/>
    <n v="1"/>
    <n v="0"/>
    <n v="1"/>
  </r>
  <r>
    <x v="236"/>
    <n v="0"/>
    <n v="21085.37"/>
    <n v="22692.36"/>
    <n v="20919.13"/>
    <n v="22676.55"/>
    <n v="22676.55"/>
    <n v="27675.7"/>
    <n v="18734.442499999997"/>
    <x v="8"/>
    <x v="22"/>
    <x v="5"/>
    <n v="7.5391275770280819E-2"/>
    <n v="0"/>
    <n v="1"/>
    <n v="0"/>
    <n v="2"/>
  </r>
  <r>
    <x v="237"/>
    <n v="0"/>
    <n v="22677.43"/>
    <n v="23282.35"/>
    <n v="22511.83"/>
    <n v="22777.63"/>
    <n v="22777.63"/>
    <n v="27675.7"/>
    <n v="19042.07"/>
    <x v="8"/>
    <x v="23"/>
    <x v="6"/>
    <n v="4.4574681774784963E-3"/>
    <n v="0"/>
    <n v="1"/>
    <n v="0"/>
    <n v="3"/>
  </r>
  <r>
    <x v="238"/>
    <n v="0"/>
    <n v="22777.99"/>
    <n v="23056.73"/>
    <n v="22387.9"/>
    <n v="22720.42"/>
    <n v="22720.42"/>
    <n v="27675.7"/>
    <n v="19343.667499999996"/>
    <x v="8"/>
    <x v="24"/>
    <x v="0"/>
    <n v="-2.5116748318416704E-3"/>
    <n v="1"/>
    <n v="0"/>
    <n v="1"/>
    <n v="0"/>
  </r>
  <r>
    <x v="239"/>
    <n v="0"/>
    <n v="22721.09"/>
    <n v="23126.49"/>
    <n v="22654.3"/>
    <n v="22934.43"/>
    <n v="22934.43"/>
    <n v="27675.7"/>
    <n v="19656.395999999997"/>
    <x v="8"/>
    <x v="25"/>
    <x v="1"/>
    <n v="9.4192801013361915E-3"/>
    <n v="0"/>
    <n v="1"/>
    <n v="0"/>
    <n v="1"/>
  </r>
  <r>
    <x v="240"/>
    <n v="0"/>
    <n v="22929.63"/>
    <n v="23134.01"/>
    <n v="22549.74"/>
    <n v="22636.47"/>
    <n v="22636.47"/>
    <n v="27675.7"/>
    <n v="19945.057499999995"/>
    <x v="8"/>
    <x v="26"/>
    <x v="2"/>
    <n v="-1.2991820594625558E-2"/>
    <n v="1"/>
    <n v="0"/>
    <n v="1"/>
    <n v="0"/>
  </r>
  <r>
    <x v="241"/>
    <n v="0"/>
    <n v="22639.27"/>
    <n v="23722.1"/>
    <n v="22406.080000000002"/>
    <n v="23117.86"/>
    <n v="23117.86"/>
    <n v="27675.7"/>
    <n v="20259.113499999996"/>
    <x v="8"/>
    <x v="27"/>
    <x v="3"/>
    <n v="2.126612497443281E-2"/>
    <n v="0"/>
    <n v="1"/>
    <n v="0"/>
    <n v="1"/>
  </r>
  <r>
    <x v="242"/>
    <n v="0"/>
    <n v="23108.959999999999"/>
    <n v="23237.08"/>
    <n v="22911.37"/>
    <n v="23032.78"/>
    <n v="23032.78"/>
    <n v="27675.7"/>
    <n v="20563.153999999999"/>
    <x v="8"/>
    <x v="28"/>
    <x v="4"/>
    <n v="-3.6802714438102235E-3"/>
    <n v="1"/>
    <n v="0"/>
    <n v="1"/>
    <n v="0"/>
  </r>
  <r>
    <x v="243"/>
    <n v="0"/>
    <n v="23030.720000000001"/>
    <n v="23417.72"/>
    <n v="22654.59"/>
    <n v="23078.73"/>
    <n v="23078.73"/>
    <n v="27675.7"/>
    <n v="20869.336499999998"/>
    <x v="8"/>
    <x v="29"/>
    <x v="5"/>
    <n v="1.9949828027707728E-3"/>
    <n v="0"/>
    <n v="1"/>
    <n v="0"/>
    <n v="1"/>
  </r>
  <r>
    <x v="244"/>
    <n v="0"/>
    <n v="23079.96"/>
    <n v="23165.9"/>
    <n v="22908.85"/>
    <n v="23031.09"/>
    <n v="23031.09"/>
    <n v="27675.7"/>
    <n v="21166.333999999999"/>
    <x v="8"/>
    <x v="30"/>
    <x v="6"/>
    <n v="-2.0642383701355849E-3"/>
    <n v="1"/>
    <n v="0"/>
    <n v="1"/>
    <n v="0"/>
  </r>
  <r>
    <x v="245"/>
    <n v="0"/>
    <n v="23031.45"/>
    <n v="23919.89"/>
    <n v="22985.07"/>
    <n v="23774.57"/>
    <n v="23774.57"/>
    <n v="27675.7"/>
    <n v="21495.235000000004"/>
    <x v="8"/>
    <x v="0"/>
    <x v="0"/>
    <n v="3.2281581114919078E-2"/>
    <n v="0"/>
    <n v="1"/>
    <n v="0"/>
    <n v="1"/>
  </r>
  <r>
    <x v="246"/>
    <n v="0"/>
    <n v="23774.65"/>
    <n v="23789.35"/>
    <n v="22657.58"/>
    <n v="22840.14"/>
    <n v="22840.14"/>
    <n v="27675.7"/>
    <n v="21764.927500000002"/>
    <x v="8"/>
    <x v="1"/>
    <x v="1"/>
    <n v="-3.930376027831417E-2"/>
    <n v="1"/>
    <n v="0"/>
    <n v="1"/>
    <n v="0"/>
  </r>
  <r>
    <x v="247"/>
    <n v="0"/>
    <n v="22840.799999999999"/>
    <n v="23225.02"/>
    <n v="22765.57"/>
    <n v="23139.279999999999"/>
    <n v="23139.279999999999"/>
    <n v="27675.7"/>
    <n v="22025.146500000003"/>
    <x v="8"/>
    <x v="2"/>
    <x v="2"/>
    <n v="1.3097117618368292E-2"/>
    <n v="0"/>
    <n v="1"/>
    <n v="0"/>
    <n v="1"/>
  </r>
  <r>
    <x v="248"/>
    <n v="0"/>
    <n v="23137.84"/>
    <n v="23764.54"/>
    <n v="22877.75"/>
    <n v="23723.77"/>
    <n v="23723.77"/>
    <n v="27675.7"/>
    <n v="22267.855500000005"/>
    <x v="9"/>
    <x v="3"/>
    <x v="3"/>
    <n v="2.5259645071065373E-2"/>
    <n v="0"/>
    <n v="1"/>
    <n v="0"/>
    <n v="2"/>
  </r>
  <r>
    <x v="249"/>
    <n v="0"/>
    <n v="23720.82"/>
    <n v="24167.21"/>
    <n v="23468.6"/>
    <n v="23471.87"/>
    <n v="23471.87"/>
    <n v="27675.7"/>
    <n v="22445.970500000003"/>
    <x v="9"/>
    <x v="4"/>
    <x v="4"/>
    <n v="-1.0618042579236042E-2"/>
    <n v="1"/>
    <n v="0"/>
    <n v="1"/>
    <n v="0"/>
  </r>
  <r>
    <x v="250"/>
    <n v="0"/>
    <n v="23469.41"/>
    <n v="23678.1"/>
    <n v="23279.96"/>
    <n v="23449.32"/>
    <n v="23449.32"/>
    <n v="27675.7"/>
    <n v="22569.621500000005"/>
    <x v="9"/>
    <x v="5"/>
    <x v="5"/>
    <n v="-9.6072447572348452E-4"/>
    <n v="1"/>
    <n v="0"/>
    <n v="2"/>
    <n v="0"/>
  </r>
  <r>
    <x v="251"/>
    <n v="0"/>
    <n v="23446.32"/>
    <n v="23556.95"/>
    <n v="23291.79"/>
    <n v="23331.85"/>
    <n v="23331.85"/>
    <n v="27675.7"/>
    <n v="22692.174000000003"/>
    <x v="9"/>
    <x v="6"/>
    <x v="6"/>
    <n v="-5.0095269287127042E-3"/>
    <n v="1"/>
    <n v="0"/>
    <n v="3"/>
    <n v="0"/>
  </r>
  <r>
    <x v="252"/>
    <n v="0"/>
    <n v="23332.25"/>
    <n v="23423.439999999999"/>
    <n v="22841.759999999998"/>
    <n v="22955.67"/>
    <n v="22955.67"/>
    <n v="27675.7"/>
    <n v="22781.476000000002"/>
    <x v="9"/>
    <x v="7"/>
    <x v="0"/>
    <n v="-1.6123024963729859E-2"/>
    <n v="1"/>
    <n v="0"/>
    <n v="4"/>
    <n v="0"/>
  </r>
  <r>
    <x v="253"/>
    <n v="0"/>
    <n v="22954.02"/>
    <n v="23119.279999999999"/>
    <n v="22692.03"/>
    <n v="22760.11"/>
    <n v="22760.11"/>
    <n v="27675.7"/>
    <n v="22861.405500000001"/>
    <x v="9"/>
    <x v="8"/>
    <x v="1"/>
    <n v="-8.5190281965195069E-3"/>
    <n v="1"/>
    <n v="0"/>
    <n v="5"/>
    <n v="0"/>
  </r>
  <r>
    <x v="254"/>
    <n v="0"/>
    <n v="22757.27"/>
    <n v="23310.97"/>
    <n v="22756.26"/>
    <n v="23264.29"/>
    <n v="23264.29"/>
    <n v="27675.7"/>
    <n v="22990.180999999997"/>
    <x v="9"/>
    <x v="9"/>
    <x v="2"/>
    <n v="2.2151914028535113E-2"/>
    <n v="0"/>
    <n v="1"/>
    <n v="0"/>
    <n v="1"/>
  </r>
  <r>
    <x v="255"/>
    <n v="0"/>
    <n v="23263.42"/>
    <n v="23367.96"/>
    <n v="22731.1"/>
    <n v="22939.4"/>
    <n v="22939.4"/>
    <n v="27675.7"/>
    <n v="23082.811499999996"/>
    <x v="9"/>
    <x v="10"/>
    <x v="3"/>
    <n v="-1.3965180110804942E-2"/>
    <n v="1"/>
    <n v="0"/>
    <n v="1"/>
    <n v="0"/>
  </r>
  <r>
    <x v="256"/>
    <n v="0"/>
    <n v="22946.57"/>
    <n v="22996.44"/>
    <n v="21773.97"/>
    <n v="21819.040000000001"/>
    <n v="21819.040000000001"/>
    <n v="27675.7"/>
    <n v="23039.935999999998"/>
    <x v="9"/>
    <x v="11"/>
    <x v="4"/>
    <n v="-4.8839987096436666E-2"/>
    <n v="1"/>
    <n v="0"/>
    <n v="2"/>
    <n v="0"/>
  </r>
  <r>
    <x v="257"/>
    <n v="0"/>
    <n v="21819.01"/>
    <n v="21941.19"/>
    <n v="21539.39"/>
    <n v="21651.18"/>
    <n v="21651.18"/>
    <n v="27675.7"/>
    <n v="22983.613499999996"/>
    <x v="9"/>
    <x v="12"/>
    <x v="5"/>
    <n v="-7.6932807309579854E-3"/>
    <n v="1"/>
    <n v="0"/>
    <n v="3"/>
    <n v="0"/>
  </r>
  <r>
    <x v="258"/>
    <n v="0"/>
    <n v="21651.84"/>
    <n v="21891.41"/>
    <n v="21618.45"/>
    <n v="21870.880000000001"/>
    <n v="21870.880000000001"/>
    <n v="27675.7"/>
    <n v="22941.136499999997"/>
    <x v="9"/>
    <x v="13"/>
    <x v="6"/>
    <n v="1.0147252944181284E-2"/>
    <n v="0"/>
    <n v="1"/>
    <n v="0"/>
    <n v="1"/>
  </r>
  <r>
    <x v="259"/>
    <n v="0"/>
    <n v="21870.9"/>
    <n v="22060.99"/>
    <n v="21682.83"/>
    <n v="21788.2"/>
    <n v="21788.2"/>
    <n v="27675.7"/>
    <n v="22883.824999999997"/>
    <x v="9"/>
    <x v="14"/>
    <x v="0"/>
    <n v="-3.7803691483836444E-3"/>
    <n v="1"/>
    <n v="0"/>
    <n v="1"/>
    <n v="0"/>
  </r>
  <r>
    <x v="260"/>
    <n v="0"/>
    <n v="21787"/>
    <n v="21898.41"/>
    <n v="21460.09"/>
    <n v="21808.1"/>
    <n v="21808.1"/>
    <n v="27675.7"/>
    <n v="22842.406499999997"/>
    <x v="9"/>
    <x v="15"/>
    <x v="1"/>
    <n v="9.1333841253504744E-4"/>
    <n v="0"/>
    <n v="1"/>
    <n v="0"/>
    <n v="1"/>
  </r>
  <r>
    <x v="261"/>
    <n v="0"/>
    <n v="21801.82"/>
    <n v="22293.14"/>
    <n v="21632.39"/>
    <n v="22220.799999999999"/>
    <n v="22220.799999999999"/>
    <n v="27675.7"/>
    <n v="22797.553499999995"/>
    <x v="9"/>
    <x v="16"/>
    <x v="2"/>
    <n v="1.8924161206157475E-2"/>
    <n v="0"/>
    <n v="1"/>
    <n v="0"/>
    <n v="2"/>
  </r>
  <r>
    <x v="262"/>
    <n v="0"/>
    <n v="22220.59"/>
    <n v="24307.84"/>
    <n v="22082.77"/>
    <n v="24307.84"/>
    <n v="24307.84"/>
    <n v="27675.7"/>
    <n v="22861.306499999999"/>
    <x v="9"/>
    <x v="17"/>
    <x v="3"/>
    <n v="9.3922811059907962E-2"/>
    <n v="0"/>
    <n v="1"/>
    <n v="0"/>
    <n v="3"/>
  </r>
  <r>
    <x v="263"/>
    <n v="0"/>
    <n v="24307.35"/>
    <n v="25134.12"/>
    <n v="23602.52"/>
    <n v="23623.47"/>
    <n v="23623.47"/>
    <n v="27675.7"/>
    <n v="22888.5435"/>
    <x v="9"/>
    <x v="18"/>
    <x v="4"/>
    <n v="-2.815429096127009E-2"/>
    <n v="1"/>
    <n v="0"/>
    <n v="1"/>
    <n v="0"/>
  </r>
  <r>
    <x v="264"/>
    <n v="0"/>
    <n v="23621.279999999999"/>
    <n v="24924.04"/>
    <n v="23460.76"/>
    <n v="24565.599999999999"/>
    <n v="24565.599999999999"/>
    <n v="27675.7"/>
    <n v="22965.268999999993"/>
    <x v="9"/>
    <x v="19"/>
    <x v="5"/>
    <n v="3.9881101294602317E-2"/>
    <n v="0"/>
    <n v="1"/>
    <n v="0"/>
    <n v="1"/>
  </r>
  <r>
    <x v="265"/>
    <n v="0"/>
    <n v="24565.3"/>
    <n v="24798.84"/>
    <n v="24468.37"/>
    <n v="24641.279999999999"/>
    <n v="24641.279999999999"/>
    <n v="27675.7"/>
    <n v="23008.604500000005"/>
    <x v="9"/>
    <x v="20"/>
    <x v="6"/>
    <n v="3.0807307779985305E-3"/>
    <n v="0"/>
    <n v="1"/>
    <n v="0"/>
    <n v="2"/>
  </r>
  <r>
    <x v="266"/>
    <n v="0"/>
    <n v="24640.03"/>
    <n v="25093.05"/>
    <n v="24327.64"/>
    <n v="24327.64"/>
    <n v="24327.64"/>
    <n v="27675.7"/>
    <n v="23082.979499999998"/>
    <x v="9"/>
    <x v="21"/>
    <x v="0"/>
    <n v="-1.2728234896888457E-2"/>
    <n v="1"/>
    <n v="0"/>
    <n v="1"/>
    <n v="0"/>
  </r>
  <r>
    <x v="267"/>
    <n v="0"/>
    <n v="24336.62"/>
    <n v="25020.46"/>
    <n v="23927.91"/>
    <n v="24829.15"/>
    <n v="24829.15"/>
    <n v="27675.7"/>
    <n v="23167.473000000005"/>
    <x v="9"/>
    <x v="22"/>
    <x v="1"/>
    <n v="2.0614823303863439E-2"/>
    <n v="0"/>
    <n v="1"/>
    <n v="0"/>
    <n v="1"/>
  </r>
  <r>
    <x v="268"/>
    <n v="0"/>
    <n v="24833.05"/>
    <n v="25126.85"/>
    <n v="24200.36"/>
    <n v="24436.35"/>
    <n v="24436.35"/>
    <n v="27675.7"/>
    <n v="23203.102000000003"/>
    <x v="9"/>
    <x v="23"/>
    <x v="2"/>
    <n v="-1.5820114663611218E-2"/>
    <n v="1"/>
    <n v="0"/>
    <n v="1"/>
    <n v="0"/>
  </r>
  <r>
    <x v="269"/>
    <n v="0"/>
    <n v="24437.42"/>
    <n v="24472.34"/>
    <n v="23644.32"/>
    <n v="24188.84"/>
    <n v="24188.84"/>
    <n v="27675.7"/>
    <n v="23238.950500000003"/>
    <x v="9"/>
    <x v="24"/>
    <x v="3"/>
    <n v="-1.012876309268762E-2"/>
    <n v="1"/>
    <n v="0"/>
    <n v="2"/>
    <n v="0"/>
  </r>
  <r>
    <x v="270"/>
    <n v="0"/>
    <n v="24190.720000000001"/>
    <n v="24572.09"/>
    <n v="23693.919999999998"/>
    <n v="23947.49"/>
    <n v="23947.49"/>
    <n v="27675.7"/>
    <n v="23263.859000000004"/>
    <x v="9"/>
    <x v="25"/>
    <x v="4"/>
    <n v="-9.9777418015910557E-3"/>
    <n v="1"/>
    <n v="0"/>
    <n v="3"/>
    <n v="0"/>
  </r>
  <r>
    <x v="271"/>
    <n v="0"/>
    <n v="23946.01"/>
    <n v="24103.71"/>
    <n v="23007.07"/>
    <n v="23198.13"/>
    <n v="23198.13"/>
    <n v="27675.7"/>
    <n v="23257.173000000003"/>
    <x v="9"/>
    <x v="26"/>
    <x v="5"/>
    <n v="-3.1291797177908864E-2"/>
    <n v="1"/>
    <n v="0"/>
    <n v="4"/>
    <n v="0"/>
  </r>
  <r>
    <x v="272"/>
    <n v="0"/>
    <n v="23200.13"/>
    <n v="23210.21"/>
    <n v="22861.56"/>
    <n v="23175.38"/>
    <n v="23175.38"/>
    <n v="27675.7"/>
    <n v="23268.158499999998"/>
    <x v="9"/>
    <x v="27"/>
    <x v="6"/>
    <n v="-9.8068249466654045E-4"/>
    <n v="1"/>
    <n v="0"/>
    <n v="5"/>
    <n v="0"/>
  </r>
  <r>
    <x v="273"/>
    <n v="0"/>
    <n v="23174.15"/>
    <n v="23654.37"/>
    <n v="23084.22"/>
    <n v="23561.21"/>
    <n v="23561.21"/>
    <n v="27675.7"/>
    <n v="23308.213500000005"/>
    <x v="9"/>
    <x v="28"/>
    <x v="0"/>
    <n v="1.6648270707966706E-2"/>
    <n v="0"/>
    <n v="1"/>
    <n v="0"/>
    <n v="1"/>
  </r>
  <r>
    <x v="274"/>
    <n v="0"/>
    <n v="23561.45"/>
    <n v="23857.89"/>
    <n v="23205.88"/>
    <n v="23522.87"/>
    <n v="23522.87"/>
    <n v="27675.7"/>
    <n v="23321.142500000002"/>
    <x v="9"/>
    <x v="29"/>
    <x v="1"/>
    <n v="-1.6272508924626283E-3"/>
    <n v="1"/>
    <n v="0"/>
    <n v="1"/>
    <n v="0"/>
  </r>
  <r>
    <x v="275"/>
    <n v="0"/>
    <n v="23521.84"/>
    <n v="23585.38"/>
    <n v="23077.65"/>
    <n v="23147.35"/>
    <n v="23147.35"/>
    <n v="27675.7"/>
    <n v="23331.54"/>
    <x v="9"/>
    <x v="30"/>
    <x v="2"/>
    <n v="-1.5964038401776626E-2"/>
    <n v="1"/>
    <n v="0"/>
    <n v="2"/>
    <n v="0"/>
  </r>
  <r>
    <x v="276"/>
    <n v="0"/>
    <n v="23150.93"/>
    <n v="23880.63"/>
    <n v="23088.63"/>
    <n v="23646.55"/>
    <n v="23646.55"/>
    <n v="27675.7"/>
    <n v="23422.915499999999"/>
    <x v="10"/>
    <x v="3"/>
    <x v="3"/>
    <n v="2.156618360201068E-2"/>
    <n v="0"/>
    <n v="1"/>
    <n v="0"/>
    <n v="1"/>
  </r>
  <r>
    <x v="277"/>
    <n v="0"/>
    <n v="23647.02"/>
    <n v="23739.14"/>
    <n v="23245.02"/>
    <n v="23475.47"/>
    <n v="23475.47"/>
    <n v="27675.7"/>
    <n v="23514.129999999997"/>
    <x v="10"/>
    <x v="4"/>
    <x v="4"/>
    <n v="-7.2348820441036077E-3"/>
    <n v="1"/>
    <n v="0"/>
    <n v="1"/>
    <n v="0"/>
  </r>
  <r>
    <x v="278"/>
    <n v="0"/>
    <n v="23476.63"/>
    <n v="23479.35"/>
    <n v="22213.24"/>
    <n v="22362.68"/>
    <n v="22362.68"/>
    <n v="27675.7"/>
    <n v="23538.719999999998"/>
    <x v="10"/>
    <x v="5"/>
    <x v="5"/>
    <n v="-4.740224583362973E-2"/>
    <n v="1"/>
    <n v="0"/>
    <n v="2"/>
    <n v="0"/>
  </r>
  <r>
    <x v="279"/>
    <n v="0"/>
    <n v="22362.92"/>
    <n v="22405.18"/>
    <n v="22198.98"/>
    <n v="22353.35"/>
    <n v="22353.35"/>
    <n v="27675.7"/>
    <n v="23566.977500000001"/>
    <x v="10"/>
    <x v="6"/>
    <x v="6"/>
    <n v="-4.1721296374142014E-4"/>
    <n v="1"/>
    <n v="0"/>
    <n v="3"/>
    <n v="0"/>
  </r>
  <r>
    <x v="280"/>
    <n v="0"/>
    <n v="22354.14"/>
    <n v="22613.69"/>
    <n v="22307.14"/>
    <n v="22435.51"/>
    <n v="22435.51"/>
    <n v="27675.7"/>
    <n v="23598.347999999994"/>
    <x v="10"/>
    <x v="7"/>
    <x v="0"/>
    <n v="3.6755117241935586E-3"/>
    <n v="0"/>
    <n v="1"/>
    <n v="0"/>
    <n v="1"/>
  </r>
  <r>
    <x v="281"/>
    <n v="0"/>
    <n v="22436.82"/>
    <n v="22584.29"/>
    <n v="22331.31"/>
    <n v="22429.759999999998"/>
    <n v="22429.759999999998"/>
    <n v="27675.7"/>
    <n v="23608.795999999998"/>
    <x v="10"/>
    <x v="8"/>
    <x v="1"/>
    <n v="-2.5629014005035256E-4"/>
    <n v="1"/>
    <n v="0"/>
    <n v="1"/>
    <n v="0"/>
  </r>
  <r>
    <x v="282"/>
    <n v="0"/>
    <n v="22428.32"/>
    <n v="22527.42"/>
    <n v="22011.26"/>
    <n v="22219.77"/>
    <n v="22219.77"/>
    <n v="27675.7"/>
    <n v="23504.392500000002"/>
    <x v="10"/>
    <x v="9"/>
    <x v="2"/>
    <n v="-9.3621153324867645E-3"/>
    <n v="1"/>
    <n v="0"/>
    <n v="2"/>
    <n v="0"/>
  </r>
  <r>
    <x v="283"/>
    <n v="0"/>
    <n v="22216.44"/>
    <n v="22268.9"/>
    <n v="21708.05"/>
    <n v="21718.080000000002"/>
    <n v="21718.080000000002"/>
    <n v="27675.7"/>
    <n v="23409.123"/>
    <x v="10"/>
    <x v="10"/>
    <x v="3"/>
    <n v="-2.2578541542059072E-2"/>
    <n v="1"/>
    <n v="0"/>
    <n v="3"/>
    <n v="0"/>
  </r>
  <r>
    <x v="284"/>
    <n v="0"/>
    <n v="21720.080000000002"/>
    <n v="21802.720000000001"/>
    <n v="20210.310000000001"/>
    <n v="20363.02"/>
    <n v="20363.02"/>
    <n v="27675.7"/>
    <n v="23198.993999999999"/>
    <x v="10"/>
    <x v="11"/>
    <x v="4"/>
    <n v="-6.2393176560727293E-2"/>
    <n v="1"/>
    <n v="0"/>
    <n v="4"/>
    <n v="0"/>
  </r>
  <r>
    <x v="285"/>
    <n v="0"/>
    <n v="20367"/>
    <n v="20370.599999999999"/>
    <n v="19628.25"/>
    <n v="20187.240000000002"/>
    <n v="20187.240000000002"/>
    <n v="27675.7"/>
    <n v="22976.292000000001"/>
    <x v="10"/>
    <x v="12"/>
    <x v="5"/>
    <n v="-8.6323148531013416E-3"/>
    <n v="1"/>
    <n v="0"/>
    <n v="5"/>
    <n v="0"/>
  </r>
  <r>
    <x v="286"/>
    <n v="0"/>
    <n v="20187.88"/>
    <n v="20792.53"/>
    <n v="20068.66"/>
    <n v="20632.41"/>
    <n v="20632.41"/>
    <n v="27675.7"/>
    <n v="22791.530500000001"/>
    <x v="10"/>
    <x v="13"/>
    <x v="6"/>
    <n v="2.205204871988431E-2"/>
    <n v="0"/>
    <n v="1"/>
    <n v="0"/>
    <n v="1"/>
  </r>
  <r>
    <x v="287"/>
    <n v="0"/>
    <n v="20628.03"/>
    <n v="22185.03"/>
    <n v="20448.810000000001"/>
    <n v="22163.95"/>
    <n v="22163.95"/>
    <n v="27675.7"/>
    <n v="22658.270500000002"/>
    <x v="10"/>
    <x v="14"/>
    <x v="0"/>
    <n v="7.4229816100009671E-2"/>
    <n v="0"/>
    <n v="1"/>
    <n v="0"/>
    <n v="2"/>
  </r>
  <r>
    <x v="288"/>
    <n v="0"/>
    <n v="22156.41"/>
    <n v="24550.84"/>
    <n v="21918.2"/>
    <n v="24197.53"/>
    <n v="24197.53"/>
    <n v="27675.7"/>
    <n v="22646.329500000003"/>
    <x v="10"/>
    <x v="15"/>
    <x v="1"/>
    <n v="9.1751695884533024E-2"/>
    <n v="0"/>
    <n v="1"/>
    <n v="0"/>
    <n v="3"/>
  </r>
  <r>
    <x v="289"/>
    <n v="0"/>
    <n v="24201.77"/>
    <n v="26514.720000000001"/>
    <n v="24081.18"/>
    <n v="24746.07"/>
    <n v="24746.07"/>
    <n v="27675.7"/>
    <n v="22674.190999999999"/>
    <x v="10"/>
    <x v="16"/>
    <x v="2"/>
    <n v="2.2669255911657027E-2"/>
    <n v="0"/>
    <n v="1"/>
    <n v="0"/>
    <n v="4"/>
  </r>
  <r>
    <x v="290"/>
    <n v="0"/>
    <n v="24770.93"/>
    <n v="25240.62"/>
    <n v="23964.91"/>
    <n v="24375.96"/>
    <n v="24375.96"/>
    <n v="27675.7"/>
    <n v="22695.614500000003"/>
    <x v="10"/>
    <x v="17"/>
    <x v="3"/>
    <n v="-1.4956314275357707E-2"/>
    <n v="1"/>
    <n v="0"/>
    <n v="1"/>
    <n v="0"/>
  </r>
  <r>
    <x v="291"/>
    <n v="0"/>
    <n v="24373.46"/>
    <n v="25190.33"/>
    <n v="24225.11"/>
    <n v="25052.79"/>
    <n v="25052.79"/>
    <n v="27675.7"/>
    <n v="22788.3475"/>
    <x v="10"/>
    <x v="18"/>
    <x v="4"/>
    <n v="2.7766291050691061E-2"/>
    <n v="0"/>
    <n v="1"/>
    <n v="0"/>
    <n v="1"/>
  </r>
  <r>
    <x v="292"/>
    <n v="0"/>
    <n v="25055.119999999999"/>
    <n v="27787.81"/>
    <n v="24955.17"/>
    <n v="27423.93"/>
    <n v="27423.93"/>
    <n v="27675.7"/>
    <n v="23000.775000000001"/>
    <x v="10"/>
    <x v="19"/>
    <x v="5"/>
    <n v="9.4645746042656409E-2"/>
    <n v="0"/>
    <n v="1"/>
    <n v="0"/>
    <n v="2"/>
  </r>
  <r>
    <x v="293"/>
    <n v="0"/>
    <n v="27448.12"/>
    <n v="27725.95"/>
    <n v="26636.26"/>
    <n v="26965.88"/>
    <n v="26965.88"/>
    <n v="27675.7"/>
    <n v="23171.008500000004"/>
    <x v="10"/>
    <x v="20"/>
    <x v="6"/>
    <n v="-1.6702565970668659E-2"/>
    <n v="1"/>
    <n v="0"/>
    <n v="1"/>
    <n v="0"/>
  </r>
  <r>
    <x v="294"/>
    <n v="0"/>
    <n v="26969.5"/>
    <n v="28440.560000000001"/>
    <n v="26907.72"/>
    <n v="28038.68"/>
    <n v="28038.68"/>
    <n v="27675.7"/>
    <n v="23396.799000000003"/>
    <x v="10"/>
    <x v="21"/>
    <x v="0"/>
    <n v="3.9783608026142669E-2"/>
    <n v="0"/>
    <n v="1"/>
    <n v="0"/>
    <n v="1"/>
  </r>
  <r>
    <x v="295"/>
    <n v="0"/>
    <n v="28041.599999999999"/>
    <n v="28527.72"/>
    <n v="27242.880000000001"/>
    <n v="27767.24"/>
    <n v="27767.24"/>
    <n v="27675.7"/>
    <n v="23627.793499999996"/>
    <x v="10"/>
    <x v="22"/>
    <x v="1"/>
    <n v="-9.680912225539795E-3"/>
    <n v="1"/>
    <n v="0"/>
    <n v="1"/>
    <n v="0"/>
  </r>
  <r>
    <x v="296"/>
    <n v="0"/>
    <n v="27768.39"/>
    <n v="28439.56"/>
    <n v="27439.65"/>
    <n v="28175.82"/>
    <n v="28175.82"/>
    <n v="27675.7"/>
    <n v="23854.257000000001"/>
    <x v="10"/>
    <x v="23"/>
    <x v="2"/>
    <n v="1.4714462078333934E-2"/>
    <n v="0"/>
    <n v="1"/>
    <n v="0"/>
    <n v="1"/>
  </r>
  <r>
    <x v="297"/>
    <n v="0"/>
    <n v="28158.720000000001"/>
    <n v="28803.34"/>
    <n v="26760"/>
    <n v="27307.439999999999"/>
    <n v="27307.439999999999"/>
    <n v="27675.7"/>
    <n v="24045.855499999998"/>
    <x v="10"/>
    <x v="24"/>
    <x v="3"/>
    <n v="-3.0820043569273259E-2"/>
    <n v="1"/>
    <n v="0"/>
    <n v="1"/>
    <n v="0"/>
  </r>
  <r>
    <x v="298"/>
    <n v="0"/>
    <n v="27301.96"/>
    <n v="28729.84"/>
    <n v="27183.360000000001"/>
    <n v="28333.97"/>
    <n v="28333.97"/>
    <n v="27675.7"/>
    <n v="24344.420000000002"/>
    <x v="10"/>
    <x v="25"/>
    <x v="4"/>
    <n v="3.7591586761703155E-2"/>
    <n v="0"/>
    <n v="1"/>
    <n v="0"/>
    <n v="1"/>
  </r>
  <r>
    <x v="299"/>
    <n v="0"/>
    <n v="28324.11"/>
    <n v="28388.44"/>
    <n v="27039.27"/>
    <n v="27493.29"/>
    <n v="27493.29"/>
    <n v="27675.7"/>
    <n v="24601.417000000001"/>
    <x v="10"/>
    <x v="26"/>
    <x v="5"/>
    <n v="-2.967039211236544E-2"/>
    <n v="1"/>
    <n v="0"/>
    <n v="1"/>
    <n v="0"/>
  </r>
  <r>
    <x v="300"/>
    <n v="0"/>
    <n v="27487.34"/>
    <n v="27791.83"/>
    <n v="27196.23"/>
    <n v="27494.71"/>
    <n v="27494.71"/>
    <n v="27675.7"/>
    <n v="24854.377"/>
    <x v="10"/>
    <x v="27"/>
    <x v="6"/>
    <n v="5.1648965984085748E-5"/>
    <n v="0"/>
    <n v="1"/>
    <n v="0"/>
    <n v="1"/>
  </r>
  <r>
    <x v="301"/>
    <n v="0"/>
    <n v="27495.52"/>
    <n v="28178.14"/>
    <n v="27445.05"/>
    <n v="27994.33"/>
    <n v="27994.33"/>
    <n v="27675.7"/>
    <n v="25132.605500000001"/>
    <x v="10"/>
    <x v="28"/>
    <x v="0"/>
    <n v="1.8171495534959448E-2"/>
    <n v="0"/>
    <n v="1"/>
    <n v="0"/>
    <n v="2"/>
  </r>
  <r>
    <x v="302"/>
    <n v="0"/>
    <n v="27994.07"/>
    <n v="28037.93"/>
    <n v="26606.69"/>
    <n v="27139.89"/>
    <n v="27139.89"/>
    <n v="27675.7"/>
    <n v="25378.611500000003"/>
    <x v="10"/>
    <x v="29"/>
    <x v="1"/>
    <n v="-3.0521894969445684E-2"/>
    <n v="1"/>
    <n v="0"/>
    <n v="1"/>
    <n v="0"/>
  </r>
  <r>
    <x v="303"/>
    <n v="0"/>
    <n v="27132.89"/>
    <n v="27460.720000000001"/>
    <n v="26677.82"/>
    <n v="27268.13"/>
    <n v="27268.13"/>
    <n v="27675.7"/>
    <n v="25656.114000000005"/>
    <x v="10"/>
    <x v="30"/>
    <x v="2"/>
    <n v="4.7251481122436712E-3"/>
    <n v="0"/>
    <n v="1"/>
    <n v="0"/>
    <n v="1"/>
  </r>
  <r>
    <x v="304"/>
    <n v="0"/>
    <n v="27267.03"/>
    <n v="28619.54"/>
    <n v="27259.66"/>
    <n v="28348.44"/>
    <n v="28348.44"/>
    <n v="27675.7"/>
    <n v="26055.385000000002"/>
    <x v="10"/>
    <x v="0"/>
    <x v="3"/>
    <n v="3.9618044948443343E-2"/>
    <n v="0"/>
    <n v="1"/>
    <n v="0"/>
    <n v="2"/>
  </r>
  <r>
    <x v="305"/>
    <n v="0"/>
    <n v="28350.14"/>
    <n v="29159.9"/>
    <n v="27720.16"/>
    <n v="28033.56"/>
    <n v="28033.56"/>
    <n v="27675.7"/>
    <n v="26447.701000000001"/>
    <x v="10"/>
    <x v="1"/>
    <x v="4"/>
    <n v="-1.1107489512650393E-2"/>
    <n v="1"/>
    <n v="0"/>
    <n v="1"/>
    <n v="0"/>
  </r>
  <r>
    <x v="306"/>
    <n v="0"/>
    <n v="28032.26"/>
    <n v="28639.9"/>
    <n v="27583.71"/>
    <n v="28478.48"/>
    <n v="28478.48"/>
    <n v="27675.7"/>
    <n v="26840.004500000003"/>
    <x v="10"/>
    <x v="2"/>
    <x v="5"/>
    <n v="1.5870977499825134E-2"/>
    <n v="0"/>
    <n v="1"/>
    <n v="0"/>
    <n v="1"/>
  </r>
  <r>
    <x v="307"/>
    <n v="0"/>
    <n v="28473.33"/>
    <n v="28802.46"/>
    <n v="28297.17"/>
    <n v="28411.040000000001"/>
    <n v="28411.040000000001"/>
    <n v="27675.7"/>
    <n v="27152.358999999997"/>
    <x v="11"/>
    <x v="3"/>
    <x v="6"/>
    <n v="-2.3681039156583372E-3"/>
    <n v="1"/>
    <n v="0"/>
    <n v="1"/>
    <n v="0"/>
  </r>
  <r>
    <x v="308"/>
    <n v="0"/>
    <n v="28462.85"/>
    <n v="28518.959999999999"/>
    <n v="27884.09"/>
    <n v="28199.31"/>
    <n v="28199.31"/>
    <n v="27675.7"/>
    <n v="27352.448000000004"/>
    <x v="11"/>
    <x v="4"/>
    <x v="0"/>
    <n v="-7.452384706789994E-3"/>
    <n v="1"/>
    <n v="0"/>
    <n v="2"/>
    <n v="0"/>
  </r>
  <r>
    <x v="309"/>
    <n v="0"/>
    <n v="28183.08"/>
    <n v="28475.62"/>
    <n v="27276.720000000001"/>
    <n v="27790.22"/>
    <n v="27790.22"/>
    <n v="27675.7"/>
    <n v="27504.655500000001"/>
    <x v="11"/>
    <x v="5"/>
    <x v="1"/>
    <n v="-1.4507092549427614E-2"/>
    <n v="1"/>
    <n v="0"/>
    <n v="3"/>
    <n v="0"/>
  </r>
  <r>
    <x v="310"/>
    <n v="0"/>
    <n v="27795.27"/>
    <n v="28433.74"/>
    <n v="27681.3"/>
    <n v="28168.09"/>
    <n v="28168.09"/>
    <n v="27675.7"/>
    <n v="27694.261999999999"/>
    <x v="11"/>
    <x v="6"/>
    <x v="2"/>
    <n v="1.3597229528949262E-2"/>
    <n v="0"/>
    <n v="1"/>
    <n v="0"/>
    <n v="1"/>
  </r>
  <r>
    <x v="311"/>
    <n v="0"/>
    <n v="28169.73"/>
    <n v="28739.24"/>
    <n v="27843.759999999998"/>
    <n v="28177.98"/>
    <n v="28177.98"/>
    <n v="27675.7"/>
    <n v="27850.521499999995"/>
    <x v="11"/>
    <x v="7"/>
    <x v="3"/>
    <n v="3.5110651804926007E-4"/>
    <n v="0"/>
    <n v="1"/>
    <n v="0"/>
    <n v="2"/>
  </r>
  <r>
    <x v="312"/>
    <n v="0"/>
    <n v="28175.23"/>
    <n v="28178.38"/>
    <n v="27738.76"/>
    <n v="28044.14"/>
    <n v="28044.14"/>
    <n v="27675.7"/>
    <n v="27881.531999999999"/>
    <x v="11"/>
    <x v="8"/>
    <x v="4"/>
    <n v="-4.7498081835533057E-3"/>
    <n v="1"/>
    <n v="0"/>
    <n v="1"/>
    <n v="0"/>
  </r>
  <r>
    <x v="313"/>
    <n v="0"/>
    <n v="28038.97"/>
    <n v="28111.59"/>
    <n v="27794.03"/>
    <n v="27925.86"/>
    <n v="27925.86"/>
    <n v="27675.7"/>
    <n v="27929.530999999995"/>
    <x v="11"/>
    <x v="9"/>
    <x v="5"/>
    <n v="-4.2176369109553358E-3"/>
    <n v="1"/>
    <n v="0"/>
    <n v="2"/>
    <n v="0"/>
  </r>
  <r>
    <x v="314"/>
    <n v="0"/>
    <n v="27920.51"/>
    <n v="28159.86"/>
    <n v="27883.39"/>
    <n v="27947.79"/>
    <n v="27947.79"/>
    <n v="27675.7"/>
    <n v="27924.986500000006"/>
    <x v="11"/>
    <x v="10"/>
    <x v="6"/>
    <n v="7.852936310646097E-4"/>
    <n v="0"/>
    <n v="1"/>
    <n v="0"/>
    <n v="1"/>
  </r>
  <r>
    <x v="315"/>
    <n v="0"/>
    <n v="27952.37"/>
    <n v="28532.83"/>
    <n v="27828.48"/>
    <n v="28333.05"/>
    <n v="28333.05"/>
    <n v="27675.7"/>
    <n v="27953.277000000002"/>
    <x v="11"/>
    <x v="11"/>
    <x v="0"/>
    <n v="1.3784989797046565E-2"/>
    <n v="0"/>
    <n v="1"/>
    <n v="0"/>
    <n v="2"/>
  </r>
  <r>
    <x v="316"/>
    <n v="0"/>
    <n v="28336.03"/>
    <n v="29771.46"/>
    <n v="28189.27"/>
    <n v="29652.98"/>
    <n v="29652.98"/>
    <n v="27675.7"/>
    <n v="28027.134999999998"/>
    <x v="11"/>
    <x v="12"/>
    <x v="1"/>
    <n v="4.6586230568188114E-2"/>
    <n v="0"/>
    <n v="1"/>
    <n v="0"/>
    <n v="3"/>
  </r>
  <r>
    <x v="317"/>
    <n v="0"/>
    <n v="29653.68"/>
    <n v="30509.08"/>
    <n v="29609.3"/>
    <n v="30235.06"/>
    <n v="30235.06"/>
    <n v="27675.7"/>
    <n v="28173.516000000003"/>
    <x v="11"/>
    <x v="13"/>
    <x v="2"/>
    <n v="1.9629730300293691E-2"/>
    <n v="0"/>
    <n v="1"/>
    <n v="0"/>
    <n v="4"/>
  </r>
  <r>
    <x v="318"/>
    <n v="0"/>
    <n v="30231.58"/>
    <n v="30462.48"/>
    <n v="29725.57"/>
    <n v="30139.05"/>
    <n v="30139.05"/>
    <n v="27675.7"/>
    <n v="28263.77"/>
    <x v="11"/>
    <x v="14"/>
    <x v="3"/>
    <n v="-3.1754526036992248E-3"/>
    <n v="1"/>
    <n v="0"/>
    <n v="1"/>
    <n v="0"/>
  </r>
  <r>
    <x v="319"/>
    <n v="0"/>
    <n v="29892.74"/>
    <n v="30539.85"/>
    <n v="29878.62"/>
    <n v="30399.07"/>
    <n v="30399.07"/>
    <n v="27675.7"/>
    <n v="28409.058999999997"/>
    <x v="11"/>
    <x v="15"/>
    <x v="4"/>
    <n v="8.6273455865397697E-3"/>
    <n v="0"/>
    <n v="1"/>
    <n v="0"/>
    <n v="1"/>
  </r>
  <r>
    <x v="320"/>
    <n v="0"/>
    <n v="30409.56"/>
    <n v="31005.61"/>
    <n v="30044.5"/>
    <n v="30485.7"/>
    <n v="30485.7"/>
    <n v="27675.7"/>
    <n v="28558.608499999995"/>
    <x v="11"/>
    <x v="16"/>
    <x v="5"/>
    <n v="2.8497582327353665E-3"/>
    <n v="0"/>
    <n v="1"/>
    <n v="0"/>
    <n v="2"/>
  </r>
  <r>
    <x v="321"/>
    <n v="0"/>
    <n v="30490.75"/>
    <n v="30601.74"/>
    <n v="30245.88"/>
    <n v="30318.5"/>
    <n v="30318.5"/>
    <n v="27675.7"/>
    <n v="28674.816999999999"/>
    <x v="11"/>
    <x v="17"/>
    <x v="6"/>
    <n v="-5.4845386525486095E-3"/>
    <n v="1"/>
    <n v="0"/>
    <n v="1"/>
    <n v="0"/>
  </r>
  <r>
    <x v="322"/>
    <n v="0"/>
    <n v="30315.98"/>
    <n v="30555.54"/>
    <n v="30157.83"/>
    <n v="30315.360000000001"/>
    <n v="30315.360000000001"/>
    <n v="27675.7"/>
    <n v="28833.590499999998"/>
    <x v="11"/>
    <x v="18"/>
    <x v="0"/>
    <n v="-1.0356712898063059E-4"/>
    <n v="1"/>
    <n v="0"/>
    <n v="2"/>
    <n v="0"/>
  </r>
  <r>
    <x v="323"/>
    <n v="0"/>
    <n v="30317.15"/>
    <n v="30319.200000000001"/>
    <n v="29275.37"/>
    <n v="29445.040000000001"/>
    <n v="29445.040000000001"/>
    <n v="27675.7"/>
    <n v="28942.435999999998"/>
    <x v="11"/>
    <x v="19"/>
    <x v="1"/>
    <n v="-2.8708878931340442E-2"/>
    <n v="1"/>
    <n v="0"/>
    <n v="3"/>
    <n v="0"/>
  </r>
  <r>
    <x v="324"/>
    <n v="0"/>
    <n v="29449.09"/>
    <n v="30470.3"/>
    <n v="29154.85"/>
    <n v="30397.55"/>
    <n v="30397.55"/>
    <n v="27675.7"/>
    <n v="29044.891499999998"/>
    <x v="11"/>
    <x v="20"/>
    <x v="2"/>
    <n v="3.2348741927332947E-2"/>
    <n v="0"/>
    <n v="1"/>
    <n v="0"/>
    <n v="1"/>
  </r>
  <r>
    <x v="325"/>
    <n v="0"/>
    <n v="30394.19"/>
    <n v="30411.05"/>
    <n v="28669.9"/>
    <n v="28822.68"/>
    <n v="28822.68"/>
    <n v="27675.7"/>
    <n v="29084.347500000003"/>
    <x v="11"/>
    <x v="21"/>
    <x v="3"/>
    <n v="-5.1809109615742033E-2"/>
    <n v="1"/>
    <n v="0"/>
    <n v="1"/>
    <n v="0"/>
  </r>
  <r>
    <x v="326"/>
    <n v="0"/>
    <n v="28823.68"/>
    <n v="29076.400000000001"/>
    <n v="28037.26"/>
    <n v="28245.99"/>
    <n v="28245.99"/>
    <n v="27675.7"/>
    <n v="29072.723000000005"/>
    <x v="11"/>
    <x v="22"/>
    <x v="4"/>
    <n v="-2.0008201874357257E-2"/>
    <n v="1"/>
    <n v="0"/>
    <n v="2"/>
    <n v="0"/>
  </r>
  <r>
    <x v="327"/>
    <n v="0"/>
    <n v="28249.23"/>
    <n v="28349.97"/>
    <n v="27177.37"/>
    <n v="27276.91"/>
    <n v="27276.91"/>
    <n v="27675.7"/>
    <n v="29016.016499999998"/>
    <x v="11"/>
    <x v="23"/>
    <x v="5"/>
    <n v="-3.4308586811791719E-2"/>
    <n v="1"/>
    <n v="0"/>
    <n v="3"/>
    <n v="0"/>
  </r>
  <r>
    <x v="328"/>
    <n v="0"/>
    <n v="27265.89"/>
    <n v="27872.14"/>
    <n v="27169.57"/>
    <n v="27817.5"/>
    <n v="27817.5"/>
    <n v="27675.7"/>
    <n v="28996.925999999999"/>
    <x v="11"/>
    <x v="24"/>
    <x v="6"/>
    <n v="1.9818593821660846E-2"/>
    <n v="0"/>
    <n v="1"/>
    <n v="0"/>
    <n v="1"/>
  </r>
  <r>
    <x v="329"/>
    <n v="0"/>
    <n v="27816.14"/>
    <n v="27820.240000000002"/>
    <n v="27400.31"/>
    <n v="27591.38"/>
    <n v="27591.38"/>
    <n v="27675.7"/>
    <n v="28986.983999999997"/>
    <x v="11"/>
    <x v="25"/>
    <x v="0"/>
    <n v="-8.1286959647703938E-3"/>
    <n v="1"/>
    <n v="0"/>
    <n v="1"/>
    <n v="0"/>
  </r>
  <r>
    <x v="330"/>
    <n v="0"/>
    <n v="27591.73"/>
    <n v="27979.98"/>
    <n v="27070.85"/>
    <n v="27525.34"/>
    <n v="27525.34"/>
    <n v="27675.7"/>
    <n v="28954.846499999992"/>
    <x v="11"/>
    <x v="26"/>
    <x v="1"/>
    <n v="-2.3935011586952992E-3"/>
    <n v="1"/>
    <n v="0"/>
    <n v="2"/>
    <n v="0"/>
  </r>
  <r>
    <x v="331"/>
    <n v="0"/>
    <n v="27514.87"/>
    <n v="28371.08"/>
    <n v="27207.93"/>
    <n v="28307.599999999999"/>
    <n v="28307.599999999999"/>
    <n v="27675.7"/>
    <n v="28961.327499999996"/>
    <x v="11"/>
    <x v="27"/>
    <x v="2"/>
    <n v="2.8419630783852234E-2"/>
    <n v="0"/>
    <n v="1"/>
    <n v="0"/>
    <n v="1"/>
  </r>
  <r>
    <x v="332"/>
    <n v="0"/>
    <n v="28300.06"/>
    <n v="29995.84"/>
    <n v="27324.55"/>
    <n v="28422.7"/>
    <n v="28422.7"/>
    <n v="27675.7"/>
    <n v="28980.255499999992"/>
    <x v="11"/>
    <x v="28"/>
    <x v="3"/>
    <n v="4.0660458675410016E-3"/>
    <n v="0"/>
    <n v="1"/>
    <n v="0"/>
    <n v="2"/>
  </r>
  <r>
    <x v="333"/>
    <n v="0"/>
    <n v="28428.46"/>
    <n v="29871.55"/>
    <n v="28402.89"/>
    <n v="29473.79"/>
    <n v="29473.79"/>
    <n v="27675.7"/>
    <n v="29057.651999999995"/>
    <x v="11"/>
    <x v="29"/>
    <x v="4"/>
    <n v="3.6980652788088486E-2"/>
    <n v="0"/>
    <n v="1"/>
    <n v="0"/>
    <n v="3"/>
  </r>
  <r>
    <x v="334"/>
    <n v="0"/>
    <n v="29481.01"/>
    <n v="29572.79"/>
    <n v="28929.61"/>
    <n v="29340.26"/>
    <n v="29340.26"/>
    <n v="27675.7"/>
    <n v="29127.2755"/>
    <x v="11"/>
    <x v="30"/>
    <x v="5"/>
    <n v="-4.530465881720791E-3"/>
    <n v="1"/>
    <n v="0"/>
    <n v="1"/>
    <n v="0"/>
  </r>
  <r>
    <x v="335"/>
    <n v="0"/>
    <n v="29336.57"/>
    <n v="29452.46"/>
    <n v="29088.04"/>
    <n v="29248.49"/>
    <n v="29248.49"/>
    <n v="27675.7"/>
    <n v="29173.047500000004"/>
    <x v="11"/>
    <x v="0"/>
    <x v="6"/>
    <n v="-3.1277841436986309E-3"/>
    <n v="1"/>
    <n v="0"/>
    <n v="2"/>
    <n v="0"/>
  </r>
  <r>
    <x v="336"/>
    <n v="0"/>
    <n v="29245.52"/>
    <n v="29952.03"/>
    <n v="29114.02"/>
    <n v="29268.81"/>
    <n v="29268.81"/>
    <n v="27675.7"/>
    <n v="29153.839"/>
    <x v="11"/>
    <x v="1"/>
    <x v="0"/>
    <n v="6.9473671974185081E-4"/>
    <n v="0"/>
    <n v="1"/>
    <n v="0"/>
    <n v="1"/>
  </r>
  <r>
    <x v="337"/>
    <n v="0"/>
    <n v="29227.1"/>
    <n v="29329.94"/>
    <n v="27680.79"/>
    <n v="28091.57"/>
    <n v="28091.57"/>
    <n v="27675.7"/>
    <n v="29046.664499999995"/>
    <x v="12"/>
    <x v="3"/>
    <x v="1"/>
    <n v="-4.0221655748901353E-2"/>
    <n v="1"/>
    <n v="0"/>
    <n v="1"/>
    <n v="0"/>
  </r>
  <r>
    <x v="338"/>
    <n v="0"/>
    <n v="28087.18"/>
    <n v="28881.3"/>
    <n v="27924.12"/>
    <n v="28680.54"/>
    <n v="28680.54"/>
    <n v="27675.7"/>
    <n v="28973.739000000001"/>
    <x v="12"/>
    <x v="4"/>
    <x v="2"/>
    <n v="2.0966076299758329E-2"/>
    <n v="0"/>
    <n v="1"/>
    <n v="0"/>
    <n v="1"/>
  </r>
  <r>
    <x v="339"/>
    <n v="0"/>
    <n v="28680.49"/>
    <n v="29259.53"/>
    <n v="28178.39"/>
    <n v="29006.31"/>
    <n v="29006.31"/>
    <n v="27675.7"/>
    <n v="28904.101000000002"/>
    <x v="12"/>
    <x v="5"/>
    <x v="3"/>
    <n v="1.1358572746538176E-2"/>
    <n v="0"/>
    <n v="1"/>
    <n v="0"/>
    <n v="2"/>
  </r>
  <r>
    <x v="340"/>
    <n v="0"/>
    <n v="29031.3"/>
    <n v="29353.19"/>
    <n v="28694.04"/>
    <n v="28847.71"/>
    <n v="28847.71"/>
    <n v="27675.7"/>
    <n v="28822.201499999996"/>
    <x v="12"/>
    <x v="6"/>
    <x v="4"/>
    <n v="-5.4677758046439706E-3"/>
    <n v="1"/>
    <n v="0"/>
    <n v="1"/>
    <n v="0"/>
  </r>
  <r>
    <x v="341"/>
    <n v="0"/>
    <n v="28851.48"/>
    <n v="29668.91"/>
    <n v="28845.51"/>
    <n v="29534.38"/>
    <n v="29534.38"/>
    <n v="27675.7"/>
    <n v="28782.995499999997"/>
    <x v="12"/>
    <x v="7"/>
    <x v="5"/>
    <n v="2.3803275892609888E-2"/>
    <n v="0"/>
    <n v="1"/>
    <n v="0"/>
    <n v="1"/>
  </r>
  <r>
    <x v="342"/>
    <n v="0"/>
    <n v="29538.86"/>
    <n v="29820.13"/>
    <n v="28468.97"/>
    <n v="28904.62"/>
    <n v="28904.62"/>
    <n v="27675.7"/>
    <n v="28712.458499999997"/>
    <x v="12"/>
    <x v="8"/>
    <x v="6"/>
    <n v="-2.1322946342533733E-2"/>
    <n v="1"/>
    <n v="0"/>
    <n v="1"/>
    <n v="0"/>
  </r>
  <r>
    <x v="343"/>
    <n v="0"/>
    <n v="28901.62"/>
    <n v="29157.52"/>
    <n v="28441.37"/>
    <n v="28454.98"/>
    <n v="28454.98"/>
    <n v="27675.7"/>
    <n v="28662.9555"/>
    <x v="12"/>
    <x v="9"/>
    <x v="0"/>
    <n v="-1.5555990703216338E-2"/>
    <n v="1"/>
    <n v="0"/>
    <n v="2"/>
    <n v="0"/>
  </r>
  <r>
    <x v="344"/>
    <n v="0"/>
    <n v="28450.46"/>
    <n v="28663.27"/>
    <n v="27310.13"/>
    <n v="27694.27"/>
    <n v="27694.27"/>
    <n v="27675.7"/>
    <n v="28527.791500000003"/>
    <x v="12"/>
    <x v="10"/>
    <x v="1"/>
    <n v="-2.6733808985281327E-2"/>
    <n v="1"/>
    <n v="0"/>
    <n v="3"/>
    <n v="0"/>
  </r>
  <r>
    <x v="345"/>
    <n v="0"/>
    <n v="27695.07"/>
    <n v="27821.4"/>
    <n v="27375.599999999999"/>
    <n v="27658.78"/>
    <n v="27658.78"/>
    <n v="27675.7"/>
    <n v="28469.596500000003"/>
    <x v="12"/>
    <x v="11"/>
    <x v="2"/>
    <n v="-1.2814925253491483E-3"/>
    <n v="1"/>
    <n v="0"/>
    <n v="4"/>
    <n v="0"/>
  </r>
  <r>
    <x v="346"/>
    <n v="0"/>
    <n v="27654.639999999999"/>
    <n v="28322.69"/>
    <n v="26883.67"/>
    <n v="27621.759999999998"/>
    <n v="27621.759999999998"/>
    <n v="27675.7"/>
    <n v="28438.385000000002"/>
    <x v="12"/>
    <x v="12"/>
    <x v="3"/>
    <n v="-1.3384538291276726E-3"/>
    <n v="1"/>
    <n v="0"/>
    <n v="5"/>
    <n v="0"/>
  </r>
  <r>
    <x v="347"/>
    <n v="0"/>
    <n v="27621.09"/>
    <n v="27621.94"/>
    <n v="26781.83"/>
    <n v="27000.79"/>
    <n v="27000.79"/>
    <n v="27675.7"/>
    <n v="28424.579000000005"/>
    <x v="12"/>
    <x v="13"/>
    <x v="4"/>
    <n v="-2.2481188743946667E-2"/>
    <n v="1"/>
    <n v="0"/>
    <n v="6"/>
    <n v="0"/>
  </r>
  <r>
    <x v="348"/>
    <n v="0"/>
    <n v="26987.66"/>
    <n v="27055.65"/>
    <n v="25878.43"/>
    <n v="26804.99"/>
    <n v="26804.99"/>
    <n v="27675.7"/>
    <n v="28373.953500000003"/>
    <x v="12"/>
    <x v="14"/>
    <x v="5"/>
    <n v="-7.2516396742465794E-3"/>
    <n v="1"/>
    <n v="0"/>
    <n v="7"/>
    <n v="0"/>
  </r>
  <r>
    <x v="349"/>
    <n v="0"/>
    <n v="26807.77"/>
    <n v="27030.48"/>
    <n v="26710.87"/>
    <n v="26784.080000000002"/>
    <n v="26784.080000000002"/>
    <n v="27675.7"/>
    <n v="28333.588500000002"/>
    <x v="12"/>
    <x v="15"/>
    <x v="6"/>
    <n v="-7.8007863461238003E-4"/>
    <n v="1"/>
    <n v="0"/>
    <n v="8"/>
    <n v="0"/>
  </r>
  <r>
    <x v="350"/>
    <n v="0"/>
    <n v="26788.97"/>
    <n v="27150.98"/>
    <n v="26661.360000000001"/>
    <n v="26930.639999999999"/>
    <n v="26930.639999999999"/>
    <n v="27675.7"/>
    <n v="28303.853500000005"/>
    <x v="12"/>
    <x v="16"/>
    <x v="0"/>
    <n v="5.4719071926307983E-3"/>
    <n v="0"/>
    <n v="1"/>
    <n v="0"/>
    <n v="1"/>
  </r>
  <r>
    <x v="351"/>
    <n v="0"/>
    <n v="26931.38"/>
    <n v="27646.35"/>
    <n v="26766.1"/>
    <n v="27192.69"/>
    <n v="27192.69"/>
    <n v="27675.7"/>
    <n v="28248.107999999997"/>
    <x v="12"/>
    <x v="17"/>
    <x v="1"/>
    <n v="9.7305522631470076E-3"/>
    <n v="0"/>
    <n v="1"/>
    <n v="0"/>
    <n v="2"/>
  </r>
  <r>
    <x v="352"/>
    <n v="0"/>
    <n v="27171.51"/>
    <n v="27299.3"/>
    <n v="26878.95"/>
    <n v="27036.65"/>
    <n v="27036.65"/>
    <n v="27675.7"/>
    <n v="28178.805499999999"/>
    <x v="12"/>
    <x v="18"/>
    <x v="2"/>
    <n v="-5.7383068758551925E-3"/>
    <n v="1"/>
    <n v="0"/>
    <n v="1"/>
    <n v="0"/>
  </r>
  <r>
    <x v="353"/>
    <n v="0"/>
    <n v="27035.47"/>
    <n v="27465.93"/>
    <n v="26600.14"/>
    <n v="27398.799999999999"/>
    <n v="27398.799999999999"/>
    <n v="27675.7"/>
    <n v="28075.056"/>
    <x v="12"/>
    <x v="19"/>
    <x v="3"/>
    <n v="1.3394780788300142E-2"/>
    <n v="0"/>
    <n v="1"/>
    <n v="0"/>
    <n v="1"/>
  </r>
  <r>
    <x v="354"/>
    <n v="0"/>
    <n v="27401.65"/>
    <n v="27466.53"/>
    <n v="26415.1"/>
    <n v="26832.21"/>
    <n v="26832.21"/>
    <n v="27675.7"/>
    <n v="27949.653499999997"/>
    <x v="12"/>
    <x v="20"/>
    <x v="4"/>
    <n v="-2.0679372819247588E-2"/>
    <n v="1"/>
    <n v="0"/>
    <n v="1"/>
    <n v="0"/>
  </r>
  <r>
    <x v="355"/>
    <n v="0"/>
    <n v="26826.75"/>
    <n v="27128.62"/>
    <n v="26700.21"/>
    <n v="26890.13"/>
    <n v="26890.13"/>
    <n v="27675.7"/>
    <n v="27831.735499999999"/>
    <x v="12"/>
    <x v="21"/>
    <x v="5"/>
    <n v="2.1585996829929233E-3"/>
    <n v="0"/>
    <n v="1"/>
    <n v="0"/>
    <n v="1"/>
  </r>
  <r>
    <x v="356"/>
    <n v="0"/>
    <n v="26888.84"/>
    <n v="27155.16"/>
    <n v="26843.279999999999"/>
    <n v="27129.59"/>
    <n v="27129.59"/>
    <n v="27675.7"/>
    <n v="27724.7745"/>
    <x v="12"/>
    <x v="22"/>
    <x v="6"/>
    <n v="8.9051261559538464E-3"/>
    <n v="0"/>
    <n v="1"/>
    <n v="0"/>
    <n v="2"/>
  </r>
  <r>
    <x v="357"/>
    <n v="0"/>
    <n v="27118.42"/>
    <n v="27265.919999999998"/>
    <n v="26706.92"/>
    <n v="26753.83"/>
    <n v="26753.83"/>
    <n v="27675.7"/>
    <n v="27657.887500000001"/>
    <x v="12"/>
    <x v="23"/>
    <x v="0"/>
    <n v="-1.3850559481363267E-2"/>
    <n v="1"/>
    <n v="0"/>
    <n v="1"/>
    <n v="0"/>
  </r>
  <r>
    <x v="358"/>
    <n v="0"/>
    <n v="26749.89"/>
    <n v="27045.73"/>
    <n v="26549.73"/>
    <n v="26851.279999999999"/>
    <n v="26851.279999999999"/>
    <n v="27675.7"/>
    <n v="27566.424500000005"/>
    <x v="12"/>
    <x v="24"/>
    <x v="1"/>
    <n v="3.6424691343257543E-3"/>
    <n v="0"/>
    <n v="1"/>
    <n v="0"/>
    <n v="1"/>
  </r>
  <r>
    <x v="359"/>
    <n v="0"/>
    <n v="26855.96"/>
    <n v="27434.68"/>
    <n v="26816.18"/>
    <n v="27225.73"/>
    <n v="27225.73"/>
    <n v="27675.7"/>
    <n v="27477.395500000002"/>
    <x v="12"/>
    <x v="25"/>
    <x v="2"/>
    <n v="1.3945331470231581E-2"/>
    <n v="0"/>
    <n v="1"/>
    <n v="0"/>
    <n v="2"/>
  </r>
  <r>
    <x v="360"/>
    <n v="0"/>
    <n v="27224.6"/>
    <n v="27224.6"/>
    <n v="26106.58"/>
    <n v="26334.82"/>
    <n v="26334.82"/>
    <n v="27675.7"/>
    <n v="27351.751"/>
    <x v="12"/>
    <x v="26"/>
    <x v="3"/>
    <n v="-3.2723089518628123E-2"/>
    <n v="1"/>
    <n v="0"/>
    <n v="1"/>
    <n v="0"/>
  </r>
  <r>
    <x v="361"/>
    <n v="0"/>
    <n v="26329.46"/>
    <n v="26591.52"/>
    <n v="25890.59"/>
    <n v="26476.21"/>
    <n v="26476.21"/>
    <n v="27675.7"/>
    <n v="27198.842500000006"/>
    <x v="12"/>
    <x v="27"/>
    <x v="4"/>
    <n v="5.368937399230278E-3"/>
    <n v="0"/>
    <n v="1"/>
    <n v="0"/>
    <n v="1"/>
  </r>
  <r>
    <x v="362"/>
    <n v="0"/>
    <n v="26474.18"/>
    <n v="26916.67"/>
    <n v="26343.95"/>
    <n v="26719.29"/>
    <n v="26719.29"/>
    <n v="27675.7"/>
    <n v="27089.576000000008"/>
    <x v="12"/>
    <x v="28"/>
    <x v="5"/>
    <n v="9.1810723664755844E-3"/>
    <n v="0"/>
    <n v="1"/>
    <n v="0"/>
    <n v="2"/>
  </r>
  <r>
    <x v="363"/>
    <n v="0"/>
    <n v="26720.18"/>
    <n v="26888.880000000001"/>
    <n v="26621.14"/>
    <n v="26868.35"/>
    <n v="26868.35"/>
    <n v="27675.7"/>
    <n v="27010.244500000008"/>
    <x v="12"/>
    <x v="29"/>
    <x v="6"/>
    <n v="5.5787410518766123E-3"/>
    <n v="0"/>
    <n v="1"/>
    <n v="0"/>
    <n v="3"/>
  </r>
  <r>
    <x v="364"/>
    <n v="0"/>
    <n v="26871.16"/>
    <n v="28193.45"/>
    <n v="26802.75"/>
    <n v="28085.65"/>
    <n v="28085.65"/>
    <n v="27675.7"/>
    <n v="27029.813499999997"/>
    <x v="12"/>
    <x v="30"/>
    <x v="0"/>
    <n v="4.5306094345205494E-2"/>
    <n v="0"/>
    <n v="1"/>
    <n v="0"/>
    <n v="4"/>
  </r>
  <r>
    <x v="365"/>
    <n v="1"/>
    <n v="28163.040000000001"/>
    <n v="28418.04"/>
    <n v="27579.24"/>
    <n v="27675.7"/>
    <n v="27675.7"/>
    <n v="27675.7"/>
    <n v="27030.659500000002"/>
    <x v="12"/>
    <x v="0"/>
    <x v="1"/>
    <n v="-1.4596422016225352E-2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6FA43-DEFF-4FB2-B06D-E6ABB43057CF}" name="Tabela dinâmica6" cacheId="4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22">
  <location ref="GA3:GB369" firstHeaderRow="1" firstDataRow="1" firstDataCol="1"/>
  <pivotFields count="1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1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dataField="1" numFmtId="10" showAll="0"/>
    <pivotField showAll="0"/>
    <pivotField showAll="0"/>
    <pivotField numFmtI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</rowItems>
  <colItems count="1">
    <i/>
  </colItems>
  <dataFields count="1">
    <dataField name="Média de Variação" fld="12" subtotal="average" baseField="0" baseItem="0" numFmtId="170"/>
  </dataFields>
  <formats count="4"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grandRow="1" outline="0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CCA2-BE8E-42DF-934F-6C408FBA172B}" name="Tabela dinâmica5" cacheId="4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EA3:FF19" firstHeaderRow="1" firstDataRow="2" firstDataCol="1"/>
  <pivotFields count="19">
    <pivotField numFmtId="14" showAll="0"/>
    <pivotField numFmtId="1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" showAll="0">
      <items count="32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t="default"/>
      </items>
    </pivotField>
    <pivotField showAll="0"/>
    <pivotField dataField="1" numFmtId="10" showAll="0"/>
    <pivotField showAll="0"/>
    <pivotField showAll="0"/>
    <pivotField numFmtI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8"/>
    <field x="9"/>
  </rowFields>
  <rowItems count="15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</rowItems>
  <colFields count="1">
    <field x="1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Média de Variação" fld="12" subtotal="average" baseField="8" baseItem="2" numFmtId="170"/>
  </dataFields>
  <formats count="4">
    <format dxfId="140">
      <pivotArea type="all" dataOnly="0" outline="0" fieldPosition="0"/>
    </format>
    <format dxfId="141">
      <pivotArea outline="0" collapsedLevelsAreSubtotals="1" fieldPosition="0"/>
    </format>
    <format dxfId="142">
      <pivotArea dataOnly="0" labelOnly="1" grandRow="1" outline="0" fieldPosition="0"/>
    </format>
    <format dxfId="106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14EDA-B433-4852-B9DE-1160D011D5DC}" name="Tabela dinâmica4" cacheId="4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CA3:DF19" firstHeaderRow="1" firstDataRow="2" firstDataCol="1"/>
  <pivotFields count="19">
    <pivotField numFmtId="14" showAll="0"/>
    <pivotField numFmtId="1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" showAll="0">
      <items count="32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t="default"/>
      </items>
    </pivotField>
    <pivotField showAll="0"/>
    <pivotField numFmtId="10" showAll="0"/>
    <pivotField showAll="0"/>
    <pivotField showAll="0"/>
    <pivotField numFmtI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8"/>
    <field x="9"/>
  </rowFields>
  <rowItems count="15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</rowItems>
  <colFields count="1">
    <field x="1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1">
    <dataField name="Média de Fechamento ajustado" fld="6" subtotal="average" baseField="7" baseItem="1" numFmtId="169"/>
  </dataFields>
  <formats count="4">
    <format dxfId="167">
      <pivotArea type="all" dataOnly="0" outline="0" fieldPosition="0"/>
    </format>
    <format dxfId="168">
      <pivotArea outline="0" collapsedLevelsAreSubtotals="1" fieldPosition="0"/>
    </format>
    <format dxfId="169">
      <pivotArea dataOnly="0" labelOnly="1" grandRow="1" outline="0" fieldPosition="0"/>
    </format>
    <format dxfId="17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1D20-317D-49A9-B9E5-58F804DC2096}" name="Tabela dinâmica3" cacheId="4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A3:BH19" firstHeaderRow="1" firstDataRow="2" firstDataCol="1"/>
  <pivotFields count="19">
    <pivotField numFmtId="14" showAll="0"/>
    <pivotField numFmtId="1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0" showAll="0"/>
    <pivotField showAll="0"/>
    <pivotField showAll="0"/>
    <pivotField numFmtI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8"/>
    <field x="9"/>
  </rowFields>
  <rowItems count="15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édia de Fechamento ajustado" fld="6" subtotal="average" baseField="7" baseItem="1" numFmtId="169"/>
  </dataFields>
  <formats count="4">
    <format dxfId="255">
      <pivotArea type="all" dataOnly="0" outline="0" fieldPosition="0"/>
    </format>
    <format dxfId="256">
      <pivotArea outline="0" collapsedLevelsAreSubtotals="1" fieldPosition="0"/>
    </format>
    <format dxfId="257">
      <pivotArea dataOnly="0" labelOnly="1" grandRow="1" outline="0" fieldPosition="0"/>
    </format>
    <format dxfId="25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1848F-015C-431B-B335-237C40B9469A}" name="Tabela dinâmica2" cacheId="4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4">
  <location ref="AA3:AC369" firstHeaderRow="0" firstDataRow="1" firstDataCol="1"/>
  <pivotFields count="1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1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dataField="1" numFmtId="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numFmtId="10" showAll="0"/>
    <pivotField showAll="0"/>
    <pivotField showAll="0"/>
    <pivotField numFmtId="1" showAll="0"/>
    <pivotField numFmtI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</rowItems>
  <colFields count="1">
    <field x="-2"/>
  </colFields>
  <colItems count="2">
    <i>
      <x/>
    </i>
    <i i="1">
      <x v="1"/>
    </i>
  </colItems>
  <dataFields count="2">
    <dataField name="Fechamento (USD)" fld="6" subtotal="average" baseField="7" baseItem="1" numFmtId="169"/>
    <dataField name="MM20 (USD)" fld="8" subtotal="average" baseField="0" baseItem="1" numFmtId="169"/>
  </dataFields>
  <formats count="5">
    <format dxfId="251">
      <pivotArea type="all" dataOnly="0" outline="0" fieldPosition="0"/>
    </format>
    <format dxfId="252">
      <pivotArea outline="0" collapsedLevelsAreSubtotals="1" fieldPosition="0"/>
    </format>
    <format dxfId="253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D68DB-26E8-405F-9D4F-223E1972DCCE}" name="Tabela dinâmica1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L19" firstHeaderRow="0" firstDataRow="1" firstDataCol="1"/>
  <pivotFields count="19">
    <pivotField numFmtId="14" showAll="0"/>
    <pivotField numFmtId="1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dataField="1" numFmtId="10" showAll="0"/>
    <pivotField dataField="1" showAll="0"/>
    <pivotField dataField="1" showAll="0"/>
    <pivotField dataField="1" numFmtId="1" showAll="0"/>
    <pivotField dataField="1"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9"/>
  </rowFields>
  <rowItems count="16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Média de Preço Atual" fld="7" subtotal="average" baseField="0" baseItem="5" numFmtId="169"/>
    <dataField name="Média de Fechamento ajustado" fld="6" subtotal="average" baseField="7" baseItem="1" numFmtId="169"/>
    <dataField name="Mín. de Fechamento ajustado" fld="6" subtotal="min" baseField="7" baseItem="2" numFmtId="169"/>
    <dataField name="Máx. de Fechamento ajustado" fld="6" subtotal="max" baseField="7" baseItem="2" numFmtId="169"/>
    <dataField name="Soma de Queda" fld="13" baseField="0" baseItem="5" numFmtId="169"/>
    <dataField name="Soma de Alta" fld="14" baseField="0" baseItem="5" numFmtId="169"/>
    <dataField name="Máx. de Sequencia Queda" fld="15" subtotal="max" baseField="0" baseItem="5"/>
    <dataField name="Máx. de Sequencia Alta" fld="16" subtotal="max" baseField="0" baseItem="5"/>
    <dataField name="Média de Variação" fld="12" subtotal="average" baseField="17" baseItem="1" numFmtId="10"/>
    <dataField name="Mín. de Variação" fld="12" subtotal="min" baseField="18" baseItem="1" numFmtId="171"/>
    <dataField name="Máx. de Variação" fld="12" subtotal="max" baseField="17" baseItem="0" numFmtId="10"/>
  </dataFields>
  <formats count="7">
    <format dxfId="247">
      <pivotArea type="all" dataOnly="0" outline="0" fieldPosition="0"/>
    </format>
    <format dxfId="248">
      <pivotArea outline="0" collapsedLevelsAreSubtotals="1" fieldPosition="0"/>
    </format>
    <format dxfId="249">
      <pivotArea dataOnly="0" labelOnly="1" grandRow="1" outline="0" fieldPosition="0"/>
    </format>
    <format dxfId="25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2">
      <pivotArea outline="0" fieldPosition="0">
        <references count="1">
          <reference field="4294967294" count="1">
            <x v="8"/>
          </reference>
        </references>
      </pivotArea>
    </format>
    <format dxfId="81">
      <pivotArea outline="0" fieldPosition="0">
        <references count="1">
          <reference field="4294967294" count="1">
            <x v="10"/>
          </reference>
        </references>
      </pivotArea>
    </format>
    <format dxfId="1">
      <pivotArea outline="0" fieldPosition="0">
        <references count="1">
          <reference field="4294967294" count="1">
            <x v="9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8E3D-846F-48FF-A15C-31BE04F8E871}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>
        <v>1</v>
      </c>
      <c r="B1" t="s">
        <v>37</v>
      </c>
    </row>
    <row r="2" spans="1:2" x14ac:dyDescent="0.3">
      <c r="A2">
        <v>2</v>
      </c>
      <c r="B2" t="s">
        <v>38</v>
      </c>
    </row>
    <row r="3" spans="1:2" x14ac:dyDescent="0.3">
      <c r="A3">
        <v>3</v>
      </c>
      <c r="B3" t="s">
        <v>39</v>
      </c>
    </row>
    <row r="4" spans="1:2" x14ac:dyDescent="0.3">
      <c r="A4">
        <v>4</v>
      </c>
      <c r="B4" t="s">
        <v>40</v>
      </c>
    </row>
    <row r="5" spans="1:2" x14ac:dyDescent="0.3">
      <c r="A5">
        <v>5</v>
      </c>
      <c r="B5" t="s">
        <v>41</v>
      </c>
    </row>
    <row r="6" spans="1:2" x14ac:dyDescent="0.3">
      <c r="A6">
        <v>6</v>
      </c>
      <c r="B6" t="s">
        <v>42</v>
      </c>
    </row>
    <row r="7" spans="1:2" x14ac:dyDescent="0.3">
      <c r="A7">
        <v>7</v>
      </c>
      <c r="B7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5ED4-AA44-424E-BFC1-67B3333F4AAF}">
  <dimension ref="A1:Q367"/>
  <sheetViews>
    <sheetView workbookViewId="0">
      <pane ySplit="1" topLeftCell="A2" activePane="bottomLeft" state="frozen"/>
      <selection pane="bottomLeft" activeCell="I1" sqref="I1"/>
    </sheetView>
  </sheetViews>
  <sheetFormatPr defaultColWidth="23.77734375" defaultRowHeight="14.4" x14ac:dyDescent="0.3"/>
  <cols>
    <col min="1" max="1" width="10.5546875" style="7" bestFit="1" customWidth="1"/>
    <col min="2" max="2" width="14.21875" style="10" bestFit="1" customWidth="1"/>
    <col min="3" max="3" width="9.5546875" style="6" bestFit="1" customWidth="1"/>
    <col min="4" max="4" width="9" style="6" bestFit="1" customWidth="1"/>
    <col min="5" max="5" width="10" style="6" bestFit="1" customWidth="1"/>
    <col min="6" max="6" width="15.88671875" style="6" bestFit="1" customWidth="1"/>
    <col min="7" max="7" width="23.88671875" style="6" bestFit="1" customWidth="1"/>
    <col min="8" max="8" width="15.109375" style="6" bestFit="1" customWidth="1"/>
    <col min="9" max="9" width="15.109375" style="6" customWidth="1"/>
    <col min="10" max="10" width="12.44140625" style="7" bestFit="1" customWidth="1"/>
    <col min="11" max="11" width="14.77734375" style="10" bestFit="1" customWidth="1"/>
    <col min="12" max="12" width="18" style="10" bestFit="1" customWidth="1"/>
    <col min="13" max="13" width="18" style="19" customWidth="1"/>
    <col min="14" max="14" width="11" style="10" bestFit="1" customWidth="1"/>
    <col min="15" max="15" width="8.77734375" style="10" bestFit="1" customWidth="1"/>
    <col min="16" max="16" width="20.21875" style="10" bestFit="1" customWidth="1"/>
    <col min="17" max="17" width="18" style="10" bestFit="1" customWidth="1"/>
    <col min="18" max="16384" width="23.77734375" style="6"/>
  </cols>
  <sheetData>
    <row r="1" spans="1:17" s="3" customFormat="1" x14ac:dyDescent="0.3">
      <c r="A1" s="2" t="s">
        <v>0</v>
      </c>
      <c r="B1" s="8" t="s">
        <v>34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51</v>
      </c>
      <c r="J1" s="2" t="s">
        <v>44</v>
      </c>
      <c r="K1" s="8" t="s">
        <v>46</v>
      </c>
      <c r="L1" s="8" t="s">
        <v>36</v>
      </c>
      <c r="M1" s="17" t="s">
        <v>47</v>
      </c>
      <c r="N1" s="8" t="s">
        <v>25</v>
      </c>
      <c r="O1" s="8" t="s">
        <v>26</v>
      </c>
      <c r="P1" s="8" t="s">
        <v>27</v>
      </c>
      <c r="Q1" s="8" t="s">
        <v>28</v>
      </c>
    </row>
    <row r="2" spans="1:17" x14ac:dyDescent="0.3">
      <c r="A2" s="4">
        <v>44710</v>
      </c>
      <c r="B2" s="9">
        <f>IF(A2=MAX(A2:A367),1,0)</f>
        <v>0</v>
      </c>
      <c r="C2" s="5">
        <v>29019.87</v>
      </c>
      <c r="D2" s="5">
        <v>29498.01</v>
      </c>
      <c r="E2" s="5">
        <v>28841.11</v>
      </c>
      <c r="F2" s="5">
        <v>29445.96</v>
      </c>
      <c r="G2" s="5">
        <v>29445.96</v>
      </c>
      <c r="H2" s="5">
        <f>VLOOKUP(1,$B$1:$G$367,6,FALSE)</f>
        <v>27675.7</v>
      </c>
      <c r="I2" s="5">
        <f>AVERAGE(G2:G2)</f>
        <v>29445.96</v>
      </c>
      <c r="J2" s="4">
        <f>DATE(YEAR(A2),MONTH(A2),1)</f>
        <v>44682</v>
      </c>
      <c r="K2" s="9">
        <f>DAY(A2)</f>
        <v>29</v>
      </c>
      <c r="L2" s="9" t="str">
        <f>VLOOKUP(WEEKDAY(A2),DePara!$A$1:$B$7,2,FALSE)</f>
        <v>Dom</v>
      </c>
      <c r="M2" s="18">
        <f>IF(M1="Variação",0,G2/G1-1)</f>
        <v>0</v>
      </c>
      <c r="N2" s="9">
        <f>IF(N1="Queda",0,IF(G2&lt;G1,1,0))</f>
        <v>0</v>
      </c>
      <c r="O2" s="9">
        <f>IF(O1="Alta",0,IF(G2&gt;=G1,1,0))</f>
        <v>0</v>
      </c>
      <c r="P2" s="9">
        <f>IF(N2="-",0,IF(N2=0,0,P1+1))</f>
        <v>0</v>
      </c>
      <c r="Q2" s="9">
        <f>IF(O2="-",0,IF(O2=0,0,Q1+1))</f>
        <v>0</v>
      </c>
    </row>
    <row r="3" spans="1:17" x14ac:dyDescent="0.3">
      <c r="A3" s="4">
        <v>44711</v>
      </c>
      <c r="B3" s="9">
        <f>IF(A3=MAX(A3:A368),1,0)</f>
        <v>0</v>
      </c>
      <c r="C3" s="5">
        <v>29443.37</v>
      </c>
      <c r="D3" s="5">
        <v>31949.63</v>
      </c>
      <c r="E3" s="5">
        <v>29303.57</v>
      </c>
      <c r="F3" s="5">
        <v>31726.39</v>
      </c>
      <c r="G3" s="5">
        <v>31726.39</v>
      </c>
      <c r="H3" s="5">
        <f t="shared" ref="H3:H66" si="0">VLOOKUP(1,$B$1:$G$367,6,FALSE)</f>
        <v>27675.7</v>
      </c>
      <c r="I3" s="5">
        <f>AVERAGE(G2:G3)</f>
        <v>30586.174999999999</v>
      </c>
      <c r="J3" s="4">
        <f t="shared" ref="J3:J66" si="1">DATE(YEAR(A3),MONTH(A3),1)</f>
        <v>44682</v>
      </c>
      <c r="K3" s="9">
        <f t="shared" ref="K3:K66" si="2">DAY(A3)</f>
        <v>30</v>
      </c>
      <c r="L3" s="9" t="str">
        <f>VLOOKUP(WEEKDAY(A3),DePara!$A$1:$B$7,2,FALSE)</f>
        <v>Seg</v>
      </c>
      <c r="M3" s="18">
        <f t="shared" ref="M3:M66" si="3">IF(M2="Variação",0,G3/G2-1)</f>
        <v>7.7444579833702232E-2</v>
      </c>
      <c r="N3" s="9">
        <f>IF(N2="Queda",0,IF(G3&lt;G2,1,0))</f>
        <v>0</v>
      </c>
      <c r="O3" s="9">
        <f>IF(O2="Alta",0,IF(G3&gt;=G2,1,0))</f>
        <v>1</v>
      </c>
      <c r="P3" s="9">
        <f t="shared" ref="P3:P66" si="4">IF(N3="-",0,IF(N3=0,0,P2+1))</f>
        <v>0</v>
      </c>
      <c r="Q3" s="9">
        <f t="shared" ref="Q3:Q66" si="5">IF(O3="-",0,IF(O3=0,0,Q2+1))</f>
        <v>1</v>
      </c>
    </row>
    <row r="4" spans="1:17" x14ac:dyDescent="0.3">
      <c r="A4" s="4">
        <v>44712</v>
      </c>
      <c r="B4" s="9">
        <f>IF(A4=MAX(A4:A369),1,0)</f>
        <v>0</v>
      </c>
      <c r="C4" s="5">
        <v>31723.87</v>
      </c>
      <c r="D4" s="5">
        <v>32249.86</v>
      </c>
      <c r="E4" s="5">
        <v>31286.15</v>
      </c>
      <c r="F4" s="5">
        <v>31792.31</v>
      </c>
      <c r="G4" s="5">
        <v>31792.31</v>
      </c>
      <c r="H4" s="5">
        <f t="shared" si="0"/>
        <v>27675.7</v>
      </c>
      <c r="I4" s="5">
        <f>AVERAGE(G2:G4)</f>
        <v>30988.22</v>
      </c>
      <c r="J4" s="4">
        <f t="shared" si="1"/>
        <v>44682</v>
      </c>
      <c r="K4" s="9">
        <f t="shared" si="2"/>
        <v>31</v>
      </c>
      <c r="L4" s="9" t="str">
        <f>VLOOKUP(WEEKDAY(A4),DePara!$A$1:$B$7,2,FALSE)</f>
        <v>Ter</v>
      </c>
      <c r="M4" s="18">
        <f t="shared" si="3"/>
        <v>2.0777655447090648E-3</v>
      </c>
      <c r="N4" s="9">
        <f>IF(N3="Queda",0,IF(G4&lt;G3,1,0))</f>
        <v>0</v>
      </c>
      <c r="O4" s="9">
        <f>IF(O3="Alta",0,IF(G4&gt;=G3,1,0))</f>
        <v>1</v>
      </c>
      <c r="P4" s="9">
        <f t="shared" si="4"/>
        <v>0</v>
      </c>
      <c r="Q4" s="9">
        <f t="shared" si="5"/>
        <v>2</v>
      </c>
    </row>
    <row r="5" spans="1:17" x14ac:dyDescent="0.3">
      <c r="A5" s="4">
        <v>44713</v>
      </c>
      <c r="B5" s="9">
        <f>IF(A5=MAX(A5:A370),1,0)</f>
        <v>0</v>
      </c>
      <c r="C5" s="5">
        <v>31792.55</v>
      </c>
      <c r="D5" s="5">
        <v>31957.29</v>
      </c>
      <c r="E5" s="5">
        <v>29501.59</v>
      </c>
      <c r="F5" s="5">
        <v>29799.08</v>
      </c>
      <c r="G5" s="5">
        <v>29799.08</v>
      </c>
      <c r="H5" s="5">
        <f t="shared" si="0"/>
        <v>27675.7</v>
      </c>
      <c r="I5" s="5">
        <f>AVERAGE(G2:G5)</f>
        <v>30690.935000000001</v>
      </c>
      <c r="J5" s="4">
        <f t="shared" si="1"/>
        <v>44713</v>
      </c>
      <c r="K5" s="9">
        <f t="shared" si="2"/>
        <v>1</v>
      </c>
      <c r="L5" s="9" t="str">
        <f>VLOOKUP(WEEKDAY(A5),DePara!$A$1:$B$7,2,FALSE)</f>
        <v>Qua</v>
      </c>
      <c r="M5" s="18">
        <f t="shared" si="3"/>
        <v>-6.2695349913233667E-2</v>
      </c>
      <c r="N5" s="9">
        <f>IF(N4="Queda",0,IF(G5&lt;G4,1,0))</f>
        <v>1</v>
      </c>
      <c r="O5" s="9">
        <f>IF(O4="Alta",0,IF(G5&gt;=G4,1,0))</f>
        <v>0</v>
      </c>
      <c r="P5" s="9">
        <f t="shared" si="4"/>
        <v>1</v>
      </c>
      <c r="Q5" s="9">
        <f t="shared" si="5"/>
        <v>0</v>
      </c>
    </row>
    <row r="6" spans="1:17" x14ac:dyDescent="0.3">
      <c r="A6" s="4">
        <v>44714</v>
      </c>
      <c r="B6" s="9">
        <f>IF(A6=MAX(A6:A371),1,0)</f>
        <v>0</v>
      </c>
      <c r="C6" s="5">
        <v>29794.89</v>
      </c>
      <c r="D6" s="5">
        <v>30604.73</v>
      </c>
      <c r="E6" s="5">
        <v>29652.71</v>
      </c>
      <c r="F6" s="5">
        <v>30467.49</v>
      </c>
      <c r="G6" s="5">
        <v>30467.49</v>
      </c>
      <c r="H6" s="5">
        <f t="shared" si="0"/>
        <v>27675.7</v>
      </c>
      <c r="I6" s="5">
        <f>AVERAGE(G2:G6)</f>
        <v>30646.246000000003</v>
      </c>
      <c r="J6" s="4">
        <f t="shared" si="1"/>
        <v>44713</v>
      </c>
      <c r="K6" s="9">
        <f t="shared" si="2"/>
        <v>2</v>
      </c>
      <c r="L6" s="9" t="str">
        <f>VLOOKUP(WEEKDAY(A6),DePara!$A$1:$B$7,2,FALSE)</f>
        <v>Qui</v>
      </c>
      <c r="M6" s="18">
        <f t="shared" si="3"/>
        <v>2.2430558258845545E-2</v>
      </c>
      <c r="N6" s="9">
        <f>IF(N5="Queda",0,IF(G6&lt;G5,1,0))</f>
        <v>0</v>
      </c>
      <c r="O6" s="9">
        <f>IF(O5="Alta",0,IF(G6&gt;=G5,1,0))</f>
        <v>1</v>
      </c>
      <c r="P6" s="9">
        <f t="shared" si="4"/>
        <v>0</v>
      </c>
      <c r="Q6" s="9">
        <f t="shared" si="5"/>
        <v>1</v>
      </c>
    </row>
    <row r="7" spans="1:17" x14ac:dyDescent="0.3">
      <c r="A7" s="4">
        <v>44715</v>
      </c>
      <c r="B7" s="9">
        <f>IF(A7=MAX(A7:A372),1,0)</f>
        <v>0</v>
      </c>
      <c r="C7" s="5">
        <v>30467.81</v>
      </c>
      <c r="D7" s="5">
        <v>30633.040000000001</v>
      </c>
      <c r="E7" s="5">
        <v>29375.69</v>
      </c>
      <c r="F7" s="5">
        <v>29704.39</v>
      </c>
      <c r="G7" s="5">
        <v>29704.39</v>
      </c>
      <c r="H7" s="5">
        <f t="shared" si="0"/>
        <v>27675.7</v>
      </c>
      <c r="I7" s="5">
        <f>AVERAGE(G2:G7)</f>
        <v>30489.27</v>
      </c>
      <c r="J7" s="4">
        <f t="shared" si="1"/>
        <v>44713</v>
      </c>
      <c r="K7" s="9">
        <f t="shared" si="2"/>
        <v>3</v>
      </c>
      <c r="L7" s="9" t="str">
        <f>VLOOKUP(WEEKDAY(A7),DePara!$A$1:$B$7,2,FALSE)</f>
        <v>Sex</v>
      </c>
      <c r="M7" s="18">
        <f t="shared" si="3"/>
        <v>-2.5046369097027732E-2</v>
      </c>
      <c r="N7" s="9">
        <f>IF(N6="Queda",0,IF(G7&lt;G6,1,0))</f>
        <v>1</v>
      </c>
      <c r="O7" s="9">
        <f>IF(O6="Alta",0,IF(G7&gt;=G6,1,0))</f>
        <v>0</v>
      </c>
      <c r="P7" s="9">
        <f t="shared" si="4"/>
        <v>1</v>
      </c>
      <c r="Q7" s="9">
        <f t="shared" si="5"/>
        <v>0</v>
      </c>
    </row>
    <row r="8" spans="1:17" x14ac:dyDescent="0.3">
      <c r="A8" s="4">
        <v>44716</v>
      </c>
      <c r="B8" s="9">
        <f>IF(A8=MAX(A8:A373),1,0)</f>
        <v>0</v>
      </c>
      <c r="C8" s="5">
        <v>29706.14</v>
      </c>
      <c r="D8" s="5">
        <v>29930.560000000001</v>
      </c>
      <c r="E8" s="5">
        <v>29500.01</v>
      </c>
      <c r="F8" s="5">
        <v>29832.91</v>
      </c>
      <c r="G8" s="5">
        <v>29832.91</v>
      </c>
      <c r="H8" s="5">
        <f t="shared" si="0"/>
        <v>27675.7</v>
      </c>
      <c r="I8" s="5">
        <f>AVERAGE(G2:G8)</f>
        <v>30395.504285714287</v>
      </c>
      <c r="J8" s="4">
        <f t="shared" si="1"/>
        <v>44713</v>
      </c>
      <c r="K8" s="9">
        <f t="shared" si="2"/>
        <v>4</v>
      </c>
      <c r="L8" s="9" t="str">
        <f>VLOOKUP(WEEKDAY(A8),DePara!$A$1:$B$7,2,FALSE)</f>
        <v>Sáb</v>
      </c>
      <c r="M8" s="18">
        <f t="shared" si="3"/>
        <v>4.3266332013551789E-3</v>
      </c>
      <c r="N8" s="9">
        <f>IF(N7="Queda",0,IF(G8&lt;G7,1,0))</f>
        <v>0</v>
      </c>
      <c r="O8" s="9">
        <f>IF(O7="Alta",0,IF(G8&gt;=G7,1,0))</f>
        <v>1</v>
      </c>
      <c r="P8" s="9">
        <f t="shared" si="4"/>
        <v>0</v>
      </c>
      <c r="Q8" s="9">
        <f t="shared" si="5"/>
        <v>1</v>
      </c>
    </row>
    <row r="9" spans="1:17" x14ac:dyDescent="0.3">
      <c r="A9" s="4">
        <v>44717</v>
      </c>
      <c r="B9" s="9">
        <f>IF(A9=MAX(A9:A374),1,0)</f>
        <v>0</v>
      </c>
      <c r="C9" s="5">
        <v>29835.119999999999</v>
      </c>
      <c r="D9" s="5">
        <v>30117.74</v>
      </c>
      <c r="E9" s="5">
        <v>29574.45</v>
      </c>
      <c r="F9" s="5">
        <v>29906.66</v>
      </c>
      <c r="G9" s="5">
        <v>29906.66</v>
      </c>
      <c r="H9" s="5">
        <f t="shared" si="0"/>
        <v>27675.7</v>
      </c>
      <c r="I9" s="5">
        <f>AVERAGE(G2:G9)</f>
        <v>30334.39875</v>
      </c>
      <c r="J9" s="4">
        <f t="shared" si="1"/>
        <v>44713</v>
      </c>
      <c r="K9" s="9">
        <f t="shared" si="2"/>
        <v>5</v>
      </c>
      <c r="L9" s="9" t="str">
        <f>VLOOKUP(WEEKDAY(A9),DePara!$A$1:$B$7,2,FALSE)</f>
        <v>Dom</v>
      </c>
      <c r="M9" s="18">
        <f t="shared" si="3"/>
        <v>2.4721021180971192E-3</v>
      </c>
      <c r="N9" s="9">
        <f>IF(N8="Queda",0,IF(G9&lt;G8,1,0))</f>
        <v>0</v>
      </c>
      <c r="O9" s="9">
        <f>IF(O8="Alta",0,IF(G9&gt;=G8,1,0))</f>
        <v>1</v>
      </c>
      <c r="P9" s="9">
        <f t="shared" si="4"/>
        <v>0</v>
      </c>
      <c r="Q9" s="9">
        <f t="shared" si="5"/>
        <v>2</v>
      </c>
    </row>
    <row r="10" spans="1:17" x14ac:dyDescent="0.3">
      <c r="A10" s="4">
        <v>44718</v>
      </c>
      <c r="B10" s="9">
        <f>IF(A10=MAX(A10:A375),1,0)</f>
        <v>0</v>
      </c>
      <c r="C10" s="5">
        <v>29910.28</v>
      </c>
      <c r="D10" s="5">
        <v>31693.29</v>
      </c>
      <c r="E10" s="5">
        <v>29894.19</v>
      </c>
      <c r="F10" s="5">
        <v>31370.67</v>
      </c>
      <c r="G10" s="5">
        <v>31370.67</v>
      </c>
      <c r="H10" s="5">
        <f t="shared" si="0"/>
        <v>27675.7</v>
      </c>
      <c r="I10" s="5">
        <f>AVERAGE(G2:G10)</f>
        <v>30449.539999999997</v>
      </c>
      <c r="J10" s="4">
        <f t="shared" si="1"/>
        <v>44713</v>
      </c>
      <c r="K10" s="9">
        <f t="shared" si="2"/>
        <v>6</v>
      </c>
      <c r="L10" s="9" t="str">
        <f>VLOOKUP(WEEKDAY(A10),DePara!$A$1:$B$7,2,FALSE)</f>
        <v>Seg</v>
      </c>
      <c r="M10" s="18">
        <f t="shared" si="3"/>
        <v>4.8952641318020795E-2</v>
      </c>
      <c r="N10" s="9">
        <f>IF(N9="Queda",0,IF(G10&lt;G9,1,0))</f>
        <v>0</v>
      </c>
      <c r="O10" s="9">
        <f>IF(O9="Alta",0,IF(G10&gt;=G9,1,0))</f>
        <v>1</v>
      </c>
      <c r="P10" s="9">
        <f t="shared" si="4"/>
        <v>0</v>
      </c>
      <c r="Q10" s="9">
        <f t="shared" si="5"/>
        <v>3</v>
      </c>
    </row>
    <row r="11" spans="1:17" x14ac:dyDescent="0.3">
      <c r="A11" s="4">
        <v>44719</v>
      </c>
      <c r="B11" s="9">
        <f>IF(A11=MAX(A11:A376),1,0)</f>
        <v>0</v>
      </c>
      <c r="C11" s="5">
        <v>31371.74</v>
      </c>
      <c r="D11" s="5">
        <v>31489.68</v>
      </c>
      <c r="E11" s="5">
        <v>29311.68</v>
      </c>
      <c r="F11" s="5">
        <v>31155.48</v>
      </c>
      <c r="G11" s="5">
        <v>31155.48</v>
      </c>
      <c r="H11" s="5">
        <f t="shared" si="0"/>
        <v>27675.7</v>
      </c>
      <c r="I11" s="5">
        <f>AVERAGE(G2:G11)</f>
        <v>30520.133999999998</v>
      </c>
      <c r="J11" s="4">
        <f t="shared" si="1"/>
        <v>44713</v>
      </c>
      <c r="K11" s="9">
        <f t="shared" si="2"/>
        <v>7</v>
      </c>
      <c r="L11" s="9" t="str">
        <f>VLOOKUP(WEEKDAY(A11),DePara!$A$1:$B$7,2,FALSE)</f>
        <v>Ter</v>
      </c>
      <c r="M11" s="18">
        <f t="shared" si="3"/>
        <v>-6.8595920966940671E-3</v>
      </c>
      <c r="N11" s="9">
        <f>IF(N10="Queda",0,IF(G11&lt;G10,1,0))</f>
        <v>1</v>
      </c>
      <c r="O11" s="9">
        <f>IF(O10="Alta",0,IF(G11&gt;=G10,1,0))</f>
        <v>0</v>
      </c>
      <c r="P11" s="9">
        <f t="shared" si="4"/>
        <v>1</v>
      </c>
      <c r="Q11" s="9">
        <f t="shared" si="5"/>
        <v>0</v>
      </c>
    </row>
    <row r="12" spans="1:17" x14ac:dyDescent="0.3">
      <c r="A12" s="4">
        <v>44720</v>
      </c>
      <c r="B12" s="9">
        <f>IF(A12=MAX(A12:A377),1,0)</f>
        <v>0</v>
      </c>
      <c r="C12" s="5">
        <v>31151.48</v>
      </c>
      <c r="D12" s="5">
        <v>31253.69</v>
      </c>
      <c r="E12" s="5">
        <v>29944.400000000001</v>
      </c>
      <c r="F12" s="5">
        <v>30214.36</v>
      </c>
      <c r="G12" s="5">
        <v>30214.36</v>
      </c>
      <c r="H12" s="5">
        <f t="shared" si="0"/>
        <v>27675.7</v>
      </c>
      <c r="I12" s="5">
        <f>AVERAGE(G2:G12)</f>
        <v>30492.336363636361</v>
      </c>
      <c r="J12" s="4">
        <f t="shared" si="1"/>
        <v>44713</v>
      </c>
      <c r="K12" s="9">
        <f t="shared" si="2"/>
        <v>8</v>
      </c>
      <c r="L12" s="9" t="str">
        <f>VLOOKUP(WEEKDAY(A12),DePara!$A$1:$B$7,2,FALSE)</f>
        <v>Qua</v>
      </c>
      <c r="M12" s="18">
        <f t="shared" si="3"/>
        <v>-3.0207205923323932E-2</v>
      </c>
      <c r="N12" s="9">
        <f>IF(N11="Queda",0,IF(G12&lt;G11,1,0))</f>
        <v>1</v>
      </c>
      <c r="O12" s="9">
        <f>IF(O11="Alta",0,IF(G12&gt;=G11,1,0))</f>
        <v>0</v>
      </c>
      <c r="P12" s="9">
        <f t="shared" si="4"/>
        <v>2</v>
      </c>
      <c r="Q12" s="9">
        <f t="shared" si="5"/>
        <v>0</v>
      </c>
    </row>
    <row r="13" spans="1:17" x14ac:dyDescent="0.3">
      <c r="A13" s="4">
        <v>44721</v>
      </c>
      <c r="B13" s="9">
        <f>IF(A13=MAX(A13:A378),1,0)</f>
        <v>0</v>
      </c>
      <c r="C13" s="5">
        <v>30215.279999999999</v>
      </c>
      <c r="D13" s="5">
        <v>30609.31</v>
      </c>
      <c r="E13" s="5">
        <v>30020.27</v>
      </c>
      <c r="F13" s="5">
        <v>30112</v>
      </c>
      <c r="G13" s="5">
        <v>30112</v>
      </c>
      <c r="H13" s="5">
        <f t="shared" si="0"/>
        <v>27675.7</v>
      </c>
      <c r="I13" s="5">
        <f>AVERAGE(G2:G13)</f>
        <v>30460.641666666663</v>
      </c>
      <c r="J13" s="4">
        <f t="shared" si="1"/>
        <v>44713</v>
      </c>
      <c r="K13" s="9">
        <f t="shared" si="2"/>
        <v>9</v>
      </c>
      <c r="L13" s="9" t="str">
        <f>VLOOKUP(WEEKDAY(A13),DePara!$A$1:$B$7,2,FALSE)</f>
        <v>Qui</v>
      </c>
      <c r="M13" s="18">
        <f t="shared" si="3"/>
        <v>-3.3877930891139663E-3</v>
      </c>
      <c r="N13" s="9">
        <f>IF(N12="Queda",0,IF(G13&lt;G12,1,0))</f>
        <v>1</v>
      </c>
      <c r="O13" s="9">
        <f>IF(O12="Alta",0,IF(G13&gt;=G12,1,0))</f>
        <v>0</v>
      </c>
      <c r="P13" s="9">
        <f t="shared" si="4"/>
        <v>3</v>
      </c>
      <c r="Q13" s="9">
        <f t="shared" si="5"/>
        <v>0</v>
      </c>
    </row>
    <row r="14" spans="1:17" x14ac:dyDescent="0.3">
      <c r="A14" s="4">
        <v>44722</v>
      </c>
      <c r="B14" s="9">
        <f>IF(A14=MAX(A14:A379),1,0)</f>
        <v>0</v>
      </c>
      <c r="C14" s="5">
        <v>30110.33</v>
      </c>
      <c r="D14" s="5">
        <v>30245.81</v>
      </c>
      <c r="E14" s="5">
        <v>28978.15</v>
      </c>
      <c r="F14" s="5">
        <v>29083.8</v>
      </c>
      <c r="G14" s="5">
        <v>29083.8</v>
      </c>
      <c r="H14" s="5">
        <f t="shared" si="0"/>
        <v>27675.7</v>
      </c>
      <c r="I14" s="5">
        <f>AVERAGE(G2:G14)</f>
        <v>30354.730769230766</v>
      </c>
      <c r="J14" s="4">
        <f t="shared" si="1"/>
        <v>44713</v>
      </c>
      <c r="K14" s="9">
        <f t="shared" si="2"/>
        <v>10</v>
      </c>
      <c r="L14" s="9" t="str">
        <f>VLOOKUP(WEEKDAY(A14),DePara!$A$1:$B$7,2,FALSE)</f>
        <v>Sex</v>
      </c>
      <c r="M14" s="18">
        <f t="shared" si="3"/>
        <v>-3.4145855472901165E-2</v>
      </c>
      <c r="N14" s="9">
        <f>IF(N13="Queda",0,IF(G14&lt;G13,1,0))</f>
        <v>1</v>
      </c>
      <c r="O14" s="9">
        <f>IF(O13="Alta",0,IF(G14&gt;=G13,1,0))</f>
        <v>0</v>
      </c>
      <c r="P14" s="9">
        <f t="shared" si="4"/>
        <v>4</v>
      </c>
      <c r="Q14" s="9">
        <f t="shared" si="5"/>
        <v>0</v>
      </c>
    </row>
    <row r="15" spans="1:17" x14ac:dyDescent="0.3">
      <c r="A15" s="4">
        <v>44723</v>
      </c>
      <c r="B15" s="9">
        <f>IF(A15=MAX(A15:A380),1,0)</f>
        <v>0</v>
      </c>
      <c r="C15" s="5">
        <v>29084.67</v>
      </c>
      <c r="D15" s="5">
        <v>29401.919999999998</v>
      </c>
      <c r="E15" s="5">
        <v>28236.21</v>
      </c>
      <c r="F15" s="5">
        <v>28360.81</v>
      </c>
      <c r="G15" s="5">
        <v>28360.81</v>
      </c>
      <c r="H15" s="5">
        <f t="shared" si="0"/>
        <v>27675.7</v>
      </c>
      <c r="I15" s="5">
        <f>AVERAGE(G2:G15)</f>
        <v>30212.307857142852</v>
      </c>
      <c r="J15" s="4">
        <f t="shared" si="1"/>
        <v>44713</v>
      </c>
      <c r="K15" s="9">
        <f t="shared" si="2"/>
        <v>11</v>
      </c>
      <c r="L15" s="9" t="str">
        <f>VLOOKUP(WEEKDAY(A15),DePara!$A$1:$B$7,2,FALSE)</f>
        <v>Sáb</v>
      </c>
      <c r="M15" s="18">
        <f t="shared" si="3"/>
        <v>-2.4858856132967455E-2</v>
      </c>
      <c r="N15" s="9">
        <f>IF(N14="Queda",0,IF(G15&lt;G14,1,0))</f>
        <v>1</v>
      </c>
      <c r="O15" s="9">
        <f>IF(O14="Alta",0,IF(G15&gt;=G14,1,0))</f>
        <v>0</v>
      </c>
      <c r="P15" s="9">
        <f t="shared" si="4"/>
        <v>5</v>
      </c>
      <c r="Q15" s="9">
        <f t="shared" si="5"/>
        <v>0</v>
      </c>
    </row>
    <row r="16" spans="1:17" x14ac:dyDescent="0.3">
      <c r="A16" s="4">
        <v>44724</v>
      </c>
      <c r="B16" s="9">
        <f>IF(A16=MAX(A16:A381),1,0)</f>
        <v>0</v>
      </c>
      <c r="C16" s="5">
        <v>28373.51</v>
      </c>
      <c r="D16" s="5">
        <v>28502.69</v>
      </c>
      <c r="E16" s="5">
        <v>26762.65</v>
      </c>
      <c r="F16" s="5">
        <v>26762.65</v>
      </c>
      <c r="G16" s="5">
        <v>26762.65</v>
      </c>
      <c r="H16" s="5">
        <f t="shared" si="0"/>
        <v>27675.7</v>
      </c>
      <c r="I16" s="5">
        <f>AVERAGE(G2:G16)</f>
        <v>29982.330666666665</v>
      </c>
      <c r="J16" s="4">
        <f t="shared" si="1"/>
        <v>44713</v>
      </c>
      <c r="K16" s="9">
        <f t="shared" si="2"/>
        <v>12</v>
      </c>
      <c r="L16" s="9" t="str">
        <f>VLOOKUP(WEEKDAY(A16),DePara!$A$1:$B$7,2,FALSE)</f>
        <v>Dom</v>
      </c>
      <c r="M16" s="18">
        <f t="shared" si="3"/>
        <v>-5.6350999848029715E-2</v>
      </c>
      <c r="N16" s="9">
        <f>IF(N15="Queda",0,IF(G16&lt;G15,1,0))</f>
        <v>1</v>
      </c>
      <c r="O16" s="9">
        <f>IF(O15="Alta",0,IF(G16&gt;=G15,1,0))</f>
        <v>0</v>
      </c>
      <c r="P16" s="9">
        <f t="shared" si="4"/>
        <v>6</v>
      </c>
      <c r="Q16" s="9">
        <f t="shared" si="5"/>
        <v>0</v>
      </c>
    </row>
    <row r="17" spans="1:17" x14ac:dyDescent="0.3">
      <c r="A17" s="4">
        <v>44725</v>
      </c>
      <c r="B17" s="9">
        <f>IF(A17=MAX(A17:A382),1,0)</f>
        <v>0</v>
      </c>
      <c r="C17" s="5">
        <v>26737.58</v>
      </c>
      <c r="D17" s="5">
        <v>26795.59</v>
      </c>
      <c r="E17" s="5">
        <v>22141.26</v>
      </c>
      <c r="F17" s="5">
        <v>22487.39</v>
      </c>
      <c r="G17" s="5">
        <v>22487.39</v>
      </c>
      <c r="H17" s="5">
        <f t="shared" si="0"/>
        <v>27675.7</v>
      </c>
      <c r="I17" s="5">
        <f>AVERAGE(G2:G17)</f>
        <v>29513.896874999999</v>
      </c>
      <c r="J17" s="4">
        <f t="shared" si="1"/>
        <v>44713</v>
      </c>
      <c r="K17" s="9">
        <f t="shared" si="2"/>
        <v>13</v>
      </c>
      <c r="L17" s="9" t="str">
        <f>VLOOKUP(WEEKDAY(A17),DePara!$A$1:$B$7,2,FALSE)</f>
        <v>Seg</v>
      </c>
      <c r="M17" s="18">
        <f t="shared" si="3"/>
        <v>-0.1597472597070918</v>
      </c>
      <c r="N17" s="9">
        <f>IF(N16="Queda",0,IF(G17&lt;G16,1,0))</f>
        <v>1</v>
      </c>
      <c r="O17" s="9">
        <f>IF(O16="Alta",0,IF(G17&gt;=G16,1,0))</f>
        <v>0</v>
      </c>
      <c r="P17" s="9">
        <f t="shared" si="4"/>
        <v>7</v>
      </c>
      <c r="Q17" s="9">
        <f t="shared" si="5"/>
        <v>0</v>
      </c>
    </row>
    <row r="18" spans="1:17" x14ac:dyDescent="0.3">
      <c r="A18" s="4">
        <v>44726</v>
      </c>
      <c r="B18" s="9">
        <f>IF(A18=MAX(A18:A383),1,0)</f>
        <v>0</v>
      </c>
      <c r="C18" s="5">
        <v>22487.99</v>
      </c>
      <c r="D18" s="5">
        <v>23018.95</v>
      </c>
      <c r="E18" s="5">
        <v>20950.82</v>
      </c>
      <c r="F18" s="5">
        <v>22206.79</v>
      </c>
      <c r="G18" s="5">
        <v>22206.79</v>
      </c>
      <c r="H18" s="5">
        <f t="shared" si="0"/>
        <v>27675.7</v>
      </c>
      <c r="I18" s="5">
        <f>AVERAGE(G2:G18)</f>
        <v>29084.067058823526</v>
      </c>
      <c r="J18" s="4">
        <f t="shared" si="1"/>
        <v>44713</v>
      </c>
      <c r="K18" s="9">
        <f t="shared" si="2"/>
        <v>14</v>
      </c>
      <c r="L18" s="9" t="str">
        <f>VLOOKUP(WEEKDAY(A18),DePara!$A$1:$B$7,2,FALSE)</f>
        <v>Ter</v>
      </c>
      <c r="M18" s="18">
        <f t="shared" si="3"/>
        <v>-1.247810439539665E-2</v>
      </c>
      <c r="N18" s="9">
        <f>IF(N17="Queda",0,IF(G18&lt;G17,1,0))</f>
        <v>1</v>
      </c>
      <c r="O18" s="9">
        <f>IF(O17="Alta",0,IF(G18&gt;=G17,1,0))</f>
        <v>0</v>
      </c>
      <c r="P18" s="9">
        <f t="shared" si="4"/>
        <v>8</v>
      </c>
      <c r="Q18" s="9">
        <f t="shared" si="5"/>
        <v>0</v>
      </c>
    </row>
    <row r="19" spans="1:17" x14ac:dyDescent="0.3">
      <c r="A19" s="4">
        <v>44727</v>
      </c>
      <c r="B19" s="9">
        <f>IF(A19=MAX(A19:A384),1,0)</f>
        <v>0</v>
      </c>
      <c r="C19" s="5">
        <v>22196.73</v>
      </c>
      <c r="D19" s="5">
        <v>22642.67</v>
      </c>
      <c r="E19" s="5">
        <v>20178.38</v>
      </c>
      <c r="F19" s="5">
        <v>22572.84</v>
      </c>
      <c r="G19" s="5">
        <v>22572.84</v>
      </c>
      <c r="H19" s="5">
        <f t="shared" si="0"/>
        <v>27675.7</v>
      </c>
      <c r="I19" s="5">
        <f>AVERAGE(G2:G19)</f>
        <v>28722.33222222222</v>
      </c>
      <c r="J19" s="4">
        <f t="shared" si="1"/>
        <v>44713</v>
      </c>
      <c r="K19" s="9">
        <f t="shared" si="2"/>
        <v>15</v>
      </c>
      <c r="L19" s="9" t="str">
        <f>VLOOKUP(WEEKDAY(A19),DePara!$A$1:$B$7,2,FALSE)</f>
        <v>Qua</v>
      </c>
      <c r="M19" s="18">
        <f t="shared" si="3"/>
        <v>1.6483697103453432E-2</v>
      </c>
      <c r="N19" s="9">
        <f>IF(N18="Queda",0,IF(G19&lt;G18,1,0))</f>
        <v>0</v>
      </c>
      <c r="O19" s="9">
        <f>IF(O18="Alta",0,IF(G19&gt;=G18,1,0))</f>
        <v>1</v>
      </c>
      <c r="P19" s="9">
        <f t="shared" si="4"/>
        <v>0</v>
      </c>
      <c r="Q19" s="9">
        <f t="shared" si="5"/>
        <v>1</v>
      </c>
    </row>
    <row r="20" spans="1:17" x14ac:dyDescent="0.3">
      <c r="A20" s="4">
        <v>44728</v>
      </c>
      <c r="B20" s="9">
        <f>IF(A20=MAX(A20:A385),1,0)</f>
        <v>0</v>
      </c>
      <c r="C20" s="5">
        <v>22576.3</v>
      </c>
      <c r="D20" s="5">
        <v>22868.92</v>
      </c>
      <c r="E20" s="5">
        <v>20265.23</v>
      </c>
      <c r="F20" s="5">
        <v>20381.650000000001</v>
      </c>
      <c r="G20" s="5">
        <v>20381.650000000001</v>
      </c>
      <c r="H20" s="5">
        <f t="shared" si="0"/>
        <v>27675.7</v>
      </c>
      <c r="I20" s="5">
        <f>AVERAGE(G2:G20)</f>
        <v>28283.34894736842</v>
      </c>
      <c r="J20" s="4">
        <f t="shared" si="1"/>
        <v>44713</v>
      </c>
      <c r="K20" s="9">
        <f t="shared" si="2"/>
        <v>16</v>
      </c>
      <c r="L20" s="9" t="str">
        <f>VLOOKUP(WEEKDAY(A20),DePara!$A$1:$B$7,2,FALSE)</f>
        <v>Qui</v>
      </c>
      <c r="M20" s="18">
        <f t="shared" si="3"/>
        <v>-9.7071967904791667E-2</v>
      </c>
      <c r="N20" s="9">
        <f>IF(N19="Queda",0,IF(G20&lt;G19,1,0))</f>
        <v>1</v>
      </c>
      <c r="O20" s="9">
        <f>IF(O19="Alta",0,IF(G20&gt;=G19,1,0))</f>
        <v>0</v>
      </c>
      <c r="P20" s="9">
        <f t="shared" si="4"/>
        <v>1</v>
      </c>
      <c r="Q20" s="9">
        <f t="shared" si="5"/>
        <v>0</v>
      </c>
    </row>
    <row r="21" spans="1:17" x14ac:dyDescent="0.3">
      <c r="A21" s="4">
        <v>44729</v>
      </c>
      <c r="B21" s="9">
        <f>IF(A21=MAX(A21:A386),1,0)</f>
        <v>0</v>
      </c>
      <c r="C21" s="5">
        <v>20385.72</v>
      </c>
      <c r="D21" s="5">
        <v>21243.31</v>
      </c>
      <c r="E21" s="5">
        <v>20326.52</v>
      </c>
      <c r="F21" s="5">
        <v>20471.48</v>
      </c>
      <c r="G21" s="5">
        <v>20471.48</v>
      </c>
      <c r="H21" s="5">
        <f t="shared" si="0"/>
        <v>27675.7</v>
      </c>
      <c r="I21" s="5">
        <f>AVERAGE(G2:G21)</f>
        <v>27892.755499999999</v>
      </c>
      <c r="J21" s="4">
        <f t="shared" si="1"/>
        <v>44713</v>
      </c>
      <c r="K21" s="9">
        <f t="shared" si="2"/>
        <v>17</v>
      </c>
      <c r="L21" s="9" t="str">
        <f>VLOOKUP(WEEKDAY(A21),DePara!$A$1:$B$7,2,FALSE)</f>
        <v>Sex</v>
      </c>
      <c r="M21" s="18">
        <f t="shared" si="3"/>
        <v>4.4073958683421566E-3</v>
      </c>
      <c r="N21" s="9">
        <f>IF(N20="Queda",0,IF(G21&lt;G20,1,0))</f>
        <v>0</v>
      </c>
      <c r="O21" s="9">
        <f>IF(O20="Alta",0,IF(G21&gt;=G20,1,0))</f>
        <v>1</v>
      </c>
      <c r="P21" s="9">
        <f t="shared" si="4"/>
        <v>0</v>
      </c>
      <c r="Q21" s="9">
        <f t="shared" si="5"/>
        <v>1</v>
      </c>
    </row>
    <row r="22" spans="1:17" x14ac:dyDescent="0.3">
      <c r="A22" s="4">
        <v>44730</v>
      </c>
      <c r="B22" s="9">
        <f>IF(A22=MAX(A22:A387),1,0)</f>
        <v>0</v>
      </c>
      <c r="C22" s="5">
        <v>20473.43</v>
      </c>
      <c r="D22" s="5">
        <v>20736.04</v>
      </c>
      <c r="E22" s="5">
        <v>17708.62</v>
      </c>
      <c r="F22" s="5">
        <v>19017.64</v>
      </c>
      <c r="G22" s="5">
        <v>19017.64</v>
      </c>
      <c r="H22" s="5">
        <f t="shared" si="0"/>
        <v>27675.7</v>
      </c>
      <c r="I22" s="5">
        <f>AVERAGE(G3:G22)</f>
        <v>27371.339500000002</v>
      </c>
      <c r="J22" s="4">
        <f t="shared" si="1"/>
        <v>44713</v>
      </c>
      <c r="K22" s="9">
        <f t="shared" si="2"/>
        <v>18</v>
      </c>
      <c r="L22" s="9" t="str">
        <f>VLOOKUP(WEEKDAY(A22),DePara!$A$1:$B$7,2,FALSE)</f>
        <v>Sáb</v>
      </c>
      <c r="M22" s="18">
        <f t="shared" si="3"/>
        <v>-7.1017825775176013E-2</v>
      </c>
      <c r="N22" s="9">
        <f>IF(N21="Queda",0,IF(G22&lt;G21,1,0))</f>
        <v>1</v>
      </c>
      <c r="O22" s="9">
        <f>IF(O21="Alta",0,IF(G22&gt;=G21,1,0))</f>
        <v>0</v>
      </c>
      <c r="P22" s="9">
        <f t="shared" si="4"/>
        <v>1</v>
      </c>
      <c r="Q22" s="9">
        <f t="shared" si="5"/>
        <v>0</v>
      </c>
    </row>
    <row r="23" spans="1:17" x14ac:dyDescent="0.3">
      <c r="A23" s="4">
        <v>44731</v>
      </c>
      <c r="B23" s="9">
        <f>IF(A23=MAX(A23:A388),1,0)</f>
        <v>0</v>
      </c>
      <c r="C23" s="5">
        <v>19010.900000000001</v>
      </c>
      <c r="D23" s="5">
        <v>20683.82</v>
      </c>
      <c r="E23" s="5">
        <v>18067.150000000001</v>
      </c>
      <c r="F23" s="5">
        <v>20553.27</v>
      </c>
      <c r="G23" s="5">
        <v>20553.27</v>
      </c>
      <c r="H23" s="5">
        <f t="shared" si="0"/>
        <v>27675.7</v>
      </c>
      <c r="I23" s="5">
        <f t="shared" ref="I23:I86" si="6">AVERAGE(G4:G23)</f>
        <v>26812.683500000003</v>
      </c>
      <c r="J23" s="4">
        <f t="shared" si="1"/>
        <v>44713</v>
      </c>
      <c r="K23" s="9">
        <f t="shared" si="2"/>
        <v>19</v>
      </c>
      <c r="L23" s="9" t="str">
        <f>VLOOKUP(WEEKDAY(A23),DePara!$A$1:$B$7,2,FALSE)</f>
        <v>Dom</v>
      </c>
      <c r="M23" s="18">
        <f t="shared" si="3"/>
        <v>8.0747663747972931E-2</v>
      </c>
      <c r="N23" s="9">
        <f>IF(N22="Queda",0,IF(G23&lt;G22,1,0))</f>
        <v>0</v>
      </c>
      <c r="O23" s="9">
        <f>IF(O22="Alta",0,IF(G23&gt;=G22,1,0))</f>
        <v>1</v>
      </c>
      <c r="P23" s="9">
        <f t="shared" si="4"/>
        <v>0</v>
      </c>
      <c r="Q23" s="9">
        <f t="shared" si="5"/>
        <v>1</v>
      </c>
    </row>
    <row r="24" spans="1:17" x14ac:dyDescent="0.3">
      <c r="A24" s="4">
        <v>44732</v>
      </c>
      <c r="B24" s="9">
        <f>IF(A24=MAX(A24:A389),1,0)</f>
        <v>0</v>
      </c>
      <c r="C24" s="5">
        <v>20553.37</v>
      </c>
      <c r="D24" s="5">
        <v>20913.32</v>
      </c>
      <c r="E24" s="5">
        <v>19689.169999999998</v>
      </c>
      <c r="F24" s="5">
        <v>20599.54</v>
      </c>
      <c r="G24" s="5">
        <v>20599.54</v>
      </c>
      <c r="H24" s="5">
        <f t="shared" si="0"/>
        <v>27675.7</v>
      </c>
      <c r="I24" s="5">
        <f t="shared" si="6"/>
        <v>26253.045000000006</v>
      </c>
      <c r="J24" s="4">
        <f t="shared" si="1"/>
        <v>44713</v>
      </c>
      <c r="K24" s="9">
        <f t="shared" si="2"/>
        <v>20</v>
      </c>
      <c r="L24" s="9" t="str">
        <f>VLOOKUP(WEEKDAY(A24),DePara!$A$1:$B$7,2,FALSE)</f>
        <v>Seg</v>
      </c>
      <c r="M24" s="18">
        <f t="shared" si="3"/>
        <v>2.2512232846647606E-3</v>
      </c>
      <c r="N24" s="9">
        <f>IF(N23="Queda",0,IF(G24&lt;G23,1,0))</f>
        <v>0</v>
      </c>
      <c r="O24" s="9">
        <f>IF(O23="Alta",0,IF(G24&gt;=G23,1,0))</f>
        <v>1</v>
      </c>
      <c r="P24" s="9">
        <f t="shared" si="4"/>
        <v>0</v>
      </c>
      <c r="Q24" s="9">
        <f t="shared" si="5"/>
        <v>2</v>
      </c>
    </row>
    <row r="25" spans="1:17" x14ac:dyDescent="0.3">
      <c r="A25" s="4">
        <v>44733</v>
      </c>
      <c r="B25" s="9">
        <f>IF(A25=MAX(A25:A390),1,0)</f>
        <v>0</v>
      </c>
      <c r="C25" s="5">
        <v>20594.29</v>
      </c>
      <c r="D25" s="5">
        <v>21620.63</v>
      </c>
      <c r="E25" s="5">
        <v>20415.060000000001</v>
      </c>
      <c r="F25" s="5">
        <v>20710.599999999999</v>
      </c>
      <c r="G25" s="5">
        <v>20710.599999999999</v>
      </c>
      <c r="H25" s="5">
        <f t="shared" si="0"/>
        <v>27675.7</v>
      </c>
      <c r="I25" s="5">
        <f>AVERAGE(G6:G25)</f>
        <v>25798.621000000003</v>
      </c>
      <c r="J25" s="4">
        <f t="shared" si="1"/>
        <v>44713</v>
      </c>
      <c r="K25" s="9">
        <f t="shared" si="2"/>
        <v>21</v>
      </c>
      <c r="L25" s="9" t="str">
        <f>VLOOKUP(WEEKDAY(A25),DePara!$A$1:$B$7,2,FALSE)</f>
        <v>Ter</v>
      </c>
      <c r="M25" s="18">
        <f t="shared" si="3"/>
        <v>5.3913825260174519E-3</v>
      </c>
      <c r="N25" s="9">
        <f>IF(N24="Queda",0,IF(G25&lt;G24,1,0))</f>
        <v>0</v>
      </c>
      <c r="O25" s="9">
        <f>IF(O24="Alta",0,IF(G25&gt;=G24,1,0))</f>
        <v>1</v>
      </c>
      <c r="P25" s="9">
        <f t="shared" si="4"/>
        <v>0</v>
      </c>
      <c r="Q25" s="9">
        <f t="shared" si="5"/>
        <v>3</v>
      </c>
    </row>
    <row r="26" spans="1:17" x14ac:dyDescent="0.3">
      <c r="A26" s="4">
        <v>44734</v>
      </c>
      <c r="B26" s="9">
        <f>IF(A26=MAX(A26:A391),1,0)</f>
        <v>0</v>
      </c>
      <c r="C26" s="5">
        <v>20719.41</v>
      </c>
      <c r="D26" s="5">
        <v>20835.75</v>
      </c>
      <c r="E26" s="5">
        <v>19848.080000000002</v>
      </c>
      <c r="F26" s="5">
        <v>19987.03</v>
      </c>
      <c r="G26" s="5">
        <v>19987.03</v>
      </c>
      <c r="H26" s="5">
        <f t="shared" si="0"/>
        <v>27675.7</v>
      </c>
      <c r="I26" s="5">
        <f>AVERAGE(G7:G26)</f>
        <v>25274.598000000005</v>
      </c>
      <c r="J26" s="4">
        <f t="shared" si="1"/>
        <v>44713</v>
      </c>
      <c r="K26" s="9">
        <f t="shared" si="2"/>
        <v>22</v>
      </c>
      <c r="L26" s="9" t="str">
        <f>VLOOKUP(WEEKDAY(A26),DePara!$A$1:$B$7,2,FALSE)</f>
        <v>Qua</v>
      </c>
      <c r="M26" s="18">
        <f t="shared" si="3"/>
        <v>-3.4937181926163352E-2</v>
      </c>
      <c r="N26" s="9">
        <f>IF(N25="Queda",0,IF(G26&lt;G25,1,0))</f>
        <v>1</v>
      </c>
      <c r="O26" s="9">
        <f>IF(O25="Alta",0,IF(G26&gt;=G25,1,0))</f>
        <v>0</v>
      </c>
      <c r="P26" s="9">
        <f t="shared" si="4"/>
        <v>1</v>
      </c>
      <c r="Q26" s="9">
        <f t="shared" si="5"/>
        <v>0</v>
      </c>
    </row>
    <row r="27" spans="1:17" x14ac:dyDescent="0.3">
      <c r="A27" s="4">
        <v>44735</v>
      </c>
      <c r="B27" s="9">
        <f>IF(A27=MAX(A27:A392),1,0)</f>
        <v>0</v>
      </c>
      <c r="C27" s="5">
        <v>19986.61</v>
      </c>
      <c r="D27" s="5">
        <v>21135.759999999998</v>
      </c>
      <c r="E27" s="5">
        <v>19950.12</v>
      </c>
      <c r="F27" s="5">
        <v>21085.88</v>
      </c>
      <c r="G27" s="5">
        <v>21085.88</v>
      </c>
      <c r="H27" s="5">
        <f t="shared" si="0"/>
        <v>27675.7</v>
      </c>
      <c r="I27" s="5">
        <f t="shared" si="6"/>
        <v>24843.672499999997</v>
      </c>
      <c r="J27" s="4">
        <f t="shared" si="1"/>
        <v>44713</v>
      </c>
      <c r="K27" s="9">
        <f t="shared" si="2"/>
        <v>23</v>
      </c>
      <c r="L27" s="9" t="str">
        <f>VLOOKUP(WEEKDAY(A27),DePara!$A$1:$B$7,2,FALSE)</f>
        <v>Qui</v>
      </c>
      <c r="M27" s="18">
        <f t="shared" si="3"/>
        <v>5.4978153332436275E-2</v>
      </c>
      <c r="N27" s="9">
        <f>IF(N26="Queda",0,IF(G27&lt;G26,1,0))</f>
        <v>0</v>
      </c>
      <c r="O27" s="9">
        <f>IF(O26="Alta",0,IF(G27&gt;=G26,1,0))</f>
        <v>1</v>
      </c>
      <c r="P27" s="9">
        <f t="shared" si="4"/>
        <v>0</v>
      </c>
      <c r="Q27" s="9">
        <f t="shared" si="5"/>
        <v>1</v>
      </c>
    </row>
    <row r="28" spans="1:17" x14ac:dyDescent="0.3">
      <c r="A28" s="4">
        <v>44736</v>
      </c>
      <c r="B28" s="9">
        <f>IF(A28=MAX(A28:A393),1,0)</f>
        <v>0</v>
      </c>
      <c r="C28" s="5">
        <v>21084.65</v>
      </c>
      <c r="D28" s="5">
        <v>21472.92</v>
      </c>
      <c r="E28" s="5">
        <v>20777.509999999998</v>
      </c>
      <c r="F28" s="5">
        <v>21231.66</v>
      </c>
      <c r="G28" s="5">
        <v>21231.66</v>
      </c>
      <c r="H28" s="5">
        <f t="shared" si="0"/>
        <v>27675.7</v>
      </c>
      <c r="I28" s="5">
        <f t="shared" si="6"/>
        <v>24413.609999999993</v>
      </c>
      <c r="J28" s="4">
        <f t="shared" si="1"/>
        <v>44713</v>
      </c>
      <c r="K28" s="9">
        <f t="shared" si="2"/>
        <v>24</v>
      </c>
      <c r="L28" s="9" t="str">
        <f>VLOOKUP(WEEKDAY(A28),DePara!$A$1:$B$7,2,FALSE)</f>
        <v>Sex</v>
      </c>
      <c r="M28" s="18">
        <f t="shared" si="3"/>
        <v>6.9136313020845552E-3</v>
      </c>
      <c r="N28" s="9">
        <f>IF(N27="Queda",0,IF(G28&lt;G27,1,0))</f>
        <v>0</v>
      </c>
      <c r="O28" s="9">
        <f>IF(O27="Alta",0,IF(G28&gt;=G27,1,0))</f>
        <v>1</v>
      </c>
      <c r="P28" s="9">
        <f t="shared" si="4"/>
        <v>0</v>
      </c>
      <c r="Q28" s="9">
        <f t="shared" si="5"/>
        <v>2</v>
      </c>
    </row>
    <row r="29" spans="1:17" x14ac:dyDescent="0.3">
      <c r="A29" s="4">
        <v>44737</v>
      </c>
      <c r="B29" s="9">
        <f>IF(A29=MAX(A29:A394),1,0)</f>
        <v>0</v>
      </c>
      <c r="C29" s="5">
        <v>21233.61</v>
      </c>
      <c r="D29" s="5">
        <v>21520.91</v>
      </c>
      <c r="E29" s="5">
        <v>20964.59</v>
      </c>
      <c r="F29" s="5">
        <v>21502.34</v>
      </c>
      <c r="G29" s="5">
        <v>21502.34</v>
      </c>
      <c r="H29" s="5">
        <f t="shared" si="0"/>
        <v>27675.7</v>
      </c>
      <c r="I29" s="5">
        <f t="shared" si="6"/>
        <v>23993.394</v>
      </c>
      <c r="J29" s="4">
        <f t="shared" si="1"/>
        <v>44713</v>
      </c>
      <c r="K29" s="9">
        <f t="shared" si="2"/>
        <v>25</v>
      </c>
      <c r="L29" s="9" t="str">
        <f>VLOOKUP(WEEKDAY(A29),DePara!$A$1:$B$7,2,FALSE)</f>
        <v>Sáb</v>
      </c>
      <c r="M29" s="18">
        <f t="shared" si="3"/>
        <v>1.2748885390968079E-2</v>
      </c>
      <c r="N29" s="9">
        <f>IF(N28="Queda",0,IF(G29&lt;G28,1,0))</f>
        <v>0</v>
      </c>
      <c r="O29" s="9">
        <f>IF(O28="Alta",0,IF(G29&gt;=G28,1,0))</f>
        <v>1</v>
      </c>
      <c r="P29" s="9">
        <f t="shared" si="4"/>
        <v>0</v>
      </c>
      <c r="Q29" s="9">
        <f t="shared" si="5"/>
        <v>3</v>
      </c>
    </row>
    <row r="30" spans="1:17" x14ac:dyDescent="0.3">
      <c r="A30" s="4">
        <v>44738</v>
      </c>
      <c r="B30" s="9">
        <f>IF(A30=MAX(A30:A395),1,0)</f>
        <v>0</v>
      </c>
      <c r="C30" s="5">
        <v>21496.49</v>
      </c>
      <c r="D30" s="5">
        <v>21783.72</v>
      </c>
      <c r="E30" s="5">
        <v>21016.27</v>
      </c>
      <c r="F30" s="5">
        <v>21027.29</v>
      </c>
      <c r="G30" s="5">
        <v>21027.29</v>
      </c>
      <c r="H30" s="5">
        <f t="shared" si="0"/>
        <v>27675.7</v>
      </c>
      <c r="I30" s="5">
        <f t="shared" si="6"/>
        <v>23476.224999999999</v>
      </c>
      <c r="J30" s="4">
        <f t="shared" si="1"/>
        <v>44713</v>
      </c>
      <c r="K30" s="9">
        <f t="shared" si="2"/>
        <v>26</v>
      </c>
      <c r="L30" s="9" t="str">
        <f>VLOOKUP(WEEKDAY(A30),DePara!$A$1:$B$7,2,FALSE)</f>
        <v>Dom</v>
      </c>
      <c r="M30" s="18">
        <f t="shared" si="3"/>
        <v>-2.2092944302806061E-2</v>
      </c>
      <c r="N30" s="9">
        <f>IF(N29="Queda",0,IF(G30&lt;G29,1,0))</f>
        <v>1</v>
      </c>
      <c r="O30" s="9">
        <f>IF(O29="Alta",0,IF(G30&gt;=G29,1,0))</f>
        <v>0</v>
      </c>
      <c r="P30" s="9">
        <f t="shared" si="4"/>
        <v>1</v>
      </c>
      <c r="Q30" s="9">
        <f t="shared" si="5"/>
        <v>0</v>
      </c>
    </row>
    <row r="31" spans="1:17" x14ac:dyDescent="0.3">
      <c r="A31" s="4">
        <v>44739</v>
      </c>
      <c r="B31" s="9">
        <f>IF(A31=MAX(A31:A396),1,0)</f>
        <v>0</v>
      </c>
      <c r="C31" s="5">
        <v>21028.240000000002</v>
      </c>
      <c r="D31" s="5">
        <v>21478.09</v>
      </c>
      <c r="E31" s="5">
        <v>20620.2</v>
      </c>
      <c r="F31" s="5">
        <v>20735.48</v>
      </c>
      <c r="G31" s="5">
        <v>20735.48</v>
      </c>
      <c r="H31" s="5">
        <f t="shared" si="0"/>
        <v>27675.7</v>
      </c>
      <c r="I31" s="5">
        <f t="shared" si="6"/>
        <v>22955.224999999999</v>
      </c>
      <c r="J31" s="4">
        <f t="shared" si="1"/>
        <v>44713</v>
      </c>
      <c r="K31" s="9">
        <f t="shared" si="2"/>
        <v>27</v>
      </c>
      <c r="L31" s="9" t="str">
        <f>VLOOKUP(WEEKDAY(A31),DePara!$A$1:$B$7,2,FALSE)</f>
        <v>Seg</v>
      </c>
      <c r="M31" s="18">
        <f t="shared" si="3"/>
        <v>-1.3877679910250018E-2</v>
      </c>
      <c r="N31" s="9">
        <f>IF(N30="Queda",0,IF(G31&lt;G30,1,0))</f>
        <v>1</v>
      </c>
      <c r="O31" s="9">
        <f>IF(O30="Alta",0,IF(G31&gt;=G30,1,0))</f>
        <v>0</v>
      </c>
      <c r="P31" s="9">
        <f t="shared" si="4"/>
        <v>2</v>
      </c>
      <c r="Q31" s="9">
        <f t="shared" si="5"/>
        <v>0</v>
      </c>
    </row>
    <row r="32" spans="1:17" x14ac:dyDescent="0.3">
      <c r="A32" s="4">
        <v>44740</v>
      </c>
      <c r="B32" s="9">
        <f>IF(A32=MAX(A32:A397),1,0)</f>
        <v>0</v>
      </c>
      <c r="C32" s="5">
        <v>20731.54</v>
      </c>
      <c r="D32" s="5">
        <v>21164.42</v>
      </c>
      <c r="E32" s="5">
        <v>20228.810000000001</v>
      </c>
      <c r="F32" s="5">
        <v>20280.63</v>
      </c>
      <c r="G32" s="5">
        <v>20280.63</v>
      </c>
      <c r="H32" s="5">
        <f t="shared" si="0"/>
        <v>27675.7</v>
      </c>
      <c r="I32" s="5">
        <f t="shared" si="6"/>
        <v>22458.538499999999</v>
      </c>
      <c r="J32" s="4">
        <f t="shared" si="1"/>
        <v>44713</v>
      </c>
      <c r="K32" s="9">
        <f t="shared" si="2"/>
        <v>28</v>
      </c>
      <c r="L32" s="9" t="str">
        <f>VLOOKUP(WEEKDAY(A32),DePara!$A$1:$B$7,2,FALSE)</f>
        <v>Ter</v>
      </c>
      <c r="M32" s="18">
        <f t="shared" si="3"/>
        <v>-2.1935831724175126E-2</v>
      </c>
      <c r="N32" s="9">
        <f>IF(N31="Queda",0,IF(G32&lt;G31,1,0))</f>
        <v>1</v>
      </c>
      <c r="O32" s="9">
        <f>IF(O31="Alta",0,IF(G32&gt;=G31,1,0))</f>
        <v>0</v>
      </c>
      <c r="P32" s="9">
        <f t="shared" si="4"/>
        <v>3</v>
      </c>
      <c r="Q32" s="9">
        <f t="shared" si="5"/>
        <v>0</v>
      </c>
    </row>
    <row r="33" spans="1:17" x14ac:dyDescent="0.3">
      <c r="A33" s="4">
        <v>44741</v>
      </c>
      <c r="B33" s="9">
        <f>IF(A33=MAX(A33:A398),1,0)</f>
        <v>0</v>
      </c>
      <c r="C33" s="5">
        <v>20281.169999999998</v>
      </c>
      <c r="D33" s="5">
        <v>20364.16</v>
      </c>
      <c r="E33" s="5">
        <v>19937.79</v>
      </c>
      <c r="F33" s="5">
        <v>20104.02</v>
      </c>
      <c r="G33" s="5">
        <v>20104.02</v>
      </c>
      <c r="H33" s="5">
        <f t="shared" si="0"/>
        <v>27675.7</v>
      </c>
      <c r="I33" s="5">
        <f t="shared" si="6"/>
        <v>21958.139499999997</v>
      </c>
      <c r="J33" s="4">
        <f t="shared" si="1"/>
        <v>44713</v>
      </c>
      <c r="K33" s="9">
        <f t="shared" si="2"/>
        <v>29</v>
      </c>
      <c r="L33" s="9" t="str">
        <f>VLOOKUP(WEEKDAY(A33),DePara!$A$1:$B$7,2,FALSE)</f>
        <v>Qua</v>
      </c>
      <c r="M33" s="18">
        <f t="shared" si="3"/>
        <v>-8.7083093572537518E-3</v>
      </c>
      <c r="N33" s="9">
        <f>IF(N32="Queda",0,IF(G33&lt;G32,1,0))</f>
        <v>1</v>
      </c>
      <c r="O33" s="9">
        <f>IF(O32="Alta",0,IF(G33&gt;=G32,1,0))</f>
        <v>0</v>
      </c>
      <c r="P33" s="9">
        <f t="shared" si="4"/>
        <v>4</v>
      </c>
      <c r="Q33" s="9">
        <f t="shared" si="5"/>
        <v>0</v>
      </c>
    </row>
    <row r="34" spans="1:17" x14ac:dyDescent="0.3">
      <c r="A34" s="4">
        <v>44742</v>
      </c>
      <c r="B34" s="9">
        <f>IF(A34=MAX(A34:A399),1,0)</f>
        <v>0</v>
      </c>
      <c r="C34" s="5">
        <v>20108.310000000001</v>
      </c>
      <c r="D34" s="5">
        <v>20141.16</v>
      </c>
      <c r="E34" s="5">
        <v>18729.66</v>
      </c>
      <c r="F34" s="5">
        <v>19784.73</v>
      </c>
      <c r="G34" s="5">
        <v>19784.73</v>
      </c>
      <c r="H34" s="5">
        <f t="shared" si="0"/>
        <v>27675.7</v>
      </c>
      <c r="I34" s="5">
        <f t="shared" si="6"/>
        <v>21493.185999999998</v>
      </c>
      <c r="J34" s="4">
        <f t="shared" si="1"/>
        <v>44713</v>
      </c>
      <c r="K34" s="9">
        <f t="shared" si="2"/>
        <v>30</v>
      </c>
      <c r="L34" s="9" t="str">
        <f>VLOOKUP(WEEKDAY(A34),DePara!$A$1:$B$7,2,FALSE)</f>
        <v>Qui</v>
      </c>
      <c r="M34" s="18">
        <f t="shared" si="3"/>
        <v>-1.5881898247216308E-2</v>
      </c>
      <c r="N34" s="9">
        <f>IF(N33="Queda",0,IF(G34&lt;G33,1,0))</f>
        <v>1</v>
      </c>
      <c r="O34" s="9">
        <f>IF(O33="Alta",0,IF(G34&gt;=G33,1,0))</f>
        <v>0</v>
      </c>
      <c r="P34" s="9">
        <f t="shared" si="4"/>
        <v>5</v>
      </c>
      <c r="Q34" s="9">
        <f t="shared" si="5"/>
        <v>0</v>
      </c>
    </row>
    <row r="35" spans="1:17" x14ac:dyDescent="0.3">
      <c r="A35" s="4">
        <v>44743</v>
      </c>
      <c r="B35" s="9">
        <f>IF(A35=MAX(A35:A400),1,0)</f>
        <v>0</v>
      </c>
      <c r="C35" s="5">
        <v>19820.47</v>
      </c>
      <c r="D35" s="5">
        <v>20632.669999999998</v>
      </c>
      <c r="E35" s="5">
        <v>19073.71</v>
      </c>
      <c r="F35" s="5">
        <v>19269.37</v>
      </c>
      <c r="G35" s="5">
        <v>19269.37</v>
      </c>
      <c r="H35" s="5">
        <f t="shared" si="0"/>
        <v>27675.7</v>
      </c>
      <c r="I35" s="5">
        <f t="shared" si="6"/>
        <v>21038.613999999998</v>
      </c>
      <c r="J35" s="4">
        <f t="shared" si="1"/>
        <v>44743</v>
      </c>
      <c r="K35" s="9">
        <f t="shared" si="2"/>
        <v>1</v>
      </c>
      <c r="L35" s="9" t="str">
        <f>VLOOKUP(WEEKDAY(A35),DePara!$A$1:$B$7,2,FALSE)</f>
        <v>Sex</v>
      </c>
      <c r="M35" s="18">
        <f t="shared" si="3"/>
        <v>-2.6048371648235813E-2</v>
      </c>
      <c r="N35" s="9">
        <f>IF(N34="Queda",0,IF(G35&lt;G34,1,0))</f>
        <v>1</v>
      </c>
      <c r="O35" s="9">
        <f>IF(O34="Alta",0,IF(G35&gt;=G34,1,0))</f>
        <v>0</v>
      </c>
      <c r="P35" s="9">
        <f t="shared" si="4"/>
        <v>6</v>
      </c>
      <c r="Q35" s="9">
        <f t="shared" si="5"/>
        <v>0</v>
      </c>
    </row>
    <row r="36" spans="1:17" x14ac:dyDescent="0.3">
      <c r="A36" s="4">
        <v>44744</v>
      </c>
      <c r="B36" s="9">
        <f>IF(A36=MAX(A36:A401),1,0)</f>
        <v>0</v>
      </c>
      <c r="C36" s="5">
        <v>19274.84</v>
      </c>
      <c r="D36" s="5">
        <v>19371.75</v>
      </c>
      <c r="E36" s="5">
        <v>19027.080000000002</v>
      </c>
      <c r="F36" s="5">
        <v>19242.259999999998</v>
      </c>
      <c r="G36" s="5">
        <v>19242.259999999998</v>
      </c>
      <c r="H36" s="5">
        <f t="shared" si="0"/>
        <v>27675.7</v>
      </c>
      <c r="I36" s="5">
        <f t="shared" si="6"/>
        <v>20662.594499999999</v>
      </c>
      <c r="J36" s="4">
        <f t="shared" si="1"/>
        <v>44743</v>
      </c>
      <c r="K36" s="9">
        <f t="shared" si="2"/>
        <v>2</v>
      </c>
      <c r="L36" s="9" t="str">
        <f>VLOOKUP(WEEKDAY(A36),DePara!$A$1:$B$7,2,FALSE)</f>
        <v>Sáb</v>
      </c>
      <c r="M36" s="18">
        <f t="shared" si="3"/>
        <v>-1.406896022028814E-3</v>
      </c>
      <c r="N36" s="9">
        <f>IF(N35="Queda",0,IF(G36&lt;G35,1,0))</f>
        <v>1</v>
      </c>
      <c r="O36" s="9">
        <f>IF(O35="Alta",0,IF(G36&gt;=G35,1,0))</f>
        <v>0</v>
      </c>
      <c r="P36" s="9">
        <f t="shared" si="4"/>
        <v>7</v>
      </c>
      <c r="Q36" s="9">
        <f t="shared" si="5"/>
        <v>0</v>
      </c>
    </row>
    <row r="37" spans="1:17" x14ac:dyDescent="0.3">
      <c r="A37" s="4">
        <v>44745</v>
      </c>
      <c r="B37" s="9">
        <f>IF(A37=MAX(A37:A402),1,0)</f>
        <v>0</v>
      </c>
      <c r="C37" s="5">
        <v>19242.099999999999</v>
      </c>
      <c r="D37" s="5">
        <v>19558.27</v>
      </c>
      <c r="E37" s="5">
        <v>18966.95</v>
      </c>
      <c r="F37" s="5">
        <v>19297.080000000002</v>
      </c>
      <c r="G37" s="5">
        <v>19297.080000000002</v>
      </c>
      <c r="H37" s="5">
        <f t="shared" si="0"/>
        <v>27675.7</v>
      </c>
      <c r="I37" s="5">
        <f t="shared" si="6"/>
        <v>20503.079000000002</v>
      </c>
      <c r="J37" s="4">
        <f t="shared" si="1"/>
        <v>44743</v>
      </c>
      <c r="K37" s="9">
        <f t="shared" si="2"/>
        <v>3</v>
      </c>
      <c r="L37" s="9" t="str">
        <f>VLOOKUP(WEEKDAY(A37),DePara!$A$1:$B$7,2,FALSE)</f>
        <v>Dom</v>
      </c>
      <c r="M37" s="18">
        <f t="shared" si="3"/>
        <v>2.848937702744081E-3</v>
      </c>
      <c r="N37" s="9">
        <f>IF(N36="Queda",0,IF(G37&lt;G36,1,0))</f>
        <v>0</v>
      </c>
      <c r="O37" s="9">
        <f>IF(O36="Alta",0,IF(G37&gt;=G36,1,0))</f>
        <v>1</v>
      </c>
      <c r="P37" s="9">
        <f t="shared" si="4"/>
        <v>0</v>
      </c>
      <c r="Q37" s="9">
        <f t="shared" si="5"/>
        <v>1</v>
      </c>
    </row>
    <row r="38" spans="1:17" x14ac:dyDescent="0.3">
      <c r="A38" s="4">
        <v>44746</v>
      </c>
      <c r="B38" s="9">
        <f>IF(A38=MAX(A38:A403),1,0)</f>
        <v>0</v>
      </c>
      <c r="C38" s="5">
        <v>19297.310000000001</v>
      </c>
      <c r="D38" s="5">
        <v>20258.75</v>
      </c>
      <c r="E38" s="5">
        <v>19063.07</v>
      </c>
      <c r="F38" s="5">
        <v>20231.259999999998</v>
      </c>
      <c r="G38" s="5">
        <v>20231.259999999998</v>
      </c>
      <c r="H38" s="5">
        <f t="shared" si="0"/>
        <v>27675.7</v>
      </c>
      <c r="I38" s="5">
        <f t="shared" si="6"/>
        <v>20404.302500000002</v>
      </c>
      <c r="J38" s="4">
        <f t="shared" si="1"/>
        <v>44743</v>
      </c>
      <c r="K38" s="9">
        <f t="shared" si="2"/>
        <v>4</v>
      </c>
      <c r="L38" s="9" t="str">
        <f>VLOOKUP(WEEKDAY(A38),DePara!$A$1:$B$7,2,FALSE)</f>
        <v>Seg</v>
      </c>
      <c r="M38" s="18">
        <f t="shared" si="3"/>
        <v>4.8410433081067072E-2</v>
      </c>
      <c r="N38" s="9">
        <f>IF(N37="Queda",0,IF(G38&lt;G37,1,0))</f>
        <v>0</v>
      </c>
      <c r="O38" s="9">
        <f>IF(O37="Alta",0,IF(G38&gt;=G37,1,0))</f>
        <v>1</v>
      </c>
      <c r="P38" s="9">
        <f t="shared" si="4"/>
        <v>0</v>
      </c>
      <c r="Q38" s="9">
        <f t="shared" si="5"/>
        <v>2</v>
      </c>
    </row>
    <row r="39" spans="1:17" x14ac:dyDescent="0.3">
      <c r="A39" s="4">
        <v>44747</v>
      </c>
      <c r="B39" s="9">
        <f>IF(A39=MAX(A39:A404),1,0)</f>
        <v>0</v>
      </c>
      <c r="C39" s="5">
        <v>20225.349999999999</v>
      </c>
      <c r="D39" s="5">
        <v>20635.47</v>
      </c>
      <c r="E39" s="5">
        <v>19341.23</v>
      </c>
      <c r="F39" s="5">
        <v>20190.12</v>
      </c>
      <c r="G39" s="5">
        <v>20190.12</v>
      </c>
      <c r="H39" s="5">
        <f t="shared" si="0"/>
        <v>27675.7</v>
      </c>
      <c r="I39" s="5">
        <f t="shared" si="6"/>
        <v>20285.166500000003</v>
      </c>
      <c r="J39" s="4">
        <f t="shared" si="1"/>
        <v>44743</v>
      </c>
      <c r="K39" s="9">
        <f t="shared" si="2"/>
        <v>5</v>
      </c>
      <c r="L39" s="9" t="str">
        <f>VLOOKUP(WEEKDAY(A39),DePara!$A$1:$B$7,2,FALSE)</f>
        <v>Ter</v>
      </c>
      <c r="M39" s="18">
        <f t="shared" si="3"/>
        <v>-2.0334867922214839E-3</v>
      </c>
      <c r="N39" s="9">
        <f>IF(N38="Queda",0,IF(G39&lt;G38,1,0))</f>
        <v>1</v>
      </c>
      <c r="O39" s="9">
        <f>IF(O38="Alta",0,IF(G39&gt;=G38,1,0))</f>
        <v>0</v>
      </c>
      <c r="P39" s="9">
        <f t="shared" si="4"/>
        <v>1</v>
      </c>
      <c r="Q39" s="9">
        <f t="shared" si="5"/>
        <v>0</v>
      </c>
    </row>
    <row r="40" spans="1:17" x14ac:dyDescent="0.3">
      <c r="A40" s="4">
        <v>44748</v>
      </c>
      <c r="B40" s="9">
        <f>IF(A40=MAX(A40:A405),1,0)</f>
        <v>0</v>
      </c>
      <c r="C40" s="5">
        <v>20194.62</v>
      </c>
      <c r="D40" s="5">
        <v>20595.53</v>
      </c>
      <c r="E40" s="5">
        <v>19823.509999999998</v>
      </c>
      <c r="F40" s="5">
        <v>20548.25</v>
      </c>
      <c r="G40" s="5">
        <v>20548.25</v>
      </c>
      <c r="H40" s="5">
        <f t="shared" si="0"/>
        <v>27675.7</v>
      </c>
      <c r="I40" s="5">
        <f t="shared" si="6"/>
        <v>20293.496500000001</v>
      </c>
      <c r="J40" s="4">
        <f t="shared" si="1"/>
        <v>44743</v>
      </c>
      <c r="K40" s="9">
        <f t="shared" si="2"/>
        <v>6</v>
      </c>
      <c r="L40" s="9" t="str">
        <f>VLOOKUP(WEEKDAY(A40),DePara!$A$1:$B$7,2,FALSE)</f>
        <v>Qua</v>
      </c>
      <c r="M40" s="18">
        <f t="shared" si="3"/>
        <v>1.7737883677759303E-2</v>
      </c>
      <c r="N40" s="9">
        <f>IF(N39="Queda",0,IF(G40&lt;G39,1,0))</f>
        <v>0</v>
      </c>
      <c r="O40" s="9">
        <f>IF(O39="Alta",0,IF(G40&gt;=G39,1,0))</f>
        <v>1</v>
      </c>
      <c r="P40" s="9">
        <f t="shared" si="4"/>
        <v>0</v>
      </c>
      <c r="Q40" s="9">
        <f t="shared" si="5"/>
        <v>1</v>
      </c>
    </row>
    <row r="41" spans="1:17" x14ac:dyDescent="0.3">
      <c r="A41" s="4">
        <v>44749</v>
      </c>
      <c r="B41" s="9">
        <f>IF(A41=MAX(A41:A406),1,0)</f>
        <v>0</v>
      </c>
      <c r="C41" s="5">
        <v>20547.810000000001</v>
      </c>
      <c r="D41" s="5">
        <v>21771.82</v>
      </c>
      <c r="E41" s="5">
        <v>20296.099999999999</v>
      </c>
      <c r="F41" s="5">
        <v>21637.59</v>
      </c>
      <c r="G41" s="5">
        <v>21637.59</v>
      </c>
      <c r="H41" s="5">
        <f t="shared" si="0"/>
        <v>27675.7</v>
      </c>
      <c r="I41" s="5">
        <f t="shared" si="6"/>
        <v>20351.802000000003</v>
      </c>
      <c r="J41" s="4">
        <f t="shared" si="1"/>
        <v>44743</v>
      </c>
      <c r="K41" s="9">
        <f t="shared" si="2"/>
        <v>7</v>
      </c>
      <c r="L41" s="9" t="str">
        <f>VLOOKUP(WEEKDAY(A41),DePara!$A$1:$B$7,2,FALSE)</f>
        <v>Qui</v>
      </c>
      <c r="M41" s="18">
        <f t="shared" si="3"/>
        <v>5.301376029588889E-2</v>
      </c>
      <c r="N41" s="9">
        <f>IF(N40="Queda",0,IF(G41&lt;G40,1,0))</f>
        <v>0</v>
      </c>
      <c r="O41" s="9">
        <f>IF(O40="Alta",0,IF(G41&gt;=G40,1,0))</f>
        <v>1</v>
      </c>
      <c r="P41" s="9">
        <f t="shared" si="4"/>
        <v>0</v>
      </c>
      <c r="Q41" s="9">
        <f t="shared" si="5"/>
        <v>2</v>
      </c>
    </row>
    <row r="42" spans="1:17" x14ac:dyDescent="0.3">
      <c r="A42" s="4">
        <v>44750</v>
      </c>
      <c r="B42" s="9">
        <f>IF(A42=MAX(A42:A407),1,0)</f>
        <v>0</v>
      </c>
      <c r="C42" s="5">
        <v>21637.15</v>
      </c>
      <c r="D42" s="5">
        <v>22314.94</v>
      </c>
      <c r="E42" s="5">
        <v>21257.45</v>
      </c>
      <c r="F42" s="5">
        <v>21731.119999999999</v>
      </c>
      <c r="G42" s="5">
        <v>21731.119999999999</v>
      </c>
      <c r="H42" s="5">
        <f t="shared" si="0"/>
        <v>27675.7</v>
      </c>
      <c r="I42" s="5">
        <f t="shared" si="6"/>
        <v>20487.476000000002</v>
      </c>
      <c r="J42" s="4">
        <f t="shared" si="1"/>
        <v>44743</v>
      </c>
      <c r="K42" s="9">
        <f t="shared" si="2"/>
        <v>8</v>
      </c>
      <c r="L42" s="9" t="str">
        <f>VLOOKUP(WEEKDAY(A42),DePara!$A$1:$B$7,2,FALSE)</f>
        <v>Sex</v>
      </c>
      <c r="M42" s="18">
        <f t="shared" si="3"/>
        <v>4.3225701198701394E-3</v>
      </c>
      <c r="N42" s="9">
        <f>IF(N41="Queda",0,IF(G42&lt;G41,1,0))</f>
        <v>0</v>
      </c>
      <c r="O42" s="9">
        <f>IF(O41="Alta",0,IF(G42&gt;=G41,1,0))</f>
        <v>1</v>
      </c>
      <c r="P42" s="9">
        <f t="shared" si="4"/>
        <v>0</v>
      </c>
      <c r="Q42" s="9">
        <f t="shared" si="5"/>
        <v>3</v>
      </c>
    </row>
    <row r="43" spans="1:17" x14ac:dyDescent="0.3">
      <c r="A43" s="4">
        <v>44751</v>
      </c>
      <c r="B43" s="9">
        <f>IF(A43=MAX(A43:A408),1,0)</f>
        <v>0</v>
      </c>
      <c r="C43" s="5">
        <v>21716.83</v>
      </c>
      <c r="D43" s="5">
        <v>21877.14</v>
      </c>
      <c r="E43" s="5">
        <v>21445.96</v>
      </c>
      <c r="F43" s="5">
        <v>21592.21</v>
      </c>
      <c r="G43" s="5">
        <v>21592.21</v>
      </c>
      <c r="H43" s="5">
        <f t="shared" si="0"/>
        <v>27675.7</v>
      </c>
      <c r="I43" s="5">
        <f t="shared" si="6"/>
        <v>20539.423000000003</v>
      </c>
      <c r="J43" s="4">
        <f t="shared" si="1"/>
        <v>44743</v>
      </c>
      <c r="K43" s="9">
        <f t="shared" si="2"/>
        <v>9</v>
      </c>
      <c r="L43" s="9" t="str">
        <f>VLOOKUP(WEEKDAY(A43),DePara!$A$1:$B$7,2,FALSE)</f>
        <v>Sáb</v>
      </c>
      <c r="M43" s="18">
        <f t="shared" si="3"/>
        <v>-6.3922154035318535E-3</v>
      </c>
      <c r="N43" s="9">
        <f>IF(N42="Queda",0,IF(G43&lt;G42,1,0))</f>
        <v>1</v>
      </c>
      <c r="O43" s="9">
        <f>IF(O42="Alta",0,IF(G43&gt;=G42,1,0))</f>
        <v>0</v>
      </c>
      <c r="P43" s="9">
        <f t="shared" si="4"/>
        <v>1</v>
      </c>
      <c r="Q43" s="9">
        <f t="shared" si="5"/>
        <v>0</v>
      </c>
    </row>
    <row r="44" spans="1:17" x14ac:dyDescent="0.3">
      <c r="A44" s="4">
        <v>44752</v>
      </c>
      <c r="B44" s="9">
        <f>IF(A44=MAX(A44:A409),1,0)</f>
        <v>0</v>
      </c>
      <c r="C44" s="5">
        <v>21591.08</v>
      </c>
      <c r="D44" s="5">
        <v>21591.08</v>
      </c>
      <c r="E44" s="5">
        <v>20727.12</v>
      </c>
      <c r="F44" s="5">
        <v>20860.45</v>
      </c>
      <c r="G44" s="5">
        <v>20860.45</v>
      </c>
      <c r="H44" s="5">
        <f t="shared" si="0"/>
        <v>27675.7</v>
      </c>
      <c r="I44" s="5">
        <f t="shared" si="6"/>
        <v>20552.468500000003</v>
      </c>
      <c r="J44" s="4">
        <f t="shared" si="1"/>
        <v>44743</v>
      </c>
      <c r="K44" s="9">
        <f t="shared" si="2"/>
        <v>10</v>
      </c>
      <c r="L44" s="9" t="str">
        <f>VLOOKUP(WEEKDAY(A44),DePara!$A$1:$B$7,2,FALSE)</f>
        <v>Dom</v>
      </c>
      <c r="M44" s="18">
        <f t="shared" si="3"/>
        <v>-3.3890000143570242E-2</v>
      </c>
      <c r="N44" s="9">
        <f>IF(N43="Queda",0,IF(G44&lt;G43,1,0))</f>
        <v>1</v>
      </c>
      <c r="O44" s="9">
        <f>IF(O43="Alta",0,IF(G44&gt;=G43,1,0))</f>
        <v>0</v>
      </c>
      <c r="P44" s="9">
        <f t="shared" si="4"/>
        <v>2</v>
      </c>
      <c r="Q44" s="9">
        <f t="shared" si="5"/>
        <v>0</v>
      </c>
    </row>
    <row r="45" spans="1:17" x14ac:dyDescent="0.3">
      <c r="A45" s="4">
        <v>44753</v>
      </c>
      <c r="B45" s="9">
        <f>IF(A45=MAX(A45:A410),1,0)</f>
        <v>0</v>
      </c>
      <c r="C45" s="5">
        <v>20856.349999999999</v>
      </c>
      <c r="D45" s="5">
        <v>20856.349999999999</v>
      </c>
      <c r="E45" s="5">
        <v>19924.54</v>
      </c>
      <c r="F45" s="5">
        <v>19970.560000000001</v>
      </c>
      <c r="G45" s="5">
        <v>19970.560000000001</v>
      </c>
      <c r="H45" s="5">
        <f t="shared" si="0"/>
        <v>27675.7</v>
      </c>
      <c r="I45" s="5">
        <f t="shared" si="6"/>
        <v>20515.466500000002</v>
      </c>
      <c r="J45" s="4">
        <f t="shared" si="1"/>
        <v>44743</v>
      </c>
      <c r="K45" s="9">
        <f t="shared" si="2"/>
        <v>11</v>
      </c>
      <c r="L45" s="9" t="str">
        <f>VLOOKUP(WEEKDAY(A45),DePara!$A$1:$B$7,2,FALSE)</f>
        <v>Seg</v>
      </c>
      <c r="M45" s="18">
        <f t="shared" si="3"/>
        <v>-4.2659194792058597E-2</v>
      </c>
      <c r="N45" s="9">
        <f>IF(N44="Queda",0,IF(G45&lt;G44,1,0))</f>
        <v>1</v>
      </c>
      <c r="O45" s="9">
        <f>IF(O44="Alta",0,IF(G45&gt;=G44,1,0))</f>
        <v>0</v>
      </c>
      <c r="P45" s="9">
        <f t="shared" si="4"/>
        <v>3</v>
      </c>
      <c r="Q45" s="9">
        <f t="shared" si="5"/>
        <v>0</v>
      </c>
    </row>
    <row r="46" spans="1:17" x14ac:dyDescent="0.3">
      <c r="A46" s="4">
        <v>44754</v>
      </c>
      <c r="B46" s="9">
        <f>IF(A46=MAX(A46:A411),1,0)</f>
        <v>0</v>
      </c>
      <c r="C46" s="5">
        <v>19970.47</v>
      </c>
      <c r="D46" s="5">
        <v>20043.45</v>
      </c>
      <c r="E46" s="5">
        <v>19308.53</v>
      </c>
      <c r="F46" s="5">
        <v>19323.91</v>
      </c>
      <c r="G46" s="5">
        <v>19323.91</v>
      </c>
      <c r="H46" s="5">
        <f t="shared" si="0"/>
        <v>27675.7</v>
      </c>
      <c r="I46" s="5">
        <f t="shared" si="6"/>
        <v>20482.310500000003</v>
      </c>
      <c r="J46" s="4">
        <f t="shared" si="1"/>
        <v>44743</v>
      </c>
      <c r="K46" s="9">
        <f t="shared" si="2"/>
        <v>12</v>
      </c>
      <c r="L46" s="9" t="str">
        <f>VLOOKUP(WEEKDAY(A46),DePara!$A$1:$B$7,2,FALSE)</f>
        <v>Ter</v>
      </c>
      <c r="M46" s="18">
        <f t="shared" si="3"/>
        <v>-3.2380163600820522E-2</v>
      </c>
      <c r="N46" s="9">
        <f>IF(N45="Queda",0,IF(G46&lt;G45,1,0))</f>
        <v>1</v>
      </c>
      <c r="O46" s="9">
        <f>IF(O45="Alta",0,IF(G46&gt;=G45,1,0))</f>
        <v>0</v>
      </c>
      <c r="P46" s="9">
        <f t="shared" si="4"/>
        <v>4</v>
      </c>
      <c r="Q46" s="9">
        <f t="shared" si="5"/>
        <v>0</v>
      </c>
    </row>
    <row r="47" spans="1:17" x14ac:dyDescent="0.3">
      <c r="A47" s="4">
        <v>44755</v>
      </c>
      <c r="B47" s="9">
        <f>IF(A47=MAX(A47:A412),1,0)</f>
        <v>0</v>
      </c>
      <c r="C47" s="5">
        <v>19325.97</v>
      </c>
      <c r="D47" s="5">
        <v>20223.05</v>
      </c>
      <c r="E47" s="5">
        <v>18999.95</v>
      </c>
      <c r="F47" s="5">
        <v>20212.07</v>
      </c>
      <c r="G47" s="5">
        <v>20212.07</v>
      </c>
      <c r="H47" s="5">
        <f t="shared" si="0"/>
        <v>27675.7</v>
      </c>
      <c r="I47" s="5">
        <f t="shared" si="6"/>
        <v>20438.620000000003</v>
      </c>
      <c r="J47" s="4">
        <f t="shared" si="1"/>
        <v>44743</v>
      </c>
      <c r="K47" s="9">
        <f t="shared" si="2"/>
        <v>13</v>
      </c>
      <c r="L47" s="9" t="str">
        <f>VLOOKUP(WEEKDAY(A47),DePara!$A$1:$B$7,2,FALSE)</f>
        <v>Qua</v>
      </c>
      <c r="M47" s="18">
        <f t="shared" si="3"/>
        <v>4.5961712717560665E-2</v>
      </c>
      <c r="N47" s="9">
        <f>IF(N46="Queda",0,IF(G47&lt;G46,1,0))</f>
        <v>0</v>
      </c>
      <c r="O47" s="9">
        <f>IF(O46="Alta",0,IF(G47&gt;=G46,1,0))</f>
        <v>1</v>
      </c>
      <c r="P47" s="9">
        <f t="shared" si="4"/>
        <v>0</v>
      </c>
      <c r="Q47" s="9">
        <f t="shared" si="5"/>
        <v>1</v>
      </c>
    </row>
    <row r="48" spans="1:17" x14ac:dyDescent="0.3">
      <c r="A48" s="4">
        <v>44756</v>
      </c>
      <c r="B48" s="9">
        <f>IF(A48=MAX(A48:A413),1,0)</f>
        <v>0</v>
      </c>
      <c r="C48" s="5">
        <v>20211.47</v>
      </c>
      <c r="D48" s="5">
        <v>20789.89</v>
      </c>
      <c r="E48" s="5">
        <v>19689.259999999998</v>
      </c>
      <c r="F48" s="5">
        <v>20569.919999999998</v>
      </c>
      <c r="G48" s="5">
        <v>20569.919999999998</v>
      </c>
      <c r="H48" s="5">
        <f t="shared" si="0"/>
        <v>27675.7</v>
      </c>
      <c r="I48" s="5">
        <f t="shared" si="6"/>
        <v>20405.533000000003</v>
      </c>
      <c r="J48" s="4">
        <f t="shared" si="1"/>
        <v>44743</v>
      </c>
      <c r="K48" s="9">
        <f t="shared" si="2"/>
        <v>14</v>
      </c>
      <c r="L48" s="9" t="str">
        <f>VLOOKUP(WEEKDAY(A48),DePara!$A$1:$B$7,2,FALSE)</f>
        <v>Qui</v>
      </c>
      <c r="M48" s="18">
        <f t="shared" si="3"/>
        <v>1.770476749783656E-2</v>
      </c>
      <c r="N48" s="9">
        <f>IF(N47="Queda",0,IF(G48&lt;G47,1,0))</f>
        <v>0</v>
      </c>
      <c r="O48" s="9">
        <f>IF(O47="Alta",0,IF(G48&gt;=G47,1,0))</f>
        <v>1</v>
      </c>
      <c r="P48" s="9">
        <f t="shared" si="4"/>
        <v>0</v>
      </c>
      <c r="Q48" s="9">
        <f t="shared" si="5"/>
        <v>2</v>
      </c>
    </row>
    <row r="49" spans="1:17" x14ac:dyDescent="0.3">
      <c r="A49" s="4">
        <v>44757</v>
      </c>
      <c r="B49" s="9">
        <f>IF(A49=MAX(A49:A414),1,0)</f>
        <v>0</v>
      </c>
      <c r="C49" s="5">
        <v>20573.16</v>
      </c>
      <c r="D49" s="5">
        <v>21138.240000000002</v>
      </c>
      <c r="E49" s="5">
        <v>20397</v>
      </c>
      <c r="F49" s="5">
        <v>20836.330000000002</v>
      </c>
      <c r="G49" s="5">
        <v>20836.330000000002</v>
      </c>
      <c r="H49" s="5">
        <f t="shared" si="0"/>
        <v>27675.7</v>
      </c>
      <c r="I49" s="5">
        <f t="shared" si="6"/>
        <v>20372.232500000002</v>
      </c>
      <c r="J49" s="4">
        <f t="shared" si="1"/>
        <v>44743</v>
      </c>
      <c r="K49" s="9">
        <f t="shared" si="2"/>
        <v>15</v>
      </c>
      <c r="L49" s="9" t="str">
        <f>VLOOKUP(WEEKDAY(A49),DePara!$A$1:$B$7,2,FALSE)</f>
        <v>Sex</v>
      </c>
      <c r="M49" s="18">
        <f t="shared" si="3"/>
        <v>1.2951435883076012E-2</v>
      </c>
      <c r="N49" s="9">
        <f>IF(N48="Queda",0,IF(G49&lt;G48,1,0))</f>
        <v>0</v>
      </c>
      <c r="O49" s="9">
        <f>IF(O48="Alta",0,IF(G49&gt;=G48,1,0))</f>
        <v>1</v>
      </c>
      <c r="P49" s="9">
        <f t="shared" si="4"/>
        <v>0</v>
      </c>
      <c r="Q49" s="9">
        <f t="shared" si="5"/>
        <v>3</v>
      </c>
    </row>
    <row r="50" spans="1:17" x14ac:dyDescent="0.3">
      <c r="A50" s="4">
        <v>44758</v>
      </c>
      <c r="B50" s="9">
        <f>IF(A50=MAX(A50:A415),1,0)</f>
        <v>0</v>
      </c>
      <c r="C50" s="5">
        <v>20834.099999999999</v>
      </c>
      <c r="D50" s="5">
        <v>21514.400000000001</v>
      </c>
      <c r="E50" s="5">
        <v>20518.900000000001</v>
      </c>
      <c r="F50" s="5">
        <v>21190.32</v>
      </c>
      <c r="G50" s="5">
        <v>21190.32</v>
      </c>
      <c r="H50" s="5">
        <f t="shared" si="0"/>
        <v>27675.7</v>
      </c>
      <c r="I50" s="5">
        <f t="shared" si="6"/>
        <v>20380.383999999998</v>
      </c>
      <c r="J50" s="4">
        <f t="shared" si="1"/>
        <v>44743</v>
      </c>
      <c r="K50" s="9">
        <f t="shared" si="2"/>
        <v>16</v>
      </c>
      <c r="L50" s="9" t="str">
        <f>VLOOKUP(WEEKDAY(A50),DePara!$A$1:$B$7,2,FALSE)</f>
        <v>Sáb</v>
      </c>
      <c r="M50" s="18">
        <f t="shared" si="3"/>
        <v>1.6989076291266114E-2</v>
      </c>
      <c r="N50" s="9">
        <f>IF(N49="Queda",0,IF(G50&lt;G49,1,0))</f>
        <v>0</v>
      </c>
      <c r="O50" s="9">
        <f>IF(O49="Alta",0,IF(G50&gt;=G49,1,0))</f>
        <v>1</v>
      </c>
      <c r="P50" s="9">
        <f t="shared" si="4"/>
        <v>0</v>
      </c>
      <c r="Q50" s="9">
        <f t="shared" si="5"/>
        <v>4</v>
      </c>
    </row>
    <row r="51" spans="1:17" x14ac:dyDescent="0.3">
      <c r="A51" s="4">
        <v>44759</v>
      </c>
      <c r="B51" s="9">
        <f>IF(A51=MAX(A51:A416),1,0)</f>
        <v>0</v>
      </c>
      <c r="C51" s="5">
        <v>21195.040000000001</v>
      </c>
      <c r="D51" s="5">
        <v>21600.639999999999</v>
      </c>
      <c r="E51" s="5">
        <v>20778.18</v>
      </c>
      <c r="F51" s="5">
        <v>20779.34</v>
      </c>
      <c r="G51" s="5">
        <v>20779.34</v>
      </c>
      <c r="H51" s="5">
        <f t="shared" si="0"/>
        <v>27675.7</v>
      </c>
      <c r="I51" s="5">
        <f t="shared" si="6"/>
        <v>20382.576999999997</v>
      </c>
      <c r="J51" s="4">
        <f t="shared" si="1"/>
        <v>44743</v>
      </c>
      <c r="K51" s="9">
        <f t="shared" si="2"/>
        <v>17</v>
      </c>
      <c r="L51" s="9" t="str">
        <f>VLOOKUP(WEEKDAY(A51),DePara!$A$1:$B$7,2,FALSE)</f>
        <v>Dom</v>
      </c>
      <c r="M51" s="18">
        <f t="shared" si="3"/>
        <v>-1.9394704751981018E-2</v>
      </c>
      <c r="N51" s="9">
        <f>IF(N50="Queda",0,IF(G51&lt;G50,1,0))</f>
        <v>1</v>
      </c>
      <c r="O51" s="9">
        <f>IF(O50="Alta",0,IF(G51&gt;=G50,1,0))</f>
        <v>0</v>
      </c>
      <c r="P51" s="9">
        <f t="shared" si="4"/>
        <v>1</v>
      </c>
      <c r="Q51" s="9">
        <f t="shared" si="5"/>
        <v>0</v>
      </c>
    </row>
    <row r="52" spans="1:17" x14ac:dyDescent="0.3">
      <c r="A52" s="4">
        <v>44760</v>
      </c>
      <c r="B52" s="9">
        <f>IF(A52=MAX(A52:A417),1,0)</f>
        <v>0</v>
      </c>
      <c r="C52" s="5">
        <v>20781.91</v>
      </c>
      <c r="D52" s="5">
        <v>22633.03</v>
      </c>
      <c r="E52" s="5">
        <v>20781.91</v>
      </c>
      <c r="F52" s="5">
        <v>22485.69</v>
      </c>
      <c r="G52" s="5">
        <v>22485.69</v>
      </c>
      <c r="H52" s="5">
        <f t="shared" si="0"/>
        <v>27675.7</v>
      </c>
      <c r="I52" s="5">
        <f t="shared" si="6"/>
        <v>20492.830000000002</v>
      </c>
      <c r="J52" s="4">
        <f t="shared" si="1"/>
        <v>44743</v>
      </c>
      <c r="K52" s="9">
        <f t="shared" si="2"/>
        <v>18</v>
      </c>
      <c r="L52" s="9" t="str">
        <f>VLOOKUP(WEEKDAY(A52),DePara!$A$1:$B$7,2,FALSE)</f>
        <v>Seg</v>
      </c>
      <c r="M52" s="18">
        <f t="shared" si="3"/>
        <v>8.2117622600140328E-2</v>
      </c>
      <c r="N52" s="9">
        <f>IF(N51="Queda",0,IF(G52&lt;G51,1,0))</f>
        <v>0</v>
      </c>
      <c r="O52" s="9">
        <f>IF(O51="Alta",0,IF(G52&gt;=G51,1,0))</f>
        <v>1</v>
      </c>
      <c r="P52" s="9">
        <f t="shared" si="4"/>
        <v>0</v>
      </c>
      <c r="Q52" s="9">
        <f t="shared" si="5"/>
        <v>1</v>
      </c>
    </row>
    <row r="53" spans="1:17" x14ac:dyDescent="0.3">
      <c r="A53" s="4">
        <v>44761</v>
      </c>
      <c r="B53" s="9">
        <f>IF(A53=MAX(A53:A418),1,0)</f>
        <v>0</v>
      </c>
      <c r="C53" s="5">
        <v>22467.85</v>
      </c>
      <c r="D53" s="5">
        <v>23666.959999999999</v>
      </c>
      <c r="E53" s="5">
        <v>21683.41</v>
      </c>
      <c r="F53" s="5">
        <v>23389.43</v>
      </c>
      <c r="G53" s="5">
        <v>23389.43</v>
      </c>
      <c r="H53" s="5">
        <f t="shared" si="0"/>
        <v>27675.7</v>
      </c>
      <c r="I53" s="5">
        <f t="shared" si="6"/>
        <v>20657.1005</v>
      </c>
      <c r="J53" s="4">
        <f t="shared" si="1"/>
        <v>44743</v>
      </c>
      <c r="K53" s="9">
        <f t="shared" si="2"/>
        <v>19</v>
      </c>
      <c r="L53" s="9" t="str">
        <f>VLOOKUP(WEEKDAY(A53),DePara!$A$1:$B$7,2,FALSE)</f>
        <v>Ter</v>
      </c>
      <c r="M53" s="18">
        <f t="shared" si="3"/>
        <v>4.0191784196971669E-2</v>
      </c>
      <c r="N53" s="9">
        <f>IF(N52="Queda",0,IF(G53&lt;G52,1,0))</f>
        <v>0</v>
      </c>
      <c r="O53" s="9">
        <f>IF(O52="Alta",0,IF(G53&gt;=G52,1,0))</f>
        <v>1</v>
      </c>
      <c r="P53" s="9">
        <f t="shared" si="4"/>
        <v>0</v>
      </c>
      <c r="Q53" s="9">
        <f t="shared" si="5"/>
        <v>2</v>
      </c>
    </row>
    <row r="54" spans="1:17" x14ac:dyDescent="0.3">
      <c r="A54" s="4">
        <v>44762</v>
      </c>
      <c r="B54" s="9">
        <f>IF(A54=MAX(A54:A419),1,0)</f>
        <v>0</v>
      </c>
      <c r="C54" s="5">
        <v>23393.19</v>
      </c>
      <c r="D54" s="5">
        <v>24196.82</v>
      </c>
      <c r="E54" s="5">
        <v>23009.95</v>
      </c>
      <c r="F54" s="5">
        <v>23231.73</v>
      </c>
      <c r="G54" s="5">
        <v>23231.73</v>
      </c>
      <c r="H54" s="5">
        <f t="shared" si="0"/>
        <v>27675.7</v>
      </c>
      <c r="I54" s="5">
        <f t="shared" si="6"/>
        <v>20829.450499999999</v>
      </c>
      <c r="J54" s="4">
        <f t="shared" si="1"/>
        <v>44743</v>
      </c>
      <c r="K54" s="9">
        <f t="shared" si="2"/>
        <v>20</v>
      </c>
      <c r="L54" s="9" t="str">
        <f>VLOOKUP(WEEKDAY(A54),DePara!$A$1:$B$7,2,FALSE)</f>
        <v>Qua</v>
      </c>
      <c r="M54" s="18">
        <f t="shared" si="3"/>
        <v>-6.7423618275435082E-3</v>
      </c>
      <c r="N54" s="9">
        <f>IF(N53="Queda",0,IF(G54&lt;G53,1,0))</f>
        <v>1</v>
      </c>
      <c r="O54" s="9">
        <f>IF(O53="Alta",0,IF(G54&gt;=G53,1,0))</f>
        <v>0</v>
      </c>
      <c r="P54" s="9">
        <f t="shared" si="4"/>
        <v>1</v>
      </c>
      <c r="Q54" s="9">
        <f t="shared" si="5"/>
        <v>0</v>
      </c>
    </row>
    <row r="55" spans="1:17" x14ac:dyDescent="0.3">
      <c r="A55" s="4">
        <v>44763</v>
      </c>
      <c r="B55" s="9">
        <f>IF(A55=MAX(A55:A420),1,0)</f>
        <v>0</v>
      </c>
      <c r="C55" s="5">
        <v>23233.200000000001</v>
      </c>
      <c r="D55" s="5">
        <v>23388.32</v>
      </c>
      <c r="E55" s="5">
        <v>22431.15</v>
      </c>
      <c r="F55" s="5">
        <v>23164.63</v>
      </c>
      <c r="G55" s="5">
        <v>23164.63</v>
      </c>
      <c r="H55" s="5">
        <f t="shared" si="0"/>
        <v>27675.7</v>
      </c>
      <c r="I55" s="5">
        <f t="shared" si="6"/>
        <v>21024.213500000002</v>
      </c>
      <c r="J55" s="4">
        <f t="shared" si="1"/>
        <v>44743</v>
      </c>
      <c r="K55" s="9">
        <f t="shared" si="2"/>
        <v>21</v>
      </c>
      <c r="L55" s="9" t="str">
        <f>VLOOKUP(WEEKDAY(A55),DePara!$A$1:$B$7,2,FALSE)</f>
        <v>Qui</v>
      </c>
      <c r="M55" s="18">
        <f t="shared" si="3"/>
        <v>-2.8882911431907798E-3</v>
      </c>
      <c r="N55" s="9">
        <f>IF(N54="Queda",0,IF(G55&lt;G54,1,0))</f>
        <v>1</v>
      </c>
      <c r="O55" s="9">
        <f>IF(O54="Alta",0,IF(G55&gt;=G54,1,0))</f>
        <v>0</v>
      </c>
      <c r="P55" s="9">
        <f t="shared" si="4"/>
        <v>2</v>
      </c>
      <c r="Q55" s="9">
        <f t="shared" si="5"/>
        <v>0</v>
      </c>
    </row>
    <row r="56" spans="1:17" x14ac:dyDescent="0.3">
      <c r="A56" s="4">
        <v>44764</v>
      </c>
      <c r="B56" s="9">
        <f>IF(A56=MAX(A56:A421),1,0)</f>
        <v>0</v>
      </c>
      <c r="C56" s="5">
        <v>23163.75</v>
      </c>
      <c r="D56" s="5">
        <v>23671.93</v>
      </c>
      <c r="E56" s="5">
        <v>22603.42</v>
      </c>
      <c r="F56" s="5">
        <v>22714.98</v>
      </c>
      <c r="G56" s="5">
        <v>22714.98</v>
      </c>
      <c r="H56" s="5">
        <f t="shared" si="0"/>
        <v>27675.7</v>
      </c>
      <c r="I56" s="5">
        <f t="shared" si="6"/>
        <v>21197.8495</v>
      </c>
      <c r="J56" s="4">
        <f t="shared" si="1"/>
        <v>44743</v>
      </c>
      <c r="K56" s="9">
        <f t="shared" si="2"/>
        <v>22</v>
      </c>
      <c r="L56" s="9" t="str">
        <f>VLOOKUP(WEEKDAY(A56),DePara!$A$1:$B$7,2,FALSE)</f>
        <v>Sex</v>
      </c>
      <c r="M56" s="18">
        <f t="shared" si="3"/>
        <v>-1.9411059015404186E-2</v>
      </c>
      <c r="N56" s="9">
        <f>IF(N55="Queda",0,IF(G56&lt;G55,1,0))</f>
        <v>1</v>
      </c>
      <c r="O56" s="9">
        <f>IF(O55="Alta",0,IF(G56&gt;=G55,1,0))</f>
        <v>0</v>
      </c>
      <c r="P56" s="9">
        <f t="shared" si="4"/>
        <v>3</v>
      </c>
      <c r="Q56" s="9">
        <f t="shared" si="5"/>
        <v>0</v>
      </c>
    </row>
    <row r="57" spans="1:17" x14ac:dyDescent="0.3">
      <c r="A57" s="4">
        <v>44765</v>
      </c>
      <c r="B57" s="9">
        <f>IF(A57=MAX(A57:A422),1,0)</f>
        <v>0</v>
      </c>
      <c r="C57" s="5">
        <v>22706.98</v>
      </c>
      <c r="D57" s="5">
        <v>22977.21</v>
      </c>
      <c r="E57" s="5">
        <v>22002.91</v>
      </c>
      <c r="F57" s="5">
        <v>22465.48</v>
      </c>
      <c r="G57" s="5">
        <v>22465.48</v>
      </c>
      <c r="H57" s="5">
        <f t="shared" si="0"/>
        <v>27675.7</v>
      </c>
      <c r="I57" s="5">
        <f t="shared" si="6"/>
        <v>21356.269500000002</v>
      </c>
      <c r="J57" s="4">
        <f t="shared" si="1"/>
        <v>44743</v>
      </c>
      <c r="K57" s="9">
        <f t="shared" si="2"/>
        <v>23</v>
      </c>
      <c r="L57" s="9" t="str">
        <f>VLOOKUP(WEEKDAY(A57),DePara!$A$1:$B$7,2,FALSE)</f>
        <v>Sáb</v>
      </c>
      <c r="M57" s="18">
        <f t="shared" si="3"/>
        <v>-1.0983940994004793E-2</v>
      </c>
      <c r="N57" s="9">
        <f>IF(N56="Queda",0,IF(G57&lt;G56,1,0))</f>
        <v>1</v>
      </c>
      <c r="O57" s="9">
        <f>IF(O56="Alta",0,IF(G57&gt;=G56,1,0))</f>
        <v>0</v>
      </c>
      <c r="P57" s="9">
        <f t="shared" si="4"/>
        <v>4</v>
      </c>
      <c r="Q57" s="9">
        <f t="shared" si="5"/>
        <v>0</v>
      </c>
    </row>
    <row r="58" spans="1:17" x14ac:dyDescent="0.3">
      <c r="A58" s="4">
        <v>44766</v>
      </c>
      <c r="B58" s="9">
        <f>IF(A58=MAX(A58:A423),1,0)</f>
        <v>0</v>
      </c>
      <c r="C58" s="5">
        <v>22465.51</v>
      </c>
      <c r="D58" s="5">
        <v>22974</v>
      </c>
      <c r="E58" s="5">
        <v>22306.84</v>
      </c>
      <c r="F58" s="5">
        <v>22609.16</v>
      </c>
      <c r="G58" s="5">
        <v>22609.16</v>
      </c>
      <c r="H58" s="5">
        <f t="shared" si="0"/>
        <v>27675.7</v>
      </c>
      <c r="I58" s="5">
        <f t="shared" si="6"/>
        <v>21475.164499999999</v>
      </c>
      <c r="J58" s="4">
        <f t="shared" si="1"/>
        <v>44743</v>
      </c>
      <c r="K58" s="9">
        <f t="shared" si="2"/>
        <v>24</v>
      </c>
      <c r="L58" s="9" t="str">
        <f>VLOOKUP(WEEKDAY(A58),DePara!$A$1:$B$7,2,FALSE)</f>
        <v>Dom</v>
      </c>
      <c r="M58" s="18">
        <f t="shared" si="3"/>
        <v>6.3955900341323701E-3</v>
      </c>
      <c r="N58" s="9">
        <f>IF(N57="Queda",0,IF(G58&lt;G57,1,0))</f>
        <v>0</v>
      </c>
      <c r="O58" s="9">
        <f>IF(O57="Alta",0,IF(G58&gt;=G57,1,0))</f>
        <v>1</v>
      </c>
      <c r="P58" s="9">
        <f t="shared" si="4"/>
        <v>0</v>
      </c>
      <c r="Q58" s="9">
        <f t="shared" si="5"/>
        <v>1</v>
      </c>
    </row>
    <row r="59" spans="1:17" x14ac:dyDescent="0.3">
      <c r="A59" s="4">
        <v>44767</v>
      </c>
      <c r="B59" s="9">
        <f>IF(A59=MAX(A59:A424),1,0)</f>
        <v>0</v>
      </c>
      <c r="C59" s="5">
        <v>22607.16</v>
      </c>
      <c r="D59" s="5">
        <v>22649.119999999999</v>
      </c>
      <c r="E59" s="5">
        <v>21361.64</v>
      </c>
      <c r="F59" s="5">
        <v>21361.7</v>
      </c>
      <c r="G59" s="5">
        <v>21361.7</v>
      </c>
      <c r="H59" s="5">
        <f t="shared" si="0"/>
        <v>27675.7</v>
      </c>
      <c r="I59" s="5">
        <f t="shared" si="6"/>
        <v>21533.743499999993</v>
      </c>
      <c r="J59" s="4">
        <f t="shared" si="1"/>
        <v>44743</v>
      </c>
      <c r="K59" s="9">
        <f t="shared" si="2"/>
        <v>25</v>
      </c>
      <c r="L59" s="9" t="str">
        <f>VLOOKUP(WEEKDAY(A59),DePara!$A$1:$B$7,2,FALSE)</f>
        <v>Seg</v>
      </c>
      <c r="M59" s="18">
        <f t="shared" si="3"/>
        <v>-5.5174982175366094E-2</v>
      </c>
      <c r="N59" s="9">
        <f>IF(N58="Queda",0,IF(G59&lt;G58,1,0))</f>
        <v>1</v>
      </c>
      <c r="O59" s="9">
        <f>IF(O58="Alta",0,IF(G59&gt;=G58,1,0))</f>
        <v>0</v>
      </c>
      <c r="P59" s="9">
        <f t="shared" si="4"/>
        <v>1</v>
      </c>
      <c r="Q59" s="9">
        <f t="shared" si="5"/>
        <v>0</v>
      </c>
    </row>
    <row r="60" spans="1:17" x14ac:dyDescent="0.3">
      <c r="A60" s="4">
        <v>44768</v>
      </c>
      <c r="B60" s="9">
        <f>IF(A60=MAX(A60:A425),1,0)</f>
        <v>0</v>
      </c>
      <c r="C60" s="5">
        <v>21361.119999999999</v>
      </c>
      <c r="D60" s="5">
        <v>21361.119999999999</v>
      </c>
      <c r="E60" s="5">
        <v>20776.82</v>
      </c>
      <c r="F60" s="5">
        <v>21239.75</v>
      </c>
      <c r="G60" s="5">
        <v>21239.75</v>
      </c>
      <c r="H60" s="5">
        <f t="shared" si="0"/>
        <v>27675.7</v>
      </c>
      <c r="I60" s="5">
        <f t="shared" si="6"/>
        <v>21568.318500000001</v>
      </c>
      <c r="J60" s="4">
        <f t="shared" si="1"/>
        <v>44743</v>
      </c>
      <c r="K60" s="9">
        <f t="shared" si="2"/>
        <v>26</v>
      </c>
      <c r="L60" s="9" t="str">
        <f>VLOOKUP(WEEKDAY(A60),DePara!$A$1:$B$7,2,FALSE)</f>
        <v>Ter</v>
      </c>
      <c r="M60" s="18">
        <f t="shared" si="3"/>
        <v>-5.7088153096429561E-3</v>
      </c>
      <c r="N60" s="9">
        <f>IF(N59="Queda",0,IF(G60&lt;G59,1,0))</f>
        <v>1</v>
      </c>
      <c r="O60" s="9">
        <f>IF(O59="Alta",0,IF(G60&gt;=G59,1,0))</f>
        <v>0</v>
      </c>
      <c r="P60" s="9">
        <f t="shared" si="4"/>
        <v>2</v>
      </c>
      <c r="Q60" s="9">
        <f t="shared" si="5"/>
        <v>0</v>
      </c>
    </row>
    <row r="61" spans="1:17" x14ac:dyDescent="0.3">
      <c r="A61" s="4">
        <v>44769</v>
      </c>
      <c r="B61" s="9">
        <f>IF(A61=MAX(A61:A426),1,0)</f>
        <v>0</v>
      </c>
      <c r="C61" s="5">
        <v>21244.17</v>
      </c>
      <c r="D61" s="5">
        <v>22986.53</v>
      </c>
      <c r="E61" s="5">
        <v>21070.81</v>
      </c>
      <c r="F61" s="5">
        <v>22930.55</v>
      </c>
      <c r="G61" s="5">
        <v>22930.55</v>
      </c>
      <c r="H61" s="5">
        <f t="shared" si="0"/>
        <v>27675.7</v>
      </c>
      <c r="I61" s="5">
        <f t="shared" si="6"/>
        <v>21632.966499999999</v>
      </c>
      <c r="J61" s="4">
        <f t="shared" si="1"/>
        <v>44743</v>
      </c>
      <c r="K61" s="9">
        <f t="shared" si="2"/>
        <v>27</v>
      </c>
      <c r="L61" s="9" t="str">
        <f>VLOOKUP(WEEKDAY(A61),DePara!$A$1:$B$7,2,FALSE)</f>
        <v>Qua</v>
      </c>
      <c r="M61" s="18">
        <f t="shared" si="3"/>
        <v>7.9605456749726411E-2</v>
      </c>
      <c r="N61" s="9">
        <f>IF(N60="Queda",0,IF(G61&lt;G60,1,0))</f>
        <v>0</v>
      </c>
      <c r="O61" s="9">
        <f>IF(O60="Alta",0,IF(G61&gt;=G60,1,0))</f>
        <v>1</v>
      </c>
      <c r="P61" s="9">
        <f t="shared" si="4"/>
        <v>0</v>
      </c>
      <c r="Q61" s="9">
        <f t="shared" si="5"/>
        <v>1</v>
      </c>
    </row>
    <row r="62" spans="1:17" x14ac:dyDescent="0.3">
      <c r="A62" s="4">
        <v>44770</v>
      </c>
      <c r="B62" s="9">
        <f>IF(A62=MAX(A62:A427),1,0)</f>
        <v>0</v>
      </c>
      <c r="C62" s="5">
        <v>22933.64</v>
      </c>
      <c r="D62" s="5">
        <v>24110.47</v>
      </c>
      <c r="E62" s="5">
        <v>22722.27</v>
      </c>
      <c r="F62" s="5">
        <v>23843.89</v>
      </c>
      <c r="G62" s="5">
        <v>23843.89</v>
      </c>
      <c r="H62" s="5">
        <f t="shared" si="0"/>
        <v>27675.7</v>
      </c>
      <c r="I62" s="5">
        <f t="shared" si="6"/>
        <v>21738.605</v>
      </c>
      <c r="J62" s="4">
        <f t="shared" si="1"/>
        <v>44743</v>
      </c>
      <c r="K62" s="9">
        <f t="shared" si="2"/>
        <v>28</v>
      </c>
      <c r="L62" s="9" t="str">
        <f>VLOOKUP(WEEKDAY(A62),DePara!$A$1:$B$7,2,FALSE)</f>
        <v>Qui</v>
      </c>
      <c r="M62" s="18">
        <f t="shared" si="3"/>
        <v>3.9830706197627297E-2</v>
      </c>
      <c r="N62" s="9">
        <f>IF(N61="Queda",0,IF(G62&lt;G61,1,0))</f>
        <v>0</v>
      </c>
      <c r="O62" s="9">
        <f>IF(O61="Alta",0,IF(G62&gt;=G61,1,0))</f>
        <v>1</v>
      </c>
      <c r="P62" s="9">
        <f t="shared" si="4"/>
        <v>0</v>
      </c>
      <c r="Q62" s="9">
        <f t="shared" si="5"/>
        <v>2</v>
      </c>
    </row>
    <row r="63" spans="1:17" x14ac:dyDescent="0.3">
      <c r="A63" s="4">
        <v>44771</v>
      </c>
      <c r="B63" s="9">
        <f>IF(A63=MAX(A63:A428),1,0)</f>
        <v>0</v>
      </c>
      <c r="C63" s="5">
        <v>23845.21</v>
      </c>
      <c r="D63" s="5">
        <v>24294.79</v>
      </c>
      <c r="E63" s="5">
        <v>23481.17</v>
      </c>
      <c r="F63" s="5">
        <v>23804.63</v>
      </c>
      <c r="G63" s="5">
        <v>23804.63</v>
      </c>
      <c r="H63" s="5">
        <f t="shared" si="0"/>
        <v>27675.7</v>
      </c>
      <c r="I63" s="5">
        <f t="shared" si="6"/>
        <v>21849.225999999999</v>
      </c>
      <c r="J63" s="4">
        <f t="shared" si="1"/>
        <v>44743</v>
      </c>
      <c r="K63" s="9">
        <f t="shared" si="2"/>
        <v>29</v>
      </c>
      <c r="L63" s="9" t="str">
        <f>VLOOKUP(WEEKDAY(A63),DePara!$A$1:$B$7,2,FALSE)</f>
        <v>Sex</v>
      </c>
      <c r="M63" s="18">
        <f t="shared" si="3"/>
        <v>-1.6465434121696321E-3</v>
      </c>
      <c r="N63" s="9">
        <f>IF(N62="Queda",0,IF(G63&lt;G62,1,0))</f>
        <v>1</v>
      </c>
      <c r="O63" s="9">
        <f>IF(O62="Alta",0,IF(G63&gt;=G62,1,0))</f>
        <v>0</v>
      </c>
      <c r="P63" s="9">
        <f t="shared" si="4"/>
        <v>1</v>
      </c>
      <c r="Q63" s="9">
        <f t="shared" si="5"/>
        <v>0</v>
      </c>
    </row>
    <row r="64" spans="1:17" x14ac:dyDescent="0.3">
      <c r="A64" s="4">
        <v>44772</v>
      </c>
      <c r="B64" s="9">
        <f>IF(A64=MAX(A64:A429),1,0)</f>
        <v>0</v>
      </c>
      <c r="C64" s="5">
        <v>23796.82</v>
      </c>
      <c r="D64" s="5">
        <v>24572.58</v>
      </c>
      <c r="E64" s="5">
        <v>23580.51</v>
      </c>
      <c r="F64" s="5">
        <v>23656.21</v>
      </c>
      <c r="G64" s="5">
        <v>23656.21</v>
      </c>
      <c r="H64" s="5">
        <f t="shared" si="0"/>
        <v>27675.7</v>
      </c>
      <c r="I64" s="5">
        <f t="shared" si="6"/>
        <v>21989.014000000003</v>
      </c>
      <c r="J64" s="4">
        <f t="shared" si="1"/>
        <v>44743</v>
      </c>
      <c r="K64" s="9">
        <f t="shared" si="2"/>
        <v>30</v>
      </c>
      <c r="L64" s="9" t="str">
        <f>VLOOKUP(WEEKDAY(A64),DePara!$A$1:$B$7,2,FALSE)</f>
        <v>Sáb</v>
      </c>
      <c r="M64" s="18">
        <f t="shared" si="3"/>
        <v>-6.2349215257704316E-3</v>
      </c>
      <c r="N64" s="9">
        <f>IF(N63="Queda",0,IF(G64&lt;G63,1,0))</f>
        <v>1</v>
      </c>
      <c r="O64" s="9">
        <f>IF(O63="Alta",0,IF(G64&gt;=G63,1,0))</f>
        <v>0</v>
      </c>
      <c r="P64" s="9">
        <f t="shared" si="4"/>
        <v>2</v>
      </c>
      <c r="Q64" s="9">
        <f t="shared" si="5"/>
        <v>0</v>
      </c>
    </row>
    <row r="65" spans="1:17" x14ac:dyDescent="0.3">
      <c r="A65" s="4">
        <v>44773</v>
      </c>
      <c r="B65" s="9">
        <f>IF(A65=MAX(A65:A430),1,0)</f>
        <v>0</v>
      </c>
      <c r="C65" s="5">
        <v>23652.07</v>
      </c>
      <c r="D65" s="5">
        <v>24121.64</v>
      </c>
      <c r="E65" s="5">
        <v>23275.7</v>
      </c>
      <c r="F65" s="5">
        <v>23336.9</v>
      </c>
      <c r="G65" s="5">
        <v>23336.9</v>
      </c>
      <c r="H65" s="5">
        <f t="shared" si="0"/>
        <v>27675.7</v>
      </c>
      <c r="I65" s="5">
        <f t="shared" si="6"/>
        <v>22157.331000000002</v>
      </c>
      <c r="J65" s="4">
        <f t="shared" si="1"/>
        <v>44743</v>
      </c>
      <c r="K65" s="9">
        <f t="shared" si="2"/>
        <v>31</v>
      </c>
      <c r="L65" s="9" t="str">
        <f>VLOOKUP(WEEKDAY(A65),DePara!$A$1:$B$7,2,FALSE)</f>
        <v>Dom</v>
      </c>
      <c r="M65" s="18">
        <f t="shared" si="3"/>
        <v>-1.3497935637196257E-2</v>
      </c>
      <c r="N65" s="9">
        <f>IF(N64="Queda",0,IF(G65&lt;G64,1,0))</f>
        <v>1</v>
      </c>
      <c r="O65" s="9">
        <f>IF(O64="Alta",0,IF(G65&gt;=G64,1,0))</f>
        <v>0</v>
      </c>
      <c r="P65" s="9">
        <f t="shared" si="4"/>
        <v>3</v>
      </c>
      <c r="Q65" s="9">
        <f t="shared" si="5"/>
        <v>0</v>
      </c>
    </row>
    <row r="66" spans="1:17" x14ac:dyDescent="0.3">
      <c r="A66" s="4">
        <v>44774</v>
      </c>
      <c r="B66" s="9">
        <f>IF(A66=MAX(A66:A431),1,0)</f>
        <v>0</v>
      </c>
      <c r="C66" s="5">
        <v>23336.720000000001</v>
      </c>
      <c r="D66" s="5">
        <v>23464.79</v>
      </c>
      <c r="E66" s="5">
        <v>22890.799999999999</v>
      </c>
      <c r="F66" s="5">
        <v>23314.2</v>
      </c>
      <c r="G66" s="5">
        <v>23314.2</v>
      </c>
      <c r="H66" s="5">
        <f t="shared" si="0"/>
        <v>27675.7</v>
      </c>
      <c r="I66" s="5">
        <f t="shared" si="6"/>
        <v>22356.845500000003</v>
      </c>
      <c r="J66" s="4">
        <f t="shared" si="1"/>
        <v>44774</v>
      </c>
      <c r="K66" s="9">
        <f t="shared" si="2"/>
        <v>1</v>
      </c>
      <c r="L66" s="9" t="str">
        <f>VLOOKUP(WEEKDAY(A66),DePara!$A$1:$B$7,2,FALSE)</f>
        <v>Seg</v>
      </c>
      <c r="M66" s="18">
        <f t="shared" si="3"/>
        <v>-9.727084574215894E-4</v>
      </c>
      <c r="N66" s="9">
        <f>IF(N65="Queda",0,IF(G66&lt;G65,1,0))</f>
        <v>1</v>
      </c>
      <c r="O66" s="9">
        <f>IF(O65="Alta",0,IF(G66&gt;=G65,1,0))</f>
        <v>0</v>
      </c>
      <c r="P66" s="9">
        <f t="shared" si="4"/>
        <v>4</v>
      </c>
      <c r="Q66" s="9">
        <f t="shared" si="5"/>
        <v>0</v>
      </c>
    </row>
    <row r="67" spans="1:17" x14ac:dyDescent="0.3">
      <c r="A67" s="4">
        <v>44775</v>
      </c>
      <c r="B67" s="9">
        <f>IF(A67=MAX(A67:A432),1,0)</f>
        <v>0</v>
      </c>
      <c r="C67" s="5">
        <v>23308.43</v>
      </c>
      <c r="D67" s="5">
        <v>23415.040000000001</v>
      </c>
      <c r="E67" s="5">
        <v>22710.080000000002</v>
      </c>
      <c r="F67" s="5">
        <v>22978.12</v>
      </c>
      <c r="G67" s="5">
        <v>22978.12</v>
      </c>
      <c r="H67" s="5">
        <f t="shared" ref="H67:H130" si="7">VLOOKUP(1,$B$1:$G$367,6,FALSE)</f>
        <v>27675.7</v>
      </c>
      <c r="I67" s="5">
        <f t="shared" si="6"/>
        <v>22495.148000000005</v>
      </c>
      <c r="J67" s="4">
        <f t="shared" ref="J67:J130" si="8">DATE(YEAR(A67),MONTH(A67),1)</f>
        <v>44774</v>
      </c>
      <c r="K67" s="9">
        <f t="shared" ref="K67:K130" si="9">DAY(A67)</f>
        <v>2</v>
      </c>
      <c r="L67" s="9" t="str">
        <f>VLOOKUP(WEEKDAY(A67),DePara!$A$1:$B$7,2,FALSE)</f>
        <v>Ter</v>
      </c>
      <c r="M67" s="18">
        <f t="shared" ref="M67:M130" si="10">IF(M66="Variação",0,G67/G66-1)</f>
        <v>-1.4415249075670711E-2</v>
      </c>
      <c r="N67" s="9">
        <f>IF(N66="Queda",0,IF(G67&lt;G66,1,0))</f>
        <v>1</v>
      </c>
      <c r="O67" s="9">
        <f>IF(O66="Alta",0,IF(G67&gt;=G66,1,0))</f>
        <v>0</v>
      </c>
      <c r="P67" s="9">
        <f t="shared" ref="P67:P130" si="11">IF(N67="-",0,IF(N67=0,0,P66+1))</f>
        <v>5</v>
      </c>
      <c r="Q67" s="9">
        <f t="shared" ref="Q67:Q130" si="12">IF(O67="-",0,IF(O67=0,0,Q66+1))</f>
        <v>0</v>
      </c>
    </row>
    <row r="68" spans="1:17" x14ac:dyDescent="0.3">
      <c r="A68" s="4">
        <v>44776</v>
      </c>
      <c r="B68" s="9">
        <f>IF(A68=MAX(A68:A433),1,0)</f>
        <v>0</v>
      </c>
      <c r="C68" s="5">
        <v>22981.3</v>
      </c>
      <c r="D68" s="5">
        <v>23578.65</v>
      </c>
      <c r="E68" s="5">
        <v>22747.84</v>
      </c>
      <c r="F68" s="5">
        <v>22846.51</v>
      </c>
      <c r="G68" s="5">
        <v>22846.51</v>
      </c>
      <c r="H68" s="5">
        <f t="shared" si="7"/>
        <v>27675.7</v>
      </c>
      <c r="I68" s="5">
        <f t="shared" si="6"/>
        <v>22608.977500000005</v>
      </c>
      <c r="J68" s="4">
        <f t="shared" si="8"/>
        <v>44774</v>
      </c>
      <c r="K68" s="9">
        <f t="shared" si="9"/>
        <v>3</v>
      </c>
      <c r="L68" s="9" t="str">
        <f>VLOOKUP(WEEKDAY(A68),DePara!$A$1:$B$7,2,FALSE)</f>
        <v>Qua</v>
      </c>
      <c r="M68" s="18">
        <f t="shared" si="10"/>
        <v>-5.7276226253497597E-3</v>
      </c>
      <c r="N68" s="9">
        <f>IF(N67="Queda",0,IF(G68&lt;G67,1,0))</f>
        <v>1</v>
      </c>
      <c r="O68" s="9">
        <f>IF(O67="Alta",0,IF(G68&gt;=G67,1,0))</f>
        <v>0</v>
      </c>
      <c r="P68" s="9">
        <f t="shared" si="11"/>
        <v>6</v>
      </c>
      <c r="Q68" s="9">
        <f t="shared" si="12"/>
        <v>0</v>
      </c>
    </row>
    <row r="69" spans="1:17" x14ac:dyDescent="0.3">
      <c r="A69" s="4">
        <v>44777</v>
      </c>
      <c r="B69" s="9">
        <f>IF(A69=MAX(A69:A434),1,0)</f>
        <v>0</v>
      </c>
      <c r="C69" s="5">
        <v>22848.21</v>
      </c>
      <c r="D69" s="5">
        <v>23198.01</v>
      </c>
      <c r="E69" s="5">
        <v>22485.7</v>
      </c>
      <c r="F69" s="5">
        <v>22630.959999999999</v>
      </c>
      <c r="G69" s="5">
        <v>22630.959999999999</v>
      </c>
      <c r="H69" s="5">
        <f t="shared" si="7"/>
        <v>27675.7</v>
      </c>
      <c r="I69" s="5">
        <f t="shared" si="6"/>
        <v>22698.709000000006</v>
      </c>
      <c r="J69" s="4">
        <f t="shared" si="8"/>
        <v>44774</v>
      </c>
      <c r="K69" s="9">
        <f t="shared" si="9"/>
        <v>4</v>
      </c>
      <c r="L69" s="9" t="str">
        <f>VLOOKUP(WEEKDAY(A69),DePara!$A$1:$B$7,2,FALSE)</f>
        <v>Qui</v>
      </c>
      <c r="M69" s="18">
        <f t="shared" si="10"/>
        <v>-9.4347014051598954E-3</v>
      </c>
      <c r="N69" s="9">
        <f>IF(N68="Queda",0,IF(G69&lt;G68,1,0))</f>
        <v>1</v>
      </c>
      <c r="O69" s="9">
        <f>IF(O68="Alta",0,IF(G69&gt;=G68,1,0))</f>
        <v>0</v>
      </c>
      <c r="P69" s="9">
        <f t="shared" si="11"/>
        <v>7</v>
      </c>
      <c r="Q69" s="9">
        <f t="shared" si="12"/>
        <v>0</v>
      </c>
    </row>
    <row r="70" spans="1:17" x14ac:dyDescent="0.3">
      <c r="A70" s="4">
        <v>44778</v>
      </c>
      <c r="B70" s="9">
        <f>IF(A70=MAX(A70:A435),1,0)</f>
        <v>0</v>
      </c>
      <c r="C70" s="5">
        <v>22626.83</v>
      </c>
      <c r="D70" s="5">
        <v>23422.83</v>
      </c>
      <c r="E70" s="5">
        <v>22612.18</v>
      </c>
      <c r="F70" s="5">
        <v>23289.31</v>
      </c>
      <c r="G70" s="5">
        <v>23289.31</v>
      </c>
      <c r="H70" s="5">
        <f t="shared" si="7"/>
        <v>27675.7</v>
      </c>
      <c r="I70" s="5">
        <f t="shared" si="6"/>
        <v>22803.658500000005</v>
      </c>
      <c r="J70" s="4">
        <f t="shared" si="8"/>
        <v>44774</v>
      </c>
      <c r="K70" s="9">
        <f t="shared" si="9"/>
        <v>5</v>
      </c>
      <c r="L70" s="9" t="str">
        <f>VLOOKUP(WEEKDAY(A70),DePara!$A$1:$B$7,2,FALSE)</f>
        <v>Sex</v>
      </c>
      <c r="M70" s="18">
        <f t="shared" si="10"/>
        <v>2.9090679317183232E-2</v>
      </c>
      <c r="N70" s="9">
        <f>IF(N69="Queda",0,IF(G70&lt;G69,1,0))</f>
        <v>0</v>
      </c>
      <c r="O70" s="9">
        <f>IF(O69="Alta",0,IF(G70&gt;=G69,1,0))</f>
        <v>1</v>
      </c>
      <c r="P70" s="9">
        <f t="shared" si="11"/>
        <v>0</v>
      </c>
      <c r="Q70" s="9">
        <f t="shared" si="12"/>
        <v>1</v>
      </c>
    </row>
    <row r="71" spans="1:17" x14ac:dyDescent="0.3">
      <c r="A71" s="4">
        <v>44779</v>
      </c>
      <c r="B71" s="9">
        <f>IF(A71=MAX(A71:A436),1,0)</f>
        <v>0</v>
      </c>
      <c r="C71" s="5">
        <v>23291.42</v>
      </c>
      <c r="D71" s="5">
        <v>23326.560000000001</v>
      </c>
      <c r="E71" s="5">
        <v>22961.279999999999</v>
      </c>
      <c r="F71" s="5">
        <v>22961.279999999999</v>
      </c>
      <c r="G71" s="5">
        <v>22961.279999999999</v>
      </c>
      <c r="H71" s="5">
        <f t="shared" si="7"/>
        <v>27675.7</v>
      </c>
      <c r="I71" s="5">
        <f t="shared" si="6"/>
        <v>22912.755500000007</v>
      </c>
      <c r="J71" s="4">
        <f t="shared" si="8"/>
        <v>44774</v>
      </c>
      <c r="K71" s="9">
        <f t="shared" si="9"/>
        <v>6</v>
      </c>
      <c r="L71" s="9" t="str">
        <f>VLOOKUP(WEEKDAY(A71),DePara!$A$1:$B$7,2,FALSE)</f>
        <v>Sáb</v>
      </c>
      <c r="M71" s="18">
        <f t="shared" si="10"/>
        <v>-1.4085002947704428E-2</v>
      </c>
      <c r="N71" s="9">
        <f>IF(N70="Queda",0,IF(G71&lt;G70,1,0))</f>
        <v>1</v>
      </c>
      <c r="O71" s="9">
        <f>IF(O70="Alta",0,IF(G71&gt;=G70,1,0))</f>
        <v>0</v>
      </c>
      <c r="P71" s="9">
        <f t="shared" si="11"/>
        <v>1</v>
      </c>
      <c r="Q71" s="9">
        <f t="shared" si="12"/>
        <v>0</v>
      </c>
    </row>
    <row r="72" spans="1:17" x14ac:dyDescent="0.3">
      <c r="A72" s="4">
        <v>44780</v>
      </c>
      <c r="B72" s="9">
        <f>IF(A72=MAX(A72:A437),1,0)</f>
        <v>0</v>
      </c>
      <c r="C72" s="5">
        <v>22963.51</v>
      </c>
      <c r="D72" s="5">
        <v>23359.01</v>
      </c>
      <c r="E72" s="5">
        <v>22894.560000000001</v>
      </c>
      <c r="F72" s="5">
        <v>23175.89</v>
      </c>
      <c r="G72" s="5">
        <v>23175.89</v>
      </c>
      <c r="H72" s="5">
        <f t="shared" si="7"/>
        <v>27675.7</v>
      </c>
      <c r="I72" s="5">
        <f t="shared" si="6"/>
        <v>22947.265500000001</v>
      </c>
      <c r="J72" s="4">
        <f t="shared" si="8"/>
        <v>44774</v>
      </c>
      <c r="K72" s="9">
        <f t="shared" si="9"/>
        <v>7</v>
      </c>
      <c r="L72" s="9" t="str">
        <f>VLOOKUP(WEEKDAY(A72),DePara!$A$1:$B$7,2,FALSE)</f>
        <v>Dom</v>
      </c>
      <c r="M72" s="18">
        <f t="shared" si="10"/>
        <v>9.3466043704881763E-3</v>
      </c>
      <c r="N72" s="9">
        <f>IF(N71="Queda",0,IF(G72&lt;G71,1,0))</f>
        <v>0</v>
      </c>
      <c r="O72" s="9">
        <f>IF(O71="Alta",0,IF(G72&gt;=G71,1,0))</f>
        <v>1</v>
      </c>
      <c r="P72" s="9">
        <f t="shared" si="11"/>
        <v>0</v>
      </c>
      <c r="Q72" s="9">
        <f t="shared" si="12"/>
        <v>1</v>
      </c>
    </row>
    <row r="73" spans="1:17" x14ac:dyDescent="0.3">
      <c r="A73" s="4">
        <v>44781</v>
      </c>
      <c r="B73" s="9">
        <f>IF(A73=MAX(A73:A438),1,0)</f>
        <v>0</v>
      </c>
      <c r="C73" s="5">
        <v>23179.53</v>
      </c>
      <c r="D73" s="5">
        <v>24203.69</v>
      </c>
      <c r="E73" s="5">
        <v>23176.55</v>
      </c>
      <c r="F73" s="5">
        <v>23809.49</v>
      </c>
      <c r="G73" s="5">
        <v>23809.49</v>
      </c>
      <c r="H73" s="5">
        <f t="shared" si="7"/>
        <v>27675.7</v>
      </c>
      <c r="I73" s="5">
        <f t="shared" si="6"/>
        <v>22968.268499999998</v>
      </c>
      <c r="J73" s="4">
        <f t="shared" si="8"/>
        <v>44774</v>
      </c>
      <c r="K73" s="9">
        <f t="shared" si="9"/>
        <v>8</v>
      </c>
      <c r="L73" s="9" t="str">
        <f>VLOOKUP(WEEKDAY(A73),DePara!$A$1:$B$7,2,FALSE)</f>
        <v>Seg</v>
      </c>
      <c r="M73" s="18">
        <f t="shared" si="10"/>
        <v>2.7338755922642122E-2</v>
      </c>
      <c r="N73" s="9">
        <f>IF(N72="Queda",0,IF(G73&lt;G72,1,0))</f>
        <v>0</v>
      </c>
      <c r="O73" s="9">
        <f>IF(O72="Alta",0,IF(G73&gt;=G72,1,0))</f>
        <v>1</v>
      </c>
      <c r="P73" s="9">
        <f t="shared" si="11"/>
        <v>0</v>
      </c>
      <c r="Q73" s="9">
        <f t="shared" si="12"/>
        <v>2</v>
      </c>
    </row>
    <row r="74" spans="1:17" x14ac:dyDescent="0.3">
      <c r="A74" s="4">
        <v>44782</v>
      </c>
      <c r="B74" s="9">
        <f>IF(A74=MAX(A74:A439),1,0)</f>
        <v>0</v>
      </c>
      <c r="C74" s="5">
        <v>23811.48</v>
      </c>
      <c r="D74" s="5">
        <v>23898.62</v>
      </c>
      <c r="E74" s="5">
        <v>22982</v>
      </c>
      <c r="F74" s="5">
        <v>23164.32</v>
      </c>
      <c r="G74" s="5">
        <v>23164.32</v>
      </c>
      <c r="H74" s="5">
        <f t="shared" si="7"/>
        <v>27675.7</v>
      </c>
      <c r="I74" s="5">
        <f t="shared" si="6"/>
        <v>22964.898000000001</v>
      </c>
      <c r="J74" s="4">
        <f t="shared" si="8"/>
        <v>44774</v>
      </c>
      <c r="K74" s="9">
        <f t="shared" si="9"/>
        <v>9</v>
      </c>
      <c r="L74" s="9" t="str">
        <f>VLOOKUP(WEEKDAY(A74),DePara!$A$1:$B$7,2,FALSE)</f>
        <v>Ter</v>
      </c>
      <c r="M74" s="18">
        <f t="shared" si="10"/>
        <v>-2.7097178477993533E-2</v>
      </c>
      <c r="N74" s="9">
        <f>IF(N73="Queda",0,IF(G74&lt;G73,1,0))</f>
        <v>1</v>
      </c>
      <c r="O74" s="9">
        <f>IF(O73="Alta",0,IF(G74&gt;=G73,1,0))</f>
        <v>0</v>
      </c>
      <c r="P74" s="9">
        <f t="shared" si="11"/>
        <v>1</v>
      </c>
      <c r="Q74" s="9">
        <f t="shared" si="12"/>
        <v>0</v>
      </c>
    </row>
    <row r="75" spans="1:17" x14ac:dyDescent="0.3">
      <c r="A75" s="4">
        <v>44783</v>
      </c>
      <c r="B75" s="9">
        <f>IF(A75=MAX(A75:A440),1,0)</f>
        <v>0</v>
      </c>
      <c r="C75" s="5">
        <v>23162.9</v>
      </c>
      <c r="D75" s="5">
        <v>24127.41</v>
      </c>
      <c r="E75" s="5">
        <v>22771.52</v>
      </c>
      <c r="F75" s="5">
        <v>23947.64</v>
      </c>
      <c r="G75" s="5">
        <v>23947.64</v>
      </c>
      <c r="H75" s="5">
        <f t="shared" si="7"/>
        <v>27675.7</v>
      </c>
      <c r="I75" s="5">
        <f t="shared" si="6"/>
        <v>23004.048500000001</v>
      </c>
      <c r="J75" s="4">
        <f t="shared" si="8"/>
        <v>44774</v>
      </c>
      <c r="K75" s="9">
        <f t="shared" si="9"/>
        <v>10</v>
      </c>
      <c r="L75" s="9" t="str">
        <f>VLOOKUP(WEEKDAY(A75),DePara!$A$1:$B$7,2,FALSE)</f>
        <v>Qua</v>
      </c>
      <c r="M75" s="18">
        <f t="shared" si="10"/>
        <v>3.3815799470910513E-2</v>
      </c>
      <c r="N75" s="9">
        <f>IF(N74="Queda",0,IF(G75&lt;G74,1,0))</f>
        <v>0</v>
      </c>
      <c r="O75" s="9">
        <f>IF(O74="Alta",0,IF(G75&gt;=G74,1,0))</f>
        <v>1</v>
      </c>
      <c r="P75" s="9">
        <f t="shared" si="11"/>
        <v>0</v>
      </c>
      <c r="Q75" s="9">
        <f t="shared" si="12"/>
        <v>1</v>
      </c>
    </row>
    <row r="76" spans="1:17" x14ac:dyDescent="0.3">
      <c r="A76" s="4">
        <v>44784</v>
      </c>
      <c r="B76" s="9">
        <f>IF(A76=MAX(A76:A441),1,0)</f>
        <v>0</v>
      </c>
      <c r="C76" s="5">
        <v>23948.35</v>
      </c>
      <c r="D76" s="5">
        <v>24822.63</v>
      </c>
      <c r="E76" s="5">
        <v>23901</v>
      </c>
      <c r="F76" s="5">
        <v>23957.53</v>
      </c>
      <c r="G76" s="5">
        <v>23957.53</v>
      </c>
      <c r="H76" s="5">
        <f t="shared" si="7"/>
        <v>27675.7</v>
      </c>
      <c r="I76" s="5">
        <f t="shared" si="6"/>
        <v>23066.175999999999</v>
      </c>
      <c r="J76" s="4">
        <f t="shared" si="8"/>
        <v>44774</v>
      </c>
      <c r="K76" s="9">
        <f t="shared" si="9"/>
        <v>11</v>
      </c>
      <c r="L76" s="9" t="str">
        <f>VLOOKUP(WEEKDAY(A76),DePara!$A$1:$B$7,2,FALSE)</f>
        <v>Qui</v>
      </c>
      <c r="M76" s="18">
        <f t="shared" si="10"/>
        <v>4.1298432747449709E-4</v>
      </c>
      <c r="N76" s="9">
        <f>IF(N75="Queda",0,IF(G76&lt;G75,1,0))</f>
        <v>0</v>
      </c>
      <c r="O76" s="9">
        <f>IF(O75="Alta",0,IF(G76&gt;=G75,1,0))</f>
        <v>1</v>
      </c>
      <c r="P76" s="9">
        <f t="shared" si="11"/>
        <v>0</v>
      </c>
      <c r="Q76" s="9">
        <f t="shared" si="12"/>
        <v>2</v>
      </c>
    </row>
    <row r="77" spans="1:17" x14ac:dyDescent="0.3">
      <c r="A77" s="4">
        <v>44785</v>
      </c>
      <c r="B77" s="9">
        <f>IF(A77=MAX(A77:A442),1,0)</f>
        <v>0</v>
      </c>
      <c r="C77" s="5">
        <v>23957.200000000001</v>
      </c>
      <c r="D77" s="5">
        <v>24412.57</v>
      </c>
      <c r="E77" s="5">
        <v>23657.27</v>
      </c>
      <c r="F77" s="5">
        <v>24402.82</v>
      </c>
      <c r="G77" s="5">
        <v>24402.82</v>
      </c>
      <c r="H77" s="5">
        <f t="shared" si="7"/>
        <v>27675.7</v>
      </c>
      <c r="I77" s="5">
        <f t="shared" si="6"/>
        <v>23163.043000000001</v>
      </c>
      <c r="J77" s="4">
        <f t="shared" si="8"/>
        <v>44774</v>
      </c>
      <c r="K77" s="9">
        <f t="shared" si="9"/>
        <v>12</v>
      </c>
      <c r="L77" s="9" t="str">
        <f>VLOOKUP(WEEKDAY(A77),DePara!$A$1:$B$7,2,FALSE)</f>
        <v>Sex</v>
      </c>
      <c r="M77" s="18">
        <f t="shared" si="10"/>
        <v>1.858664060944526E-2</v>
      </c>
      <c r="N77" s="9">
        <f>IF(N76="Queda",0,IF(G77&lt;G76,1,0))</f>
        <v>0</v>
      </c>
      <c r="O77" s="9">
        <f>IF(O76="Alta",0,IF(G77&gt;=G76,1,0))</f>
        <v>1</v>
      </c>
      <c r="P77" s="9">
        <f t="shared" si="11"/>
        <v>0</v>
      </c>
      <c r="Q77" s="9">
        <f t="shared" si="12"/>
        <v>3</v>
      </c>
    </row>
    <row r="78" spans="1:17" x14ac:dyDescent="0.3">
      <c r="A78" s="4">
        <v>44786</v>
      </c>
      <c r="B78" s="9">
        <f>IF(A78=MAX(A78:A443),1,0)</f>
        <v>0</v>
      </c>
      <c r="C78" s="5">
        <v>24402.19</v>
      </c>
      <c r="D78" s="5">
        <v>24860.05</v>
      </c>
      <c r="E78" s="5">
        <v>24346.12</v>
      </c>
      <c r="F78" s="5">
        <v>24424.07</v>
      </c>
      <c r="G78" s="5">
        <v>24424.07</v>
      </c>
      <c r="H78" s="5">
        <f t="shared" si="7"/>
        <v>27675.7</v>
      </c>
      <c r="I78" s="5">
        <f t="shared" si="6"/>
        <v>23253.788500000002</v>
      </c>
      <c r="J78" s="4">
        <f t="shared" si="8"/>
        <v>44774</v>
      </c>
      <c r="K78" s="9">
        <f t="shared" si="9"/>
        <v>13</v>
      </c>
      <c r="L78" s="9" t="str">
        <f>VLOOKUP(WEEKDAY(A78),DePara!$A$1:$B$7,2,FALSE)</f>
        <v>Sáb</v>
      </c>
      <c r="M78" s="18">
        <f t="shared" si="10"/>
        <v>8.708009975895159E-4</v>
      </c>
      <c r="N78" s="9">
        <f>IF(N77="Queda",0,IF(G78&lt;G77,1,0))</f>
        <v>0</v>
      </c>
      <c r="O78" s="9">
        <f>IF(O77="Alta",0,IF(G78&gt;=G77,1,0))</f>
        <v>1</v>
      </c>
      <c r="P78" s="9">
        <f t="shared" si="11"/>
        <v>0</v>
      </c>
      <c r="Q78" s="9">
        <f t="shared" si="12"/>
        <v>4</v>
      </c>
    </row>
    <row r="79" spans="1:17" x14ac:dyDescent="0.3">
      <c r="A79" s="4">
        <v>44787</v>
      </c>
      <c r="B79" s="9">
        <f>IF(A79=MAX(A79:A444),1,0)</f>
        <v>0</v>
      </c>
      <c r="C79" s="5">
        <v>24429.06</v>
      </c>
      <c r="D79" s="5">
        <v>24974.91</v>
      </c>
      <c r="E79" s="5">
        <v>24206.26</v>
      </c>
      <c r="F79" s="5">
        <v>24319.33</v>
      </c>
      <c r="G79" s="5">
        <v>24319.33</v>
      </c>
      <c r="H79" s="5">
        <f t="shared" si="7"/>
        <v>27675.7</v>
      </c>
      <c r="I79" s="5">
        <f t="shared" si="6"/>
        <v>23401.670000000006</v>
      </c>
      <c r="J79" s="4">
        <f t="shared" si="8"/>
        <v>44774</v>
      </c>
      <c r="K79" s="9">
        <f t="shared" si="9"/>
        <v>14</v>
      </c>
      <c r="L79" s="9" t="str">
        <f>VLOOKUP(WEEKDAY(A79),DePara!$A$1:$B$7,2,FALSE)</f>
        <v>Dom</v>
      </c>
      <c r="M79" s="18">
        <f t="shared" si="10"/>
        <v>-4.2883925570144088E-3</v>
      </c>
      <c r="N79" s="9">
        <f>IF(N78="Queda",0,IF(G79&lt;G78,1,0))</f>
        <v>1</v>
      </c>
      <c r="O79" s="9">
        <f>IF(O78="Alta",0,IF(G79&gt;=G78,1,0))</f>
        <v>0</v>
      </c>
      <c r="P79" s="9">
        <f t="shared" si="11"/>
        <v>1</v>
      </c>
      <c r="Q79" s="9">
        <f t="shared" si="12"/>
        <v>0</v>
      </c>
    </row>
    <row r="80" spans="1:17" x14ac:dyDescent="0.3">
      <c r="A80" s="4">
        <v>44788</v>
      </c>
      <c r="B80" s="9">
        <f>IF(A80=MAX(A80:A445),1,0)</f>
        <v>0</v>
      </c>
      <c r="C80" s="5">
        <v>24318.32</v>
      </c>
      <c r="D80" s="5">
        <v>25135.59</v>
      </c>
      <c r="E80" s="5">
        <v>23839.78</v>
      </c>
      <c r="F80" s="5">
        <v>24136.97</v>
      </c>
      <c r="G80" s="5">
        <v>24136.97</v>
      </c>
      <c r="H80" s="5">
        <f t="shared" si="7"/>
        <v>27675.7</v>
      </c>
      <c r="I80" s="5">
        <f t="shared" si="6"/>
        <v>23546.531000000006</v>
      </c>
      <c r="J80" s="4">
        <f t="shared" si="8"/>
        <v>44774</v>
      </c>
      <c r="K80" s="9">
        <f t="shared" si="9"/>
        <v>15</v>
      </c>
      <c r="L80" s="9" t="str">
        <f>VLOOKUP(WEEKDAY(A80),DePara!$A$1:$B$7,2,FALSE)</f>
        <v>Seg</v>
      </c>
      <c r="M80" s="18">
        <f t="shared" si="10"/>
        <v>-7.498561843603424E-3</v>
      </c>
      <c r="N80" s="9">
        <f>IF(N79="Queda",0,IF(G80&lt;G79,1,0))</f>
        <v>1</v>
      </c>
      <c r="O80" s="9">
        <f>IF(O79="Alta",0,IF(G80&gt;=G79,1,0))</f>
        <v>0</v>
      </c>
      <c r="P80" s="9">
        <f t="shared" si="11"/>
        <v>2</v>
      </c>
      <c r="Q80" s="9">
        <f t="shared" si="12"/>
        <v>0</v>
      </c>
    </row>
    <row r="81" spans="1:17" x14ac:dyDescent="0.3">
      <c r="A81" s="4">
        <v>44789</v>
      </c>
      <c r="B81" s="9">
        <f>IF(A81=MAX(A81:A446),1,0)</f>
        <v>0</v>
      </c>
      <c r="C81" s="5">
        <v>24126.14</v>
      </c>
      <c r="D81" s="5">
        <v>24228.42</v>
      </c>
      <c r="E81" s="5">
        <v>23733.5</v>
      </c>
      <c r="F81" s="5">
        <v>23883.29</v>
      </c>
      <c r="G81" s="5">
        <v>23883.29</v>
      </c>
      <c r="H81" s="5">
        <f t="shared" si="7"/>
        <v>27675.7</v>
      </c>
      <c r="I81" s="5">
        <f t="shared" si="6"/>
        <v>23594.168000000001</v>
      </c>
      <c r="J81" s="4">
        <f t="shared" si="8"/>
        <v>44774</v>
      </c>
      <c r="K81" s="9">
        <f t="shared" si="9"/>
        <v>16</v>
      </c>
      <c r="L81" s="9" t="str">
        <f>VLOOKUP(WEEKDAY(A81),DePara!$A$1:$B$7,2,FALSE)</f>
        <v>Ter</v>
      </c>
      <c r="M81" s="18">
        <f t="shared" si="10"/>
        <v>-1.0510018448877445E-2</v>
      </c>
      <c r="N81" s="9">
        <f>IF(N80="Queda",0,IF(G81&lt;G80,1,0))</f>
        <v>1</v>
      </c>
      <c r="O81" s="9">
        <f>IF(O80="Alta",0,IF(G81&gt;=G80,1,0))</f>
        <v>0</v>
      </c>
      <c r="P81" s="9">
        <f t="shared" si="11"/>
        <v>3</v>
      </c>
      <c r="Q81" s="9">
        <f t="shared" si="12"/>
        <v>0</v>
      </c>
    </row>
    <row r="82" spans="1:17" x14ac:dyDescent="0.3">
      <c r="A82" s="4">
        <v>44790</v>
      </c>
      <c r="B82" s="9">
        <f>IF(A82=MAX(A82:A447),1,0)</f>
        <v>0</v>
      </c>
      <c r="C82" s="5">
        <v>23881.32</v>
      </c>
      <c r="D82" s="5">
        <v>24407.06</v>
      </c>
      <c r="E82" s="5">
        <v>23243.35</v>
      </c>
      <c r="F82" s="5">
        <v>23336</v>
      </c>
      <c r="G82" s="5">
        <v>23336</v>
      </c>
      <c r="H82" s="5">
        <f t="shared" si="7"/>
        <v>27675.7</v>
      </c>
      <c r="I82" s="5">
        <f t="shared" si="6"/>
        <v>23568.773500000003</v>
      </c>
      <c r="J82" s="4">
        <f t="shared" si="8"/>
        <v>44774</v>
      </c>
      <c r="K82" s="9">
        <f t="shared" si="9"/>
        <v>17</v>
      </c>
      <c r="L82" s="9" t="str">
        <f>VLOOKUP(WEEKDAY(A82),DePara!$A$1:$B$7,2,FALSE)</f>
        <v>Qua</v>
      </c>
      <c r="M82" s="18">
        <f t="shared" si="10"/>
        <v>-2.2915184633272911E-2</v>
      </c>
      <c r="N82" s="9">
        <f>IF(N81="Queda",0,IF(G82&lt;G81,1,0))</f>
        <v>1</v>
      </c>
      <c r="O82" s="9">
        <f>IF(O81="Alta",0,IF(G82&gt;=G81,1,0))</f>
        <v>0</v>
      </c>
      <c r="P82" s="9">
        <f t="shared" si="11"/>
        <v>4</v>
      </c>
      <c r="Q82" s="9">
        <f t="shared" si="12"/>
        <v>0</v>
      </c>
    </row>
    <row r="83" spans="1:17" x14ac:dyDescent="0.3">
      <c r="A83" s="4">
        <v>44791</v>
      </c>
      <c r="B83" s="9">
        <f>IF(A83=MAX(A83:A448),1,0)</f>
        <v>0</v>
      </c>
      <c r="C83" s="5">
        <v>23341.040000000001</v>
      </c>
      <c r="D83" s="5">
        <v>23563.83</v>
      </c>
      <c r="E83" s="5">
        <v>23177.599999999999</v>
      </c>
      <c r="F83" s="5">
        <v>23212.74</v>
      </c>
      <c r="G83" s="5">
        <v>23212.74</v>
      </c>
      <c r="H83" s="5">
        <f t="shared" si="7"/>
        <v>27675.7</v>
      </c>
      <c r="I83" s="5">
        <f t="shared" si="6"/>
        <v>23539.179</v>
      </c>
      <c r="J83" s="4">
        <f t="shared" si="8"/>
        <v>44774</v>
      </c>
      <c r="K83" s="9">
        <f t="shared" si="9"/>
        <v>18</v>
      </c>
      <c r="L83" s="9" t="str">
        <f>VLOOKUP(WEEKDAY(A83),DePara!$A$1:$B$7,2,FALSE)</f>
        <v>Qui</v>
      </c>
      <c r="M83" s="18">
        <f t="shared" si="10"/>
        <v>-5.2819677751113625E-3</v>
      </c>
      <c r="N83" s="9">
        <f>IF(N82="Queda",0,IF(G83&lt;G82,1,0))</f>
        <v>1</v>
      </c>
      <c r="O83" s="9">
        <f>IF(O82="Alta",0,IF(G83&gt;=G82,1,0))</f>
        <v>0</v>
      </c>
      <c r="P83" s="9">
        <f t="shared" si="11"/>
        <v>5</v>
      </c>
      <c r="Q83" s="9">
        <f t="shared" si="12"/>
        <v>0</v>
      </c>
    </row>
    <row r="84" spans="1:17" x14ac:dyDescent="0.3">
      <c r="A84" s="4">
        <v>44792</v>
      </c>
      <c r="B84" s="9">
        <f>IF(A84=MAX(A84:A449),1,0)</f>
        <v>0</v>
      </c>
      <c r="C84" s="5">
        <v>23213.31</v>
      </c>
      <c r="D84" s="5">
        <v>23213.31</v>
      </c>
      <c r="E84" s="5">
        <v>20868.849999999999</v>
      </c>
      <c r="F84" s="5">
        <v>20877.55</v>
      </c>
      <c r="G84" s="5">
        <v>20877.55</v>
      </c>
      <c r="H84" s="5">
        <f t="shared" si="7"/>
        <v>27675.7</v>
      </c>
      <c r="I84" s="5">
        <f t="shared" si="6"/>
        <v>23400.246000000003</v>
      </c>
      <c r="J84" s="4">
        <f t="shared" si="8"/>
        <v>44774</v>
      </c>
      <c r="K84" s="9">
        <f t="shared" si="9"/>
        <v>19</v>
      </c>
      <c r="L84" s="9" t="str">
        <f>VLOOKUP(WEEKDAY(A84),DePara!$A$1:$B$7,2,FALSE)</f>
        <v>Sex</v>
      </c>
      <c r="M84" s="18">
        <f t="shared" si="10"/>
        <v>-0.10059949837890758</v>
      </c>
      <c r="N84" s="9">
        <f>IF(N83="Queda",0,IF(G84&lt;G83,1,0))</f>
        <v>1</v>
      </c>
      <c r="O84" s="9">
        <f>IF(O83="Alta",0,IF(G84&gt;=G83,1,0))</f>
        <v>0</v>
      </c>
      <c r="P84" s="9">
        <f t="shared" si="11"/>
        <v>6</v>
      </c>
      <c r="Q84" s="9">
        <f t="shared" si="12"/>
        <v>0</v>
      </c>
    </row>
    <row r="85" spans="1:17" x14ac:dyDescent="0.3">
      <c r="A85" s="4">
        <v>44793</v>
      </c>
      <c r="B85" s="9">
        <f>IF(A85=MAX(A85:A450),1,0)</f>
        <v>0</v>
      </c>
      <c r="C85" s="5">
        <v>20872.84</v>
      </c>
      <c r="D85" s="5">
        <v>21350.81</v>
      </c>
      <c r="E85" s="5">
        <v>20856.73</v>
      </c>
      <c r="F85" s="5">
        <v>21166.06</v>
      </c>
      <c r="G85" s="5">
        <v>21166.06</v>
      </c>
      <c r="H85" s="5">
        <f t="shared" si="7"/>
        <v>27675.7</v>
      </c>
      <c r="I85" s="5">
        <f t="shared" si="6"/>
        <v>23291.704000000002</v>
      </c>
      <c r="J85" s="4">
        <f t="shared" si="8"/>
        <v>44774</v>
      </c>
      <c r="K85" s="9">
        <f t="shared" si="9"/>
        <v>20</v>
      </c>
      <c r="L85" s="9" t="str">
        <f>VLOOKUP(WEEKDAY(A85),DePara!$A$1:$B$7,2,FALSE)</f>
        <v>Sáb</v>
      </c>
      <c r="M85" s="18">
        <f t="shared" si="10"/>
        <v>1.3819150235540256E-2</v>
      </c>
      <c r="N85" s="9">
        <f>IF(N84="Queda",0,IF(G85&lt;G84,1,0))</f>
        <v>0</v>
      </c>
      <c r="O85" s="9">
        <f>IF(O84="Alta",0,IF(G85&gt;=G84,1,0))</f>
        <v>1</v>
      </c>
      <c r="P85" s="9">
        <f t="shared" si="11"/>
        <v>0</v>
      </c>
      <c r="Q85" s="9">
        <f t="shared" si="12"/>
        <v>1</v>
      </c>
    </row>
    <row r="86" spans="1:17" x14ac:dyDescent="0.3">
      <c r="A86" s="4">
        <v>44794</v>
      </c>
      <c r="B86" s="9">
        <f>IF(A86=MAX(A86:A451),1,0)</f>
        <v>0</v>
      </c>
      <c r="C86" s="5">
        <v>21160.39</v>
      </c>
      <c r="D86" s="5">
        <v>21668.85</v>
      </c>
      <c r="E86" s="5">
        <v>21103.200000000001</v>
      </c>
      <c r="F86" s="5">
        <v>21534.12</v>
      </c>
      <c r="G86" s="5">
        <v>21534.12</v>
      </c>
      <c r="H86" s="5">
        <f t="shared" si="7"/>
        <v>27675.7</v>
      </c>
      <c r="I86" s="5">
        <f t="shared" si="6"/>
        <v>23202.699999999997</v>
      </c>
      <c r="J86" s="4">
        <f t="shared" si="8"/>
        <v>44774</v>
      </c>
      <c r="K86" s="9">
        <f t="shared" si="9"/>
        <v>21</v>
      </c>
      <c r="L86" s="9" t="str">
        <f>VLOOKUP(WEEKDAY(A86),DePara!$A$1:$B$7,2,FALSE)</f>
        <v>Dom</v>
      </c>
      <c r="M86" s="18">
        <f t="shared" si="10"/>
        <v>1.7389159815289101E-2</v>
      </c>
      <c r="N86" s="9">
        <f>IF(N85="Queda",0,IF(G86&lt;G85,1,0))</f>
        <v>0</v>
      </c>
      <c r="O86" s="9">
        <f>IF(O85="Alta",0,IF(G86&gt;=G85,1,0))</f>
        <v>1</v>
      </c>
      <c r="P86" s="9">
        <f t="shared" si="11"/>
        <v>0</v>
      </c>
      <c r="Q86" s="9">
        <f t="shared" si="12"/>
        <v>2</v>
      </c>
    </row>
    <row r="87" spans="1:17" x14ac:dyDescent="0.3">
      <c r="A87" s="4">
        <v>44795</v>
      </c>
      <c r="B87" s="9">
        <f>IF(A87=MAX(A87:A452),1,0)</f>
        <v>0</v>
      </c>
      <c r="C87" s="5">
        <v>21531.46</v>
      </c>
      <c r="D87" s="5">
        <v>21531.46</v>
      </c>
      <c r="E87" s="5">
        <v>20939.18</v>
      </c>
      <c r="F87" s="5">
        <v>21398.91</v>
      </c>
      <c r="G87" s="5">
        <v>21398.91</v>
      </c>
      <c r="H87" s="5">
        <f t="shared" si="7"/>
        <v>27675.7</v>
      </c>
      <c r="I87" s="5">
        <f t="shared" ref="I87:I150" si="13">AVERAGE(G68:G87)</f>
        <v>23123.739499999996</v>
      </c>
      <c r="J87" s="4">
        <f t="shared" si="8"/>
        <v>44774</v>
      </c>
      <c r="K87" s="9">
        <f t="shared" si="9"/>
        <v>22</v>
      </c>
      <c r="L87" s="9" t="str">
        <f>VLOOKUP(WEEKDAY(A87),DePara!$A$1:$B$7,2,FALSE)</f>
        <v>Seg</v>
      </c>
      <c r="M87" s="18">
        <f t="shared" si="10"/>
        <v>-6.278872784214018E-3</v>
      </c>
      <c r="N87" s="9">
        <f>IF(N86="Queda",0,IF(G87&lt;G86,1,0))</f>
        <v>1</v>
      </c>
      <c r="O87" s="9">
        <f>IF(O86="Alta",0,IF(G87&gt;=G86,1,0))</f>
        <v>0</v>
      </c>
      <c r="P87" s="9">
        <f t="shared" si="11"/>
        <v>1</v>
      </c>
      <c r="Q87" s="9">
        <f t="shared" si="12"/>
        <v>0</v>
      </c>
    </row>
    <row r="88" spans="1:17" x14ac:dyDescent="0.3">
      <c r="A88" s="4">
        <v>44796</v>
      </c>
      <c r="B88" s="9">
        <f>IF(A88=MAX(A88:A453),1,0)</f>
        <v>0</v>
      </c>
      <c r="C88" s="5">
        <v>21401.040000000001</v>
      </c>
      <c r="D88" s="5">
        <v>21646.2</v>
      </c>
      <c r="E88" s="5">
        <v>20955.14</v>
      </c>
      <c r="F88" s="5">
        <v>21528.09</v>
      </c>
      <c r="G88" s="5">
        <v>21528.09</v>
      </c>
      <c r="H88" s="5">
        <f t="shared" si="7"/>
        <v>27675.7</v>
      </c>
      <c r="I88" s="5">
        <f t="shared" si="13"/>
        <v>23057.818499999998</v>
      </c>
      <c r="J88" s="4">
        <f t="shared" si="8"/>
        <v>44774</v>
      </c>
      <c r="K88" s="9">
        <f t="shared" si="9"/>
        <v>23</v>
      </c>
      <c r="L88" s="9" t="str">
        <f>VLOOKUP(WEEKDAY(A88),DePara!$A$1:$B$7,2,FALSE)</f>
        <v>Ter</v>
      </c>
      <c r="M88" s="18">
        <f t="shared" si="10"/>
        <v>6.0367560777627727E-3</v>
      </c>
      <c r="N88" s="9">
        <f>IF(N87="Queda",0,IF(G88&lt;G87,1,0))</f>
        <v>0</v>
      </c>
      <c r="O88" s="9">
        <f>IF(O87="Alta",0,IF(G88&gt;=G87,1,0))</f>
        <v>1</v>
      </c>
      <c r="P88" s="9">
        <f t="shared" si="11"/>
        <v>0</v>
      </c>
      <c r="Q88" s="9">
        <f t="shared" si="12"/>
        <v>1</v>
      </c>
    </row>
    <row r="89" spans="1:17" x14ac:dyDescent="0.3">
      <c r="A89" s="4">
        <v>44797</v>
      </c>
      <c r="B89" s="9">
        <f>IF(A89=MAX(A89:A454),1,0)</f>
        <v>0</v>
      </c>
      <c r="C89" s="5">
        <v>21526.46</v>
      </c>
      <c r="D89" s="5">
        <v>21783.08</v>
      </c>
      <c r="E89" s="5">
        <v>21195.01</v>
      </c>
      <c r="F89" s="5">
        <v>21395.02</v>
      </c>
      <c r="G89" s="5">
        <v>21395.02</v>
      </c>
      <c r="H89" s="5">
        <f t="shared" si="7"/>
        <v>27675.7</v>
      </c>
      <c r="I89" s="5">
        <f t="shared" si="13"/>
        <v>22996.021499999999</v>
      </c>
      <c r="J89" s="4">
        <f t="shared" si="8"/>
        <v>44774</v>
      </c>
      <c r="K89" s="9">
        <f t="shared" si="9"/>
        <v>24</v>
      </c>
      <c r="L89" s="9" t="str">
        <f>VLOOKUP(WEEKDAY(A89),DePara!$A$1:$B$7,2,FALSE)</f>
        <v>Qua</v>
      </c>
      <c r="M89" s="18">
        <f t="shared" si="10"/>
        <v>-6.1812264813088102E-3</v>
      </c>
      <c r="N89" s="9">
        <f>IF(N88="Queda",0,IF(G89&lt;G88,1,0))</f>
        <v>1</v>
      </c>
      <c r="O89" s="9">
        <f>IF(O88="Alta",0,IF(G89&gt;=G88,1,0))</f>
        <v>0</v>
      </c>
      <c r="P89" s="9">
        <f t="shared" si="11"/>
        <v>1</v>
      </c>
      <c r="Q89" s="9">
        <f t="shared" si="12"/>
        <v>0</v>
      </c>
    </row>
    <row r="90" spans="1:17" x14ac:dyDescent="0.3">
      <c r="A90" s="4">
        <v>44798</v>
      </c>
      <c r="B90" s="9">
        <f>IF(A90=MAX(A90:A455),1,0)</f>
        <v>0</v>
      </c>
      <c r="C90" s="5">
        <v>21395.46</v>
      </c>
      <c r="D90" s="5">
        <v>21789.64</v>
      </c>
      <c r="E90" s="5">
        <v>21362.44</v>
      </c>
      <c r="F90" s="5">
        <v>21600.9</v>
      </c>
      <c r="G90" s="5">
        <v>21600.9</v>
      </c>
      <c r="H90" s="5">
        <f t="shared" si="7"/>
        <v>27675.7</v>
      </c>
      <c r="I90" s="5">
        <f t="shared" si="13"/>
        <v>22911.601000000002</v>
      </c>
      <c r="J90" s="4">
        <f t="shared" si="8"/>
        <v>44774</v>
      </c>
      <c r="K90" s="9">
        <f t="shared" si="9"/>
        <v>25</v>
      </c>
      <c r="L90" s="9" t="str">
        <f>VLOOKUP(WEEKDAY(A90),DePara!$A$1:$B$7,2,FALSE)</f>
        <v>Qui</v>
      </c>
      <c r="M90" s="18">
        <f t="shared" si="10"/>
        <v>9.6228000721663154E-3</v>
      </c>
      <c r="N90" s="9">
        <f>IF(N89="Queda",0,IF(G90&lt;G89,1,0))</f>
        <v>0</v>
      </c>
      <c r="O90" s="9">
        <f>IF(O89="Alta",0,IF(G90&gt;=G89,1,0))</f>
        <v>1</v>
      </c>
      <c r="P90" s="9">
        <f t="shared" si="11"/>
        <v>0</v>
      </c>
      <c r="Q90" s="9">
        <f t="shared" si="12"/>
        <v>1</v>
      </c>
    </row>
    <row r="91" spans="1:17" x14ac:dyDescent="0.3">
      <c r="A91" s="4">
        <v>44799</v>
      </c>
      <c r="B91" s="9">
        <f>IF(A91=MAX(A91:A456),1,0)</f>
        <v>0</v>
      </c>
      <c r="C91" s="5">
        <v>21596.09</v>
      </c>
      <c r="D91" s="5">
        <v>21804.91</v>
      </c>
      <c r="E91" s="5">
        <v>20199.48</v>
      </c>
      <c r="F91" s="5">
        <v>20260.02</v>
      </c>
      <c r="G91" s="5">
        <v>20260.02</v>
      </c>
      <c r="H91" s="5">
        <f t="shared" si="7"/>
        <v>27675.7</v>
      </c>
      <c r="I91" s="5">
        <f t="shared" si="13"/>
        <v>22776.538000000004</v>
      </c>
      <c r="J91" s="4">
        <f t="shared" si="8"/>
        <v>44774</v>
      </c>
      <c r="K91" s="9">
        <f t="shared" si="9"/>
        <v>26</v>
      </c>
      <c r="L91" s="9" t="str">
        <f>VLOOKUP(WEEKDAY(A91),DePara!$A$1:$B$7,2,FALSE)</f>
        <v>Sex</v>
      </c>
      <c r="M91" s="18">
        <f t="shared" si="10"/>
        <v>-6.207519131147321E-2</v>
      </c>
      <c r="N91" s="9">
        <f>IF(N90="Queda",0,IF(G91&lt;G90,1,0))</f>
        <v>1</v>
      </c>
      <c r="O91" s="9">
        <f>IF(O90="Alta",0,IF(G91&gt;=G90,1,0))</f>
        <v>0</v>
      </c>
      <c r="P91" s="9">
        <f t="shared" si="11"/>
        <v>1</v>
      </c>
      <c r="Q91" s="9">
        <f t="shared" si="12"/>
        <v>0</v>
      </c>
    </row>
    <row r="92" spans="1:17" x14ac:dyDescent="0.3">
      <c r="A92" s="4">
        <v>44800</v>
      </c>
      <c r="B92" s="9">
        <f>IF(A92=MAX(A92:A457),1,0)</f>
        <v>0</v>
      </c>
      <c r="C92" s="5">
        <v>20262.48</v>
      </c>
      <c r="D92" s="5">
        <v>20340.78</v>
      </c>
      <c r="E92" s="5">
        <v>19890.52</v>
      </c>
      <c r="F92" s="5">
        <v>20041.740000000002</v>
      </c>
      <c r="G92" s="5">
        <v>20041.740000000002</v>
      </c>
      <c r="H92" s="5">
        <f t="shared" si="7"/>
        <v>27675.7</v>
      </c>
      <c r="I92" s="5">
        <f t="shared" si="13"/>
        <v>22619.830500000004</v>
      </c>
      <c r="J92" s="4">
        <f t="shared" si="8"/>
        <v>44774</v>
      </c>
      <c r="K92" s="9">
        <f t="shared" si="9"/>
        <v>27</v>
      </c>
      <c r="L92" s="9" t="str">
        <f>VLOOKUP(WEEKDAY(A92),DePara!$A$1:$B$7,2,FALSE)</f>
        <v>Sáb</v>
      </c>
      <c r="M92" s="18">
        <f t="shared" si="10"/>
        <v>-1.0773928159991897E-2</v>
      </c>
      <c r="N92" s="9">
        <f>IF(N91="Queda",0,IF(G92&lt;G91,1,0))</f>
        <v>1</v>
      </c>
      <c r="O92" s="9">
        <f>IF(O91="Alta",0,IF(G92&gt;=G91,1,0))</f>
        <v>0</v>
      </c>
      <c r="P92" s="9">
        <f t="shared" si="11"/>
        <v>2</v>
      </c>
      <c r="Q92" s="9">
        <f t="shared" si="12"/>
        <v>0</v>
      </c>
    </row>
    <row r="93" spans="1:17" x14ac:dyDescent="0.3">
      <c r="A93" s="4">
        <v>44801</v>
      </c>
      <c r="B93" s="9">
        <f>IF(A93=MAX(A93:A458),1,0)</f>
        <v>0</v>
      </c>
      <c r="C93" s="5">
        <v>20041.04</v>
      </c>
      <c r="D93" s="5">
        <v>20139.05</v>
      </c>
      <c r="E93" s="5">
        <v>19616.810000000001</v>
      </c>
      <c r="F93" s="5">
        <v>19616.810000000001</v>
      </c>
      <c r="G93" s="5">
        <v>19616.810000000001</v>
      </c>
      <c r="H93" s="5">
        <f t="shared" si="7"/>
        <v>27675.7</v>
      </c>
      <c r="I93" s="5">
        <f t="shared" si="13"/>
        <v>22410.196500000002</v>
      </c>
      <c r="J93" s="4">
        <f t="shared" si="8"/>
        <v>44774</v>
      </c>
      <c r="K93" s="9">
        <f t="shared" si="9"/>
        <v>28</v>
      </c>
      <c r="L93" s="9" t="str">
        <f>VLOOKUP(WEEKDAY(A93),DePara!$A$1:$B$7,2,FALSE)</f>
        <v>Dom</v>
      </c>
      <c r="M93" s="18">
        <f t="shared" si="10"/>
        <v>-2.1202250902366826E-2</v>
      </c>
      <c r="N93" s="9">
        <f>IF(N92="Queda",0,IF(G93&lt;G92,1,0))</f>
        <v>1</v>
      </c>
      <c r="O93" s="9">
        <f>IF(O92="Alta",0,IF(G93&gt;=G92,1,0))</f>
        <v>0</v>
      </c>
      <c r="P93" s="9">
        <f t="shared" si="11"/>
        <v>3</v>
      </c>
      <c r="Q93" s="9">
        <f t="shared" si="12"/>
        <v>0</v>
      </c>
    </row>
    <row r="94" spans="1:17" x14ac:dyDescent="0.3">
      <c r="A94" s="4">
        <v>44802</v>
      </c>
      <c r="B94" s="9">
        <f>IF(A94=MAX(A94:A459),1,0)</f>
        <v>0</v>
      </c>
      <c r="C94" s="5">
        <v>19615.150000000001</v>
      </c>
      <c r="D94" s="5">
        <v>20357.46</v>
      </c>
      <c r="E94" s="5">
        <v>19600.79</v>
      </c>
      <c r="F94" s="5">
        <v>20297.990000000002</v>
      </c>
      <c r="G94" s="5">
        <v>20297.990000000002</v>
      </c>
      <c r="H94" s="5">
        <f t="shared" si="7"/>
        <v>27675.7</v>
      </c>
      <c r="I94" s="5">
        <f t="shared" si="13"/>
        <v>22266.880000000001</v>
      </c>
      <c r="J94" s="4">
        <f t="shared" si="8"/>
        <v>44774</v>
      </c>
      <c r="K94" s="9">
        <f t="shared" si="9"/>
        <v>29</v>
      </c>
      <c r="L94" s="9" t="str">
        <f>VLOOKUP(WEEKDAY(A94),DePara!$A$1:$B$7,2,FALSE)</f>
        <v>Seg</v>
      </c>
      <c r="M94" s="18">
        <f t="shared" si="10"/>
        <v>3.472430023026174E-2</v>
      </c>
      <c r="N94" s="9">
        <f>IF(N93="Queda",0,IF(G94&lt;G93,1,0))</f>
        <v>0</v>
      </c>
      <c r="O94" s="9">
        <f>IF(O93="Alta",0,IF(G94&gt;=G93,1,0))</f>
        <v>1</v>
      </c>
      <c r="P94" s="9">
        <f t="shared" si="11"/>
        <v>0</v>
      </c>
      <c r="Q94" s="9">
        <f t="shared" si="12"/>
        <v>1</v>
      </c>
    </row>
    <row r="95" spans="1:17" x14ac:dyDescent="0.3">
      <c r="A95" s="4">
        <v>44803</v>
      </c>
      <c r="B95" s="9">
        <f>IF(A95=MAX(A95:A460),1,0)</f>
        <v>0</v>
      </c>
      <c r="C95" s="5">
        <v>20298.61</v>
      </c>
      <c r="D95" s="5">
        <v>20542.64</v>
      </c>
      <c r="E95" s="5">
        <v>19617.64</v>
      </c>
      <c r="F95" s="5">
        <v>19796.810000000001</v>
      </c>
      <c r="G95" s="5">
        <v>19796.810000000001</v>
      </c>
      <c r="H95" s="5">
        <f t="shared" si="7"/>
        <v>27675.7</v>
      </c>
      <c r="I95" s="5">
        <f t="shared" si="13"/>
        <v>22059.338500000002</v>
      </c>
      <c r="J95" s="4">
        <f t="shared" si="8"/>
        <v>44774</v>
      </c>
      <c r="K95" s="9">
        <f t="shared" si="9"/>
        <v>30</v>
      </c>
      <c r="L95" s="9" t="str">
        <f>VLOOKUP(WEEKDAY(A95),DePara!$A$1:$B$7,2,FALSE)</f>
        <v>Ter</v>
      </c>
      <c r="M95" s="18">
        <f t="shared" si="10"/>
        <v>-2.469111473599106E-2</v>
      </c>
      <c r="N95" s="9">
        <f>IF(N94="Queda",0,IF(G95&lt;G94,1,0))</f>
        <v>1</v>
      </c>
      <c r="O95" s="9">
        <f>IF(O94="Alta",0,IF(G95&gt;=G94,1,0))</f>
        <v>0</v>
      </c>
      <c r="P95" s="9">
        <f t="shared" si="11"/>
        <v>1</v>
      </c>
      <c r="Q95" s="9">
        <f t="shared" si="12"/>
        <v>0</v>
      </c>
    </row>
    <row r="96" spans="1:17" x14ac:dyDescent="0.3">
      <c r="A96" s="4">
        <v>44804</v>
      </c>
      <c r="B96" s="9">
        <f>IF(A96=MAX(A96:A461),1,0)</f>
        <v>0</v>
      </c>
      <c r="C96" s="5">
        <v>19799.580000000002</v>
      </c>
      <c r="D96" s="5">
        <v>20420.990000000002</v>
      </c>
      <c r="E96" s="5">
        <v>19799.580000000002</v>
      </c>
      <c r="F96" s="5">
        <v>20049.759999999998</v>
      </c>
      <c r="G96" s="5">
        <v>20049.759999999998</v>
      </c>
      <c r="H96" s="5">
        <f t="shared" si="7"/>
        <v>27675.7</v>
      </c>
      <c r="I96" s="5">
        <f t="shared" si="13"/>
        <v>21863.950000000004</v>
      </c>
      <c r="J96" s="4">
        <f t="shared" si="8"/>
        <v>44774</v>
      </c>
      <c r="K96" s="9">
        <f t="shared" si="9"/>
        <v>31</v>
      </c>
      <c r="L96" s="9" t="str">
        <f>VLOOKUP(WEEKDAY(A96),DePara!$A$1:$B$7,2,FALSE)</f>
        <v>Qua</v>
      </c>
      <c r="M96" s="18">
        <f t="shared" si="10"/>
        <v>1.2777311092039501E-2</v>
      </c>
      <c r="N96" s="9">
        <f>IF(N95="Queda",0,IF(G96&lt;G95,1,0))</f>
        <v>0</v>
      </c>
      <c r="O96" s="9">
        <f>IF(O95="Alta",0,IF(G96&gt;=G95,1,0))</f>
        <v>1</v>
      </c>
      <c r="P96" s="9">
        <f t="shared" si="11"/>
        <v>0</v>
      </c>
      <c r="Q96" s="9">
        <f t="shared" si="12"/>
        <v>1</v>
      </c>
    </row>
    <row r="97" spans="1:17" x14ac:dyDescent="0.3">
      <c r="A97" s="4">
        <v>44805</v>
      </c>
      <c r="B97" s="9">
        <f>IF(A97=MAX(A97:A462),1,0)</f>
        <v>0</v>
      </c>
      <c r="C97" s="5">
        <v>20050.5</v>
      </c>
      <c r="D97" s="5">
        <v>20198.39</v>
      </c>
      <c r="E97" s="5">
        <v>19653.97</v>
      </c>
      <c r="F97" s="5">
        <v>20127.14</v>
      </c>
      <c r="G97" s="5">
        <v>20127.14</v>
      </c>
      <c r="H97" s="5">
        <f t="shared" si="7"/>
        <v>27675.7</v>
      </c>
      <c r="I97" s="5">
        <f t="shared" si="13"/>
        <v>21650.166000000001</v>
      </c>
      <c r="J97" s="4">
        <f t="shared" si="8"/>
        <v>44805</v>
      </c>
      <c r="K97" s="9">
        <f t="shared" si="9"/>
        <v>1</v>
      </c>
      <c r="L97" s="9" t="str">
        <f>VLOOKUP(WEEKDAY(A97),DePara!$A$1:$B$7,2,FALSE)</f>
        <v>Qui</v>
      </c>
      <c r="M97" s="18">
        <f t="shared" si="10"/>
        <v>3.8593978182281941E-3</v>
      </c>
      <c r="N97" s="9">
        <f>IF(N96="Queda",0,IF(G97&lt;G96,1,0))</f>
        <v>0</v>
      </c>
      <c r="O97" s="9">
        <f>IF(O96="Alta",0,IF(G97&gt;=G96,1,0))</f>
        <v>1</v>
      </c>
      <c r="P97" s="9">
        <f t="shared" si="11"/>
        <v>0</v>
      </c>
      <c r="Q97" s="9">
        <f t="shared" si="12"/>
        <v>2</v>
      </c>
    </row>
    <row r="98" spans="1:17" x14ac:dyDescent="0.3">
      <c r="A98" s="4">
        <v>44806</v>
      </c>
      <c r="B98" s="9">
        <f>IF(A98=MAX(A98:A463),1,0)</f>
        <v>0</v>
      </c>
      <c r="C98" s="5">
        <v>20126.07</v>
      </c>
      <c r="D98" s="5">
        <v>20401.57</v>
      </c>
      <c r="E98" s="5">
        <v>19814.77</v>
      </c>
      <c r="F98" s="5">
        <v>19969.77</v>
      </c>
      <c r="G98" s="5">
        <v>19969.77</v>
      </c>
      <c r="H98" s="5">
        <f t="shared" si="7"/>
        <v>27675.7</v>
      </c>
      <c r="I98" s="5">
        <f t="shared" si="13"/>
        <v>21427.451000000001</v>
      </c>
      <c r="J98" s="4">
        <f t="shared" si="8"/>
        <v>44805</v>
      </c>
      <c r="K98" s="9">
        <f t="shared" si="9"/>
        <v>2</v>
      </c>
      <c r="L98" s="9" t="str">
        <f>VLOOKUP(WEEKDAY(A98),DePara!$A$1:$B$7,2,FALSE)</f>
        <v>Sex</v>
      </c>
      <c r="M98" s="18">
        <f t="shared" si="10"/>
        <v>-7.8187959143722896E-3</v>
      </c>
      <c r="N98" s="9">
        <f>IF(N97="Queda",0,IF(G98&lt;G97,1,0))</f>
        <v>1</v>
      </c>
      <c r="O98" s="9">
        <f>IF(O97="Alta",0,IF(G98&gt;=G97,1,0))</f>
        <v>0</v>
      </c>
      <c r="P98" s="9">
        <f t="shared" si="11"/>
        <v>1</v>
      </c>
      <c r="Q98" s="9">
        <f t="shared" si="12"/>
        <v>0</v>
      </c>
    </row>
    <row r="99" spans="1:17" x14ac:dyDescent="0.3">
      <c r="A99" s="4">
        <v>44807</v>
      </c>
      <c r="B99" s="9">
        <f>IF(A99=MAX(A99:A464),1,0)</f>
        <v>0</v>
      </c>
      <c r="C99" s="5">
        <v>19969.72</v>
      </c>
      <c r="D99" s="5">
        <v>20037.009999999998</v>
      </c>
      <c r="E99" s="5">
        <v>19698.36</v>
      </c>
      <c r="F99" s="5">
        <v>19832.09</v>
      </c>
      <c r="G99" s="5">
        <v>19832.09</v>
      </c>
      <c r="H99" s="5">
        <f t="shared" si="7"/>
        <v>27675.7</v>
      </c>
      <c r="I99" s="5">
        <f t="shared" si="13"/>
        <v>21203.089</v>
      </c>
      <c r="J99" s="4">
        <f t="shared" si="8"/>
        <v>44805</v>
      </c>
      <c r="K99" s="9">
        <f t="shared" si="9"/>
        <v>3</v>
      </c>
      <c r="L99" s="9" t="str">
        <f>VLOOKUP(WEEKDAY(A99),DePara!$A$1:$B$7,2,FALSE)</f>
        <v>Sáb</v>
      </c>
      <c r="M99" s="18">
        <f t="shared" si="10"/>
        <v>-6.8944209172163706E-3</v>
      </c>
      <c r="N99" s="9">
        <f>IF(N98="Queda",0,IF(G99&lt;G98,1,0))</f>
        <v>1</v>
      </c>
      <c r="O99" s="9">
        <f>IF(O98="Alta",0,IF(G99&gt;=G98,1,0))</f>
        <v>0</v>
      </c>
      <c r="P99" s="9">
        <f t="shared" si="11"/>
        <v>2</v>
      </c>
      <c r="Q99" s="9">
        <f t="shared" si="12"/>
        <v>0</v>
      </c>
    </row>
    <row r="100" spans="1:17" x14ac:dyDescent="0.3">
      <c r="A100" s="4">
        <v>44808</v>
      </c>
      <c r="B100" s="9">
        <f>IF(A100=MAX(A100:A465),1,0)</f>
        <v>0</v>
      </c>
      <c r="C100" s="5">
        <v>19832.47</v>
      </c>
      <c r="D100" s="5">
        <v>19999.689999999999</v>
      </c>
      <c r="E100" s="5">
        <v>19636.82</v>
      </c>
      <c r="F100" s="5">
        <v>19986.71</v>
      </c>
      <c r="G100" s="5">
        <v>19986.71</v>
      </c>
      <c r="H100" s="5">
        <f t="shared" si="7"/>
        <v>27675.7</v>
      </c>
      <c r="I100" s="5">
        <f t="shared" si="13"/>
        <v>20995.576000000005</v>
      </c>
      <c r="J100" s="4">
        <f t="shared" si="8"/>
        <v>44805</v>
      </c>
      <c r="K100" s="9">
        <f t="shared" si="9"/>
        <v>4</v>
      </c>
      <c r="L100" s="9" t="str">
        <f>VLOOKUP(WEEKDAY(A100),DePara!$A$1:$B$7,2,FALSE)</f>
        <v>Dom</v>
      </c>
      <c r="M100" s="18">
        <f t="shared" si="10"/>
        <v>7.7964551391205283E-3</v>
      </c>
      <c r="N100" s="9">
        <f>IF(N99="Queda",0,IF(G100&lt;G99,1,0))</f>
        <v>0</v>
      </c>
      <c r="O100" s="9">
        <f>IF(O99="Alta",0,IF(G100&gt;=G99,1,0))</f>
        <v>1</v>
      </c>
      <c r="P100" s="9">
        <f t="shared" si="11"/>
        <v>0</v>
      </c>
      <c r="Q100" s="9">
        <f t="shared" si="12"/>
        <v>1</v>
      </c>
    </row>
    <row r="101" spans="1:17" x14ac:dyDescent="0.3">
      <c r="A101" s="4">
        <v>44809</v>
      </c>
      <c r="B101" s="9">
        <f>IF(A101=MAX(A101:A466),1,0)</f>
        <v>0</v>
      </c>
      <c r="C101" s="5">
        <v>19988.79</v>
      </c>
      <c r="D101" s="5">
        <v>20031.16</v>
      </c>
      <c r="E101" s="5">
        <v>19673.05</v>
      </c>
      <c r="F101" s="5">
        <v>19812.37</v>
      </c>
      <c r="G101" s="5">
        <v>19812.37</v>
      </c>
      <c r="H101" s="5">
        <f t="shared" si="7"/>
        <v>27675.7</v>
      </c>
      <c r="I101" s="5">
        <f t="shared" si="13"/>
        <v>20792.030000000002</v>
      </c>
      <c r="J101" s="4">
        <f t="shared" si="8"/>
        <v>44805</v>
      </c>
      <c r="K101" s="9">
        <f t="shared" si="9"/>
        <v>5</v>
      </c>
      <c r="L101" s="9" t="str">
        <f>VLOOKUP(WEEKDAY(A101),DePara!$A$1:$B$7,2,FALSE)</f>
        <v>Seg</v>
      </c>
      <c r="M101" s="18">
        <f t="shared" si="10"/>
        <v>-8.7227962981401008E-3</v>
      </c>
      <c r="N101" s="9">
        <f>IF(N100="Queda",0,IF(G101&lt;G100,1,0))</f>
        <v>1</v>
      </c>
      <c r="O101" s="9">
        <f>IF(O100="Alta",0,IF(G101&gt;=G100,1,0))</f>
        <v>0</v>
      </c>
      <c r="P101" s="9">
        <f t="shared" si="11"/>
        <v>1</v>
      </c>
      <c r="Q101" s="9">
        <f t="shared" si="12"/>
        <v>0</v>
      </c>
    </row>
    <row r="102" spans="1:17" x14ac:dyDescent="0.3">
      <c r="A102" s="4">
        <v>44810</v>
      </c>
      <c r="B102" s="9">
        <f>IF(A102=MAX(A102:A467),1,0)</f>
        <v>0</v>
      </c>
      <c r="C102" s="5">
        <v>19817.72</v>
      </c>
      <c r="D102" s="5">
        <v>20155.27</v>
      </c>
      <c r="E102" s="5">
        <v>18800.169999999998</v>
      </c>
      <c r="F102" s="5">
        <v>18837.669999999998</v>
      </c>
      <c r="G102" s="5">
        <v>18837.669999999998</v>
      </c>
      <c r="H102" s="5">
        <f t="shared" si="7"/>
        <v>27675.7</v>
      </c>
      <c r="I102" s="5">
        <f t="shared" si="13"/>
        <v>20567.113499999999</v>
      </c>
      <c r="J102" s="4">
        <f t="shared" si="8"/>
        <v>44805</v>
      </c>
      <c r="K102" s="9">
        <f t="shared" si="9"/>
        <v>6</v>
      </c>
      <c r="L102" s="9" t="str">
        <f>VLOOKUP(WEEKDAY(A102),DePara!$A$1:$B$7,2,FALSE)</f>
        <v>Ter</v>
      </c>
      <c r="M102" s="18">
        <f t="shared" si="10"/>
        <v>-4.9196537314818989E-2</v>
      </c>
      <c r="N102" s="9">
        <f>IF(N101="Queda",0,IF(G102&lt;G101,1,0))</f>
        <v>1</v>
      </c>
      <c r="O102" s="9">
        <f>IF(O101="Alta",0,IF(G102&gt;=G101,1,0))</f>
        <v>0</v>
      </c>
      <c r="P102" s="9">
        <f t="shared" si="11"/>
        <v>2</v>
      </c>
      <c r="Q102" s="9">
        <f t="shared" si="12"/>
        <v>0</v>
      </c>
    </row>
    <row r="103" spans="1:17" x14ac:dyDescent="0.3">
      <c r="A103" s="4">
        <v>44811</v>
      </c>
      <c r="B103" s="9">
        <f>IF(A103=MAX(A103:A468),1,0)</f>
        <v>0</v>
      </c>
      <c r="C103" s="5">
        <v>18837.68</v>
      </c>
      <c r="D103" s="5">
        <v>19427.169999999998</v>
      </c>
      <c r="E103" s="5">
        <v>18644.47</v>
      </c>
      <c r="F103" s="5">
        <v>19290.32</v>
      </c>
      <c r="G103" s="5">
        <v>19290.32</v>
      </c>
      <c r="H103" s="5">
        <f t="shared" si="7"/>
        <v>27675.7</v>
      </c>
      <c r="I103" s="5">
        <f t="shared" si="13"/>
        <v>20370.9925</v>
      </c>
      <c r="J103" s="4">
        <f t="shared" si="8"/>
        <v>44805</v>
      </c>
      <c r="K103" s="9">
        <f t="shared" si="9"/>
        <v>7</v>
      </c>
      <c r="L103" s="9" t="str">
        <f>VLOOKUP(WEEKDAY(A103),DePara!$A$1:$B$7,2,FALSE)</f>
        <v>Qua</v>
      </c>
      <c r="M103" s="18">
        <f t="shared" si="10"/>
        <v>2.402898022950839E-2</v>
      </c>
      <c r="N103" s="9">
        <f>IF(N102="Queda",0,IF(G103&lt;G102,1,0))</f>
        <v>0</v>
      </c>
      <c r="O103" s="9">
        <f>IF(O102="Alta",0,IF(G103&gt;=G102,1,0))</f>
        <v>1</v>
      </c>
      <c r="P103" s="9">
        <f t="shared" si="11"/>
        <v>0</v>
      </c>
      <c r="Q103" s="9">
        <f t="shared" si="12"/>
        <v>1</v>
      </c>
    </row>
    <row r="104" spans="1:17" x14ac:dyDescent="0.3">
      <c r="A104" s="4">
        <v>44812</v>
      </c>
      <c r="B104" s="9">
        <f>IF(A104=MAX(A104:A469),1,0)</f>
        <v>0</v>
      </c>
      <c r="C104" s="5">
        <v>19289.939999999999</v>
      </c>
      <c r="D104" s="5">
        <v>19417.349999999999</v>
      </c>
      <c r="E104" s="5">
        <v>19076.71</v>
      </c>
      <c r="F104" s="5">
        <v>19329.830000000002</v>
      </c>
      <c r="G104" s="5">
        <v>19329.830000000002</v>
      </c>
      <c r="H104" s="5">
        <f t="shared" si="7"/>
        <v>27675.7</v>
      </c>
      <c r="I104" s="5">
        <f t="shared" si="13"/>
        <v>20293.606500000002</v>
      </c>
      <c r="J104" s="4">
        <f t="shared" si="8"/>
        <v>44805</v>
      </c>
      <c r="K104" s="9">
        <f t="shared" si="9"/>
        <v>8</v>
      </c>
      <c r="L104" s="9" t="str">
        <f>VLOOKUP(WEEKDAY(A104),DePara!$A$1:$B$7,2,FALSE)</f>
        <v>Qui</v>
      </c>
      <c r="M104" s="18">
        <f t="shared" si="10"/>
        <v>2.0481775315288608E-3</v>
      </c>
      <c r="N104" s="9">
        <f>IF(N103="Queda",0,IF(G104&lt;G103,1,0))</f>
        <v>0</v>
      </c>
      <c r="O104" s="9">
        <f>IF(O103="Alta",0,IF(G104&gt;=G103,1,0))</f>
        <v>1</v>
      </c>
      <c r="P104" s="9">
        <f t="shared" si="11"/>
        <v>0</v>
      </c>
      <c r="Q104" s="9">
        <f t="shared" si="12"/>
        <v>2</v>
      </c>
    </row>
    <row r="105" spans="1:17" x14ac:dyDescent="0.3">
      <c r="A105" s="4">
        <v>44813</v>
      </c>
      <c r="B105" s="9">
        <f>IF(A105=MAX(A105:A470),1,0)</f>
        <v>0</v>
      </c>
      <c r="C105" s="5">
        <v>19328.14</v>
      </c>
      <c r="D105" s="5">
        <v>21439.41</v>
      </c>
      <c r="E105" s="5">
        <v>19310.96</v>
      </c>
      <c r="F105" s="5">
        <v>21381.15</v>
      </c>
      <c r="G105" s="5">
        <v>21381.15</v>
      </c>
      <c r="H105" s="5">
        <f t="shared" si="7"/>
        <v>27675.7</v>
      </c>
      <c r="I105" s="5">
        <f t="shared" si="13"/>
        <v>20304.361000000004</v>
      </c>
      <c r="J105" s="4">
        <f t="shared" si="8"/>
        <v>44805</v>
      </c>
      <c r="K105" s="9">
        <f t="shared" si="9"/>
        <v>9</v>
      </c>
      <c r="L105" s="9" t="str">
        <f>VLOOKUP(WEEKDAY(A105),DePara!$A$1:$B$7,2,FALSE)</f>
        <v>Sex</v>
      </c>
      <c r="M105" s="18">
        <f t="shared" si="10"/>
        <v>0.10612198865691003</v>
      </c>
      <c r="N105" s="9">
        <f>IF(N104="Queda",0,IF(G105&lt;G104,1,0))</f>
        <v>0</v>
      </c>
      <c r="O105" s="9">
        <f>IF(O104="Alta",0,IF(G105&gt;=G104,1,0))</f>
        <v>1</v>
      </c>
      <c r="P105" s="9">
        <f t="shared" si="11"/>
        <v>0</v>
      </c>
      <c r="Q105" s="9">
        <f t="shared" si="12"/>
        <v>3</v>
      </c>
    </row>
    <row r="106" spans="1:17" x14ac:dyDescent="0.3">
      <c r="A106" s="4">
        <v>44814</v>
      </c>
      <c r="B106" s="9">
        <f>IF(A106=MAX(A106:A471),1,0)</f>
        <v>0</v>
      </c>
      <c r="C106" s="5">
        <v>21376.91</v>
      </c>
      <c r="D106" s="5">
        <v>21760.28</v>
      </c>
      <c r="E106" s="5">
        <v>21168.720000000001</v>
      </c>
      <c r="F106" s="5">
        <v>21680.54</v>
      </c>
      <c r="G106" s="5">
        <v>21680.54</v>
      </c>
      <c r="H106" s="5">
        <f t="shared" si="7"/>
        <v>27675.7</v>
      </c>
      <c r="I106" s="5">
        <f t="shared" si="13"/>
        <v>20311.682000000001</v>
      </c>
      <c r="J106" s="4">
        <f t="shared" si="8"/>
        <v>44805</v>
      </c>
      <c r="K106" s="9">
        <f t="shared" si="9"/>
        <v>10</v>
      </c>
      <c r="L106" s="9" t="str">
        <f>VLOOKUP(WEEKDAY(A106),DePara!$A$1:$B$7,2,FALSE)</f>
        <v>Sáb</v>
      </c>
      <c r="M106" s="18">
        <f t="shared" si="10"/>
        <v>1.4002520912111738E-2</v>
      </c>
      <c r="N106" s="9">
        <f>IF(N105="Queda",0,IF(G106&lt;G105,1,0))</f>
        <v>0</v>
      </c>
      <c r="O106" s="9">
        <f>IF(O105="Alta",0,IF(G106&gt;=G105,1,0))</f>
        <v>1</v>
      </c>
      <c r="P106" s="9">
        <f t="shared" si="11"/>
        <v>0</v>
      </c>
      <c r="Q106" s="9">
        <f t="shared" si="12"/>
        <v>4</v>
      </c>
    </row>
    <row r="107" spans="1:17" x14ac:dyDescent="0.3">
      <c r="A107" s="4">
        <v>44815</v>
      </c>
      <c r="B107" s="9">
        <f>IF(A107=MAX(A107:A472),1,0)</f>
        <v>0</v>
      </c>
      <c r="C107" s="5">
        <v>21678.54</v>
      </c>
      <c r="D107" s="5">
        <v>21770.55</v>
      </c>
      <c r="E107" s="5">
        <v>21406.95</v>
      </c>
      <c r="F107" s="5">
        <v>21769.26</v>
      </c>
      <c r="G107" s="5">
        <v>21769.26</v>
      </c>
      <c r="H107" s="5">
        <f t="shared" si="7"/>
        <v>27675.7</v>
      </c>
      <c r="I107" s="5">
        <f t="shared" si="13"/>
        <v>20330.199500000002</v>
      </c>
      <c r="J107" s="4">
        <f t="shared" si="8"/>
        <v>44805</v>
      </c>
      <c r="K107" s="9">
        <f t="shared" si="9"/>
        <v>11</v>
      </c>
      <c r="L107" s="9" t="str">
        <f>VLOOKUP(WEEKDAY(A107),DePara!$A$1:$B$7,2,FALSE)</f>
        <v>Dom</v>
      </c>
      <c r="M107" s="18">
        <f t="shared" si="10"/>
        <v>4.0921489962886248E-3</v>
      </c>
      <c r="N107" s="9">
        <f>IF(N106="Queda",0,IF(G107&lt;G106,1,0))</f>
        <v>0</v>
      </c>
      <c r="O107" s="9">
        <f>IF(O106="Alta",0,IF(G107&gt;=G106,1,0))</f>
        <v>1</v>
      </c>
      <c r="P107" s="9">
        <f t="shared" si="11"/>
        <v>0</v>
      </c>
      <c r="Q107" s="9">
        <f t="shared" si="12"/>
        <v>5</v>
      </c>
    </row>
    <row r="108" spans="1:17" x14ac:dyDescent="0.3">
      <c r="A108" s="4">
        <v>44816</v>
      </c>
      <c r="B108" s="9">
        <f>IF(A108=MAX(A108:A473),1,0)</f>
        <v>0</v>
      </c>
      <c r="C108" s="5">
        <v>21770.15</v>
      </c>
      <c r="D108" s="5">
        <v>22439.18</v>
      </c>
      <c r="E108" s="5">
        <v>21603.9</v>
      </c>
      <c r="F108" s="5">
        <v>22370.45</v>
      </c>
      <c r="G108" s="5">
        <v>22370.45</v>
      </c>
      <c r="H108" s="5">
        <f t="shared" si="7"/>
        <v>27675.7</v>
      </c>
      <c r="I108" s="5">
        <f t="shared" si="13"/>
        <v>20372.317500000001</v>
      </c>
      <c r="J108" s="4">
        <f t="shared" si="8"/>
        <v>44805</v>
      </c>
      <c r="K108" s="9">
        <f t="shared" si="9"/>
        <v>12</v>
      </c>
      <c r="L108" s="9" t="str">
        <f>VLOOKUP(WEEKDAY(A108),DePara!$A$1:$B$7,2,FALSE)</f>
        <v>Seg</v>
      </c>
      <c r="M108" s="18">
        <f t="shared" si="10"/>
        <v>2.7616464684605768E-2</v>
      </c>
      <c r="N108" s="9">
        <f>IF(N107="Queda",0,IF(G108&lt;G107,1,0))</f>
        <v>0</v>
      </c>
      <c r="O108" s="9">
        <f>IF(O107="Alta",0,IF(G108&gt;=G107,1,0))</f>
        <v>1</v>
      </c>
      <c r="P108" s="9">
        <f t="shared" si="11"/>
        <v>0</v>
      </c>
      <c r="Q108" s="9">
        <f t="shared" si="12"/>
        <v>6</v>
      </c>
    </row>
    <row r="109" spans="1:17" x14ac:dyDescent="0.3">
      <c r="A109" s="4">
        <v>44817</v>
      </c>
      <c r="B109" s="9">
        <f>IF(A109=MAX(A109:A474),1,0)</f>
        <v>0</v>
      </c>
      <c r="C109" s="5">
        <v>22371.48</v>
      </c>
      <c r="D109" s="5">
        <v>22673.82</v>
      </c>
      <c r="E109" s="5">
        <v>20062.669999999998</v>
      </c>
      <c r="F109" s="5">
        <v>20296.71</v>
      </c>
      <c r="G109" s="5">
        <v>20296.71</v>
      </c>
      <c r="H109" s="5">
        <f t="shared" si="7"/>
        <v>27675.7</v>
      </c>
      <c r="I109" s="5">
        <f t="shared" si="13"/>
        <v>20317.402000000002</v>
      </c>
      <c r="J109" s="4">
        <f t="shared" si="8"/>
        <v>44805</v>
      </c>
      <c r="K109" s="9">
        <f t="shared" si="9"/>
        <v>13</v>
      </c>
      <c r="L109" s="9" t="str">
        <f>VLOOKUP(WEEKDAY(A109),DePara!$A$1:$B$7,2,FALSE)</f>
        <v>Ter</v>
      </c>
      <c r="M109" s="18">
        <f t="shared" si="10"/>
        <v>-9.2699968038193359E-2</v>
      </c>
      <c r="N109" s="9">
        <f>IF(N108="Queda",0,IF(G109&lt;G108,1,0))</f>
        <v>1</v>
      </c>
      <c r="O109" s="9">
        <f>IF(O108="Alta",0,IF(G109&gt;=G108,1,0))</f>
        <v>0</v>
      </c>
      <c r="P109" s="9">
        <f t="shared" si="11"/>
        <v>1</v>
      </c>
      <c r="Q109" s="9">
        <f t="shared" si="12"/>
        <v>0</v>
      </c>
    </row>
    <row r="110" spans="1:17" x14ac:dyDescent="0.3">
      <c r="A110" s="4">
        <v>44818</v>
      </c>
      <c r="B110" s="9">
        <f>IF(A110=MAX(A110:A475),1,0)</f>
        <v>0</v>
      </c>
      <c r="C110" s="5">
        <v>20184.55</v>
      </c>
      <c r="D110" s="5">
        <v>20467.2</v>
      </c>
      <c r="E110" s="5">
        <v>19793.400000000001</v>
      </c>
      <c r="F110" s="5">
        <v>20241.09</v>
      </c>
      <c r="G110" s="5">
        <v>20241.09</v>
      </c>
      <c r="H110" s="5">
        <f t="shared" si="7"/>
        <v>27675.7</v>
      </c>
      <c r="I110" s="5">
        <f t="shared" si="13"/>
        <v>20249.411500000006</v>
      </c>
      <c r="J110" s="4">
        <f t="shared" si="8"/>
        <v>44805</v>
      </c>
      <c r="K110" s="9">
        <f t="shared" si="9"/>
        <v>14</v>
      </c>
      <c r="L110" s="9" t="str">
        <f>VLOOKUP(WEEKDAY(A110),DePara!$A$1:$B$7,2,FALSE)</f>
        <v>Qua</v>
      </c>
      <c r="M110" s="18">
        <f t="shared" si="10"/>
        <v>-2.7403456028094464E-3</v>
      </c>
      <c r="N110" s="9">
        <f>IF(N109="Queda",0,IF(G110&lt;G109,1,0))</f>
        <v>1</v>
      </c>
      <c r="O110" s="9">
        <f>IF(O109="Alta",0,IF(G110&gt;=G109,1,0))</f>
        <v>0</v>
      </c>
      <c r="P110" s="9">
        <f t="shared" si="11"/>
        <v>2</v>
      </c>
      <c r="Q110" s="9">
        <f t="shared" si="12"/>
        <v>0</v>
      </c>
    </row>
    <row r="111" spans="1:17" x14ac:dyDescent="0.3">
      <c r="A111" s="4">
        <v>44819</v>
      </c>
      <c r="B111" s="9">
        <f>IF(A111=MAX(A111:A476),1,0)</f>
        <v>0</v>
      </c>
      <c r="C111" s="5">
        <v>20242.29</v>
      </c>
      <c r="D111" s="5">
        <v>20318.169999999998</v>
      </c>
      <c r="E111" s="5">
        <v>19636.73</v>
      </c>
      <c r="F111" s="5">
        <v>19701.21</v>
      </c>
      <c r="G111" s="5">
        <v>19701.21</v>
      </c>
      <c r="H111" s="5">
        <f t="shared" si="7"/>
        <v>27675.7</v>
      </c>
      <c r="I111" s="5">
        <f t="shared" si="13"/>
        <v>20221.471000000005</v>
      </c>
      <c r="J111" s="4">
        <f t="shared" si="8"/>
        <v>44805</v>
      </c>
      <c r="K111" s="9">
        <f t="shared" si="9"/>
        <v>15</v>
      </c>
      <c r="L111" s="9" t="str">
        <f>VLOOKUP(WEEKDAY(A111),DePara!$A$1:$B$7,2,FALSE)</f>
        <v>Qui</v>
      </c>
      <c r="M111" s="18">
        <f t="shared" si="10"/>
        <v>-2.6672476630458242E-2</v>
      </c>
      <c r="N111" s="9">
        <f>IF(N110="Queda",0,IF(G111&lt;G110,1,0))</f>
        <v>1</v>
      </c>
      <c r="O111" s="9">
        <f>IF(O110="Alta",0,IF(G111&gt;=G110,1,0))</f>
        <v>0</v>
      </c>
      <c r="P111" s="9">
        <f t="shared" si="11"/>
        <v>3</v>
      </c>
      <c r="Q111" s="9">
        <f t="shared" si="12"/>
        <v>0</v>
      </c>
    </row>
    <row r="112" spans="1:17" x14ac:dyDescent="0.3">
      <c r="A112" s="4">
        <v>44820</v>
      </c>
      <c r="B112" s="9">
        <f>IF(A112=MAX(A112:A477),1,0)</f>
        <v>0</v>
      </c>
      <c r="C112" s="5">
        <v>19704.009999999998</v>
      </c>
      <c r="D112" s="5">
        <v>19870.63</v>
      </c>
      <c r="E112" s="5">
        <v>19400.080000000002</v>
      </c>
      <c r="F112" s="5">
        <v>19772.580000000002</v>
      </c>
      <c r="G112" s="5">
        <v>19772.580000000002</v>
      </c>
      <c r="H112" s="5">
        <f t="shared" si="7"/>
        <v>27675.7</v>
      </c>
      <c r="I112" s="5">
        <f t="shared" si="13"/>
        <v>20208.013000000006</v>
      </c>
      <c r="J112" s="4">
        <f t="shared" si="8"/>
        <v>44805</v>
      </c>
      <c r="K112" s="9">
        <f t="shared" si="9"/>
        <v>16</v>
      </c>
      <c r="L112" s="9" t="str">
        <f>VLOOKUP(WEEKDAY(A112),DePara!$A$1:$B$7,2,FALSE)</f>
        <v>Sex</v>
      </c>
      <c r="M112" s="18">
        <f t="shared" si="10"/>
        <v>3.6226201334843555E-3</v>
      </c>
      <c r="N112" s="9">
        <f>IF(N111="Queda",0,IF(G112&lt;G111,1,0))</f>
        <v>0</v>
      </c>
      <c r="O112" s="9">
        <f>IF(O111="Alta",0,IF(G112&gt;=G111,1,0))</f>
        <v>1</v>
      </c>
      <c r="P112" s="9">
        <f t="shared" si="11"/>
        <v>0</v>
      </c>
      <c r="Q112" s="9">
        <f t="shared" si="12"/>
        <v>1</v>
      </c>
    </row>
    <row r="113" spans="1:17" x14ac:dyDescent="0.3">
      <c r="A113" s="4">
        <v>44821</v>
      </c>
      <c r="B113" s="9">
        <f>IF(A113=MAX(A113:A478),1,0)</f>
        <v>0</v>
      </c>
      <c r="C113" s="5">
        <v>19777.03</v>
      </c>
      <c r="D113" s="5">
        <v>20162.53</v>
      </c>
      <c r="E113" s="5">
        <v>19777.03</v>
      </c>
      <c r="F113" s="5">
        <v>20127.580000000002</v>
      </c>
      <c r="G113" s="5">
        <v>20127.580000000002</v>
      </c>
      <c r="H113" s="5">
        <f t="shared" si="7"/>
        <v>27675.7</v>
      </c>
      <c r="I113" s="5">
        <f t="shared" si="13"/>
        <v>20233.551500000009</v>
      </c>
      <c r="J113" s="4">
        <f t="shared" si="8"/>
        <v>44805</v>
      </c>
      <c r="K113" s="9">
        <f t="shared" si="9"/>
        <v>17</v>
      </c>
      <c r="L113" s="9" t="str">
        <f>VLOOKUP(WEEKDAY(A113),DePara!$A$1:$B$7,2,FALSE)</f>
        <v>Sáb</v>
      </c>
      <c r="M113" s="18">
        <f t="shared" si="10"/>
        <v>1.7954156716017744E-2</v>
      </c>
      <c r="N113" s="9">
        <f>IF(N112="Queda",0,IF(G113&lt;G112,1,0))</f>
        <v>0</v>
      </c>
      <c r="O113" s="9">
        <f>IF(O112="Alta",0,IF(G113&gt;=G112,1,0))</f>
        <v>1</v>
      </c>
      <c r="P113" s="9">
        <f t="shared" si="11"/>
        <v>0</v>
      </c>
      <c r="Q113" s="9">
        <f t="shared" si="12"/>
        <v>2</v>
      </c>
    </row>
    <row r="114" spans="1:17" x14ac:dyDescent="0.3">
      <c r="A114" s="4">
        <v>44822</v>
      </c>
      <c r="B114" s="9">
        <f>IF(A114=MAX(A114:A479),1,0)</f>
        <v>0</v>
      </c>
      <c r="C114" s="5">
        <v>20127.23</v>
      </c>
      <c r="D114" s="5">
        <v>20127.23</v>
      </c>
      <c r="E114" s="5">
        <v>19387.490000000002</v>
      </c>
      <c r="F114" s="5">
        <v>19419.509999999998</v>
      </c>
      <c r="G114" s="5">
        <v>19419.509999999998</v>
      </c>
      <c r="H114" s="5">
        <f t="shared" si="7"/>
        <v>27675.7</v>
      </c>
      <c r="I114" s="5">
        <f t="shared" si="13"/>
        <v>20189.62750000001</v>
      </c>
      <c r="J114" s="4">
        <f t="shared" si="8"/>
        <v>44805</v>
      </c>
      <c r="K114" s="9">
        <f t="shared" si="9"/>
        <v>18</v>
      </c>
      <c r="L114" s="9" t="str">
        <f>VLOOKUP(WEEKDAY(A114),DePara!$A$1:$B$7,2,FALSE)</f>
        <v>Dom</v>
      </c>
      <c r="M114" s="18">
        <f t="shared" si="10"/>
        <v>-3.517909256850571E-2</v>
      </c>
      <c r="N114" s="9">
        <f>IF(N113="Queda",0,IF(G114&lt;G113,1,0))</f>
        <v>1</v>
      </c>
      <c r="O114" s="9">
        <f>IF(O113="Alta",0,IF(G114&gt;=G113,1,0))</f>
        <v>0</v>
      </c>
      <c r="P114" s="9">
        <f t="shared" si="11"/>
        <v>1</v>
      </c>
      <c r="Q114" s="9">
        <f t="shared" si="12"/>
        <v>0</v>
      </c>
    </row>
    <row r="115" spans="1:17" x14ac:dyDescent="0.3">
      <c r="A115" s="4">
        <v>44823</v>
      </c>
      <c r="B115" s="9">
        <f>IF(A115=MAX(A115:A480),1,0)</f>
        <v>0</v>
      </c>
      <c r="C115" s="5">
        <v>19418.57</v>
      </c>
      <c r="D115" s="5">
        <v>19639.48</v>
      </c>
      <c r="E115" s="5">
        <v>18390.32</v>
      </c>
      <c r="F115" s="5">
        <v>19544.13</v>
      </c>
      <c r="G115" s="5">
        <v>19544.13</v>
      </c>
      <c r="H115" s="5">
        <f t="shared" si="7"/>
        <v>27675.7</v>
      </c>
      <c r="I115" s="5">
        <f t="shared" si="13"/>
        <v>20176.993500000008</v>
      </c>
      <c r="J115" s="4">
        <f t="shared" si="8"/>
        <v>44805</v>
      </c>
      <c r="K115" s="9">
        <f t="shared" si="9"/>
        <v>19</v>
      </c>
      <c r="L115" s="9" t="str">
        <f>VLOOKUP(WEEKDAY(A115),DePara!$A$1:$B$7,2,FALSE)</f>
        <v>Seg</v>
      </c>
      <c r="M115" s="18">
        <f t="shared" si="10"/>
        <v>6.4172576959975469E-3</v>
      </c>
      <c r="N115" s="9">
        <f>IF(N114="Queda",0,IF(G115&lt;G114,1,0))</f>
        <v>0</v>
      </c>
      <c r="O115" s="9">
        <f>IF(O114="Alta",0,IF(G115&gt;=G114,1,0))</f>
        <v>1</v>
      </c>
      <c r="P115" s="9">
        <f t="shared" si="11"/>
        <v>0</v>
      </c>
      <c r="Q115" s="9">
        <f t="shared" si="12"/>
        <v>1</v>
      </c>
    </row>
    <row r="116" spans="1:17" x14ac:dyDescent="0.3">
      <c r="A116" s="4">
        <v>44824</v>
      </c>
      <c r="B116" s="9">
        <f>IF(A116=MAX(A116:A481),1,0)</f>
        <v>0</v>
      </c>
      <c r="C116" s="5">
        <v>19545.59</v>
      </c>
      <c r="D116" s="5">
        <v>19602.46</v>
      </c>
      <c r="E116" s="5">
        <v>18813.46</v>
      </c>
      <c r="F116" s="5">
        <v>18890.79</v>
      </c>
      <c r="G116" s="5">
        <v>18890.79</v>
      </c>
      <c r="H116" s="5">
        <f t="shared" si="7"/>
        <v>27675.7</v>
      </c>
      <c r="I116" s="5">
        <f t="shared" si="13"/>
        <v>20119.045000000006</v>
      </c>
      <c r="J116" s="4">
        <f t="shared" si="8"/>
        <v>44805</v>
      </c>
      <c r="K116" s="9">
        <f t="shared" si="9"/>
        <v>20</v>
      </c>
      <c r="L116" s="9" t="str">
        <f>VLOOKUP(WEEKDAY(A116),DePara!$A$1:$B$7,2,FALSE)</f>
        <v>Ter</v>
      </c>
      <c r="M116" s="18">
        <f t="shared" si="10"/>
        <v>-3.3428963069729867E-2</v>
      </c>
      <c r="N116" s="9">
        <f>IF(N115="Queda",0,IF(G116&lt;G115,1,0))</f>
        <v>1</v>
      </c>
      <c r="O116" s="9">
        <f>IF(O115="Alta",0,IF(G116&gt;=G115,1,0))</f>
        <v>0</v>
      </c>
      <c r="P116" s="9">
        <f t="shared" si="11"/>
        <v>1</v>
      </c>
      <c r="Q116" s="9">
        <f t="shared" si="12"/>
        <v>0</v>
      </c>
    </row>
    <row r="117" spans="1:17" x14ac:dyDescent="0.3">
      <c r="A117" s="4">
        <v>44825</v>
      </c>
      <c r="B117" s="9">
        <f>IF(A117=MAX(A117:A482),1,0)</f>
        <v>0</v>
      </c>
      <c r="C117" s="5">
        <v>18891.28</v>
      </c>
      <c r="D117" s="5">
        <v>19674.63</v>
      </c>
      <c r="E117" s="5">
        <v>18290.310000000001</v>
      </c>
      <c r="F117" s="5">
        <v>18547.400000000001</v>
      </c>
      <c r="G117" s="5">
        <v>18547.400000000001</v>
      </c>
      <c r="H117" s="5">
        <f t="shared" si="7"/>
        <v>27675.7</v>
      </c>
      <c r="I117" s="5">
        <f t="shared" si="13"/>
        <v>20040.058000000005</v>
      </c>
      <c r="J117" s="4">
        <f t="shared" si="8"/>
        <v>44805</v>
      </c>
      <c r="K117" s="9">
        <f t="shared" si="9"/>
        <v>21</v>
      </c>
      <c r="L117" s="9" t="str">
        <f>VLOOKUP(WEEKDAY(A117),DePara!$A$1:$B$7,2,FALSE)</f>
        <v>Qua</v>
      </c>
      <c r="M117" s="18">
        <f t="shared" si="10"/>
        <v>-1.8177641062126049E-2</v>
      </c>
      <c r="N117" s="9">
        <f>IF(N116="Queda",0,IF(G117&lt;G116,1,0))</f>
        <v>1</v>
      </c>
      <c r="O117" s="9">
        <f>IF(O116="Alta",0,IF(G117&gt;=G116,1,0))</f>
        <v>0</v>
      </c>
      <c r="P117" s="9">
        <f t="shared" si="11"/>
        <v>2</v>
      </c>
      <c r="Q117" s="9">
        <f t="shared" si="12"/>
        <v>0</v>
      </c>
    </row>
    <row r="118" spans="1:17" x14ac:dyDescent="0.3">
      <c r="A118" s="4">
        <v>44826</v>
      </c>
      <c r="B118" s="9">
        <f>IF(A118=MAX(A118:A483),1,0)</f>
        <v>0</v>
      </c>
      <c r="C118" s="5">
        <v>18534.650000000001</v>
      </c>
      <c r="D118" s="5">
        <v>19456.91</v>
      </c>
      <c r="E118" s="5">
        <v>18415.59</v>
      </c>
      <c r="F118" s="5">
        <v>19413.55</v>
      </c>
      <c r="G118" s="5">
        <v>19413.55</v>
      </c>
      <c r="H118" s="5">
        <f t="shared" si="7"/>
        <v>27675.7</v>
      </c>
      <c r="I118" s="5">
        <f t="shared" si="13"/>
        <v>20012.247000000003</v>
      </c>
      <c r="J118" s="4">
        <f t="shared" si="8"/>
        <v>44805</v>
      </c>
      <c r="K118" s="9">
        <f t="shared" si="9"/>
        <v>22</v>
      </c>
      <c r="L118" s="9" t="str">
        <f>VLOOKUP(WEEKDAY(A118),DePara!$A$1:$B$7,2,FALSE)</f>
        <v>Qui</v>
      </c>
      <c r="M118" s="18">
        <f t="shared" si="10"/>
        <v>4.6699267821904922E-2</v>
      </c>
      <c r="N118" s="9">
        <f>IF(N117="Queda",0,IF(G118&lt;G117,1,0))</f>
        <v>0</v>
      </c>
      <c r="O118" s="9">
        <f>IF(O117="Alta",0,IF(G118&gt;=G117,1,0))</f>
        <v>1</v>
      </c>
      <c r="P118" s="9">
        <f t="shared" si="11"/>
        <v>0</v>
      </c>
      <c r="Q118" s="9">
        <f t="shared" si="12"/>
        <v>1</v>
      </c>
    </row>
    <row r="119" spans="1:17" x14ac:dyDescent="0.3">
      <c r="A119" s="4">
        <v>44827</v>
      </c>
      <c r="B119" s="9">
        <f>IF(A119=MAX(A119:A484),1,0)</f>
        <v>0</v>
      </c>
      <c r="C119" s="5">
        <v>19412.400000000001</v>
      </c>
      <c r="D119" s="5">
        <v>19464.669999999998</v>
      </c>
      <c r="E119" s="5">
        <v>18617.55</v>
      </c>
      <c r="F119" s="5">
        <v>19297.64</v>
      </c>
      <c r="G119" s="5">
        <v>19297.64</v>
      </c>
      <c r="H119" s="5">
        <f t="shared" si="7"/>
        <v>27675.7</v>
      </c>
      <c r="I119" s="5">
        <f t="shared" si="13"/>
        <v>19985.524500000003</v>
      </c>
      <c r="J119" s="4">
        <f t="shared" si="8"/>
        <v>44805</v>
      </c>
      <c r="K119" s="9">
        <f t="shared" si="9"/>
        <v>23</v>
      </c>
      <c r="L119" s="9" t="str">
        <f>VLOOKUP(WEEKDAY(A119),DePara!$A$1:$B$7,2,FALSE)</f>
        <v>Sex</v>
      </c>
      <c r="M119" s="18">
        <f t="shared" si="10"/>
        <v>-5.9705721004144063E-3</v>
      </c>
      <c r="N119" s="9">
        <f>IF(N118="Queda",0,IF(G119&lt;G118,1,0))</f>
        <v>1</v>
      </c>
      <c r="O119" s="9">
        <f>IF(O118="Alta",0,IF(G119&gt;=G118,1,0))</f>
        <v>0</v>
      </c>
      <c r="P119" s="9">
        <f t="shared" si="11"/>
        <v>1</v>
      </c>
      <c r="Q119" s="9">
        <f t="shared" si="12"/>
        <v>0</v>
      </c>
    </row>
    <row r="120" spans="1:17" x14ac:dyDescent="0.3">
      <c r="A120" s="4">
        <v>44828</v>
      </c>
      <c r="B120" s="9">
        <f>IF(A120=MAX(A120:A485),1,0)</f>
        <v>0</v>
      </c>
      <c r="C120" s="5">
        <v>19296.990000000002</v>
      </c>
      <c r="D120" s="5">
        <v>19310.2</v>
      </c>
      <c r="E120" s="5">
        <v>18861.97</v>
      </c>
      <c r="F120" s="5">
        <v>18937.009999999998</v>
      </c>
      <c r="G120" s="5">
        <v>18937.009999999998</v>
      </c>
      <c r="H120" s="5">
        <f t="shared" si="7"/>
        <v>27675.7</v>
      </c>
      <c r="I120" s="5">
        <f t="shared" si="13"/>
        <v>19933.039500000003</v>
      </c>
      <c r="J120" s="4">
        <f t="shared" si="8"/>
        <v>44805</v>
      </c>
      <c r="K120" s="9">
        <f t="shared" si="9"/>
        <v>24</v>
      </c>
      <c r="L120" s="9" t="str">
        <f>VLOOKUP(WEEKDAY(A120),DePara!$A$1:$B$7,2,FALSE)</f>
        <v>Sáb</v>
      </c>
      <c r="M120" s="18">
        <f t="shared" si="10"/>
        <v>-1.8687777365522518E-2</v>
      </c>
      <c r="N120" s="9">
        <f>IF(N119="Queda",0,IF(G120&lt;G119,1,0))</f>
        <v>1</v>
      </c>
      <c r="O120" s="9">
        <f>IF(O119="Alta",0,IF(G120&gt;=G119,1,0))</f>
        <v>0</v>
      </c>
      <c r="P120" s="9">
        <f t="shared" si="11"/>
        <v>2</v>
      </c>
      <c r="Q120" s="9">
        <f t="shared" si="12"/>
        <v>0</v>
      </c>
    </row>
    <row r="121" spans="1:17" x14ac:dyDescent="0.3">
      <c r="A121" s="4">
        <v>44829</v>
      </c>
      <c r="B121" s="9">
        <f>IF(A121=MAX(A121:A486),1,0)</f>
        <v>0</v>
      </c>
      <c r="C121" s="5">
        <v>18936.310000000001</v>
      </c>
      <c r="D121" s="5">
        <v>19134.73</v>
      </c>
      <c r="E121" s="5">
        <v>18696.47</v>
      </c>
      <c r="F121" s="5">
        <v>18802.099999999999</v>
      </c>
      <c r="G121" s="5">
        <v>18802.099999999999</v>
      </c>
      <c r="H121" s="5">
        <f t="shared" si="7"/>
        <v>27675.7</v>
      </c>
      <c r="I121" s="5">
        <f t="shared" si="13"/>
        <v>19882.526000000002</v>
      </c>
      <c r="J121" s="4">
        <f t="shared" si="8"/>
        <v>44805</v>
      </c>
      <c r="K121" s="9">
        <f t="shared" si="9"/>
        <v>25</v>
      </c>
      <c r="L121" s="9" t="str">
        <f>VLOOKUP(WEEKDAY(A121),DePara!$A$1:$B$7,2,FALSE)</f>
        <v>Dom</v>
      </c>
      <c r="M121" s="18">
        <f t="shared" si="10"/>
        <v>-7.1241447303455052E-3</v>
      </c>
      <c r="N121" s="9">
        <f>IF(N120="Queda",0,IF(G121&lt;G120,1,0))</f>
        <v>1</v>
      </c>
      <c r="O121" s="9">
        <f>IF(O120="Alta",0,IF(G121&gt;=G120,1,0))</f>
        <v>0</v>
      </c>
      <c r="P121" s="9">
        <f t="shared" si="11"/>
        <v>3</v>
      </c>
      <c r="Q121" s="9">
        <f t="shared" si="12"/>
        <v>0</v>
      </c>
    </row>
    <row r="122" spans="1:17" x14ac:dyDescent="0.3">
      <c r="A122" s="4">
        <v>44830</v>
      </c>
      <c r="B122" s="9">
        <f>IF(A122=MAX(A122:A487),1,0)</f>
        <v>0</v>
      </c>
      <c r="C122" s="5">
        <v>18803.900000000001</v>
      </c>
      <c r="D122" s="5">
        <v>19274.87</v>
      </c>
      <c r="E122" s="5">
        <v>18721.29</v>
      </c>
      <c r="F122" s="5">
        <v>19222.669999999998</v>
      </c>
      <c r="G122" s="5">
        <v>19222.669999999998</v>
      </c>
      <c r="H122" s="5">
        <f t="shared" si="7"/>
        <v>27675.7</v>
      </c>
      <c r="I122" s="5">
        <f t="shared" si="13"/>
        <v>19901.775999999998</v>
      </c>
      <c r="J122" s="4">
        <f t="shared" si="8"/>
        <v>44805</v>
      </c>
      <c r="K122" s="9">
        <f t="shared" si="9"/>
        <v>26</v>
      </c>
      <c r="L122" s="9" t="str">
        <f>VLOOKUP(WEEKDAY(A122),DePara!$A$1:$B$7,2,FALSE)</f>
        <v>Seg</v>
      </c>
      <c r="M122" s="18">
        <f t="shared" si="10"/>
        <v>2.2368246100169742E-2</v>
      </c>
      <c r="N122" s="9">
        <f>IF(N121="Queda",0,IF(G122&lt;G121,1,0))</f>
        <v>0</v>
      </c>
      <c r="O122" s="9">
        <f>IF(O121="Alta",0,IF(G122&gt;=G121,1,0))</f>
        <v>1</v>
      </c>
      <c r="P122" s="9">
        <f t="shared" si="11"/>
        <v>0</v>
      </c>
      <c r="Q122" s="9">
        <f t="shared" si="12"/>
        <v>1</v>
      </c>
    </row>
    <row r="123" spans="1:17" x14ac:dyDescent="0.3">
      <c r="A123" s="4">
        <v>44831</v>
      </c>
      <c r="B123" s="9">
        <f>IF(A123=MAX(A123:A488),1,0)</f>
        <v>0</v>
      </c>
      <c r="C123" s="5">
        <v>19221.84</v>
      </c>
      <c r="D123" s="5">
        <v>20338.46</v>
      </c>
      <c r="E123" s="5">
        <v>18915.669999999998</v>
      </c>
      <c r="F123" s="5">
        <v>19110.55</v>
      </c>
      <c r="G123" s="5">
        <v>19110.55</v>
      </c>
      <c r="H123" s="5">
        <f t="shared" si="7"/>
        <v>27675.7</v>
      </c>
      <c r="I123" s="5">
        <f t="shared" si="13"/>
        <v>19892.787499999999</v>
      </c>
      <c r="J123" s="4">
        <f t="shared" si="8"/>
        <v>44805</v>
      </c>
      <c r="K123" s="9">
        <f t="shared" si="9"/>
        <v>27</v>
      </c>
      <c r="L123" s="9" t="str">
        <f>VLOOKUP(WEEKDAY(A123),DePara!$A$1:$B$7,2,FALSE)</f>
        <v>Ter</v>
      </c>
      <c r="M123" s="18">
        <f t="shared" si="10"/>
        <v>-5.8326964984571905E-3</v>
      </c>
      <c r="N123" s="9">
        <f>IF(N122="Queda",0,IF(G123&lt;G122,1,0))</f>
        <v>1</v>
      </c>
      <c r="O123" s="9">
        <f>IF(O122="Alta",0,IF(G123&gt;=G122,1,0))</f>
        <v>0</v>
      </c>
      <c r="P123" s="9">
        <f t="shared" si="11"/>
        <v>1</v>
      </c>
      <c r="Q123" s="9">
        <f t="shared" si="12"/>
        <v>0</v>
      </c>
    </row>
    <row r="124" spans="1:17" x14ac:dyDescent="0.3">
      <c r="A124" s="4">
        <v>44832</v>
      </c>
      <c r="B124" s="9">
        <f>IF(A124=MAX(A124:A489),1,0)</f>
        <v>0</v>
      </c>
      <c r="C124" s="5">
        <v>19104.62</v>
      </c>
      <c r="D124" s="5">
        <v>19688.34</v>
      </c>
      <c r="E124" s="5">
        <v>18553.3</v>
      </c>
      <c r="F124" s="5">
        <v>19426.72</v>
      </c>
      <c r="G124" s="5">
        <v>19426.72</v>
      </c>
      <c r="H124" s="5">
        <f t="shared" si="7"/>
        <v>27675.7</v>
      </c>
      <c r="I124" s="5">
        <f t="shared" si="13"/>
        <v>19897.632000000001</v>
      </c>
      <c r="J124" s="4">
        <f t="shared" si="8"/>
        <v>44805</v>
      </c>
      <c r="K124" s="9">
        <f t="shared" si="9"/>
        <v>28</v>
      </c>
      <c r="L124" s="9" t="str">
        <f>VLOOKUP(WEEKDAY(A124),DePara!$A$1:$B$7,2,FALSE)</f>
        <v>Qua</v>
      </c>
      <c r="M124" s="18">
        <f t="shared" si="10"/>
        <v>1.6544264817077492E-2</v>
      </c>
      <c r="N124" s="9">
        <f>IF(N123="Queda",0,IF(G124&lt;G123,1,0))</f>
        <v>0</v>
      </c>
      <c r="O124" s="9">
        <f>IF(O123="Alta",0,IF(G124&gt;=G123,1,0))</f>
        <v>1</v>
      </c>
      <c r="P124" s="9">
        <f t="shared" si="11"/>
        <v>0</v>
      </c>
      <c r="Q124" s="9">
        <f t="shared" si="12"/>
        <v>1</v>
      </c>
    </row>
    <row r="125" spans="1:17" x14ac:dyDescent="0.3">
      <c r="A125" s="4">
        <v>44833</v>
      </c>
      <c r="B125" s="9">
        <f>IF(A125=MAX(A125:A490),1,0)</f>
        <v>0</v>
      </c>
      <c r="C125" s="5">
        <v>19427.78</v>
      </c>
      <c r="D125" s="5">
        <v>19589.27</v>
      </c>
      <c r="E125" s="5">
        <v>18924.349999999999</v>
      </c>
      <c r="F125" s="5">
        <v>19573.05</v>
      </c>
      <c r="G125" s="5">
        <v>19573.05</v>
      </c>
      <c r="H125" s="5">
        <f t="shared" si="7"/>
        <v>27675.7</v>
      </c>
      <c r="I125" s="5">
        <f t="shared" si="13"/>
        <v>19807.226999999999</v>
      </c>
      <c r="J125" s="4">
        <f t="shared" si="8"/>
        <v>44805</v>
      </c>
      <c r="K125" s="9">
        <f t="shared" si="9"/>
        <v>29</v>
      </c>
      <c r="L125" s="9" t="str">
        <f>VLOOKUP(WEEKDAY(A125),DePara!$A$1:$B$7,2,FALSE)</f>
        <v>Qui</v>
      </c>
      <c r="M125" s="18">
        <f t="shared" si="10"/>
        <v>7.5324089707371478E-3</v>
      </c>
      <c r="N125" s="9">
        <f>IF(N124="Queda",0,IF(G125&lt;G124,1,0))</f>
        <v>0</v>
      </c>
      <c r="O125" s="9">
        <f>IF(O124="Alta",0,IF(G125&gt;=G124,1,0))</f>
        <v>1</v>
      </c>
      <c r="P125" s="9">
        <f t="shared" si="11"/>
        <v>0</v>
      </c>
      <c r="Q125" s="9">
        <f t="shared" si="12"/>
        <v>2</v>
      </c>
    </row>
    <row r="126" spans="1:17" x14ac:dyDescent="0.3">
      <c r="A126" s="4">
        <v>44834</v>
      </c>
      <c r="B126" s="9">
        <f>IF(A126=MAX(A126:A491),1,0)</f>
        <v>0</v>
      </c>
      <c r="C126" s="5">
        <v>19573.43</v>
      </c>
      <c r="D126" s="5">
        <v>20109.849999999999</v>
      </c>
      <c r="E126" s="5">
        <v>19265.66</v>
      </c>
      <c r="F126" s="5">
        <v>19431.79</v>
      </c>
      <c r="G126" s="5">
        <v>19431.79</v>
      </c>
      <c r="H126" s="5">
        <f t="shared" si="7"/>
        <v>27675.7</v>
      </c>
      <c r="I126" s="5">
        <f t="shared" si="13"/>
        <v>19694.789499999995</v>
      </c>
      <c r="J126" s="4">
        <f t="shared" si="8"/>
        <v>44805</v>
      </c>
      <c r="K126" s="9">
        <f t="shared" si="9"/>
        <v>30</v>
      </c>
      <c r="L126" s="9" t="str">
        <f>VLOOKUP(WEEKDAY(A126),DePara!$A$1:$B$7,2,FALSE)</f>
        <v>Sex</v>
      </c>
      <c r="M126" s="18">
        <f t="shared" si="10"/>
        <v>-7.2170663233374066E-3</v>
      </c>
      <c r="N126" s="9">
        <f>IF(N125="Queda",0,IF(G126&lt;G125,1,0))</f>
        <v>1</v>
      </c>
      <c r="O126" s="9">
        <f>IF(O125="Alta",0,IF(G126&gt;=G125,1,0))</f>
        <v>0</v>
      </c>
      <c r="P126" s="9">
        <f t="shared" si="11"/>
        <v>1</v>
      </c>
      <c r="Q126" s="9">
        <f t="shared" si="12"/>
        <v>0</v>
      </c>
    </row>
    <row r="127" spans="1:17" x14ac:dyDescent="0.3">
      <c r="A127" s="4">
        <v>44835</v>
      </c>
      <c r="B127" s="9">
        <f>IF(A127=MAX(A127:A492),1,0)</f>
        <v>0</v>
      </c>
      <c r="C127" s="5">
        <v>19431.11</v>
      </c>
      <c r="D127" s="5">
        <v>19471.150000000001</v>
      </c>
      <c r="E127" s="5">
        <v>19231.080000000002</v>
      </c>
      <c r="F127" s="5">
        <v>19312.099999999999</v>
      </c>
      <c r="G127" s="5">
        <v>19312.099999999999</v>
      </c>
      <c r="H127" s="5">
        <f t="shared" si="7"/>
        <v>27675.7</v>
      </c>
      <c r="I127" s="5">
        <f t="shared" si="13"/>
        <v>19571.931499999995</v>
      </c>
      <c r="J127" s="4">
        <f t="shared" si="8"/>
        <v>44835</v>
      </c>
      <c r="K127" s="9">
        <f t="shared" si="9"/>
        <v>1</v>
      </c>
      <c r="L127" s="9" t="str">
        <f>VLOOKUP(WEEKDAY(A127),DePara!$A$1:$B$7,2,FALSE)</f>
        <v>Sáb</v>
      </c>
      <c r="M127" s="18">
        <f t="shared" si="10"/>
        <v>-6.1594943131848545E-3</v>
      </c>
      <c r="N127" s="9">
        <f>IF(N126="Queda",0,IF(G127&lt;G126,1,0))</f>
        <v>1</v>
      </c>
      <c r="O127" s="9">
        <f>IF(O126="Alta",0,IF(G127&gt;=G126,1,0))</f>
        <v>0</v>
      </c>
      <c r="P127" s="9">
        <f t="shared" si="11"/>
        <v>2</v>
      </c>
      <c r="Q127" s="9">
        <f t="shared" si="12"/>
        <v>0</v>
      </c>
    </row>
    <row r="128" spans="1:17" x14ac:dyDescent="0.3">
      <c r="A128" s="4">
        <v>44836</v>
      </c>
      <c r="B128" s="9">
        <f>IF(A128=MAX(A128:A493),1,0)</f>
        <v>0</v>
      </c>
      <c r="C128" s="5">
        <v>19311.849999999999</v>
      </c>
      <c r="D128" s="5">
        <v>19370.310000000001</v>
      </c>
      <c r="E128" s="5">
        <v>18970.62</v>
      </c>
      <c r="F128" s="5">
        <v>19044.11</v>
      </c>
      <c r="G128" s="5">
        <v>19044.11</v>
      </c>
      <c r="H128" s="5">
        <f t="shared" si="7"/>
        <v>27675.7</v>
      </c>
      <c r="I128" s="5">
        <f t="shared" si="13"/>
        <v>19405.614499999996</v>
      </c>
      <c r="J128" s="4">
        <f t="shared" si="8"/>
        <v>44835</v>
      </c>
      <c r="K128" s="9">
        <f t="shared" si="9"/>
        <v>2</v>
      </c>
      <c r="L128" s="9" t="str">
        <f>VLOOKUP(WEEKDAY(A128),DePara!$A$1:$B$7,2,FALSE)</f>
        <v>Dom</v>
      </c>
      <c r="M128" s="18">
        <f t="shared" si="10"/>
        <v>-1.3876792270131055E-2</v>
      </c>
      <c r="N128" s="9">
        <f>IF(N127="Queda",0,IF(G128&lt;G127,1,0))</f>
        <v>1</v>
      </c>
      <c r="O128" s="9">
        <f>IF(O127="Alta",0,IF(G128&gt;=G127,1,0))</f>
        <v>0</v>
      </c>
      <c r="P128" s="9">
        <f t="shared" si="11"/>
        <v>3</v>
      </c>
      <c r="Q128" s="9">
        <f t="shared" si="12"/>
        <v>0</v>
      </c>
    </row>
    <row r="129" spans="1:17" x14ac:dyDescent="0.3">
      <c r="A129" s="4">
        <v>44837</v>
      </c>
      <c r="B129" s="9">
        <f>IF(A129=MAX(A129:A494),1,0)</f>
        <v>0</v>
      </c>
      <c r="C129" s="5">
        <v>19044.07</v>
      </c>
      <c r="D129" s="5">
        <v>19653.54</v>
      </c>
      <c r="E129" s="5">
        <v>19025.23</v>
      </c>
      <c r="F129" s="5">
        <v>19623.580000000002</v>
      </c>
      <c r="G129" s="5">
        <v>19623.580000000002</v>
      </c>
      <c r="H129" s="5">
        <f t="shared" si="7"/>
        <v>27675.7</v>
      </c>
      <c r="I129" s="5">
        <f t="shared" si="13"/>
        <v>19371.957999999999</v>
      </c>
      <c r="J129" s="4">
        <f t="shared" si="8"/>
        <v>44835</v>
      </c>
      <c r="K129" s="9">
        <f t="shared" si="9"/>
        <v>3</v>
      </c>
      <c r="L129" s="9" t="str">
        <f>VLOOKUP(WEEKDAY(A129),DePara!$A$1:$B$7,2,FALSE)</f>
        <v>Seg</v>
      </c>
      <c r="M129" s="18">
        <f t="shared" si="10"/>
        <v>3.042778055787343E-2</v>
      </c>
      <c r="N129" s="9">
        <f>IF(N128="Queda",0,IF(G129&lt;G128,1,0))</f>
        <v>0</v>
      </c>
      <c r="O129" s="9">
        <f>IF(O128="Alta",0,IF(G129&gt;=G128,1,0))</f>
        <v>1</v>
      </c>
      <c r="P129" s="9">
        <f t="shared" si="11"/>
        <v>0</v>
      </c>
      <c r="Q129" s="9">
        <f t="shared" si="12"/>
        <v>1</v>
      </c>
    </row>
    <row r="130" spans="1:17" x14ac:dyDescent="0.3">
      <c r="A130" s="4">
        <v>44838</v>
      </c>
      <c r="B130" s="9">
        <f>IF(A130=MAX(A130:A495),1,0)</f>
        <v>0</v>
      </c>
      <c r="C130" s="5">
        <v>19623.580000000002</v>
      </c>
      <c r="D130" s="5">
        <v>20380.34</v>
      </c>
      <c r="E130" s="5">
        <v>19523.84</v>
      </c>
      <c r="F130" s="5">
        <v>20336.84</v>
      </c>
      <c r="G130" s="5">
        <v>20336.84</v>
      </c>
      <c r="H130" s="5">
        <f t="shared" si="7"/>
        <v>27675.7</v>
      </c>
      <c r="I130" s="5">
        <f t="shared" si="13"/>
        <v>19376.745500000001</v>
      </c>
      <c r="J130" s="4">
        <f t="shared" si="8"/>
        <v>44835</v>
      </c>
      <c r="K130" s="9">
        <f t="shared" si="9"/>
        <v>4</v>
      </c>
      <c r="L130" s="9" t="str">
        <f>VLOOKUP(WEEKDAY(A130),DePara!$A$1:$B$7,2,FALSE)</f>
        <v>Ter</v>
      </c>
      <c r="M130" s="18">
        <f t="shared" si="10"/>
        <v>3.6347088553668527E-2</v>
      </c>
      <c r="N130" s="9">
        <f>IF(N129="Queda",0,IF(G130&lt;G129,1,0))</f>
        <v>0</v>
      </c>
      <c r="O130" s="9">
        <f>IF(O129="Alta",0,IF(G130&gt;=G129,1,0))</f>
        <v>1</v>
      </c>
      <c r="P130" s="9">
        <f t="shared" si="11"/>
        <v>0</v>
      </c>
      <c r="Q130" s="9">
        <f t="shared" si="12"/>
        <v>2</v>
      </c>
    </row>
    <row r="131" spans="1:17" x14ac:dyDescent="0.3">
      <c r="A131" s="4">
        <v>44839</v>
      </c>
      <c r="B131" s="9">
        <f>IF(A131=MAX(A131:A496),1,0)</f>
        <v>0</v>
      </c>
      <c r="C131" s="5">
        <v>20335.900000000001</v>
      </c>
      <c r="D131" s="5">
        <v>20343.75</v>
      </c>
      <c r="E131" s="5">
        <v>19801.8</v>
      </c>
      <c r="F131" s="5">
        <v>20160.72</v>
      </c>
      <c r="G131" s="5">
        <v>20160.72</v>
      </c>
      <c r="H131" s="5">
        <f t="shared" ref="H131:H194" si="14">VLOOKUP(1,$B$1:$G$367,6,FALSE)</f>
        <v>27675.7</v>
      </c>
      <c r="I131" s="5">
        <f t="shared" si="13"/>
        <v>19399.721000000001</v>
      </c>
      <c r="J131" s="4">
        <f t="shared" ref="J131:J194" si="15">DATE(YEAR(A131),MONTH(A131),1)</f>
        <v>44835</v>
      </c>
      <c r="K131" s="9">
        <f t="shared" ref="K131:K194" si="16">DAY(A131)</f>
        <v>5</v>
      </c>
      <c r="L131" s="9" t="str">
        <f>VLOOKUP(WEEKDAY(A131),DePara!$A$1:$B$7,2,FALSE)</f>
        <v>Qua</v>
      </c>
      <c r="M131" s="18">
        <f t="shared" ref="M131:M194" si="17">IF(M130="Variação",0,G131/G130-1)</f>
        <v>-8.6601458240316287E-3</v>
      </c>
      <c r="N131" s="9">
        <f>IF(N130="Queda",0,IF(G131&lt;G130,1,0))</f>
        <v>1</v>
      </c>
      <c r="O131" s="9">
        <f>IF(O130="Alta",0,IF(G131&gt;=G130,1,0))</f>
        <v>0</v>
      </c>
      <c r="P131" s="9">
        <f t="shared" ref="P131:P194" si="18">IF(N131="-",0,IF(N131=0,0,P130+1))</f>
        <v>1</v>
      </c>
      <c r="Q131" s="9">
        <f t="shared" ref="Q131:Q194" si="19">IF(O131="-",0,IF(O131=0,0,Q130+1))</f>
        <v>0</v>
      </c>
    </row>
    <row r="132" spans="1:17" x14ac:dyDescent="0.3">
      <c r="A132" s="4">
        <v>44840</v>
      </c>
      <c r="B132" s="9">
        <f>IF(A132=MAX(A132:A497),1,0)</f>
        <v>0</v>
      </c>
      <c r="C132" s="5">
        <v>20161.04</v>
      </c>
      <c r="D132" s="5">
        <v>20408.39</v>
      </c>
      <c r="E132" s="5">
        <v>19900.09</v>
      </c>
      <c r="F132" s="5">
        <v>19955.439999999999</v>
      </c>
      <c r="G132" s="5">
        <v>19955.439999999999</v>
      </c>
      <c r="H132" s="5">
        <f t="shared" si="14"/>
        <v>27675.7</v>
      </c>
      <c r="I132" s="5">
        <f t="shared" si="13"/>
        <v>19408.863999999998</v>
      </c>
      <c r="J132" s="4">
        <f t="shared" si="15"/>
        <v>44835</v>
      </c>
      <c r="K132" s="9">
        <f t="shared" si="16"/>
        <v>6</v>
      </c>
      <c r="L132" s="9" t="str">
        <f>VLOOKUP(WEEKDAY(A132),DePara!$A$1:$B$7,2,FALSE)</f>
        <v>Qui</v>
      </c>
      <c r="M132" s="18">
        <f t="shared" si="17"/>
        <v>-1.0182176033395773E-2</v>
      </c>
      <c r="N132" s="9">
        <f>IF(N131="Queda",0,IF(G132&lt;G131,1,0))</f>
        <v>1</v>
      </c>
      <c r="O132" s="9">
        <f>IF(O131="Alta",0,IF(G132&gt;=G131,1,0))</f>
        <v>0</v>
      </c>
      <c r="P132" s="9">
        <f t="shared" si="18"/>
        <v>2</v>
      </c>
      <c r="Q132" s="9">
        <f t="shared" si="19"/>
        <v>0</v>
      </c>
    </row>
    <row r="133" spans="1:17" x14ac:dyDescent="0.3">
      <c r="A133" s="4">
        <v>44841</v>
      </c>
      <c r="B133" s="9">
        <f>IF(A133=MAX(A133:A498),1,0)</f>
        <v>0</v>
      </c>
      <c r="C133" s="5">
        <v>19957.560000000001</v>
      </c>
      <c r="D133" s="5">
        <v>20041.09</v>
      </c>
      <c r="E133" s="5">
        <v>19395.79</v>
      </c>
      <c r="F133" s="5">
        <v>19546.849999999999</v>
      </c>
      <c r="G133" s="5">
        <v>19546.849999999999</v>
      </c>
      <c r="H133" s="5">
        <f t="shared" si="14"/>
        <v>27675.7</v>
      </c>
      <c r="I133" s="5">
        <f t="shared" si="13"/>
        <v>19379.827499999999</v>
      </c>
      <c r="J133" s="4">
        <f t="shared" si="15"/>
        <v>44835</v>
      </c>
      <c r="K133" s="9">
        <f t="shared" si="16"/>
        <v>7</v>
      </c>
      <c r="L133" s="9" t="str">
        <f>VLOOKUP(WEEKDAY(A133),DePara!$A$1:$B$7,2,FALSE)</f>
        <v>Sex</v>
      </c>
      <c r="M133" s="18">
        <f t="shared" si="17"/>
        <v>-2.0475118564160955E-2</v>
      </c>
      <c r="N133" s="9">
        <f>IF(N132="Queda",0,IF(G133&lt;G132,1,0))</f>
        <v>1</v>
      </c>
      <c r="O133" s="9">
        <f>IF(O132="Alta",0,IF(G133&gt;=G132,1,0))</f>
        <v>0</v>
      </c>
      <c r="P133" s="9">
        <f t="shared" si="18"/>
        <v>3</v>
      </c>
      <c r="Q133" s="9">
        <f t="shared" si="19"/>
        <v>0</v>
      </c>
    </row>
    <row r="134" spans="1:17" x14ac:dyDescent="0.3">
      <c r="A134" s="4">
        <v>44842</v>
      </c>
      <c r="B134" s="9">
        <f>IF(A134=MAX(A134:A499),1,0)</f>
        <v>0</v>
      </c>
      <c r="C134" s="5">
        <v>19546.330000000002</v>
      </c>
      <c r="D134" s="5">
        <v>19601.7</v>
      </c>
      <c r="E134" s="5">
        <v>19299.41</v>
      </c>
      <c r="F134" s="5">
        <v>19416.57</v>
      </c>
      <c r="G134" s="5">
        <v>19416.57</v>
      </c>
      <c r="H134" s="5">
        <f t="shared" si="14"/>
        <v>27675.7</v>
      </c>
      <c r="I134" s="5">
        <f t="shared" si="13"/>
        <v>19379.680499999999</v>
      </c>
      <c r="J134" s="4">
        <f t="shared" si="15"/>
        <v>44835</v>
      </c>
      <c r="K134" s="9">
        <f t="shared" si="16"/>
        <v>8</v>
      </c>
      <c r="L134" s="9" t="str">
        <f>VLOOKUP(WEEKDAY(A134),DePara!$A$1:$B$7,2,FALSE)</f>
        <v>Sáb</v>
      </c>
      <c r="M134" s="18">
        <f t="shared" si="17"/>
        <v>-6.6650125211989986E-3</v>
      </c>
      <c r="N134" s="9">
        <f>IF(N133="Queda",0,IF(G134&lt;G133,1,0))</f>
        <v>1</v>
      </c>
      <c r="O134" s="9">
        <f>IF(O133="Alta",0,IF(G134&gt;=G133,1,0))</f>
        <v>0</v>
      </c>
      <c r="P134" s="9">
        <f t="shared" si="18"/>
        <v>4</v>
      </c>
      <c r="Q134" s="9">
        <f t="shared" si="19"/>
        <v>0</v>
      </c>
    </row>
    <row r="135" spans="1:17" x14ac:dyDescent="0.3">
      <c r="A135" s="4">
        <v>44843</v>
      </c>
      <c r="B135" s="9">
        <f>IF(A135=MAX(A135:A500),1,0)</f>
        <v>0</v>
      </c>
      <c r="C135" s="5">
        <v>19417.48</v>
      </c>
      <c r="D135" s="5">
        <v>19542.54</v>
      </c>
      <c r="E135" s="5">
        <v>19349.259999999998</v>
      </c>
      <c r="F135" s="5">
        <v>19446.43</v>
      </c>
      <c r="G135" s="5">
        <v>19446.43</v>
      </c>
      <c r="H135" s="5">
        <f t="shared" si="14"/>
        <v>27675.7</v>
      </c>
      <c r="I135" s="5">
        <f t="shared" si="13"/>
        <v>19374.7955</v>
      </c>
      <c r="J135" s="4">
        <f t="shared" si="15"/>
        <v>44835</v>
      </c>
      <c r="K135" s="9">
        <f t="shared" si="16"/>
        <v>9</v>
      </c>
      <c r="L135" s="9" t="str">
        <f>VLOOKUP(WEEKDAY(A135),DePara!$A$1:$B$7,2,FALSE)</f>
        <v>Dom</v>
      </c>
      <c r="M135" s="18">
        <f t="shared" si="17"/>
        <v>1.5378617335606304E-3</v>
      </c>
      <c r="N135" s="9">
        <f>IF(N134="Queda",0,IF(G135&lt;G134,1,0))</f>
        <v>0</v>
      </c>
      <c r="O135" s="9">
        <f>IF(O134="Alta",0,IF(G135&gt;=G134,1,0))</f>
        <v>1</v>
      </c>
      <c r="P135" s="9">
        <f t="shared" si="18"/>
        <v>0</v>
      </c>
      <c r="Q135" s="9">
        <f t="shared" si="19"/>
        <v>1</v>
      </c>
    </row>
    <row r="136" spans="1:17" x14ac:dyDescent="0.3">
      <c r="A136" s="4">
        <v>44844</v>
      </c>
      <c r="B136" s="9">
        <f>IF(A136=MAX(A136:A501),1,0)</f>
        <v>0</v>
      </c>
      <c r="C136" s="5">
        <v>19446.419999999998</v>
      </c>
      <c r="D136" s="5">
        <v>19515.47</v>
      </c>
      <c r="E136" s="5">
        <v>19102.98</v>
      </c>
      <c r="F136" s="5">
        <v>19141.48</v>
      </c>
      <c r="G136" s="5">
        <v>19141.48</v>
      </c>
      <c r="H136" s="5">
        <f t="shared" si="14"/>
        <v>27675.7</v>
      </c>
      <c r="I136" s="5">
        <f t="shared" si="13"/>
        <v>19387.330000000002</v>
      </c>
      <c r="J136" s="4">
        <f t="shared" si="15"/>
        <v>44835</v>
      </c>
      <c r="K136" s="9">
        <f t="shared" si="16"/>
        <v>10</v>
      </c>
      <c r="L136" s="9" t="str">
        <f>VLOOKUP(WEEKDAY(A136),DePara!$A$1:$B$7,2,FALSE)</f>
        <v>Seg</v>
      </c>
      <c r="M136" s="18">
        <f t="shared" si="17"/>
        <v>-1.5681541547728828E-2</v>
      </c>
      <c r="N136" s="9">
        <f>IF(N135="Queda",0,IF(G136&lt;G135,1,0))</f>
        <v>1</v>
      </c>
      <c r="O136" s="9">
        <f>IF(O135="Alta",0,IF(G136&gt;=G135,1,0))</f>
        <v>0</v>
      </c>
      <c r="P136" s="9">
        <f t="shared" si="18"/>
        <v>1</v>
      </c>
      <c r="Q136" s="9">
        <f t="shared" si="19"/>
        <v>0</v>
      </c>
    </row>
    <row r="137" spans="1:17" x14ac:dyDescent="0.3">
      <c r="A137" s="4">
        <v>44845</v>
      </c>
      <c r="B137" s="9">
        <f>IF(A137=MAX(A137:A502),1,0)</f>
        <v>0</v>
      </c>
      <c r="C137" s="5">
        <v>19139</v>
      </c>
      <c r="D137" s="5">
        <v>19241.96</v>
      </c>
      <c r="E137" s="5">
        <v>18925.599999999999</v>
      </c>
      <c r="F137" s="5">
        <v>19051.419999999998</v>
      </c>
      <c r="G137" s="5">
        <v>19051.419999999998</v>
      </c>
      <c r="H137" s="5">
        <f t="shared" si="14"/>
        <v>27675.7</v>
      </c>
      <c r="I137" s="5">
        <f t="shared" si="13"/>
        <v>19412.530999999995</v>
      </c>
      <c r="J137" s="4">
        <f t="shared" si="15"/>
        <v>44835</v>
      </c>
      <c r="K137" s="9">
        <f t="shared" si="16"/>
        <v>11</v>
      </c>
      <c r="L137" s="9" t="str">
        <f>VLOOKUP(WEEKDAY(A137),DePara!$A$1:$B$7,2,FALSE)</f>
        <v>Ter</v>
      </c>
      <c r="M137" s="18">
        <f t="shared" si="17"/>
        <v>-4.7049653422829296E-3</v>
      </c>
      <c r="N137" s="9">
        <f>IF(N136="Queda",0,IF(G137&lt;G136,1,0))</f>
        <v>1</v>
      </c>
      <c r="O137" s="9">
        <f>IF(O136="Alta",0,IF(G137&gt;=G136,1,0))</f>
        <v>0</v>
      </c>
      <c r="P137" s="9">
        <f t="shared" si="18"/>
        <v>2</v>
      </c>
      <c r="Q137" s="9">
        <f t="shared" si="19"/>
        <v>0</v>
      </c>
    </row>
    <row r="138" spans="1:17" x14ac:dyDescent="0.3">
      <c r="A138" s="4">
        <v>44846</v>
      </c>
      <c r="B138" s="9">
        <f>IF(A138=MAX(A138:A503),1,0)</f>
        <v>0</v>
      </c>
      <c r="C138" s="5">
        <v>19052.650000000001</v>
      </c>
      <c r="D138" s="5">
        <v>19203.2</v>
      </c>
      <c r="E138" s="5">
        <v>19029.759999999998</v>
      </c>
      <c r="F138" s="5">
        <v>19157.45</v>
      </c>
      <c r="G138" s="5">
        <v>19157.45</v>
      </c>
      <c r="H138" s="5">
        <f t="shared" si="14"/>
        <v>27675.7</v>
      </c>
      <c r="I138" s="5">
        <f t="shared" si="13"/>
        <v>19399.725999999999</v>
      </c>
      <c r="J138" s="4">
        <f t="shared" si="15"/>
        <v>44835</v>
      </c>
      <c r="K138" s="9">
        <f t="shared" si="16"/>
        <v>12</v>
      </c>
      <c r="L138" s="9" t="str">
        <f>VLOOKUP(WEEKDAY(A138),DePara!$A$1:$B$7,2,FALSE)</f>
        <v>Qua</v>
      </c>
      <c r="M138" s="18">
        <f t="shared" si="17"/>
        <v>5.5654644115767926E-3</v>
      </c>
      <c r="N138" s="9">
        <f>IF(N137="Queda",0,IF(G138&lt;G137,1,0))</f>
        <v>0</v>
      </c>
      <c r="O138" s="9">
        <f>IF(O137="Alta",0,IF(G138&gt;=G137,1,0))</f>
        <v>1</v>
      </c>
      <c r="P138" s="9">
        <f t="shared" si="18"/>
        <v>0</v>
      </c>
      <c r="Q138" s="9">
        <f t="shared" si="19"/>
        <v>1</v>
      </c>
    </row>
    <row r="139" spans="1:17" x14ac:dyDescent="0.3">
      <c r="A139" s="4">
        <v>44847</v>
      </c>
      <c r="B139" s="9">
        <f>IF(A139=MAX(A139:A504),1,0)</f>
        <v>0</v>
      </c>
      <c r="C139" s="5">
        <v>19156.97</v>
      </c>
      <c r="D139" s="5">
        <v>19453.330000000002</v>
      </c>
      <c r="E139" s="5">
        <v>18319.82</v>
      </c>
      <c r="F139" s="5">
        <v>19382.900000000001</v>
      </c>
      <c r="G139" s="5">
        <v>19382.900000000001</v>
      </c>
      <c r="H139" s="5">
        <f t="shared" si="14"/>
        <v>27675.7</v>
      </c>
      <c r="I139" s="5">
        <f t="shared" si="13"/>
        <v>19403.989000000001</v>
      </c>
      <c r="J139" s="4">
        <f t="shared" si="15"/>
        <v>44835</v>
      </c>
      <c r="K139" s="9">
        <f t="shared" si="16"/>
        <v>13</v>
      </c>
      <c r="L139" s="9" t="str">
        <f>VLOOKUP(WEEKDAY(A139),DePara!$A$1:$B$7,2,FALSE)</f>
        <v>Qui</v>
      </c>
      <c r="M139" s="18">
        <f t="shared" si="17"/>
        <v>1.176826769742334E-2</v>
      </c>
      <c r="N139" s="9">
        <f>IF(N138="Queda",0,IF(G139&lt;G138,1,0))</f>
        <v>0</v>
      </c>
      <c r="O139" s="9">
        <f>IF(O138="Alta",0,IF(G139&gt;=G138,1,0))</f>
        <v>1</v>
      </c>
      <c r="P139" s="9">
        <f t="shared" si="18"/>
        <v>0</v>
      </c>
      <c r="Q139" s="9">
        <f t="shared" si="19"/>
        <v>2</v>
      </c>
    </row>
    <row r="140" spans="1:17" x14ac:dyDescent="0.3">
      <c r="A140" s="4">
        <v>44848</v>
      </c>
      <c r="B140" s="9">
        <f>IF(A140=MAX(A140:A505),1,0)</f>
        <v>0</v>
      </c>
      <c r="C140" s="5">
        <v>19382.53</v>
      </c>
      <c r="D140" s="5">
        <v>19889.150000000001</v>
      </c>
      <c r="E140" s="5">
        <v>19115.41</v>
      </c>
      <c r="F140" s="5">
        <v>19185.66</v>
      </c>
      <c r="G140" s="5">
        <v>19185.66</v>
      </c>
      <c r="H140" s="5">
        <f t="shared" si="14"/>
        <v>27675.7</v>
      </c>
      <c r="I140" s="5">
        <f t="shared" si="13"/>
        <v>19416.4215</v>
      </c>
      <c r="J140" s="4">
        <f t="shared" si="15"/>
        <v>44835</v>
      </c>
      <c r="K140" s="9">
        <f t="shared" si="16"/>
        <v>14</v>
      </c>
      <c r="L140" s="9" t="str">
        <f>VLOOKUP(WEEKDAY(A140),DePara!$A$1:$B$7,2,FALSE)</f>
        <v>Sex</v>
      </c>
      <c r="M140" s="18">
        <f t="shared" si="17"/>
        <v>-1.0175979858535134E-2</v>
      </c>
      <c r="N140" s="9">
        <f>IF(N139="Queda",0,IF(G140&lt;G139,1,0))</f>
        <v>1</v>
      </c>
      <c r="O140" s="9">
        <f>IF(O139="Alta",0,IF(G140&gt;=G139,1,0))</f>
        <v>0</v>
      </c>
      <c r="P140" s="9">
        <f t="shared" si="18"/>
        <v>1</v>
      </c>
      <c r="Q140" s="9">
        <f t="shared" si="19"/>
        <v>0</v>
      </c>
    </row>
    <row r="141" spans="1:17" x14ac:dyDescent="0.3">
      <c r="A141" s="4">
        <v>44849</v>
      </c>
      <c r="B141" s="9">
        <f>IF(A141=MAX(A141:A506),1,0)</f>
        <v>0</v>
      </c>
      <c r="C141" s="5">
        <v>19185.439999999999</v>
      </c>
      <c r="D141" s="5">
        <v>19212.54</v>
      </c>
      <c r="E141" s="5">
        <v>19019.25</v>
      </c>
      <c r="F141" s="5">
        <v>19067.63</v>
      </c>
      <c r="G141" s="5">
        <v>19067.63</v>
      </c>
      <c r="H141" s="5">
        <f t="shared" si="14"/>
        <v>27675.7</v>
      </c>
      <c r="I141" s="5">
        <f t="shared" si="13"/>
        <v>19429.698</v>
      </c>
      <c r="J141" s="4">
        <f t="shared" si="15"/>
        <v>44835</v>
      </c>
      <c r="K141" s="9">
        <f t="shared" si="16"/>
        <v>15</v>
      </c>
      <c r="L141" s="9" t="str">
        <f>VLOOKUP(WEEKDAY(A141),DePara!$A$1:$B$7,2,FALSE)</f>
        <v>Sáb</v>
      </c>
      <c r="M141" s="18">
        <f t="shared" si="17"/>
        <v>-6.1519906013136616E-3</v>
      </c>
      <c r="N141" s="9">
        <f>IF(N140="Queda",0,IF(G141&lt;G140,1,0))</f>
        <v>1</v>
      </c>
      <c r="O141" s="9">
        <f>IF(O140="Alta",0,IF(G141&gt;=G140,1,0))</f>
        <v>0</v>
      </c>
      <c r="P141" s="9">
        <f t="shared" si="18"/>
        <v>2</v>
      </c>
      <c r="Q141" s="9">
        <f t="shared" si="19"/>
        <v>0</v>
      </c>
    </row>
    <row r="142" spans="1:17" x14ac:dyDescent="0.3">
      <c r="A142" s="4">
        <v>44850</v>
      </c>
      <c r="B142" s="9">
        <f>IF(A142=MAX(A142:A507),1,0)</f>
        <v>0</v>
      </c>
      <c r="C142" s="5">
        <v>19068.91</v>
      </c>
      <c r="D142" s="5">
        <v>19389.599999999999</v>
      </c>
      <c r="E142" s="5">
        <v>19068.91</v>
      </c>
      <c r="F142" s="5">
        <v>19268.09</v>
      </c>
      <c r="G142" s="5">
        <v>19268.09</v>
      </c>
      <c r="H142" s="5">
        <f t="shared" si="14"/>
        <v>27675.7</v>
      </c>
      <c r="I142" s="5">
        <f t="shared" si="13"/>
        <v>19431.969000000005</v>
      </c>
      <c r="J142" s="4">
        <f t="shared" si="15"/>
        <v>44835</v>
      </c>
      <c r="K142" s="9">
        <f t="shared" si="16"/>
        <v>16</v>
      </c>
      <c r="L142" s="9" t="str">
        <f>VLOOKUP(WEEKDAY(A142),DePara!$A$1:$B$7,2,FALSE)</f>
        <v>Dom</v>
      </c>
      <c r="M142" s="18">
        <f t="shared" si="17"/>
        <v>1.0513105194510208E-2</v>
      </c>
      <c r="N142" s="9">
        <f>IF(N141="Queda",0,IF(G142&lt;G141,1,0))</f>
        <v>0</v>
      </c>
      <c r="O142" s="9">
        <f>IF(O141="Alta",0,IF(G142&gt;=G141,1,0))</f>
        <v>1</v>
      </c>
      <c r="P142" s="9">
        <f t="shared" si="18"/>
        <v>0</v>
      </c>
      <c r="Q142" s="9">
        <f t="shared" si="19"/>
        <v>1</v>
      </c>
    </row>
    <row r="143" spans="1:17" x14ac:dyDescent="0.3">
      <c r="A143" s="4">
        <v>44851</v>
      </c>
      <c r="B143" s="9">
        <f>IF(A143=MAX(A143:A508),1,0)</f>
        <v>0</v>
      </c>
      <c r="C143" s="5">
        <v>19268.560000000001</v>
      </c>
      <c r="D143" s="5">
        <v>19635.8</v>
      </c>
      <c r="E143" s="5">
        <v>19173.330000000002</v>
      </c>
      <c r="F143" s="5">
        <v>19550.759999999998</v>
      </c>
      <c r="G143" s="5">
        <v>19550.759999999998</v>
      </c>
      <c r="H143" s="5">
        <f t="shared" si="14"/>
        <v>27675.7</v>
      </c>
      <c r="I143" s="5">
        <f t="shared" si="13"/>
        <v>19453.979500000005</v>
      </c>
      <c r="J143" s="4">
        <f t="shared" si="15"/>
        <v>44835</v>
      </c>
      <c r="K143" s="9">
        <f t="shared" si="16"/>
        <v>17</v>
      </c>
      <c r="L143" s="9" t="str">
        <f>VLOOKUP(WEEKDAY(A143),DePara!$A$1:$B$7,2,FALSE)</f>
        <v>Seg</v>
      </c>
      <c r="M143" s="18">
        <f t="shared" si="17"/>
        <v>1.4670369507304493E-2</v>
      </c>
      <c r="N143" s="9">
        <f>IF(N142="Queda",0,IF(G143&lt;G142,1,0))</f>
        <v>0</v>
      </c>
      <c r="O143" s="9">
        <f>IF(O142="Alta",0,IF(G143&gt;=G142,1,0))</f>
        <v>1</v>
      </c>
      <c r="P143" s="9">
        <f t="shared" si="18"/>
        <v>0</v>
      </c>
      <c r="Q143" s="9">
        <f t="shared" si="19"/>
        <v>2</v>
      </c>
    </row>
    <row r="144" spans="1:17" x14ac:dyDescent="0.3">
      <c r="A144" s="4">
        <v>44852</v>
      </c>
      <c r="B144" s="9">
        <f>IF(A144=MAX(A144:A509),1,0)</f>
        <v>0</v>
      </c>
      <c r="C144" s="5">
        <v>19550.47</v>
      </c>
      <c r="D144" s="5">
        <v>19666.990000000002</v>
      </c>
      <c r="E144" s="5">
        <v>19144.77</v>
      </c>
      <c r="F144" s="5">
        <v>19334.419999999998</v>
      </c>
      <c r="G144" s="5">
        <v>19334.419999999998</v>
      </c>
      <c r="H144" s="5">
        <f t="shared" si="14"/>
        <v>27675.7</v>
      </c>
      <c r="I144" s="5">
        <f t="shared" si="13"/>
        <v>19449.364500000003</v>
      </c>
      <c r="J144" s="4">
        <f t="shared" si="15"/>
        <v>44835</v>
      </c>
      <c r="K144" s="9">
        <f t="shared" si="16"/>
        <v>18</v>
      </c>
      <c r="L144" s="9" t="str">
        <f>VLOOKUP(WEEKDAY(A144),DePara!$A$1:$B$7,2,FALSE)</f>
        <v>Ter</v>
      </c>
      <c r="M144" s="18">
        <f t="shared" si="17"/>
        <v>-1.106555448483848E-2</v>
      </c>
      <c r="N144" s="9">
        <f>IF(N143="Queda",0,IF(G144&lt;G143,1,0))</f>
        <v>1</v>
      </c>
      <c r="O144" s="9">
        <f>IF(O143="Alta",0,IF(G144&gt;=G143,1,0))</f>
        <v>0</v>
      </c>
      <c r="P144" s="9">
        <f t="shared" si="18"/>
        <v>1</v>
      </c>
      <c r="Q144" s="9">
        <f t="shared" si="19"/>
        <v>0</v>
      </c>
    </row>
    <row r="145" spans="1:17" x14ac:dyDescent="0.3">
      <c r="A145" s="4">
        <v>44853</v>
      </c>
      <c r="B145" s="9">
        <f>IF(A145=MAX(A145:A510),1,0)</f>
        <v>0</v>
      </c>
      <c r="C145" s="5">
        <v>19335.03</v>
      </c>
      <c r="D145" s="5">
        <v>19348.419999999998</v>
      </c>
      <c r="E145" s="5">
        <v>19127.689999999999</v>
      </c>
      <c r="F145" s="5">
        <v>19139.54</v>
      </c>
      <c r="G145" s="5">
        <v>19139.54</v>
      </c>
      <c r="H145" s="5">
        <f t="shared" si="14"/>
        <v>27675.7</v>
      </c>
      <c r="I145" s="5">
        <f t="shared" si="13"/>
        <v>19427.689000000002</v>
      </c>
      <c r="J145" s="4">
        <f t="shared" si="15"/>
        <v>44835</v>
      </c>
      <c r="K145" s="9">
        <f t="shared" si="16"/>
        <v>19</v>
      </c>
      <c r="L145" s="9" t="str">
        <f>VLOOKUP(WEEKDAY(A145),DePara!$A$1:$B$7,2,FALSE)</f>
        <v>Qua</v>
      </c>
      <c r="M145" s="18">
        <f t="shared" si="17"/>
        <v>-1.0079433466325671E-2</v>
      </c>
      <c r="N145" s="9">
        <f>IF(N144="Queda",0,IF(G145&lt;G144,1,0))</f>
        <v>1</v>
      </c>
      <c r="O145" s="9">
        <f>IF(O144="Alta",0,IF(G145&gt;=G144,1,0))</f>
        <v>0</v>
      </c>
      <c r="P145" s="9">
        <f t="shared" si="18"/>
        <v>2</v>
      </c>
      <c r="Q145" s="9">
        <f t="shared" si="19"/>
        <v>0</v>
      </c>
    </row>
    <row r="146" spans="1:17" x14ac:dyDescent="0.3">
      <c r="A146" s="4">
        <v>44854</v>
      </c>
      <c r="B146" s="9">
        <f>IF(A146=MAX(A146:A511),1,0)</f>
        <v>0</v>
      </c>
      <c r="C146" s="5">
        <v>19138.09</v>
      </c>
      <c r="D146" s="5">
        <v>19315.2</v>
      </c>
      <c r="E146" s="5">
        <v>18971.46</v>
      </c>
      <c r="F146" s="5">
        <v>19053.740000000002</v>
      </c>
      <c r="G146" s="5">
        <v>19053.740000000002</v>
      </c>
      <c r="H146" s="5">
        <f t="shared" si="14"/>
        <v>27675.7</v>
      </c>
      <c r="I146" s="5">
        <f t="shared" si="13"/>
        <v>19408.786500000002</v>
      </c>
      <c r="J146" s="4">
        <f t="shared" si="15"/>
        <v>44835</v>
      </c>
      <c r="K146" s="9">
        <f t="shared" si="16"/>
        <v>20</v>
      </c>
      <c r="L146" s="9" t="str">
        <f>VLOOKUP(WEEKDAY(A146),DePara!$A$1:$B$7,2,FALSE)</f>
        <v>Qui</v>
      </c>
      <c r="M146" s="18">
        <f t="shared" si="17"/>
        <v>-4.4828663593795559E-3</v>
      </c>
      <c r="N146" s="9">
        <f>IF(N145="Queda",0,IF(G146&lt;G145,1,0))</f>
        <v>1</v>
      </c>
      <c r="O146" s="9">
        <f>IF(O145="Alta",0,IF(G146&gt;=G145,1,0))</f>
        <v>0</v>
      </c>
      <c r="P146" s="9">
        <f t="shared" si="18"/>
        <v>3</v>
      </c>
      <c r="Q146" s="9">
        <f t="shared" si="19"/>
        <v>0</v>
      </c>
    </row>
    <row r="147" spans="1:17" x14ac:dyDescent="0.3">
      <c r="A147" s="4">
        <v>44855</v>
      </c>
      <c r="B147" s="9">
        <f>IF(A147=MAX(A147:A512),1,0)</f>
        <v>0</v>
      </c>
      <c r="C147" s="5">
        <v>19053.2</v>
      </c>
      <c r="D147" s="5">
        <v>19237.38</v>
      </c>
      <c r="E147" s="5">
        <v>18770.97</v>
      </c>
      <c r="F147" s="5">
        <v>19172.47</v>
      </c>
      <c r="G147" s="5">
        <v>19172.47</v>
      </c>
      <c r="H147" s="5">
        <f t="shared" si="14"/>
        <v>27675.7</v>
      </c>
      <c r="I147" s="5">
        <f t="shared" si="13"/>
        <v>19401.805</v>
      </c>
      <c r="J147" s="4">
        <f t="shared" si="15"/>
        <v>44835</v>
      </c>
      <c r="K147" s="9">
        <f t="shared" si="16"/>
        <v>21</v>
      </c>
      <c r="L147" s="9" t="str">
        <f>VLOOKUP(WEEKDAY(A147),DePara!$A$1:$B$7,2,FALSE)</f>
        <v>Sex</v>
      </c>
      <c r="M147" s="18">
        <f t="shared" si="17"/>
        <v>6.2313225644938797E-3</v>
      </c>
      <c r="N147" s="9">
        <f>IF(N146="Queda",0,IF(G147&lt;G146,1,0))</f>
        <v>0</v>
      </c>
      <c r="O147" s="9">
        <f>IF(O146="Alta",0,IF(G147&gt;=G146,1,0))</f>
        <v>1</v>
      </c>
      <c r="P147" s="9">
        <f t="shared" si="18"/>
        <v>0</v>
      </c>
      <c r="Q147" s="9">
        <f t="shared" si="19"/>
        <v>1</v>
      </c>
    </row>
    <row r="148" spans="1:17" x14ac:dyDescent="0.3">
      <c r="A148" s="4">
        <v>44856</v>
      </c>
      <c r="B148" s="9">
        <f>IF(A148=MAX(A148:A513),1,0)</f>
        <v>0</v>
      </c>
      <c r="C148" s="5">
        <v>19172.38</v>
      </c>
      <c r="D148" s="5">
        <v>19248.07</v>
      </c>
      <c r="E148" s="5">
        <v>19132.240000000002</v>
      </c>
      <c r="F148" s="5">
        <v>19208.189999999999</v>
      </c>
      <c r="G148" s="5">
        <v>19208.189999999999</v>
      </c>
      <c r="H148" s="5">
        <f t="shared" si="14"/>
        <v>27675.7</v>
      </c>
      <c r="I148" s="5">
        <f t="shared" si="13"/>
        <v>19410.008999999998</v>
      </c>
      <c r="J148" s="4">
        <f t="shared" si="15"/>
        <v>44835</v>
      </c>
      <c r="K148" s="9">
        <f t="shared" si="16"/>
        <v>22</v>
      </c>
      <c r="L148" s="9" t="str">
        <f>VLOOKUP(WEEKDAY(A148),DePara!$A$1:$B$7,2,FALSE)</f>
        <v>Sáb</v>
      </c>
      <c r="M148" s="18">
        <f t="shared" si="17"/>
        <v>1.8630880632488633E-3</v>
      </c>
      <c r="N148" s="9">
        <f>IF(N147="Queda",0,IF(G148&lt;G147,1,0))</f>
        <v>0</v>
      </c>
      <c r="O148" s="9">
        <f>IF(O147="Alta",0,IF(G148&gt;=G147,1,0))</f>
        <v>1</v>
      </c>
      <c r="P148" s="9">
        <f t="shared" si="18"/>
        <v>0</v>
      </c>
      <c r="Q148" s="9">
        <f t="shared" si="19"/>
        <v>2</v>
      </c>
    </row>
    <row r="149" spans="1:17" x14ac:dyDescent="0.3">
      <c r="A149" s="4">
        <v>44857</v>
      </c>
      <c r="B149" s="9">
        <f>IF(A149=MAX(A149:A514),1,0)</f>
        <v>0</v>
      </c>
      <c r="C149" s="5">
        <v>19207.73</v>
      </c>
      <c r="D149" s="5">
        <v>19646.650000000001</v>
      </c>
      <c r="E149" s="5">
        <v>19124.2</v>
      </c>
      <c r="F149" s="5">
        <v>19567.009999999998</v>
      </c>
      <c r="G149" s="5">
        <v>19567.009999999998</v>
      </c>
      <c r="H149" s="5">
        <f t="shared" si="14"/>
        <v>27675.7</v>
      </c>
      <c r="I149" s="5">
        <f t="shared" si="13"/>
        <v>19407.180499999995</v>
      </c>
      <c r="J149" s="4">
        <f t="shared" si="15"/>
        <v>44835</v>
      </c>
      <c r="K149" s="9">
        <f t="shared" si="16"/>
        <v>23</v>
      </c>
      <c r="L149" s="9" t="str">
        <f>VLOOKUP(WEEKDAY(A149),DePara!$A$1:$B$7,2,FALSE)</f>
        <v>Dom</v>
      </c>
      <c r="M149" s="18">
        <f t="shared" si="17"/>
        <v>1.8680573234646225E-2</v>
      </c>
      <c r="N149" s="9">
        <f>IF(N148="Queda",0,IF(G149&lt;G148,1,0))</f>
        <v>0</v>
      </c>
      <c r="O149" s="9">
        <f>IF(O148="Alta",0,IF(G149&gt;=G148,1,0))</f>
        <v>1</v>
      </c>
      <c r="P149" s="9">
        <f t="shared" si="18"/>
        <v>0</v>
      </c>
      <c r="Q149" s="9">
        <f t="shared" si="19"/>
        <v>3</v>
      </c>
    </row>
    <row r="150" spans="1:17" x14ac:dyDescent="0.3">
      <c r="A150" s="4">
        <v>44858</v>
      </c>
      <c r="B150" s="9">
        <f>IF(A150=MAX(A150:A515),1,0)</f>
        <v>0</v>
      </c>
      <c r="C150" s="5">
        <v>19567.77</v>
      </c>
      <c r="D150" s="5">
        <v>19589.13</v>
      </c>
      <c r="E150" s="5">
        <v>19206.32</v>
      </c>
      <c r="F150" s="5">
        <v>19345.57</v>
      </c>
      <c r="G150" s="5">
        <v>19345.57</v>
      </c>
      <c r="H150" s="5">
        <f t="shared" si="14"/>
        <v>27675.7</v>
      </c>
      <c r="I150" s="5">
        <f t="shared" si="13"/>
        <v>19357.616999999998</v>
      </c>
      <c r="J150" s="4">
        <f t="shared" si="15"/>
        <v>44835</v>
      </c>
      <c r="K150" s="9">
        <f t="shared" si="16"/>
        <v>24</v>
      </c>
      <c r="L150" s="9" t="str">
        <f>VLOOKUP(WEEKDAY(A150),DePara!$A$1:$B$7,2,FALSE)</f>
        <v>Seg</v>
      </c>
      <c r="M150" s="18">
        <f t="shared" si="17"/>
        <v>-1.1317007555063263E-2</v>
      </c>
      <c r="N150" s="9">
        <f>IF(N149="Queda",0,IF(G150&lt;G149,1,0))</f>
        <v>1</v>
      </c>
      <c r="O150" s="9">
        <f>IF(O149="Alta",0,IF(G150&gt;=G149,1,0))</f>
        <v>0</v>
      </c>
      <c r="P150" s="9">
        <f t="shared" si="18"/>
        <v>1</v>
      </c>
      <c r="Q150" s="9">
        <f t="shared" si="19"/>
        <v>0</v>
      </c>
    </row>
    <row r="151" spans="1:17" x14ac:dyDescent="0.3">
      <c r="A151" s="4">
        <v>44859</v>
      </c>
      <c r="B151" s="9">
        <f>IF(A151=MAX(A151:A516),1,0)</f>
        <v>0</v>
      </c>
      <c r="C151" s="5">
        <v>19344.96</v>
      </c>
      <c r="D151" s="5">
        <v>20348.41</v>
      </c>
      <c r="E151" s="5">
        <v>19261.45</v>
      </c>
      <c r="F151" s="5">
        <v>20095.86</v>
      </c>
      <c r="G151" s="5">
        <v>20095.86</v>
      </c>
      <c r="H151" s="5">
        <f t="shared" si="14"/>
        <v>27675.7</v>
      </c>
      <c r="I151" s="5">
        <f t="shared" ref="I151:I214" si="20">AVERAGE(G132:G151)</f>
        <v>19354.374</v>
      </c>
      <c r="J151" s="4">
        <f t="shared" si="15"/>
        <v>44835</v>
      </c>
      <c r="K151" s="9">
        <f t="shared" si="16"/>
        <v>25</v>
      </c>
      <c r="L151" s="9" t="str">
        <f>VLOOKUP(WEEKDAY(A151),DePara!$A$1:$B$7,2,FALSE)</f>
        <v>Ter</v>
      </c>
      <c r="M151" s="18">
        <f t="shared" si="17"/>
        <v>3.8783556131972485E-2</v>
      </c>
      <c r="N151" s="9">
        <f>IF(N150="Queda",0,IF(G151&lt;G150,1,0))</f>
        <v>0</v>
      </c>
      <c r="O151" s="9">
        <f>IF(O150="Alta",0,IF(G151&gt;=G150,1,0))</f>
        <v>1</v>
      </c>
      <c r="P151" s="9">
        <f t="shared" si="18"/>
        <v>0</v>
      </c>
      <c r="Q151" s="9">
        <f t="shared" si="19"/>
        <v>1</v>
      </c>
    </row>
    <row r="152" spans="1:17" x14ac:dyDescent="0.3">
      <c r="A152" s="4">
        <v>44860</v>
      </c>
      <c r="B152" s="9">
        <f>IF(A152=MAX(A152:A517),1,0)</f>
        <v>0</v>
      </c>
      <c r="C152" s="5">
        <v>20092.240000000002</v>
      </c>
      <c r="D152" s="5">
        <v>20938.13</v>
      </c>
      <c r="E152" s="5">
        <v>20076.12</v>
      </c>
      <c r="F152" s="5">
        <v>20770.439999999999</v>
      </c>
      <c r="G152" s="5">
        <v>20770.439999999999</v>
      </c>
      <c r="H152" s="5">
        <f t="shared" si="14"/>
        <v>27675.7</v>
      </c>
      <c r="I152" s="5">
        <f t="shared" si="20"/>
        <v>19395.124000000003</v>
      </c>
      <c r="J152" s="4">
        <f t="shared" si="15"/>
        <v>44835</v>
      </c>
      <c r="K152" s="9">
        <f t="shared" si="16"/>
        <v>26</v>
      </c>
      <c r="L152" s="9" t="str">
        <f>VLOOKUP(WEEKDAY(A152),DePara!$A$1:$B$7,2,FALSE)</f>
        <v>Qua</v>
      </c>
      <c r="M152" s="18">
        <f t="shared" si="17"/>
        <v>3.3568108058077639E-2</v>
      </c>
      <c r="N152" s="9">
        <f>IF(N151="Queda",0,IF(G152&lt;G151,1,0))</f>
        <v>0</v>
      </c>
      <c r="O152" s="9">
        <f>IF(O151="Alta",0,IF(G152&gt;=G151,1,0))</f>
        <v>1</v>
      </c>
      <c r="P152" s="9">
        <f t="shared" si="18"/>
        <v>0</v>
      </c>
      <c r="Q152" s="9">
        <f t="shared" si="19"/>
        <v>2</v>
      </c>
    </row>
    <row r="153" spans="1:17" x14ac:dyDescent="0.3">
      <c r="A153" s="4">
        <v>44861</v>
      </c>
      <c r="B153" s="9">
        <f>IF(A153=MAX(A153:A518),1,0)</f>
        <v>0</v>
      </c>
      <c r="C153" s="5">
        <v>20772.8</v>
      </c>
      <c r="D153" s="5">
        <v>20854.04</v>
      </c>
      <c r="E153" s="5">
        <v>20255.37</v>
      </c>
      <c r="F153" s="5">
        <v>20285.84</v>
      </c>
      <c r="G153" s="5">
        <v>20285.84</v>
      </c>
      <c r="H153" s="5">
        <f t="shared" si="14"/>
        <v>27675.7</v>
      </c>
      <c r="I153" s="5">
        <f t="shared" si="20"/>
        <v>19432.073500000002</v>
      </c>
      <c r="J153" s="4">
        <f t="shared" si="15"/>
        <v>44835</v>
      </c>
      <c r="K153" s="9">
        <f t="shared" si="16"/>
        <v>27</v>
      </c>
      <c r="L153" s="9" t="str">
        <f>VLOOKUP(WEEKDAY(A153),DePara!$A$1:$B$7,2,FALSE)</f>
        <v>Qui</v>
      </c>
      <c r="M153" s="18">
        <f t="shared" si="17"/>
        <v>-2.3331234196290462E-2</v>
      </c>
      <c r="N153" s="9">
        <f>IF(N152="Queda",0,IF(G153&lt;G152,1,0))</f>
        <v>1</v>
      </c>
      <c r="O153" s="9">
        <f>IF(O152="Alta",0,IF(G153&gt;=G152,1,0))</f>
        <v>0</v>
      </c>
      <c r="P153" s="9">
        <f t="shared" si="18"/>
        <v>1</v>
      </c>
      <c r="Q153" s="9">
        <f t="shared" si="19"/>
        <v>0</v>
      </c>
    </row>
    <row r="154" spans="1:17" x14ac:dyDescent="0.3">
      <c r="A154" s="4">
        <v>44862</v>
      </c>
      <c r="B154" s="9">
        <f>IF(A154=MAX(A154:A519),1,0)</f>
        <v>0</v>
      </c>
      <c r="C154" s="5">
        <v>20287.96</v>
      </c>
      <c r="D154" s="5">
        <v>20724.98</v>
      </c>
      <c r="E154" s="5">
        <v>20086.07</v>
      </c>
      <c r="F154" s="5">
        <v>20595.349999999999</v>
      </c>
      <c r="G154" s="5">
        <v>20595.349999999999</v>
      </c>
      <c r="H154" s="5">
        <f t="shared" si="14"/>
        <v>27675.7</v>
      </c>
      <c r="I154" s="5">
        <f t="shared" si="20"/>
        <v>19491.012500000001</v>
      </c>
      <c r="J154" s="4">
        <f t="shared" si="15"/>
        <v>44835</v>
      </c>
      <c r="K154" s="9">
        <f t="shared" si="16"/>
        <v>28</v>
      </c>
      <c r="L154" s="9" t="str">
        <f>VLOOKUP(WEEKDAY(A154),DePara!$A$1:$B$7,2,FALSE)</f>
        <v>Sex</v>
      </c>
      <c r="M154" s="18">
        <f t="shared" si="17"/>
        <v>1.5257440658114074E-2</v>
      </c>
      <c r="N154" s="9">
        <f>IF(N153="Queda",0,IF(G154&lt;G153,1,0))</f>
        <v>0</v>
      </c>
      <c r="O154" s="9">
        <f>IF(O153="Alta",0,IF(G154&gt;=G153,1,0))</f>
        <v>1</v>
      </c>
      <c r="P154" s="9">
        <f t="shared" si="18"/>
        <v>0</v>
      </c>
      <c r="Q154" s="9">
        <f t="shared" si="19"/>
        <v>1</v>
      </c>
    </row>
    <row r="155" spans="1:17" x14ac:dyDescent="0.3">
      <c r="A155" s="4">
        <v>44863</v>
      </c>
      <c r="B155" s="9">
        <f>IF(A155=MAX(A155:A520),1,0)</f>
        <v>0</v>
      </c>
      <c r="C155" s="5">
        <v>20595.099999999999</v>
      </c>
      <c r="D155" s="5">
        <v>20988.39</v>
      </c>
      <c r="E155" s="5">
        <v>20566.48</v>
      </c>
      <c r="F155" s="5">
        <v>20818.48</v>
      </c>
      <c r="G155" s="5">
        <v>20818.48</v>
      </c>
      <c r="H155" s="5">
        <f t="shared" si="14"/>
        <v>27675.7</v>
      </c>
      <c r="I155" s="5">
        <f t="shared" si="20"/>
        <v>19559.614999999998</v>
      </c>
      <c r="J155" s="4">
        <f t="shared" si="15"/>
        <v>44835</v>
      </c>
      <c r="K155" s="9">
        <f t="shared" si="16"/>
        <v>29</v>
      </c>
      <c r="L155" s="9" t="str">
        <f>VLOOKUP(WEEKDAY(A155),DePara!$A$1:$B$7,2,FALSE)</f>
        <v>Sáb</v>
      </c>
      <c r="M155" s="18">
        <f t="shared" si="17"/>
        <v>1.0833998936653266E-2</v>
      </c>
      <c r="N155" s="9">
        <f>IF(N154="Queda",0,IF(G155&lt;G154,1,0))</f>
        <v>0</v>
      </c>
      <c r="O155" s="9">
        <f>IF(O154="Alta",0,IF(G155&gt;=G154,1,0))</f>
        <v>1</v>
      </c>
      <c r="P155" s="9">
        <f t="shared" si="18"/>
        <v>0</v>
      </c>
      <c r="Q155" s="9">
        <f t="shared" si="19"/>
        <v>2</v>
      </c>
    </row>
    <row r="156" spans="1:17" x14ac:dyDescent="0.3">
      <c r="A156" s="4">
        <v>44864</v>
      </c>
      <c r="B156" s="9">
        <f>IF(A156=MAX(A156:A521),1,0)</f>
        <v>0</v>
      </c>
      <c r="C156" s="5">
        <v>20817.98</v>
      </c>
      <c r="D156" s="5">
        <v>20917.009999999998</v>
      </c>
      <c r="E156" s="5">
        <v>20547.46</v>
      </c>
      <c r="F156" s="5">
        <v>20635.599999999999</v>
      </c>
      <c r="G156" s="5">
        <v>20635.599999999999</v>
      </c>
      <c r="H156" s="5">
        <f t="shared" si="14"/>
        <v>27675.7</v>
      </c>
      <c r="I156" s="5">
        <f t="shared" si="20"/>
        <v>19634.321</v>
      </c>
      <c r="J156" s="4">
        <f t="shared" si="15"/>
        <v>44835</v>
      </c>
      <c r="K156" s="9">
        <f t="shared" si="16"/>
        <v>30</v>
      </c>
      <c r="L156" s="9" t="str">
        <f>VLOOKUP(WEEKDAY(A156),DePara!$A$1:$B$7,2,FALSE)</f>
        <v>Dom</v>
      </c>
      <c r="M156" s="18">
        <f t="shared" si="17"/>
        <v>-8.7845029992583701E-3</v>
      </c>
      <c r="N156" s="9">
        <f>IF(N155="Queda",0,IF(G156&lt;G155,1,0))</f>
        <v>1</v>
      </c>
      <c r="O156" s="9">
        <f>IF(O155="Alta",0,IF(G156&gt;=G155,1,0))</f>
        <v>0</v>
      </c>
      <c r="P156" s="9">
        <f t="shared" si="18"/>
        <v>1</v>
      </c>
      <c r="Q156" s="9">
        <f t="shared" si="19"/>
        <v>0</v>
      </c>
    </row>
    <row r="157" spans="1:17" x14ac:dyDescent="0.3">
      <c r="A157" s="4">
        <v>44865</v>
      </c>
      <c r="B157" s="9">
        <f>IF(A157=MAX(A157:A522),1,0)</f>
        <v>0</v>
      </c>
      <c r="C157" s="5">
        <v>20633.7</v>
      </c>
      <c r="D157" s="5">
        <v>20795.32</v>
      </c>
      <c r="E157" s="5">
        <v>20287.46</v>
      </c>
      <c r="F157" s="5">
        <v>20495.77</v>
      </c>
      <c r="G157" s="5">
        <v>20495.77</v>
      </c>
      <c r="H157" s="5">
        <f t="shared" si="14"/>
        <v>27675.7</v>
      </c>
      <c r="I157" s="5">
        <f t="shared" si="20"/>
        <v>19706.538500000002</v>
      </c>
      <c r="J157" s="4">
        <f t="shared" si="15"/>
        <v>44835</v>
      </c>
      <c r="K157" s="9">
        <f t="shared" si="16"/>
        <v>31</v>
      </c>
      <c r="L157" s="9" t="str">
        <f>VLOOKUP(WEEKDAY(A157),DePara!$A$1:$B$7,2,FALSE)</f>
        <v>Seg</v>
      </c>
      <c r="M157" s="18">
        <f t="shared" si="17"/>
        <v>-6.7761538312429703E-3</v>
      </c>
      <c r="N157" s="9">
        <f>IF(N156="Queda",0,IF(G157&lt;G156,1,0))</f>
        <v>1</v>
      </c>
      <c r="O157" s="9">
        <f>IF(O156="Alta",0,IF(G157&gt;=G156,1,0))</f>
        <v>0</v>
      </c>
      <c r="P157" s="9">
        <f t="shared" si="18"/>
        <v>2</v>
      </c>
      <c r="Q157" s="9">
        <f t="shared" si="19"/>
        <v>0</v>
      </c>
    </row>
    <row r="158" spans="1:17" x14ac:dyDescent="0.3">
      <c r="A158" s="4">
        <v>44866</v>
      </c>
      <c r="B158" s="9">
        <f>IF(A158=MAX(A158:A523),1,0)</f>
        <v>0</v>
      </c>
      <c r="C158" s="5">
        <v>20494.900000000001</v>
      </c>
      <c r="D158" s="5">
        <v>20647.29</v>
      </c>
      <c r="E158" s="5">
        <v>20359.849999999999</v>
      </c>
      <c r="F158" s="5">
        <v>20485.27</v>
      </c>
      <c r="G158" s="5">
        <v>20485.27</v>
      </c>
      <c r="H158" s="5">
        <f t="shared" si="14"/>
        <v>27675.7</v>
      </c>
      <c r="I158" s="5">
        <f t="shared" si="20"/>
        <v>19772.929500000002</v>
      </c>
      <c r="J158" s="4">
        <f t="shared" si="15"/>
        <v>44866</v>
      </c>
      <c r="K158" s="9">
        <f t="shared" si="16"/>
        <v>1</v>
      </c>
      <c r="L158" s="9" t="str">
        <f>VLOOKUP(WEEKDAY(A158),DePara!$A$1:$B$7,2,FALSE)</f>
        <v>Ter</v>
      </c>
      <c r="M158" s="18">
        <f t="shared" si="17"/>
        <v>-5.1230083085440636E-4</v>
      </c>
      <c r="N158" s="9">
        <f>IF(N157="Queda",0,IF(G158&lt;G157,1,0))</f>
        <v>1</v>
      </c>
      <c r="O158" s="9">
        <f>IF(O157="Alta",0,IF(G158&gt;=G157,1,0))</f>
        <v>0</v>
      </c>
      <c r="P158" s="9">
        <f t="shared" si="18"/>
        <v>3</v>
      </c>
      <c r="Q158" s="9">
        <f t="shared" si="19"/>
        <v>0</v>
      </c>
    </row>
    <row r="159" spans="1:17" x14ac:dyDescent="0.3">
      <c r="A159" s="4">
        <v>44867</v>
      </c>
      <c r="B159" s="9">
        <f>IF(A159=MAX(A159:A524),1,0)</f>
        <v>0</v>
      </c>
      <c r="C159" s="5">
        <v>20482.96</v>
      </c>
      <c r="D159" s="5">
        <v>20742.810000000001</v>
      </c>
      <c r="E159" s="5">
        <v>20087.13</v>
      </c>
      <c r="F159" s="5">
        <v>20159.5</v>
      </c>
      <c r="G159" s="5">
        <v>20159.5</v>
      </c>
      <c r="H159" s="5">
        <f t="shared" si="14"/>
        <v>27675.7</v>
      </c>
      <c r="I159" s="5">
        <f t="shared" si="20"/>
        <v>19811.7595</v>
      </c>
      <c r="J159" s="4">
        <f t="shared" si="15"/>
        <v>44866</v>
      </c>
      <c r="K159" s="9">
        <f t="shared" si="16"/>
        <v>2</v>
      </c>
      <c r="L159" s="9" t="str">
        <f>VLOOKUP(WEEKDAY(A159),DePara!$A$1:$B$7,2,FALSE)</f>
        <v>Qua</v>
      </c>
      <c r="M159" s="18">
        <f t="shared" si="17"/>
        <v>-1.5902646145254606E-2</v>
      </c>
      <c r="N159" s="9">
        <f>IF(N158="Queda",0,IF(G159&lt;G158,1,0))</f>
        <v>1</v>
      </c>
      <c r="O159" s="9">
        <f>IF(O158="Alta",0,IF(G159&gt;=G158,1,0))</f>
        <v>0</v>
      </c>
      <c r="P159" s="9">
        <f t="shared" si="18"/>
        <v>4</v>
      </c>
      <c r="Q159" s="9">
        <f t="shared" si="19"/>
        <v>0</v>
      </c>
    </row>
    <row r="160" spans="1:17" x14ac:dyDescent="0.3">
      <c r="A160" s="4">
        <v>44868</v>
      </c>
      <c r="B160" s="9">
        <f>IF(A160=MAX(A160:A525),1,0)</f>
        <v>0</v>
      </c>
      <c r="C160" s="5">
        <v>20162.689999999999</v>
      </c>
      <c r="D160" s="5">
        <v>20382.099999999999</v>
      </c>
      <c r="E160" s="5">
        <v>20086.240000000002</v>
      </c>
      <c r="F160" s="5">
        <v>20209.990000000002</v>
      </c>
      <c r="G160" s="5">
        <v>20209.990000000002</v>
      </c>
      <c r="H160" s="5">
        <f t="shared" si="14"/>
        <v>27675.7</v>
      </c>
      <c r="I160" s="5">
        <f t="shared" si="20"/>
        <v>19862.976000000002</v>
      </c>
      <c r="J160" s="4">
        <f t="shared" si="15"/>
        <v>44866</v>
      </c>
      <c r="K160" s="9">
        <f t="shared" si="16"/>
        <v>3</v>
      </c>
      <c r="L160" s="9" t="str">
        <f>VLOOKUP(WEEKDAY(A160),DePara!$A$1:$B$7,2,FALSE)</f>
        <v>Qui</v>
      </c>
      <c r="M160" s="18">
        <f t="shared" si="17"/>
        <v>2.5045264019445401E-3</v>
      </c>
      <c r="N160" s="9">
        <f>IF(N159="Queda",0,IF(G160&lt;G159,1,0))</f>
        <v>0</v>
      </c>
      <c r="O160" s="9">
        <f>IF(O159="Alta",0,IF(G160&gt;=G159,1,0))</f>
        <v>1</v>
      </c>
      <c r="P160" s="9">
        <f t="shared" si="18"/>
        <v>0</v>
      </c>
      <c r="Q160" s="9">
        <f t="shared" si="19"/>
        <v>1</v>
      </c>
    </row>
    <row r="161" spans="1:17" x14ac:dyDescent="0.3">
      <c r="A161" s="4">
        <v>44869</v>
      </c>
      <c r="B161" s="9">
        <f>IF(A161=MAX(A161:A526),1,0)</f>
        <v>0</v>
      </c>
      <c r="C161" s="5">
        <v>20208.77</v>
      </c>
      <c r="D161" s="5">
        <v>21209.56</v>
      </c>
      <c r="E161" s="5">
        <v>20188.02</v>
      </c>
      <c r="F161" s="5">
        <v>21147.23</v>
      </c>
      <c r="G161" s="5">
        <v>21147.23</v>
      </c>
      <c r="H161" s="5">
        <f t="shared" si="14"/>
        <v>27675.7</v>
      </c>
      <c r="I161" s="5">
        <f t="shared" si="20"/>
        <v>19966.955999999998</v>
      </c>
      <c r="J161" s="4">
        <f t="shared" si="15"/>
        <v>44866</v>
      </c>
      <c r="K161" s="9">
        <f t="shared" si="16"/>
        <v>4</v>
      </c>
      <c r="L161" s="9" t="str">
        <f>VLOOKUP(WEEKDAY(A161),DePara!$A$1:$B$7,2,FALSE)</f>
        <v>Sex</v>
      </c>
      <c r="M161" s="18">
        <f t="shared" si="17"/>
        <v>4.6375084797172006E-2</v>
      </c>
      <c r="N161" s="9">
        <f>IF(N160="Queda",0,IF(G161&lt;G160,1,0))</f>
        <v>0</v>
      </c>
      <c r="O161" s="9">
        <f>IF(O160="Alta",0,IF(G161&gt;=G160,1,0))</f>
        <v>1</v>
      </c>
      <c r="P161" s="9">
        <f t="shared" si="18"/>
        <v>0</v>
      </c>
      <c r="Q161" s="9">
        <f t="shared" si="19"/>
        <v>2</v>
      </c>
    </row>
    <row r="162" spans="1:17" x14ac:dyDescent="0.3">
      <c r="A162" s="4">
        <v>44870</v>
      </c>
      <c r="B162" s="9">
        <f>IF(A162=MAX(A162:A527),1,0)</f>
        <v>0</v>
      </c>
      <c r="C162" s="5">
        <v>21144.83</v>
      </c>
      <c r="D162" s="5">
        <v>21446.89</v>
      </c>
      <c r="E162" s="5">
        <v>21097.63</v>
      </c>
      <c r="F162" s="5">
        <v>21282.69</v>
      </c>
      <c r="G162" s="5">
        <v>21282.69</v>
      </c>
      <c r="H162" s="5">
        <f t="shared" si="14"/>
        <v>27675.7</v>
      </c>
      <c r="I162" s="5">
        <f t="shared" si="20"/>
        <v>20067.686000000002</v>
      </c>
      <c r="J162" s="4">
        <f t="shared" si="15"/>
        <v>44866</v>
      </c>
      <c r="K162" s="9">
        <f t="shared" si="16"/>
        <v>5</v>
      </c>
      <c r="L162" s="9" t="str">
        <f>VLOOKUP(WEEKDAY(A162),DePara!$A$1:$B$7,2,FALSE)</f>
        <v>Sáb</v>
      </c>
      <c r="M162" s="18">
        <f t="shared" si="17"/>
        <v>6.405567064811768E-3</v>
      </c>
      <c r="N162" s="9">
        <f>IF(N161="Queda",0,IF(G162&lt;G161,1,0))</f>
        <v>0</v>
      </c>
      <c r="O162" s="9">
        <f>IF(O161="Alta",0,IF(G162&gt;=G161,1,0))</f>
        <v>1</v>
      </c>
      <c r="P162" s="9">
        <f t="shared" si="18"/>
        <v>0</v>
      </c>
      <c r="Q162" s="9">
        <f t="shared" si="19"/>
        <v>3</v>
      </c>
    </row>
    <row r="163" spans="1:17" x14ac:dyDescent="0.3">
      <c r="A163" s="4">
        <v>44871</v>
      </c>
      <c r="B163" s="9">
        <f>IF(A163=MAX(A163:A528),1,0)</f>
        <v>0</v>
      </c>
      <c r="C163" s="5">
        <v>21285.06</v>
      </c>
      <c r="D163" s="5">
        <v>21345.38</v>
      </c>
      <c r="E163" s="5">
        <v>20920.189999999999</v>
      </c>
      <c r="F163" s="5">
        <v>20926.490000000002</v>
      </c>
      <c r="G163" s="5">
        <v>20926.490000000002</v>
      </c>
      <c r="H163" s="5">
        <f t="shared" si="14"/>
        <v>27675.7</v>
      </c>
      <c r="I163" s="5">
        <f t="shared" si="20"/>
        <v>20136.4725</v>
      </c>
      <c r="J163" s="4">
        <f t="shared" si="15"/>
        <v>44866</v>
      </c>
      <c r="K163" s="9">
        <f t="shared" si="16"/>
        <v>6</v>
      </c>
      <c r="L163" s="9" t="str">
        <f>VLOOKUP(WEEKDAY(A163),DePara!$A$1:$B$7,2,FALSE)</f>
        <v>Dom</v>
      </c>
      <c r="M163" s="18">
        <f t="shared" si="17"/>
        <v>-1.673660613390493E-2</v>
      </c>
      <c r="N163" s="9">
        <f>IF(N162="Queda",0,IF(G163&lt;G162,1,0))</f>
        <v>1</v>
      </c>
      <c r="O163" s="9">
        <f>IF(O162="Alta",0,IF(G163&gt;=G162,1,0))</f>
        <v>0</v>
      </c>
      <c r="P163" s="9">
        <f t="shared" si="18"/>
        <v>1</v>
      </c>
      <c r="Q163" s="9">
        <f t="shared" si="19"/>
        <v>0</v>
      </c>
    </row>
    <row r="164" spans="1:17" x14ac:dyDescent="0.3">
      <c r="A164" s="4">
        <v>44872</v>
      </c>
      <c r="B164" s="9">
        <f>IF(A164=MAX(A164:A529),1,0)</f>
        <v>0</v>
      </c>
      <c r="C164" s="5">
        <v>20924.62</v>
      </c>
      <c r="D164" s="5">
        <v>21053.25</v>
      </c>
      <c r="E164" s="5">
        <v>20489.97</v>
      </c>
      <c r="F164" s="5">
        <v>20602.82</v>
      </c>
      <c r="G164" s="5">
        <v>20602.82</v>
      </c>
      <c r="H164" s="5">
        <f t="shared" si="14"/>
        <v>27675.7</v>
      </c>
      <c r="I164" s="5">
        <f t="shared" si="20"/>
        <v>20199.892499999998</v>
      </c>
      <c r="J164" s="4">
        <f t="shared" si="15"/>
        <v>44866</v>
      </c>
      <c r="K164" s="9">
        <f t="shared" si="16"/>
        <v>7</v>
      </c>
      <c r="L164" s="9" t="str">
        <f>VLOOKUP(WEEKDAY(A164),DePara!$A$1:$B$7,2,FALSE)</f>
        <v>Seg</v>
      </c>
      <c r="M164" s="18">
        <f t="shared" si="17"/>
        <v>-1.5466999004611015E-2</v>
      </c>
      <c r="N164" s="9">
        <f>IF(N163="Queda",0,IF(G164&lt;G163,1,0))</f>
        <v>1</v>
      </c>
      <c r="O164" s="9">
        <f>IF(O163="Alta",0,IF(G164&gt;=G163,1,0))</f>
        <v>0</v>
      </c>
      <c r="P164" s="9">
        <f t="shared" si="18"/>
        <v>2</v>
      </c>
      <c r="Q164" s="9">
        <f t="shared" si="19"/>
        <v>0</v>
      </c>
    </row>
    <row r="165" spans="1:17" x14ac:dyDescent="0.3">
      <c r="A165" s="4">
        <v>44873</v>
      </c>
      <c r="B165" s="9">
        <f>IF(A165=MAX(A165:A530),1,0)</f>
        <v>0</v>
      </c>
      <c r="C165" s="5">
        <v>20600.669999999998</v>
      </c>
      <c r="D165" s="5">
        <v>20664.61</v>
      </c>
      <c r="E165" s="5">
        <v>17603.54</v>
      </c>
      <c r="F165" s="5">
        <v>18541.27</v>
      </c>
      <c r="G165" s="5">
        <v>18541.27</v>
      </c>
      <c r="H165" s="5">
        <f t="shared" si="14"/>
        <v>27675.7</v>
      </c>
      <c r="I165" s="5">
        <f t="shared" si="20"/>
        <v>20169.978999999999</v>
      </c>
      <c r="J165" s="4">
        <f t="shared" si="15"/>
        <v>44866</v>
      </c>
      <c r="K165" s="9">
        <f t="shared" si="16"/>
        <v>8</v>
      </c>
      <c r="L165" s="9" t="str">
        <f>VLOOKUP(WEEKDAY(A165),DePara!$A$1:$B$7,2,FALSE)</f>
        <v>Ter</v>
      </c>
      <c r="M165" s="18">
        <f t="shared" si="17"/>
        <v>-0.10006154497296971</v>
      </c>
      <c r="N165" s="9">
        <f>IF(N164="Queda",0,IF(G165&lt;G164,1,0))</f>
        <v>1</v>
      </c>
      <c r="O165" s="9">
        <f>IF(O164="Alta",0,IF(G165&gt;=G164,1,0))</f>
        <v>0</v>
      </c>
      <c r="P165" s="9">
        <f t="shared" si="18"/>
        <v>3</v>
      </c>
      <c r="Q165" s="9">
        <f t="shared" si="19"/>
        <v>0</v>
      </c>
    </row>
    <row r="166" spans="1:17" x14ac:dyDescent="0.3">
      <c r="A166" s="4">
        <v>44874</v>
      </c>
      <c r="B166" s="9">
        <f>IF(A166=MAX(A166:A531),1,0)</f>
        <v>0</v>
      </c>
      <c r="C166" s="5">
        <v>18543.759999999998</v>
      </c>
      <c r="D166" s="5">
        <v>18590.46</v>
      </c>
      <c r="E166" s="5">
        <v>15682.69</v>
      </c>
      <c r="F166" s="5">
        <v>15880.78</v>
      </c>
      <c r="G166" s="5">
        <v>15880.78</v>
      </c>
      <c r="H166" s="5">
        <f t="shared" si="14"/>
        <v>27675.7</v>
      </c>
      <c r="I166" s="5">
        <f t="shared" si="20"/>
        <v>20011.331000000002</v>
      </c>
      <c r="J166" s="4">
        <f t="shared" si="15"/>
        <v>44866</v>
      </c>
      <c r="K166" s="9">
        <f t="shared" si="16"/>
        <v>9</v>
      </c>
      <c r="L166" s="9" t="str">
        <f>VLOOKUP(WEEKDAY(A166),DePara!$A$1:$B$7,2,FALSE)</f>
        <v>Qua</v>
      </c>
      <c r="M166" s="18">
        <f t="shared" si="17"/>
        <v>-0.1434901708459021</v>
      </c>
      <c r="N166" s="9">
        <f>IF(N165="Queda",0,IF(G166&lt;G165,1,0))</f>
        <v>1</v>
      </c>
      <c r="O166" s="9">
        <f>IF(O165="Alta",0,IF(G166&gt;=G165,1,0))</f>
        <v>0</v>
      </c>
      <c r="P166" s="9">
        <f t="shared" si="18"/>
        <v>4</v>
      </c>
      <c r="Q166" s="9">
        <f t="shared" si="19"/>
        <v>0</v>
      </c>
    </row>
    <row r="167" spans="1:17" x14ac:dyDescent="0.3">
      <c r="A167" s="4">
        <v>44875</v>
      </c>
      <c r="B167" s="9">
        <f>IF(A167=MAX(A167:A532),1,0)</f>
        <v>0</v>
      </c>
      <c r="C167" s="5">
        <v>15883.16</v>
      </c>
      <c r="D167" s="5">
        <v>18054.310000000001</v>
      </c>
      <c r="E167" s="5">
        <v>15834.02</v>
      </c>
      <c r="F167" s="5">
        <v>17586.77</v>
      </c>
      <c r="G167" s="5">
        <v>17586.77</v>
      </c>
      <c r="H167" s="5">
        <f t="shared" si="14"/>
        <v>27675.7</v>
      </c>
      <c r="I167" s="5">
        <f t="shared" si="20"/>
        <v>19932.046000000002</v>
      </c>
      <c r="J167" s="4">
        <f t="shared" si="15"/>
        <v>44866</v>
      </c>
      <c r="K167" s="9">
        <f t="shared" si="16"/>
        <v>10</v>
      </c>
      <c r="L167" s="9" t="str">
        <f>VLOOKUP(WEEKDAY(A167),DePara!$A$1:$B$7,2,FALSE)</f>
        <v>Qui</v>
      </c>
      <c r="M167" s="18">
        <f t="shared" si="17"/>
        <v>0.10742482422148036</v>
      </c>
      <c r="N167" s="9">
        <f>IF(N166="Queda",0,IF(G167&lt;G166,1,0))</f>
        <v>0</v>
      </c>
      <c r="O167" s="9">
        <f>IF(O166="Alta",0,IF(G167&gt;=G166,1,0))</f>
        <v>1</v>
      </c>
      <c r="P167" s="9">
        <f t="shared" si="18"/>
        <v>0</v>
      </c>
      <c r="Q167" s="9">
        <f t="shared" si="19"/>
        <v>1</v>
      </c>
    </row>
    <row r="168" spans="1:17" x14ac:dyDescent="0.3">
      <c r="A168" s="4">
        <v>44876</v>
      </c>
      <c r="B168" s="9">
        <f>IF(A168=MAX(A168:A533),1,0)</f>
        <v>0</v>
      </c>
      <c r="C168" s="5">
        <v>17583.25</v>
      </c>
      <c r="D168" s="5">
        <v>17650.939999999999</v>
      </c>
      <c r="E168" s="5">
        <v>16543.48</v>
      </c>
      <c r="F168" s="5">
        <v>17034.29</v>
      </c>
      <c r="G168" s="5">
        <v>17034.29</v>
      </c>
      <c r="H168" s="5">
        <f t="shared" si="14"/>
        <v>27675.7</v>
      </c>
      <c r="I168" s="5">
        <f t="shared" si="20"/>
        <v>19823.351000000002</v>
      </c>
      <c r="J168" s="4">
        <f t="shared" si="15"/>
        <v>44866</v>
      </c>
      <c r="K168" s="9">
        <f t="shared" si="16"/>
        <v>11</v>
      </c>
      <c r="L168" s="9" t="str">
        <f>VLOOKUP(WEEKDAY(A168),DePara!$A$1:$B$7,2,FALSE)</f>
        <v>Sex</v>
      </c>
      <c r="M168" s="18">
        <f t="shared" si="17"/>
        <v>-3.1414523531040683E-2</v>
      </c>
      <c r="N168" s="9">
        <f>IF(N167="Queda",0,IF(G168&lt;G167,1,0))</f>
        <v>1</v>
      </c>
      <c r="O168" s="9">
        <f>IF(O167="Alta",0,IF(G168&gt;=G167,1,0))</f>
        <v>0</v>
      </c>
      <c r="P168" s="9">
        <f t="shared" si="18"/>
        <v>1</v>
      </c>
      <c r="Q168" s="9">
        <f t="shared" si="19"/>
        <v>0</v>
      </c>
    </row>
    <row r="169" spans="1:17" x14ac:dyDescent="0.3">
      <c r="A169" s="4">
        <v>44877</v>
      </c>
      <c r="B169" s="9">
        <f>IF(A169=MAX(A169:A534),1,0)</f>
        <v>0</v>
      </c>
      <c r="C169" s="5">
        <v>17036.88</v>
      </c>
      <c r="D169" s="5">
        <v>17066.68</v>
      </c>
      <c r="E169" s="5">
        <v>16651.78</v>
      </c>
      <c r="F169" s="5">
        <v>16799.189999999999</v>
      </c>
      <c r="G169" s="5">
        <v>16799.189999999999</v>
      </c>
      <c r="H169" s="5">
        <f t="shared" si="14"/>
        <v>27675.7</v>
      </c>
      <c r="I169" s="5">
        <f t="shared" si="20"/>
        <v>19684.96</v>
      </c>
      <c r="J169" s="4">
        <f t="shared" si="15"/>
        <v>44866</v>
      </c>
      <c r="K169" s="9">
        <f t="shared" si="16"/>
        <v>12</v>
      </c>
      <c r="L169" s="9" t="str">
        <f>VLOOKUP(WEEKDAY(A169),DePara!$A$1:$B$7,2,FALSE)</f>
        <v>Sáb</v>
      </c>
      <c r="M169" s="18">
        <f t="shared" si="17"/>
        <v>-1.3801573179745175E-2</v>
      </c>
      <c r="N169" s="9">
        <f>IF(N168="Queda",0,IF(G169&lt;G168,1,0))</f>
        <v>1</v>
      </c>
      <c r="O169" s="9">
        <f>IF(O168="Alta",0,IF(G169&gt;=G168,1,0))</f>
        <v>0</v>
      </c>
      <c r="P169" s="9">
        <f t="shared" si="18"/>
        <v>2</v>
      </c>
      <c r="Q169" s="9">
        <f t="shared" si="19"/>
        <v>0</v>
      </c>
    </row>
    <row r="170" spans="1:17" x14ac:dyDescent="0.3">
      <c r="A170" s="4">
        <v>44878</v>
      </c>
      <c r="B170" s="9">
        <f>IF(A170=MAX(A170:A535),1,0)</f>
        <v>0</v>
      </c>
      <c r="C170" s="5">
        <v>16799.72</v>
      </c>
      <c r="D170" s="5">
        <v>16920.77</v>
      </c>
      <c r="E170" s="5">
        <v>16320.63</v>
      </c>
      <c r="F170" s="5">
        <v>16353.37</v>
      </c>
      <c r="G170" s="5">
        <v>16353.37</v>
      </c>
      <c r="H170" s="5">
        <f t="shared" si="14"/>
        <v>27675.7</v>
      </c>
      <c r="I170" s="5">
        <f t="shared" si="20"/>
        <v>19535.349999999999</v>
      </c>
      <c r="J170" s="4">
        <f t="shared" si="15"/>
        <v>44866</v>
      </c>
      <c r="K170" s="9">
        <f t="shared" si="16"/>
        <v>13</v>
      </c>
      <c r="L170" s="9" t="str">
        <f>VLOOKUP(WEEKDAY(A170),DePara!$A$1:$B$7,2,FALSE)</f>
        <v>Dom</v>
      </c>
      <c r="M170" s="18">
        <f t="shared" si="17"/>
        <v>-2.6538184281503896E-2</v>
      </c>
      <c r="N170" s="9">
        <f>IF(N169="Queda",0,IF(G170&lt;G169,1,0))</f>
        <v>1</v>
      </c>
      <c r="O170" s="9">
        <f>IF(O169="Alta",0,IF(G170&gt;=G169,1,0))</f>
        <v>0</v>
      </c>
      <c r="P170" s="9">
        <f t="shared" si="18"/>
        <v>3</v>
      </c>
      <c r="Q170" s="9">
        <f t="shared" si="19"/>
        <v>0</v>
      </c>
    </row>
    <row r="171" spans="1:17" x14ac:dyDescent="0.3">
      <c r="A171" s="4">
        <v>44879</v>
      </c>
      <c r="B171" s="9">
        <f>IF(A171=MAX(A171:A536),1,0)</f>
        <v>0</v>
      </c>
      <c r="C171" s="5">
        <v>16352.03</v>
      </c>
      <c r="D171" s="5">
        <v>17109.32</v>
      </c>
      <c r="E171" s="5">
        <v>15872.94</v>
      </c>
      <c r="F171" s="5">
        <v>16618.2</v>
      </c>
      <c r="G171" s="5">
        <v>16618.2</v>
      </c>
      <c r="H171" s="5">
        <f t="shared" si="14"/>
        <v>27675.7</v>
      </c>
      <c r="I171" s="5">
        <f t="shared" si="20"/>
        <v>19361.467000000001</v>
      </c>
      <c r="J171" s="4">
        <f t="shared" si="15"/>
        <v>44866</v>
      </c>
      <c r="K171" s="9">
        <f t="shared" si="16"/>
        <v>14</v>
      </c>
      <c r="L171" s="9" t="str">
        <f>VLOOKUP(WEEKDAY(A171),DePara!$A$1:$B$7,2,FALSE)</f>
        <v>Seg</v>
      </c>
      <c r="M171" s="18">
        <f t="shared" si="17"/>
        <v>1.6194215626503805E-2</v>
      </c>
      <c r="N171" s="9">
        <f>IF(N170="Queda",0,IF(G171&lt;G170,1,0))</f>
        <v>0</v>
      </c>
      <c r="O171" s="9">
        <f>IF(O170="Alta",0,IF(G171&gt;=G170,1,0))</f>
        <v>1</v>
      </c>
      <c r="P171" s="9">
        <f t="shared" si="18"/>
        <v>0</v>
      </c>
      <c r="Q171" s="9">
        <f t="shared" si="19"/>
        <v>1</v>
      </c>
    </row>
    <row r="172" spans="1:17" x14ac:dyDescent="0.3">
      <c r="A172" s="4">
        <v>44880</v>
      </c>
      <c r="B172" s="9">
        <f>IF(A172=MAX(A172:A537),1,0)</f>
        <v>0</v>
      </c>
      <c r="C172" s="5">
        <v>16617.48</v>
      </c>
      <c r="D172" s="5">
        <v>17051.96</v>
      </c>
      <c r="E172" s="5">
        <v>16542.55</v>
      </c>
      <c r="F172" s="5">
        <v>16884.61</v>
      </c>
      <c r="G172" s="5">
        <v>16884.61</v>
      </c>
      <c r="H172" s="5">
        <f t="shared" si="14"/>
        <v>27675.7</v>
      </c>
      <c r="I172" s="5">
        <f t="shared" si="20"/>
        <v>19167.175500000001</v>
      </c>
      <c r="J172" s="4">
        <f t="shared" si="15"/>
        <v>44866</v>
      </c>
      <c r="K172" s="9">
        <f t="shared" si="16"/>
        <v>15</v>
      </c>
      <c r="L172" s="9" t="str">
        <f>VLOOKUP(WEEKDAY(A172),DePara!$A$1:$B$7,2,FALSE)</f>
        <v>Ter</v>
      </c>
      <c r="M172" s="18">
        <f t="shared" si="17"/>
        <v>1.6031218784224421E-2</v>
      </c>
      <c r="N172" s="9">
        <f>IF(N171="Queda",0,IF(G172&lt;G171,1,0))</f>
        <v>0</v>
      </c>
      <c r="O172" s="9">
        <f>IF(O171="Alta",0,IF(G172&gt;=G171,1,0))</f>
        <v>1</v>
      </c>
      <c r="P172" s="9">
        <f t="shared" si="18"/>
        <v>0</v>
      </c>
      <c r="Q172" s="9">
        <f t="shared" si="19"/>
        <v>2</v>
      </c>
    </row>
    <row r="173" spans="1:17" x14ac:dyDescent="0.3">
      <c r="A173" s="4">
        <v>44881</v>
      </c>
      <c r="B173" s="9">
        <f>IF(A173=MAX(A173:A538),1,0)</f>
        <v>0</v>
      </c>
      <c r="C173" s="5">
        <v>16884.34</v>
      </c>
      <c r="D173" s="5">
        <v>16960.29</v>
      </c>
      <c r="E173" s="5">
        <v>16430.11</v>
      </c>
      <c r="F173" s="5">
        <v>16669.439999999999</v>
      </c>
      <c r="G173" s="5">
        <v>16669.439999999999</v>
      </c>
      <c r="H173" s="5">
        <f t="shared" si="14"/>
        <v>27675.7</v>
      </c>
      <c r="I173" s="5">
        <f t="shared" si="20"/>
        <v>18986.355499999998</v>
      </c>
      <c r="J173" s="4">
        <f t="shared" si="15"/>
        <v>44866</v>
      </c>
      <c r="K173" s="9">
        <f t="shared" si="16"/>
        <v>16</v>
      </c>
      <c r="L173" s="9" t="str">
        <f>VLOOKUP(WEEKDAY(A173),DePara!$A$1:$B$7,2,FALSE)</f>
        <v>Qua</v>
      </c>
      <c r="M173" s="18">
        <f t="shared" si="17"/>
        <v>-1.2743557594756538E-2</v>
      </c>
      <c r="N173" s="9">
        <f>IF(N172="Queda",0,IF(G173&lt;G172,1,0))</f>
        <v>1</v>
      </c>
      <c r="O173" s="9">
        <f>IF(O172="Alta",0,IF(G173&gt;=G172,1,0))</f>
        <v>0</v>
      </c>
      <c r="P173" s="9">
        <f t="shared" si="18"/>
        <v>1</v>
      </c>
      <c r="Q173" s="9">
        <f t="shared" si="19"/>
        <v>0</v>
      </c>
    </row>
    <row r="174" spans="1:17" x14ac:dyDescent="0.3">
      <c r="A174" s="4">
        <v>44882</v>
      </c>
      <c r="B174" s="9">
        <f>IF(A174=MAX(A174:A539),1,0)</f>
        <v>0</v>
      </c>
      <c r="C174" s="5">
        <v>16670.43</v>
      </c>
      <c r="D174" s="5">
        <v>16726.439999999999</v>
      </c>
      <c r="E174" s="5">
        <v>16460.68</v>
      </c>
      <c r="F174" s="5">
        <v>16687.52</v>
      </c>
      <c r="G174" s="5">
        <v>16687.52</v>
      </c>
      <c r="H174" s="5">
        <f t="shared" si="14"/>
        <v>27675.7</v>
      </c>
      <c r="I174" s="5">
        <f t="shared" si="20"/>
        <v>18790.964</v>
      </c>
      <c r="J174" s="4">
        <f t="shared" si="15"/>
        <v>44866</v>
      </c>
      <c r="K174" s="9">
        <f t="shared" si="16"/>
        <v>17</v>
      </c>
      <c r="L174" s="9" t="str">
        <f>VLOOKUP(WEEKDAY(A174),DePara!$A$1:$B$7,2,FALSE)</f>
        <v>Qui</v>
      </c>
      <c r="M174" s="18">
        <f t="shared" si="17"/>
        <v>1.0846195193121577E-3</v>
      </c>
      <c r="N174" s="9">
        <f>IF(N173="Queda",0,IF(G174&lt;G173,1,0))</f>
        <v>0</v>
      </c>
      <c r="O174" s="9">
        <f>IF(O173="Alta",0,IF(G174&gt;=G173,1,0))</f>
        <v>1</v>
      </c>
      <c r="P174" s="9">
        <f t="shared" si="18"/>
        <v>0</v>
      </c>
      <c r="Q174" s="9">
        <f t="shared" si="19"/>
        <v>1</v>
      </c>
    </row>
    <row r="175" spans="1:17" x14ac:dyDescent="0.3">
      <c r="A175" s="4">
        <v>44883</v>
      </c>
      <c r="B175" s="9">
        <f>IF(A175=MAX(A175:A540),1,0)</f>
        <v>0</v>
      </c>
      <c r="C175" s="5">
        <v>16687.91</v>
      </c>
      <c r="D175" s="5">
        <v>16947.060000000001</v>
      </c>
      <c r="E175" s="5">
        <v>16564.61</v>
      </c>
      <c r="F175" s="5">
        <v>16697.78</v>
      </c>
      <c r="G175" s="5">
        <v>16697.78</v>
      </c>
      <c r="H175" s="5">
        <f t="shared" si="14"/>
        <v>27675.7</v>
      </c>
      <c r="I175" s="5">
        <f t="shared" si="20"/>
        <v>18584.928999999996</v>
      </c>
      <c r="J175" s="4">
        <f t="shared" si="15"/>
        <v>44866</v>
      </c>
      <c r="K175" s="9">
        <f t="shared" si="16"/>
        <v>18</v>
      </c>
      <c r="L175" s="9" t="str">
        <f>VLOOKUP(WEEKDAY(A175),DePara!$A$1:$B$7,2,FALSE)</f>
        <v>Sex</v>
      </c>
      <c r="M175" s="18">
        <f t="shared" si="17"/>
        <v>6.1483072379830972E-4</v>
      </c>
      <c r="N175" s="9">
        <f>IF(N174="Queda",0,IF(G175&lt;G174,1,0))</f>
        <v>0</v>
      </c>
      <c r="O175" s="9">
        <f>IF(O174="Alta",0,IF(G175&gt;=G174,1,0))</f>
        <v>1</v>
      </c>
      <c r="P175" s="9">
        <f t="shared" si="18"/>
        <v>0</v>
      </c>
      <c r="Q175" s="9">
        <f t="shared" si="19"/>
        <v>2</v>
      </c>
    </row>
    <row r="176" spans="1:17" x14ac:dyDescent="0.3">
      <c r="A176" s="4">
        <v>44884</v>
      </c>
      <c r="B176" s="9">
        <f>IF(A176=MAX(A176:A541),1,0)</f>
        <v>0</v>
      </c>
      <c r="C176" s="5">
        <v>16696.22</v>
      </c>
      <c r="D176" s="5">
        <v>16797.88</v>
      </c>
      <c r="E176" s="5">
        <v>16570.41</v>
      </c>
      <c r="F176" s="5">
        <v>16711.55</v>
      </c>
      <c r="G176" s="5">
        <v>16711.55</v>
      </c>
      <c r="H176" s="5">
        <f t="shared" si="14"/>
        <v>27675.7</v>
      </c>
      <c r="I176" s="5">
        <f t="shared" si="20"/>
        <v>18388.726499999997</v>
      </c>
      <c r="J176" s="4">
        <f t="shared" si="15"/>
        <v>44866</v>
      </c>
      <c r="K176" s="9">
        <f t="shared" si="16"/>
        <v>19</v>
      </c>
      <c r="L176" s="9" t="str">
        <f>VLOOKUP(WEEKDAY(A176),DePara!$A$1:$B$7,2,FALSE)</f>
        <v>Sáb</v>
      </c>
      <c r="M176" s="18">
        <f t="shared" si="17"/>
        <v>8.2466052373431076E-4</v>
      </c>
      <c r="N176" s="9">
        <f>IF(N175="Queda",0,IF(G176&lt;G175,1,0))</f>
        <v>0</v>
      </c>
      <c r="O176" s="9">
        <f>IF(O175="Alta",0,IF(G176&gt;=G175,1,0))</f>
        <v>1</v>
      </c>
      <c r="P176" s="9">
        <f t="shared" si="18"/>
        <v>0</v>
      </c>
      <c r="Q176" s="9">
        <f t="shared" si="19"/>
        <v>3</v>
      </c>
    </row>
    <row r="177" spans="1:17" x14ac:dyDescent="0.3">
      <c r="A177" s="4">
        <v>44885</v>
      </c>
      <c r="B177" s="9">
        <f>IF(A177=MAX(A177:A542),1,0)</f>
        <v>0</v>
      </c>
      <c r="C177" s="5">
        <v>16712.919999999998</v>
      </c>
      <c r="D177" s="5">
        <v>16746.78</v>
      </c>
      <c r="E177" s="5">
        <v>16248.69</v>
      </c>
      <c r="F177" s="5">
        <v>16291.83</v>
      </c>
      <c r="G177" s="5">
        <v>16291.83</v>
      </c>
      <c r="H177" s="5">
        <f t="shared" si="14"/>
        <v>27675.7</v>
      </c>
      <c r="I177" s="5">
        <f t="shared" si="20"/>
        <v>18178.529499999997</v>
      </c>
      <c r="J177" s="4">
        <f t="shared" si="15"/>
        <v>44866</v>
      </c>
      <c r="K177" s="9">
        <f t="shared" si="16"/>
        <v>20</v>
      </c>
      <c r="L177" s="9" t="str">
        <f>VLOOKUP(WEEKDAY(A177),DePara!$A$1:$B$7,2,FALSE)</f>
        <v>Dom</v>
      </c>
      <c r="M177" s="18">
        <f t="shared" si="17"/>
        <v>-2.5115563786722306E-2</v>
      </c>
      <c r="N177" s="9">
        <f>IF(N176="Queda",0,IF(G177&lt;G176,1,0))</f>
        <v>1</v>
      </c>
      <c r="O177" s="9">
        <f>IF(O176="Alta",0,IF(G177&gt;=G176,1,0))</f>
        <v>0</v>
      </c>
      <c r="P177" s="9">
        <f t="shared" si="18"/>
        <v>1</v>
      </c>
      <c r="Q177" s="9">
        <f t="shared" si="19"/>
        <v>0</v>
      </c>
    </row>
    <row r="178" spans="1:17" x14ac:dyDescent="0.3">
      <c r="A178" s="4">
        <v>44886</v>
      </c>
      <c r="B178" s="9">
        <f>IF(A178=MAX(A178:A543),1,0)</f>
        <v>0</v>
      </c>
      <c r="C178" s="5">
        <v>16291.22</v>
      </c>
      <c r="D178" s="5">
        <v>16291.22</v>
      </c>
      <c r="E178" s="5">
        <v>15599.05</v>
      </c>
      <c r="F178" s="5">
        <v>15787.28</v>
      </c>
      <c r="G178" s="5">
        <v>15787.28</v>
      </c>
      <c r="H178" s="5">
        <f t="shared" si="14"/>
        <v>27675.7</v>
      </c>
      <c r="I178" s="5">
        <f t="shared" si="20"/>
        <v>17943.630000000005</v>
      </c>
      <c r="J178" s="4">
        <f t="shared" si="15"/>
        <v>44866</v>
      </c>
      <c r="K178" s="9">
        <f t="shared" si="16"/>
        <v>21</v>
      </c>
      <c r="L178" s="9" t="str">
        <f>VLOOKUP(WEEKDAY(A178),DePara!$A$1:$B$7,2,FALSE)</f>
        <v>Seg</v>
      </c>
      <c r="M178" s="18">
        <f t="shared" si="17"/>
        <v>-3.0969510484702978E-2</v>
      </c>
      <c r="N178" s="9">
        <f>IF(N177="Queda",0,IF(G178&lt;G177,1,0))</f>
        <v>1</v>
      </c>
      <c r="O178" s="9">
        <f>IF(O177="Alta",0,IF(G178&gt;=G177,1,0))</f>
        <v>0</v>
      </c>
      <c r="P178" s="9">
        <f t="shared" si="18"/>
        <v>2</v>
      </c>
      <c r="Q178" s="9">
        <f t="shared" si="19"/>
        <v>0</v>
      </c>
    </row>
    <row r="179" spans="1:17" x14ac:dyDescent="0.3">
      <c r="A179" s="4">
        <v>44887</v>
      </c>
      <c r="B179" s="9">
        <f>IF(A179=MAX(A179:A544),1,0)</f>
        <v>0</v>
      </c>
      <c r="C179" s="5">
        <v>15782.3</v>
      </c>
      <c r="D179" s="5">
        <v>16253.05</v>
      </c>
      <c r="E179" s="5">
        <v>15656.61</v>
      </c>
      <c r="F179" s="5">
        <v>16189.77</v>
      </c>
      <c r="G179" s="5">
        <v>16189.77</v>
      </c>
      <c r="H179" s="5">
        <f t="shared" si="14"/>
        <v>27675.7</v>
      </c>
      <c r="I179" s="5">
        <f t="shared" si="20"/>
        <v>17745.143500000006</v>
      </c>
      <c r="J179" s="4">
        <f t="shared" si="15"/>
        <v>44866</v>
      </c>
      <c r="K179" s="9">
        <f t="shared" si="16"/>
        <v>22</v>
      </c>
      <c r="L179" s="9" t="str">
        <f>VLOOKUP(WEEKDAY(A179),DePara!$A$1:$B$7,2,FALSE)</f>
        <v>Ter</v>
      </c>
      <c r="M179" s="18">
        <f t="shared" si="17"/>
        <v>2.5494575379672701E-2</v>
      </c>
      <c r="N179" s="9">
        <f>IF(N178="Queda",0,IF(G179&lt;G178,1,0))</f>
        <v>0</v>
      </c>
      <c r="O179" s="9">
        <f>IF(O178="Alta",0,IF(G179&gt;=G178,1,0))</f>
        <v>1</v>
      </c>
      <c r="P179" s="9">
        <f t="shared" si="18"/>
        <v>0</v>
      </c>
      <c r="Q179" s="9">
        <f t="shared" si="19"/>
        <v>1</v>
      </c>
    </row>
    <row r="180" spans="1:17" x14ac:dyDescent="0.3">
      <c r="A180" s="4">
        <v>44888</v>
      </c>
      <c r="B180" s="9">
        <f>IF(A180=MAX(A180:A545),1,0)</f>
        <v>0</v>
      </c>
      <c r="C180" s="5">
        <v>16195.59</v>
      </c>
      <c r="D180" s="5">
        <v>16638.189999999999</v>
      </c>
      <c r="E180" s="5">
        <v>16170.5</v>
      </c>
      <c r="F180" s="5">
        <v>16610.71</v>
      </c>
      <c r="G180" s="5">
        <v>16610.71</v>
      </c>
      <c r="H180" s="5">
        <f t="shared" si="14"/>
        <v>27675.7</v>
      </c>
      <c r="I180" s="5">
        <f t="shared" si="20"/>
        <v>17565.179500000006</v>
      </c>
      <c r="J180" s="4">
        <f t="shared" si="15"/>
        <v>44866</v>
      </c>
      <c r="K180" s="9">
        <f t="shared" si="16"/>
        <v>23</v>
      </c>
      <c r="L180" s="9" t="str">
        <f>VLOOKUP(WEEKDAY(A180),DePara!$A$1:$B$7,2,FALSE)</f>
        <v>Qua</v>
      </c>
      <c r="M180" s="18">
        <f t="shared" si="17"/>
        <v>2.6000369369052034E-2</v>
      </c>
      <c r="N180" s="9">
        <f>IF(N179="Queda",0,IF(G180&lt;G179,1,0))</f>
        <v>0</v>
      </c>
      <c r="O180" s="9">
        <f>IF(O179="Alta",0,IF(G180&gt;=G179,1,0))</f>
        <v>1</v>
      </c>
      <c r="P180" s="9">
        <f t="shared" si="18"/>
        <v>0</v>
      </c>
      <c r="Q180" s="9">
        <f t="shared" si="19"/>
        <v>2</v>
      </c>
    </row>
    <row r="181" spans="1:17" x14ac:dyDescent="0.3">
      <c r="A181" s="4">
        <v>44889</v>
      </c>
      <c r="B181" s="9">
        <f>IF(A181=MAX(A181:A546),1,0)</f>
        <v>0</v>
      </c>
      <c r="C181" s="5">
        <v>16611.64</v>
      </c>
      <c r="D181" s="5">
        <v>16771.47</v>
      </c>
      <c r="E181" s="5">
        <v>16501.77</v>
      </c>
      <c r="F181" s="5">
        <v>16604.46</v>
      </c>
      <c r="G181" s="5">
        <v>16604.46</v>
      </c>
      <c r="H181" s="5">
        <f t="shared" si="14"/>
        <v>27675.7</v>
      </c>
      <c r="I181" s="5">
        <f t="shared" si="20"/>
        <v>17338.041000000005</v>
      </c>
      <c r="J181" s="4">
        <f t="shared" si="15"/>
        <v>44866</v>
      </c>
      <c r="K181" s="9">
        <f t="shared" si="16"/>
        <v>24</v>
      </c>
      <c r="L181" s="9" t="str">
        <f>VLOOKUP(WEEKDAY(A181),DePara!$A$1:$B$7,2,FALSE)</f>
        <v>Qui</v>
      </c>
      <c r="M181" s="18">
        <f t="shared" si="17"/>
        <v>-3.7626326629025542E-4</v>
      </c>
      <c r="N181" s="9">
        <f>IF(N180="Queda",0,IF(G181&lt;G180,1,0))</f>
        <v>1</v>
      </c>
      <c r="O181" s="9">
        <f>IF(O180="Alta",0,IF(G181&gt;=G180,1,0))</f>
        <v>0</v>
      </c>
      <c r="P181" s="9">
        <f t="shared" si="18"/>
        <v>1</v>
      </c>
      <c r="Q181" s="9">
        <f t="shared" si="19"/>
        <v>0</v>
      </c>
    </row>
    <row r="182" spans="1:17" x14ac:dyDescent="0.3">
      <c r="A182" s="4">
        <v>44890</v>
      </c>
      <c r="B182" s="9">
        <f>IF(A182=MAX(A182:A547),1,0)</f>
        <v>0</v>
      </c>
      <c r="C182" s="5">
        <v>16602.27</v>
      </c>
      <c r="D182" s="5">
        <v>16603.32</v>
      </c>
      <c r="E182" s="5">
        <v>16388.400000000001</v>
      </c>
      <c r="F182" s="5">
        <v>16521.84</v>
      </c>
      <c r="G182" s="5">
        <v>16521.84</v>
      </c>
      <c r="H182" s="5">
        <f t="shared" si="14"/>
        <v>27675.7</v>
      </c>
      <c r="I182" s="5">
        <f t="shared" si="20"/>
        <v>17099.998500000005</v>
      </c>
      <c r="J182" s="4">
        <f t="shared" si="15"/>
        <v>44866</v>
      </c>
      <c r="K182" s="9">
        <f t="shared" si="16"/>
        <v>25</v>
      </c>
      <c r="L182" s="9" t="str">
        <f>VLOOKUP(WEEKDAY(A182),DePara!$A$1:$B$7,2,FALSE)</f>
        <v>Sex</v>
      </c>
      <c r="M182" s="18">
        <f t="shared" si="17"/>
        <v>-4.9757715698071081E-3</v>
      </c>
      <c r="N182" s="9">
        <f>IF(N181="Queda",0,IF(G182&lt;G181,1,0))</f>
        <v>1</v>
      </c>
      <c r="O182" s="9">
        <f>IF(O181="Alta",0,IF(G182&gt;=G181,1,0))</f>
        <v>0</v>
      </c>
      <c r="P182" s="9">
        <f t="shared" si="18"/>
        <v>2</v>
      </c>
      <c r="Q182" s="9">
        <f t="shared" si="19"/>
        <v>0</v>
      </c>
    </row>
    <row r="183" spans="1:17" x14ac:dyDescent="0.3">
      <c r="A183" s="4">
        <v>44891</v>
      </c>
      <c r="B183" s="9">
        <f>IF(A183=MAX(A183:A548),1,0)</f>
        <v>0</v>
      </c>
      <c r="C183" s="5">
        <v>16521.580000000002</v>
      </c>
      <c r="D183" s="5">
        <v>16666.86</v>
      </c>
      <c r="E183" s="5">
        <v>16416.23</v>
      </c>
      <c r="F183" s="5">
        <v>16464.28</v>
      </c>
      <c r="G183" s="5">
        <v>16464.28</v>
      </c>
      <c r="H183" s="5">
        <f t="shared" si="14"/>
        <v>27675.7</v>
      </c>
      <c r="I183" s="5">
        <f t="shared" si="20"/>
        <v>16876.887999999999</v>
      </c>
      <c r="J183" s="4">
        <f t="shared" si="15"/>
        <v>44866</v>
      </c>
      <c r="K183" s="9">
        <f t="shared" si="16"/>
        <v>26</v>
      </c>
      <c r="L183" s="9" t="str">
        <f>VLOOKUP(WEEKDAY(A183),DePara!$A$1:$B$7,2,FALSE)</f>
        <v>Sáb</v>
      </c>
      <c r="M183" s="18">
        <f t="shared" si="17"/>
        <v>-3.4838734668778404E-3</v>
      </c>
      <c r="N183" s="9">
        <f>IF(N182="Queda",0,IF(G183&lt;G182,1,0))</f>
        <v>1</v>
      </c>
      <c r="O183" s="9">
        <f>IF(O182="Alta",0,IF(G183&gt;=G182,1,0))</f>
        <v>0</v>
      </c>
      <c r="P183" s="9">
        <f t="shared" si="18"/>
        <v>3</v>
      </c>
      <c r="Q183" s="9">
        <f t="shared" si="19"/>
        <v>0</v>
      </c>
    </row>
    <row r="184" spans="1:17" x14ac:dyDescent="0.3">
      <c r="A184" s="4">
        <v>44892</v>
      </c>
      <c r="B184" s="9">
        <f>IF(A184=MAX(A184:A549),1,0)</f>
        <v>0</v>
      </c>
      <c r="C184" s="5">
        <v>16463.88</v>
      </c>
      <c r="D184" s="5">
        <v>16594.41</v>
      </c>
      <c r="E184" s="5">
        <v>16437.03</v>
      </c>
      <c r="F184" s="5">
        <v>16444.63</v>
      </c>
      <c r="G184" s="5">
        <v>16444.63</v>
      </c>
      <c r="H184" s="5">
        <f t="shared" si="14"/>
        <v>27675.7</v>
      </c>
      <c r="I184" s="5">
        <f t="shared" si="20"/>
        <v>16668.978500000005</v>
      </c>
      <c r="J184" s="4">
        <f t="shared" si="15"/>
        <v>44866</v>
      </c>
      <c r="K184" s="9">
        <f t="shared" si="16"/>
        <v>27</v>
      </c>
      <c r="L184" s="9" t="str">
        <f>VLOOKUP(WEEKDAY(A184),DePara!$A$1:$B$7,2,FALSE)</f>
        <v>Dom</v>
      </c>
      <c r="M184" s="18">
        <f t="shared" si="17"/>
        <v>-1.1934928220364016E-3</v>
      </c>
      <c r="N184" s="9">
        <f>IF(N183="Queda",0,IF(G184&lt;G183,1,0))</f>
        <v>1</v>
      </c>
      <c r="O184" s="9">
        <f>IF(O183="Alta",0,IF(G184&gt;=G183,1,0))</f>
        <v>0</v>
      </c>
      <c r="P184" s="9">
        <f t="shared" si="18"/>
        <v>4</v>
      </c>
      <c r="Q184" s="9">
        <f t="shared" si="19"/>
        <v>0</v>
      </c>
    </row>
    <row r="185" spans="1:17" x14ac:dyDescent="0.3">
      <c r="A185" s="4">
        <v>44893</v>
      </c>
      <c r="B185" s="9">
        <f>IF(A185=MAX(A185:A550),1,0)</f>
        <v>0</v>
      </c>
      <c r="C185" s="5">
        <v>16440.22</v>
      </c>
      <c r="D185" s="5">
        <v>16482.93</v>
      </c>
      <c r="E185" s="5">
        <v>16054.53</v>
      </c>
      <c r="F185" s="5">
        <v>16217.32</v>
      </c>
      <c r="G185" s="5">
        <v>16217.32</v>
      </c>
      <c r="H185" s="5">
        <f t="shared" si="14"/>
        <v>27675.7</v>
      </c>
      <c r="I185" s="5">
        <f t="shared" si="20"/>
        <v>16552.780999999995</v>
      </c>
      <c r="J185" s="4">
        <f t="shared" si="15"/>
        <v>44866</v>
      </c>
      <c r="K185" s="9">
        <f t="shared" si="16"/>
        <v>28</v>
      </c>
      <c r="L185" s="9" t="str">
        <f>VLOOKUP(WEEKDAY(A185),DePara!$A$1:$B$7,2,FALSE)</f>
        <v>Seg</v>
      </c>
      <c r="M185" s="18">
        <f t="shared" si="17"/>
        <v>-1.3822749432489623E-2</v>
      </c>
      <c r="N185" s="9">
        <f>IF(N184="Queda",0,IF(G185&lt;G184,1,0))</f>
        <v>1</v>
      </c>
      <c r="O185" s="9">
        <f>IF(O184="Alta",0,IF(G185&gt;=G184,1,0))</f>
        <v>0</v>
      </c>
      <c r="P185" s="9">
        <f t="shared" si="18"/>
        <v>5</v>
      </c>
      <c r="Q185" s="9">
        <f t="shared" si="19"/>
        <v>0</v>
      </c>
    </row>
    <row r="186" spans="1:17" x14ac:dyDescent="0.3">
      <c r="A186" s="4">
        <v>44894</v>
      </c>
      <c r="B186" s="9">
        <f>IF(A186=MAX(A186:A551),1,0)</f>
        <v>0</v>
      </c>
      <c r="C186" s="5">
        <v>16217.64</v>
      </c>
      <c r="D186" s="5">
        <v>16522.259999999998</v>
      </c>
      <c r="E186" s="5">
        <v>16139.4</v>
      </c>
      <c r="F186" s="5">
        <v>16444.98</v>
      </c>
      <c r="G186" s="5">
        <v>16444.98</v>
      </c>
      <c r="H186" s="5">
        <f t="shared" si="14"/>
        <v>27675.7</v>
      </c>
      <c r="I186" s="5">
        <f t="shared" si="20"/>
        <v>16580.990999999995</v>
      </c>
      <c r="J186" s="4">
        <f t="shared" si="15"/>
        <v>44866</v>
      </c>
      <c r="K186" s="9">
        <f t="shared" si="16"/>
        <v>29</v>
      </c>
      <c r="L186" s="9" t="str">
        <f>VLOOKUP(WEEKDAY(A186),DePara!$A$1:$B$7,2,FALSE)</f>
        <v>Ter</v>
      </c>
      <c r="M186" s="18">
        <f t="shared" si="17"/>
        <v>1.4038077808170568E-2</v>
      </c>
      <c r="N186" s="9">
        <f>IF(N185="Queda",0,IF(G186&lt;G185,1,0))</f>
        <v>0</v>
      </c>
      <c r="O186" s="9">
        <f>IF(O185="Alta",0,IF(G186&gt;=G185,1,0))</f>
        <v>1</v>
      </c>
      <c r="P186" s="9">
        <f t="shared" si="18"/>
        <v>0</v>
      </c>
      <c r="Q186" s="9">
        <f t="shared" si="19"/>
        <v>1</v>
      </c>
    </row>
    <row r="187" spans="1:17" x14ac:dyDescent="0.3">
      <c r="A187" s="4">
        <v>44895</v>
      </c>
      <c r="B187" s="9">
        <f>IF(A187=MAX(A187:A552),1,0)</f>
        <v>0</v>
      </c>
      <c r="C187" s="5">
        <v>16445.48</v>
      </c>
      <c r="D187" s="5">
        <v>17190.939999999999</v>
      </c>
      <c r="E187" s="5">
        <v>16445.48</v>
      </c>
      <c r="F187" s="5">
        <v>17168.57</v>
      </c>
      <c r="G187" s="5">
        <v>17168.57</v>
      </c>
      <c r="H187" s="5">
        <f t="shared" si="14"/>
        <v>27675.7</v>
      </c>
      <c r="I187" s="5">
        <f t="shared" si="20"/>
        <v>16560.080999999998</v>
      </c>
      <c r="J187" s="4">
        <f t="shared" si="15"/>
        <v>44866</v>
      </c>
      <c r="K187" s="9">
        <f t="shared" si="16"/>
        <v>30</v>
      </c>
      <c r="L187" s="9" t="str">
        <f>VLOOKUP(WEEKDAY(A187),DePara!$A$1:$B$7,2,FALSE)</f>
        <v>Qua</v>
      </c>
      <c r="M187" s="18">
        <f t="shared" si="17"/>
        <v>4.4000661600074986E-2</v>
      </c>
      <c r="N187" s="9">
        <f>IF(N186="Queda",0,IF(G187&lt;G186,1,0))</f>
        <v>0</v>
      </c>
      <c r="O187" s="9">
        <f>IF(O186="Alta",0,IF(G187&gt;=G186,1,0))</f>
        <v>1</v>
      </c>
      <c r="P187" s="9">
        <f t="shared" si="18"/>
        <v>0</v>
      </c>
      <c r="Q187" s="9">
        <f t="shared" si="19"/>
        <v>2</v>
      </c>
    </row>
    <row r="188" spans="1:17" x14ac:dyDescent="0.3">
      <c r="A188" s="4">
        <v>44896</v>
      </c>
      <c r="B188" s="9">
        <f>IF(A188=MAX(A188:A553),1,0)</f>
        <v>0</v>
      </c>
      <c r="C188" s="5">
        <v>17168</v>
      </c>
      <c r="D188" s="5">
        <v>17197.5</v>
      </c>
      <c r="E188" s="5">
        <v>16888.39</v>
      </c>
      <c r="F188" s="5">
        <v>16967.13</v>
      </c>
      <c r="G188" s="5">
        <v>16967.13</v>
      </c>
      <c r="H188" s="5">
        <f t="shared" si="14"/>
        <v>27675.7</v>
      </c>
      <c r="I188" s="5">
        <f t="shared" si="20"/>
        <v>16556.722999999998</v>
      </c>
      <c r="J188" s="4">
        <f t="shared" si="15"/>
        <v>44896</v>
      </c>
      <c r="K188" s="9">
        <f t="shared" si="16"/>
        <v>1</v>
      </c>
      <c r="L188" s="9" t="str">
        <f>VLOOKUP(WEEKDAY(A188),DePara!$A$1:$B$7,2,FALSE)</f>
        <v>Qui</v>
      </c>
      <c r="M188" s="18">
        <f t="shared" si="17"/>
        <v>-1.1733068042358741E-2</v>
      </c>
      <c r="N188" s="9">
        <f>IF(N187="Queda",0,IF(G188&lt;G187,1,0))</f>
        <v>1</v>
      </c>
      <c r="O188" s="9">
        <f>IF(O187="Alta",0,IF(G188&gt;=G187,1,0))</f>
        <v>0</v>
      </c>
      <c r="P188" s="9">
        <f t="shared" si="18"/>
        <v>1</v>
      </c>
      <c r="Q188" s="9">
        <f t="shared" si="19"/>
        <v>0</v>
      </c>
    </row>
    <row r="189" spans="1:17" x14ac:dyDescent="0.3">
      <c r="A189" s="4">
        <v>44897</v>
      </c>
      <c r="B189" s="9">
        <f>IF(A189=MAX(A189:A554),1,0)</f>
        <v>0</v>
      </c>
      <c r="C189" s="5">
        <v>16968.68</v>
      </c>
      <c r="D189" s="5">
        <v>17088.66</v>
      </c>
      <c r="E189" s="5">
        <v>16877.88</v>
      </c>
      <c r="F189" s="5">
        <v>17088.66</v>
      </c>
      <c r="G189" s="5">
        <v>17088.66</v>
      </c>
      <c r="H189" s="5">
        <f t="shared" si="14"/>
        <v>27675.7</v>
      </c>
      <c r="I189" s="5">
        <f t="shared" si="20"/>
        <v>16571.196499999998</v>
      </c>
      <c r="J189" s="4">
        <f t="shared" si="15"/>
        <v>44896</v>
      </c>
      <c r="K189" s="9">
        <f t="shared" si="16"/>
        <v>2</v>
      </c>
      <c r="L189" s="9" t="str">
        <f>VLOOKUP(WEEKDAY(A189),DePara!$A$1:$B$7,2,FALSE)</f>
        <v>Sex</v>
      </c>
      <c r="M189" s="18">
        <f t="shared" si="17"/>
        <v>7.1626727678752999E-3</v>
      </c>
      <c r="N189" s="9">
        <f>IF(N188="Queda",0,IF(G189&lt;G188,1,0))</f>
        <v>0</v>
      </c>
      <c r="O189" s="9">
        <f>IF(O188="Alta",0,IF(G189&gt;=G188,1,0))</f>
        <v>1</v>
      </c>
      <c r="P189" s="9">
        <f t="shared" si="18"/>
        <v>0</v>
      </c>
      <c r="Q189" s="9">
        <f t="shared" si="19"/>
        <v>1</v>
      </c>
    </row>
    <row r="190" spans="1:17" x14ac:dyDescent="0.3">
      <c r="A190" s="4">
        <v>44898</v>
      </c>
      <c r="B190" s="9">
        <f>IF(A190=MAX(A190:A555),1,0)</f>
        <v>0</v>
      </c>
      <c r="C190" s="5">
        <v>17090.099999999999</v>
      </c>
      <c r="D190" s="5">
        <v>17116.04</v>
      </c>
      <c r="E190" s="5">
        <v>16888.14</v>
      </c>
      <c r="F190" s="5">
        <v>16908.240000000002</v>
      </c>
      <c r="G190" s="5">
        <v>16908.240000000002</v>
      </c>
      <c r="H190" s="5">
        <f t="shared" si="14"/>
        <v>27675.7</v>
      </c>
      <c r="I190" s="5">
        <f t="shared" si="20"/>
        <v>16598.939999999999</v>
      </c>
      <c r="J190" s="4">
        <f t="shared" si="15"/>
        <v>44896</v>
      </c>
      <c r="K190" s="9">
        <f t="shared" si="16"/>
        <v>3</v>
      </c>
      <c r="L190" s="9" t="str">
        <f>VLOOKUP(WEEKDAY(A190),DePara!$A$1:$B$7,2,FALSE)</f>
        <v>Sáb</v>
      </c>
      <c r="M190" s="18">
        <f t="shared" si="17"/>
        <v>-1.0557878733616244E-2</v>
      </c>
      <c r="N190" s="9">
        <f>IF(N189="Queda",0,IF(G190&lt;G189,1,0))</f>
        <v>1</v>
      </c>
      <c r="O190" s="9">
        <f>IF(O189="Alta",0,IF(G190&gt;=G189,1,0))</f>
        <v>0</v>
      </c>
      <c r="P190" s="9">
        <f t="shared" si="18"/>
        <v>1</v>
      </c>
      <c r="Q190" s="9">
        <f t="shared" si="19"/>
        <v>0</v>
      </c>
    </row>
    <row r="191" spans="1:17" x14ac:dyDescent="0.3">
      <c r="A191" s="4">
        <v>44899</v>
      </c>
      <c r="B191" s="9">
        <f>IF(A191=MAX(A191:A556),1,0)</f>
        <v>0</v>
      </c>
      <c r="C191" s="5">
        <v>16908.169999999998</v>
      </c>
      <c r="D191" s="5">
        <v>17157.77</v>
      </c>
      <c r="E191" s="5">
        <v>16903.439999999999</v>
      </c>
      <c r="F191" s="5">
        <v>17130.490000000002</v>
      </c>
      <c r="G191" s="5">
        <v>17130.490000000002</v>
      </c>
      <c r="H191" s="5">
        <f t="shared" si="14"/>
        <v>27675.7</v>
      </c>
      <c r="I191" s="5">
        <f t="shared" si="20"/>
        <v>16624.554499999998</v>
      </c>
      <c r="J191" s="4">
        <f t="shared" si="15"/>
        <v>44896</v>
      </c>
      <c r="K191" s="9">
        <f t="shared" si="16"/>
        <v>4</v>
      </c>
      <c r="L191" s="9" t="str">
        <f>VLOOKUP(WEEKDAY(A191),DePara!$A$1:$B$7,2,FALSE)</f>
        <v>Dom</v>
      </c>
      <c r="M191" s="18">
        <f t="shared" si="17"/>
        <v>1.314447866838897E-2</v>
      </c>
      <c r="N191" s="9">
        <f>IF(N190="Queda",0,IF(G191&lt;G190,1,0))</f>
        <v>0</v>
      </c>
      <c r="O191" s="9">
        <f>IF(O190="Alta",0,IF(G191&gt;=G190,1,0))</f>
        <v>1</v>
      </c>
      <c r="P191" s="9">
        <f t="shared" si="18"/>
        <v>0</v>
      </c>
      <c r="Q191" s="9">
        <f t="shared" si="19"/>
        <v>1</v>
      </c>
    </row>
    <row r="192" spans="1:17" x14ac:dyDescent="0.3">
      <c r="A192" s="4">
        <v>44900</v>
      </c>
      <c r="B192" s="9">
        <f>IF(A192=MAX(A192:A557),1,0)</f>
        <v>0</v>
      </c>
      <c r="C192" s="5">
        <v>17128.89</v>
      </c>
      <c r="D192" s="5">
        <v>17378.150000000001</v>
      </c>
      <c r="E192" s="5">
        <v>16922.43</v>
      </c>
      <c r="F192" s="5">
        <v>16974.830000000002</v>
      </c>
      <c r="G192" s="5">
        <v>16974.830000000002</v>
      </c>
      <c r="H192" s="5">
        <f t="shared" si="14"/>
        <v>27675.7</v>
      </c>
      <c r="I192" s="5">
        <f t="shared" si="20"/>
        <v>16629.065500000001</v>
      </c>
      <c r="J192" s="4">
        <f t="shared" si="15"/>
        <v>44896</v>
      </c>
      <c r="K192" s="9">
        <f t="shared" si="16"/>
        <v>5</v>
      </c>
      <c r="L192" s="9" t="str">
        <f>VLOOKUP(WEEKDAY(A192),DePara!$A$1:$B$7,2,FALSE)</f>
        <v>Seg</v>
      </c>
      <c r="M192" s="18">
        <f t="shared" si="17"/>
        <v>-9.0867219793479004E-3</v>
      </c>
      <c r="N192" s="9">
        <f>IF(N191="Queda",0,IF(G192&lt;G191,1,0))</f>
        <v>1</v>
      </c>
      <c r="O192" s="9">
        <f>IF(O191="Alta",0,IF(G192&gt;=G191,1,0))</f>
        <v>0</v>
      </c>
      <c r="P192" s="9">
        <f t="shared" si="18"/>
        <v>1</v>
      </c>
      <c r="Q192" s="9">
        <f t="shared" si="19"/>
        <v>0</v>
      </c>
    </row>
    <row r="193" spans="1:17" x14ac:dyDescent="0.3">
      <c r="A193" s="4">
        <v>44901</v>
      </c>
      <c r="B193" s="9">
        <f>IF(A193=MAX(A193:A558),1,0)</f>
        <v>0</v>
      </c>
      <c r="C193" s="5">
        <v>16975.240000000002</v>
      </c>
      <c r="D193" s="5">
        <v>17091.86</v>
      </c>
      <c r="E193" s="5">
        <v>16939.919999999998</v>
      </c>
      <c r="F193" s="5">
        <v>17089.5</v>
      </c>
      <c r="G193" s="5">
        <v>17089.5</v>
      </c>
      <c r="H193" s="5">
        <f t="shared" si="14"/>
        <v>27675.7</v>
      </c>
      <c r="I193" s="5">
        <f t="shared" si="20"/>
        <v>16650.068500000001</v>
      </c>
      <c r="J193" s="4">
        <f t="shared" si="15"/>
        <v>44896</v>
      </c>
      <c r="K193" s="9">
        <f t="shared" si="16"/>
        <v>6</v>
      </c>
      <c r="L193" s="9" t="str">
        <f>VLOOKUP(WEEKDAY(A193),DePara!$A$1:$B$7,2,FALSE)</f>
        <v>Ter</v>
      </c>
      <c r="M193" s="18">
        <f t="shared" si="17"/>
        <v>6.7552959293257775E-3</v>
      </c>
      <c r="N193" s="9">
        <f>IF(N192="Queda",0,IF(G193&lt;G192,1,0))</f>
        <v>0</v>
      </c>
      <c r="O193" s="9">
        <f>IF(O192="Alta",0,IF(G193&gt;=G192,1,0))</f>
        <v>1</v>
      </c>
      <c r="P193" s="9">
        <f t="shared" si="18"/>
        <v>0</v>
      </c>
      <c r="Q193" s="9">
        <f t="shared" si="19"/>
        <v>1</v>
      </c>
    </row>
    <row r="194" spans="1:17" x14ac:dyDescent="0.3">
      <c r="A194" s="4">
        <v>44902</v>
      </c>
      <c r="B194" s="9">
        <f>IF(A194=MAX(A194:A559),1,0)</f>
        <v>0</v>
      </c>
      <c r="C194" s="5">
        <v>17089.509999999998</v>
      </c>
      <c r="D194" s="5">
        <v>17109.38</v>
      </c>
      <c r="E194" s="5">
        <v>16750.560000000001</v>
      </c>
      <c r="F194" s="5">
        <v>16848.13</v>
      </c>
      <c r="G194" s="5">
        <v>16848.13</v>
      </c>
      <c r="H194" s="5">
        <f t="shared" si="14"/>
        <v>27675.7</v>
      </c>
      <c r="I194" s="5">
        <f t="shared" si="20"/>
        <v>16658.099000000002</v>
      </c>
      <c r="J194" s="4">
        <f t="shared" si="15"/>
        <v>44896</v>
      </c>
      <c r="K194" s="9">
        <f t="shared" si="16"/>
        <v>7</v>
      </c>
      <c r="L194" s="9" t="str">
        <f>VLOOKUP(WEEKDAY(A194),DePara!$A$1:$B$7,2,FALSE)</f>
        <v>Qua</v>
      </c>
      <c r="M194" s="18">
        <f t="shared" si="17"/>
        <v>-1.4123877234559212E-2</v>
      </c>
      <c r="N194" s="9">
        <f>IF(N193="Queda",0,IF(G194&lt;G193,1,0))</f>
        <v>1</v>
      </c>
      <c r="O194" s="9">
        <f>IF(O193="Alta",0,IF(G194&gt;=G193,1,0))</f>
        <v>0</v>
      </c>
      <c r="P194" s="9">
        <f t="shared" si="18"/>
        <v>1</v>
      </c>
      <c r="Q194" s="9">
        <f t="shared" si="19"/>
        <v>0</v>
      </c>
    </row>
    <row r="195" spans="1:17" x14ac:dyDescent="0.3">
      <c r="A195" s="4">
        <v>44903</v>
      </c>
      <c r="B195" s="9">
        <f>IF(A195=MAX(A195:A560),1,0)</f>
        <v>0</v>
      </c>
      <c r="C195" s="5">
        <v>16847.349999999999</v>
      </c>
      <c r="D195" s="5">
        <v>17267.919999999998</v>
      </c>
      <c r="E195" s="5">
        <v>16788.78</v>
      </c>
      <c r="F195" s="5">
        <v>17233.47</v>
      </c>
      <c r="G195" s="5">
        <v>17233.47</v>
      </c>
      <c r="H195" s="5">
        <f t="shared" ref="H195:H258" si="21">VLOOKUP(1,$B$1:$G$367,6,FALSE)</f>
        <v>27675.7</v>
      </c>
      <c r="I195" s="5">
        <f t="shared" si="20"/>
        <v>16684.883500000004</v>
      </c>
      <c r="J195" s="4">
        <f t="shared" ref="J195:J258" si="22">DATE(YEAR(A195),MONTH(A195),1)</f>
        <v>44896</v>
      </c>
      <c r="K195" s="9">
        <f t="shared" ref="K195:K258" si="23">DAY(A195)</f>
        <v>8</v>
      </c>
      <c r="L195" s="9" t="str">
        <f>VLOOKUP(WEEKDAY(A195),DePara!$A$1:$B$7,2,FALSE)</f>
        <v>Qui</v>
      </c>
      <c r="M195" s="18">
        <f t="shared" ref="M195:M258" si="24">IF(M194="Variação",0,G195/G194-1)</f>
        <v>2.2871380978185751E-2</v>
      </c>
      <c r="N195" s="9">
        <f>IF(N194="Queda",0,IF(G195&lt;G194,1,0))</f>
        <v>0</v>
      </c>
      <c r="O195" s="9">
        <f>IF(O194="Alta",0,IF(G195&gt;=G194,1,0))</f>
        <v>1</v>
      </c>
      <c r="P195" s="9">
        <f t="shared" ref="P195:P258" si="25">IF(N195="-",0,IF(N195=0,0,P194+1))</f>
        <v>0</v>
      </c>
      <c r="Q195" s="9">
        <f t="shared" ref="Q195:Q258" si="26">IF(O195="-",0,IF(O195=0,0,Q194+1))</f>
        <v>1</v>
      </c>
    </row>
    <row r="196" spans="1:17" x14ac:dyDescent="0.3">
      <c r="A196" s="4">
        <v>44904</v>
      </c>
      <c r="B196" s="9">
        <f>IF(A196=MAX(A196:A561),1,0)</f>
        <v>0</v>
      </c>
      <c r="C196" s="5">
        <v>17232.150000000001</v>
      </c>
      <c r="D196" s="5">
        <v>17280.55</v>
      </c>
      <c r="E196" s="5">
        <v>17100.84</v>
      </c>
      <c r="F196" s="5">
        <v>17133.150000000001</v>
      </c>
      <c r="G196" s="5">
        <v>17133.150000000001</v>
      </c>
      <c r="H196" s="5">
        <f t="shared" si="21"/>
        <v>27675.7</v>
      </c>
      <c r="I196" s="5">
        <f t="shared" si="20"/>
        <v>16705.963500000002</v>
      </c>
      <c r="J196" s="4">
        <f t="shared" si="22"/>
        <v>44896</v>
      </c>
      <c r="K196" s="9">
        <f t="shared" si="23"/>
        <v>9</v>
      </c>
      <c r="L196" s="9" t="str">
        <f>VLOOKUP(WEEKDAY(A196),DePara!$A$1:$B$7,2,FALSE)</f>
        <v>Sex</v>
      </c>
      <c r="M196" s="18">
        <f t="shared" si="24"/>
        <v>-5.8212304312480478E-3</v>
      </c>
      <c r="N196" s="9">
        <f>IF(N195="Queda",0,IF(G196&lt;G195,1,0))</f>
        <v>1</v>
      </c>
      <c r="O196" s="9">
        <f>IF(O195="Alta",0,IF(G196&gt;=G195,1,0))</f>
        <v>0</v>
      </c>
      <c r="P196" s="9">
        <f t="shared" si="25"/>
        <v>1</v>
      </c>
      <c r="Q196" s="9">
        <f t="shared" si="26"/>
        <v>0</v>
      </c>
    </row>
    <row r="197" spans="1:17" x14ac:dyDescent="0.3">
      <c r="A197" s="4">
        <v>44905</v>
      </c>
      <c r="B197" s="9">
        <f>IF(A197=MAX(A197:A562),1,0)</f>
        <v>0</v>
      </c>
      <c r="C197" s="5">
        <v>17134.22</v>
      </c>
      <c r="D197" s="5">
        <v>17216.830000000002</v>
      </c>
      <c r="E197" s="5">
        <v>17120.68</v>
      </c>
      <c r="F197" s="5">
        <v>17128.72</v>
      </c>
      <c r="G197" s="5">
        <v>17128.72</v>
      </c>
      <c r="H197" s="5">
        <f t="shared" si="21"/>
        <v>27675.7</v>
      </c>
      <c r="I197" s="5">
        <f t="shared" si="20"/>
        <v>16747.808000000001</v>
      </c>
      <c r="J197" s="4">
        <f t="shared" si="22"/>
        <v>44896</v>
      </c>
      <c r="K197" s="9">
        <f t="shared" si="23"/>
        <v>10</v>
      </c>
      <c r="L197" s="9" t="str">
        <f>VLOOKUP(WEEKDAY(A197),DePara!$A$1:$B$7,2,FALSE)</f>
        <v>Sáb</v>
      </c>
      <c r="M197" s="18">
        <f t="shared" si="24"/>
        <v>-2.5856307800964373E-4</v>
      </c>
      <c r="N197" s="9">
        <f>IF(N196="Queda",0,IF(G197&lt;G196,1,0))</f>
        <v>1</v>
      </c>
      <c r="O197" s="9">
        <f>IF(O196="Alta",0,IF(G197&gt;=G196,1,0))</f>
        <v>0</v>
      </c>
      <c r="P197" s="9">
        <f t="shared" si="25"/>
        <v>2</v>
      </c>
      <c r="Q197" s="9">
        <f t="shared" si="26"/>
        <v>0</v>
      </c>
    </row>
    <row r="198" spans="1:17" x14ac:dyDescent="0.3">
      <c r="A198" s="4">
        <v>44906</v>
      </c>
      <c r="B198" s="9">
        <f>IF(A198=MAX(A198:A563),1,0)</f>
        <v>0</v>
      </c>
      <c r="C198" s="5">
        <v>17129.71</v>
      </c>
      <c r="D198" s="5">
        <v>17245.63</v>
      </c>
      <c r="E198" s="5">
        <v>17091.82</v>
      </c>
      <c r="F198" s="5">
        <v>17104.189999999999</v>
      </c>
      <c r="G198" s="5">
        <v>17104.189999999999</v>
      </c>
      <c r="H198" s="5">
        <f t="shared" si="21"/>
        <v>27675.7</v>
      </c>
      <c r="I198" s="5">
        <f t="shared" si="20"/>
        <v>16813.6535</v>
      </c>
      <c r="J198" s="4">
        <f t="shared" si="22"/>
        <v>44896</v>
      </c>
      <c r="K198" s="9">
        <f t="shared" si="23"/>
        <v>11</v>
      </c>
      <c r="L198" s="9" t="str">
        <f>VLOOKUP(WEEKDAY(A198),DePara!$A$1:$B$7,2,FALSE)</f>
        <v>Dom</v>
      </c>
      <c r="M198" s="18">
        <f t="shared" si="24"/>
        <v>-1.4320976698786181E-3</v>
      </c>
      <c r="N198" s="9">
        <f>IF(N197="Queda",0,IF(G198&lt;G197,1,0))</f>
        <v>1</v>
      </c>
      <c r="O198" s="9">
        <f>IF(O197="Alta",0,IF(G198&gt;=G197,1,0))</f>
        <v>0</v>
      </c>
      <c r="P198" s="9">
        <f t="shared" si="25"/>
        <v>3</v>
      </c>
      <c r="Q198" s="9">
        <f t="shared" si="26"/>
        <v>0</v>
      </c>
    </row>
    <row r="199" spans="1:17" x14ac:dyDescent="0.3">
      <c r="A199" s="4">
        <v>44907</v>
      </c>
      <c r="B199" s="9">
        <f>IF(A199=MAX(A199:A564),1,0)</f>
        <v>0</v>
      </c>
      <c r="C199" s="5">
        <v>17102.5</v>
      </c>
      <c r="D199" s="5">
        <v>17212.560000000001</v>
      </c>
      <c r="E199" s="5">
        <v>16899.39</v>
      </c>
      <c r="F199" s="5">
        <v>17206.439999999999</v>
      </c>
      <c r="G199" s="5">
        <v>17206.439999999999</v>
      </c>
      <c r="H199" s="5">
        <f t="shared" si="21"/>
        <v>27675.7</v>
      </c>
      <c r="I199" s="5">
        <f t="shared" si="20"/>
        <v>16864.487000000001</v>
      </c>
      <c r="J199" s="4">
        <f t="shared" si="22"/>
        <v>44896</v>
      </c>
      <c r="K199" s="9">
        <f t="shared" si="23"/>
        <v>12</v>
      </c>
      <c r="L199" s="9" t="str">
        <f>VLOOKUP(WEEKDAY(A199),DePara!$A$1:$B$7,2,FALSE)</f>
        <v>Seg</v>
      </c>
      <c r="M199" s="18">
        <f t="shared" si="24"/>
        <v>5.9780673624416636E-3</v>
      </c>
      <c r="N199" s="9">
        <f>IF(N198="Queda",0,IF(G199&lt;G198,1,0))</f>
        <v>0</v>
      </c>
      <c r="O199" s="9">
        <f>IF(O198="Alta",0,IF(G199&gt;=G198,1,0))</f>
        <v>1</v>
      </c>
      <c r="P199" s="9">
        <f t="shared" si="25"/>
        <v>0</v>
      </c>
      <c r="Q199" s="9">
        <f t="shared" si="26"/>
        <v>1</v>
      </c>
    </row>
    <row r="200" spans="1:17" x14ac:dyDescent="0.3">
      <c r="A200" s="4">
        <v>44908</v>
      </c>
      <c r="B200" s="9">
        <f>IF(A200=MAX(A200:A565),1,0)</f>
        <v>0</v>
      </c>
      <c r="C200" s="5">
        <v>17206.439999999999</v>
      </c>
      <c r="D200" s="5">
        <v>17930.09</v>
      </c>
      <c r="E200" s="5">
        <v>17111.759999999998</v>
      </c>
      <c r="F200" s="5">
        <v>17781.32</v>
      </c>
      <c r="G200" s="5">
        <v>17781.32</v>
      </c>
      <c r="H200" s="5">
        <f t="shared" si="21"/>
        <v>27675.7</v>
      </c>
      <c r="I200" s="5">
        <f t="shared" si="20"/>
        <v>16923.017500000002</v>
      </c>
      <c r="J200" s="4">
        <f t="shared" si="22"/>
        <v>44896</v>
      </c>
      <c r="K200" s="9">
        <f t="shared" si="23"/>
        <v>13</v>
      </c>
      <c r="L200" s="9" t="str">
        <f>VLOOKUP(WEEKDAY(A200),DePara!$A$1:$B$7,2,FALSE)</f>
        <v>Ter</v>
      </c>
      <c r="M200" s="18">
        <f t="shared" si="24"/>
        <v>3.341074620897766E-2</v>
      </c>
      <c r="N200" s="9">
        <f>IF(N199="Queda",0,IF(G200&lt;G199,1,0))</f>
        <v>0</v>
      </c>
      <c r="O200" s="9">
        <f>IF(O199="Alta",0,IF(G200&gt;=G199,1,0))</f>
        <v>1</v>
      </c>
      <c r="P200" s="9">
        <f t="shared" si="25"/>
        <v>0</v>
      </c>
      <c r="Q200" s="9">
        <f t="shared" si="26"/>
        <v>2</v>
      </c>
    </row>
    <row r="201" spans="1:17" x14ac:dyDescent="0.3">
      <c r="A201" s="4">
        <v>44909</v>
      </c>
      <c r="B201" s="9">
        <f>IF(A201=MAX(A201:A566),1,0)</f>
        <v>0</v>
      </c>
      <c r="C201" s="5">
        <v>17782.07</v>
      </c>
      <c r="D201" s="5">
        <v>18318.53</v>
      </c>
      <c r="E201" s="5">
        <v>17739.509999999998</v>
      </c>
      <c r="F201" s="5">
        <v>17815.650000000001</v>
      </c>
      <c r="G201" s="5">
        <v>17815.650000000001</v>
      </c>
      <c r="H201" s="5">
        <f t="shared" si="21"/>
        <v>27675.7</v>
      </c>
      <c r="I201" s="5">
        <f t="shared" si="20"/>
        <v>16983.576999999997</v>
      </c>
      <c r="J201" s="4">
        <f t="shared" si="22"/>
        <v>44896</v>
      </c>
      <c r="K201" s="9">
        <f t="shared" si="23"/>
        <v>14</v>
      </c>
      <c r="L201" s="9" t="str">
        <f>VLOOKUP(WEEKDAY(A201),DePara!$A$1:$B$7,2,FALSE)</f>
        <v>Qua</v>
      </c>
      <c r="M201" s="18">
        <f t="shared" si="24"/>
        <v>1.9306778124459356E-3</v>
      </c>
      <c r="N201" s="9">
        <f>IF(N200="Queda",0,IF(G201&lt;G200,1,0))</f>
        <v>0</v>
      </c>
      <c r="O201" s="9">
        <f>IF(O200="Alta",0,IF(G201&gt;=G200,1,0))</f>
        <v>1</v>
      </c>
      <c r="P201" s="9">
        <f t="shared" si="25"/>
        <v>0</v>
      </c>
      <c r="Q201" s="9">
        <f t="shared" si="26"/>
        <v>3</v>
      </c>
    </row>
    <row r="202" spans="1:17" x14ac:dyDescent="0.3">
      <c r="A202" s="4">
        <v>44910</v>
      </c>
      <c r="B202" s="9">
        <f>IF(A202=MAX(A202:A567),1,0)</f>
        <v>0</v>
      </c>
      <c r="C202" s="5">
        <v>17813.64</v>
      </c>
      <c r="D202" s="5">
        <v>17846.740000000002</v>
      </c>
      <c r="E202" s="5">
        <v>17322.59</v>
      </c>
      <c r="F202" s="5">
        <v>17364.87</v>
      </c>
      <c r="G202" s="5">
        <v>17364.87</v>
      </c>
      <c r="H202" s="5">
        <f t="shared" si="21"/>
        <v>27675.7</v>
      </c>
      <c r="I202" s="5">
        <f t="shared" si="20"/>
        <v>17025.728500000001</v>
      </c>
      <c r="J202" s="4">
        <f t="shared" si="22"/>
        <v>44896</v>
      </c>
      <c r="K202" s="9">
        <f t="shared" si="23"/>
        <v>15</v>
      </c>
      <c r="L202" s="9" t="str">
        <f>VLOOKUP(WEEKDAY(A202),DePara!$A$1:$B$7,2,FALSE)</f>
        <v>Qui</v>
      </c>
      <c r="M202" s="18">
        <f t="shared" si="24"/>
        <v>-2.5302472825858291E-2</v>
      </c>
      <c r="N202" s="9">
        <f>IF(N201="Queda",0,IF(G202&lt;G201,1,0))</f>
        <v>1</v>
      </c>
      <c r="O202" s="9">
        <f>IF(O201="Alta",0,IF(G202&gt;=G201,1,0))</f>
        <v>0</v>
      </c>
      <c r="P202" s="9">
        <f t="shared" si="25"/>
        <v>1</v>
      </c>
      <c r="Q202" s="9">
        <f t="shared" si="26"/>
        <v>0</v>
      </c>
    </row>
    <row r="203" spans="1:17" x14ac:dyDescent="0.3">
      <c r="A203" s="4">
        <v>44911</v>
      </c>
      <c r="B203" s="9">
        <f>IF(A203=MAX(A203:A568),1,0)</f>
        <v>0</v>
      </c>
      <c r="C203" s="5">
        <v>17364.55</v>
      </c>
      <c r="D203" s="5">
        <v>17505.53</v>
      </c>
      <c r="E203" s="5">
        <v>16584.7</v>
      </c>
      <c r="F203" s="5">
        <v>16647.48</v>
      </c>
      <c r="G203" s="5">
        <v>16647.48</v>
      </c>
      <c r="H203" s="5">
        <f t="shared" si="21"/>
        <v>27675.7</v>
      </c>
      <c r="I203" s="5">
        <f t="shared" si="20"/>
        <v>17034.888500000001</v>
      </c>
      <c r="J203" s="4">
        <f t="shared" si="22"/>
        <v>44896</v>
      </c>
      <c r="K203" s="9">
        <f t="shared" si="23"/>
        <v>16</v>
      </c>
      <c r="L203" s="9" t="str">
        <f>VLOOKUP(WEEKDAY(A203),DePara!$A$1:$B$7,2,FALSE)</f>
        <v>Sex</v>
      </c>
      <c r="M203" s="18">
        <f t="shared" si="24"/>
        <v>-4.131271930051883E-2</v>
      </c>
      <c r="N203" s="9">
        <f>IF(N202="Queda",0,IF(G203&lt;G202,1,0))</f>
        <v>1</v>
      </c>
      <c r="O203" s="9">
        <f>IF(O202="Alta",0,IF(G203&gt;=G202,1,0))</f>
        <v>0</v>
      </c>
      <c r="P203" s="9">
        <f t="shared" si="25"/>
        <v>2</v>
      </c>
      <c r="Q203" s="9">
        <f t="shared" si="26"/>
        <v>0</v>
      </c>
    </row>
    <row r="204" spans="1:17" x14ac:dyDescent="0.3">
      <c r="A204" s="4">
        <v>44912</v>
      </c>
      <c r="B204" s="9">
        <f>IF(A204=MAX(A204:A569),1,0)</f>
        <v>0</v>
      </c>
      <c r="C204" s="5">
        <v>16646.98</v>
      </c>
      <c r="D204" s="5">
        <v>16800.59</v>
      </c>
      <c r="E204" s="5">
        <v>16614.03</v>
      </c>
      <c r="F204" s="5">
        <v>16795.09</v>
      </c>
      <c r="G204" s="5">
        <v>16795.09</v>
      </c>
      <c r="H204" s="5">
        <f t="shared" si="21"/>
        <v>27675.7</v>
      </c>
      <c r="I204" s="5">
        <f t="shared" si="20"/>
        <v>17052.411500000002</v>
      </c>
      <c r="J204" s="4">
        <f t="shared" si="22"/>
        <v>44896</v>
      </c>
      <c r="K204" s="9">
        <f t="shared" si="23"/>
        <v>17</v>
      </c>
      <c r="L204" s="9" t="str">
        <f>VLOOKUP(WEEKDAY(A204),DePara!$A$1:$B$7,2,FALSE)</f>
        <v>Sáb</v>
      </c>
      <c r="M204" s="18">
        <f t="shared" si="24"/>
        <v>8.86680746875812E-3</v>
      </c>
      <c r="N204" s="9">
        <f>IF(N203="Queda",0,IF(G204&lt;G203,1,0))</f>
        <v>0</v>
      </c>
      <c r="O204" s="9">
        <f>IF(O203="Alta",0,IF(G204&gt;=G203,1,0))</f>
        <v>1</v>
      </c>
      <c r="P204" s="9">
        <f t="shared" si="25"/>
        <v>0</v>
      </c>
      <c r="Q204" s="9">
        <f t="shared" si="26"/>
        <v>1</v>
      </c>
    </row>
    <row r="205" spans="1:17" x14ac:dyDescent="0.3">
      <c r="A205" s="4">
        <v>44913</v>
      </c>
      <c r="B205" s="9">
        <f>IF(A205=MAX(A205:A570),1,0)</f>
        <v>0</v>
      </c>
      <c r="C205" s="5">
        <v>16795.61</v>
      </c>
      <c r="D205" s="5">
        <v>16815.39</v>
      </c>
      <c r="E205" s="5">
        <v>16697.82</v>
      </c>
      <c r="F205" s="5">
        <v>16757.98</v>
      </c>
      <c r="G205" s="5">
        <v>16757.98</v>
      </c>
      <c r="H205" s="5">
        <f t="shared" si="21"/>
        <v>27675.7</v>
      </c>
      <c r="I205" s="5">
        <f t="shared" si="20"/>
        <v>17079.444500000001</v>
      </c>
      <c r="J205" s="4">
        <f t="shared" si="22"/>
        <v>44896</v>
      </c>
      <c r="K205" s="9">
        <f t="shared" si="23"/>
        <v>18</v>
      </c>
      <c r="L205" s="9" t="str">
        <f>VLOOKUP(WEEKDAY(A205),DePara!$A$1:$B$7,2,FALSE)</f>
        <v>Dom</v>
      </c>
      <c r="M205" s="18">
        <f t="shared" si="24"/>
        <v>-2.2095743458356853E-3</v>
      </c>
      <c r="N205" s="9">
        <f>IF(N204="Queda",0,IF(G205&lt;G204,1,0))</f>
        <v>1</v>
      </c>
      <c r="O205" s="9">
        <f>IF(O204="Alta",0,IF(G205&gt;=G204,1,0))</f>
        <v>0</v>
      </c>
      <c r="P205" s="9">
        <f t="shared" si="25"/>
        <v>1</v>
      </c>
      <c r="Q205" s="9">
        <f t="shared" si="26"/>
        <v>0</v>
      </c>
    </row>
    <row r="206" spans="1:17" x14ac:dyDescent="0.3">
      <c r="A206" s="4">
        <v>44914</v>
      </c>
      <c r="B206" s="9">
        <f>IF(A206=MAX(A206:A571),1,0)</f>
        <v>0</v>
      </c>
      <c r="C206" s="5">
        <v>16759.04</v>
      </c>
      <c r="D206" s="5">
        <v>16807.53</v>
      </c>
      <c r="E206" s="5">
        <v>16398.14</v>
      </c>
      <c r="F206" s="5">
        <v>16439.68</v>
      </c>
      <c r="G206" s="5">
        <v>16439.68</v>
      </c>
      <c r="H206" s="5">
        <f t="shared" si="21"/>
        <v>27675.7</v>
      </c>
      <c r="I206" s="5">
        <f t="shared" si="20"/>
        <v>17079.179500000002</v>
      </c>
      <c r="J206" s="4">
        <f t="shared" si="22"/>
        <v>44896</v>
      </c>
      <c r="K206" s="9">
        <f t="shared" si="23"/>
        <v>19</v>
      </c>
      <c r="L206" s="9" t="str">
        <f>VLOOKUP(WEEKDAY(A206),DePara!$A$1:$B$7,2,FALSE)</f>
        <v>Seg</v>
      </c>
      <c r="M206" s="18">
        <f t="shared" si="24"/>
        <v>-1.899393602331545E-2</v>
      </c>
      <c r="N206" s="9">
        <f>IF(N205="Queda",0,IF(G206&lt;G205,1,0))</f>
        <v>1</v>
      </c>
      <c r="O206" s="9">
        <f>IF(O205="Alta",0,IF(G206&gt;=G205,1,0))</f>
        <v>0</v>
      </c>
      <c r="P206" s="9">
        <f t="shared" si="25"/>
        <v>2</v>
      </c>
      <c r="Q206" s="9">
        <f t="shared" si="26"/>
        <v>0</v>
      </c>
    </row>
    <row r="207" spans="1:17" x14ac:dyDescent="0.3">
      <c r="A207" s="4">
        <v>44915</v>
      </c>
      <c r="B207" s="9">
        <f>IF(A207=MAX(A207:A572),1,0)</f>
        <v>0</v>
      </c>
      <c r="C207" s="5">
        <v>16441.79</v>
      </c>
      <c r="D207" s="5">
        <v>17012.98</v>
      </c>
      <c r="E207" s="5">
        <v>16427.87</v>
      </c>
      <c r="F207" s="5">
        <v>16906.3</v>
      </c>
      <c r="G207" s="5">
        <v>16906.3</v>
      </c>
      <c r="H207" s="5">
        <f t="shared" si="21"/>
        <v>27675.7</v>
      </c>
      <c r="I207" s="5">
        <f t="shared" si="20"/>
        <v>17066.065999999999</v>
      </c>
      <c r="J207" s="4">
        <f t="shared" si="22"/>
        <v>44896</v>
      </c>
      <c r="K207" s="9">
        <f t="shared" si="23"/>
        <v>20</v>
      </c>
      <c r="L207" s="9" t="str">
        <f>VLOOKUP(WEEKDAY(A207),DePara!$A$1:$B$7,2,FALSE)</f>
        <v>Ter</v>
      </c>
      <c r="M207" s="18">
        <f t="shared" si="24"/>
        <v>2.8383764160859526E-2</v>
      </c>
      <c r="N207" s="9">
        <f>IF(N206="Queda",0,IF(G207&lt;G206,1,0))</f>
        <v>0</v>
      </c>
      <c r="O207" s="9">
        <f>IF(O206="Alta",0,IF(G207&gt;=G206,1,0))</f>
        <v>1</v>
      </c>
      <c r="P207" s="9">
        <f t="shared" si="25"/>
        <v>0</v>
      </c>
      <c r="Q207" s="9">
        <f t="shared" si="26"/>
        <v>1</v>
      </c>
    </row>
    <row r="208" spans="1:17" x14ac:dyDescent="0.3">
      <c r="A208" s="4">
        <v>44916</v>
      </c>
      <c r="B208" s="9">
        <f>IF(A208=MAX(A208:A573),1,0)</f>
        <v>0</v>
      </c>
      <c r="C208" s="5">
        <v>16904.53</v>
      </c>
      <c r="D208" s="5">
        <v>16916.8</v>
      </c>
      <c r="E208" s="5">
        <v>16755.91</v>
      </c>
      <c r="F208" s="5">
        <v>16817.54</v>
      </c>
      <c r="G208" s="5">
        <v>16817.54</v>
      </c>
      <c r="H208" s="5">
        <f t="shared" si="21"/>
        <v>27675.7</v>
      </c>
      <c r="I208" s="5">
        <f t="shared" si="20"/>
        <v>17058.586499999998</v>
      </c>
      <c r="J208" s="4">
        <f t="shared" si="22"/>
        <v>44896</v>
      </c>
      <c r="K208" s="9">
        <f t="shared" si="23"/>
        <v>21</v>
      </c>
      <c r="L208" s="9" t="str">
        <f>VLOOKUP(WEEKDAY(A208),DePara!$A$1:$B$7,2,FALSE)</f>
        <v>Qua</v>
      </c>
      <c r="M208" s="18">
        <f t="shared" si="24"/>
        <v>-5.2501138628794353E-3</v>
      </c>
      <c r="N208" s="9">
        <f>IF(N207="Queda",0,IF(G208&lt;G207,1,0))</f>
        <v>1</v>
      </c>
      <c r="O208" s="9">
        <f>IF(O207="Alta",0,IF(G208&gt;=G207,1,0))</f>
        <v>0</v>
      </c>
      <c r="P208" s="9">
        <f t="shared" si="25"/>
        <v>1</v>
      </c>
      <c r="Q208" s="9">
        <f t="shared" si="26"/>
        <v>0</v>
      </c>
    </row>
    <row r="209" spans="1:17" x14ac:dyDescent="0.3">
      <c r="A209" s="4">
        <v>44917</v>
      </c>
      <c r="B209" s="9">
        <f>IF(A209=MAX(A209:A574),1,0)</f>
        <v>0</v>
      </c>
      <c r="C209" s="5">
        <v>16818.38</v>
      </c>
      <c r="D209" s="5">
        <v>16866.669999999998</v>
      </c>
      <c r="E209" s="5">
        <v>16592.41</v>
      </c>
      <c r="F209" s="5">
        <v>16830.34</v>
      </c>
      <c r="G209" s="5">
        <v>16830.34</v>
      </c>
      <c r="H209" s="5">
        <f t="shared" si="21"/>
        <v>27675.7</v>
      </c>
      <c r="I209" s="5">
        <f t="shared" si="20"/>
        <v>17045.6705</v>
      </c>
      <c r="J209" s="4">
        <f t="shared" si="22"/>
        <v>44896</v>
      </c>
      <c r="K209" s="9">
        <f t="shared" si="23"/>
        <v>22</v>
      </c>
      <c r="L209" s="9" t="str">
        <f>VLOOKUP(WEEKDAY(A209),DePara!$A$1:$B$7,2,FALSE)</f>
        <v>Qui</v>
      </c>
      <c r="M209" s="18">
        <f t="shared" si="24"/>
        <v>7.6111012668911293E-4</v>
      </c>
      <c r="N209" s="9">
        <f>IF(N208="Queda",0,IF(G209&lt;G208,1,0))</f>
        <v>0</v>
      </c>
      <c r="O209" s="9">
        <f>IF(O208="Alta",0,IF(G209&gt;=G208,1,0))</f>
        <v>1</v>
      </c>
      <c r="P209" s="9">
        <f t="shared" si="25"/>
        <v>0</v>
      </c>
      <c r="Q209" s="9">
        <f t="shared" si="26"/>
        <v>1</v>
      </c>
    </row>
    <row r="210" spans="1:17" x14ac:dyDescent="0.3">
      <c r="A210" s="4">
        <v>44918</v>
      </c>
      <c r="B210" s="9">
        <f>IF(A210=MAX(A210:A575),1,0)</f>
        <v>0</v>
      </c>
      <c r="C210" s="5">
        <v>16829.64</v>
      </c>
      <c r="D210" s="5">
        <v>16905.22</v>
      </c>
      <c r="E210" s="5">
        <v>16794.46</v>
      </c>
      <c r="F210" s="5">
        <v>16796.95</v>
      </c>
      <c r="G210" s="5">
        <v>16796.95</v>
      </c>
      <c r="H210" s="5">
        <f t="shared" si="21"/>
        <v>27675.7</v>
      </c>
      <c r="I210" s="5">
        <f t="shared" si="20"/>
        <v>17040.106000000003</v>
      </c>
      <c r="J210" s="4">
        <f t="shared" si="22"/>
        <v>44896</v>
      </c>
      <c r="K210" s="9">
        <f t="shared" si="23"/>
        <v>23</v>
      </c>
      <c r="L210" s="9" t="str">
        <f>VLOOKUP(WEEKDAY(A210),DePara!$A$1:$B$7,2,FALSE)</f>
        <v>Sex</v>
      </c>
      <c r="M210" s="18">
        <f t="shared" si="24"/>
        <v>-1.9839171401171418E-3</v>
      </c>
      <c r="N210" s="9">
        <f>IF(N209="Queda",0,IF(G210&lt;G209,1,0))</f>
        <v>1</v>
      </c>
      <c r="O210" s="9">
        <f>IF(O209="Alta",0,IF(G210&gt;=G209,1,0))</f>
        <v>0</v>
      </c>
      <c r="P210" s="9">
        <f t="shared" si="25"/>
        <v>1</v>
      </c>
      <c r="Q210" s="9">
        <f t="shared" si="26"/>
        <v>0</v>
      </c>
    </row>
    <row r="211" spans="1:17" x14ac:dyDescent="0.3">
      <c r="A211" s="4">
        <v>44919</v>
      </c>
      <c r="B211" s="9">
        <f>IF(A211=MAX(A211:A576),1,0)</f>
        <v>0</v>
      </c>
      <c r="C211" s="5">
        <v>16796.98</v>
      </c>
      <c r="D211" s="5">
        <v>16864.7</v>
      </c>
      <c r="E211" s="5">
        <v>16793.53</v>
      </c>
      <c r="F211" s="5">
        <v>16847.759999999998</v>
      </c>
      <c r="G211" s="5">
        <v>16847.759999999998</v>
      </c>
      <c r="H211" s="5">
        <f t="shared" si="21"/>
        <v>27675.7</v>
      </c>
      <c r="I211" s="5">
        <f t="shared" si="20"/>
        <v>17025.969500000003</v>
      </c>
      <c r="J211" s="4">
        <f t="shared" si="22"/>
        <v>44896</v>
      </c>
      <c r="K211" s="9">
        <f t="shared" si="23"/>
        <v>24</v>
      </c>
      <c r="L211" s="9" t="str">
        <f>VLOOKUP(WEEKDAY(A211),DePara!$A$1:$B$7,2,FALSE)</f>
        <v>Sáb</v>
      </c>
      <c r="M211" s="18">
        <f t="shared" si="24"/>
        <v>3.0249539350892807E-3</v>
      </c>
      <c r="N211" s="9">
        <f>IF(N210="Queda",0,IF(G211&lt;G210,1,0))</f>
        <v>0</v>
      </c>
      <c r="O211" s="9">
        <f>IF(O210="Alta",0,IF(G211&gt;=G210,1,0))</f>
        <v>1</v>
      </c>
      <c r="P211" s="9">
        <f t="shared" si="25"/>
        <v>0</v>
      </c>
      <c r="Q211" s="9">
        <f t="shared" si="26"/>
        <v>1</v>
      </c>
    </row>
    <row r="212" spans="1:17" x14ac:dyDescent="0.3">
      <c r="A212" s="4">
        <v>44920</v>
      </c>
      <c r="B212" s="9">
        <f>IF(A212=MAX(A212:A577),1,0)</f>
        <v>0</v>
      </c>
      <c r="C212" s="5">
        <v>16847.509999999998</v>
      </c>
      <c r="D212" s="5">
        <v>16860.55</v>
      </c>
      <c r="E212" s="5">
        <v>16755.25</v>
      </c>
      <c r="F212" s="5">
        <v>16841.990000000002</v>
      </c>
      <c r="G212" s="5">
        <v>16841.990000000002</v>
      </c>
      <c r="H212" s="5">
        <f t="shared" si="21"/>
        <v>27675.7</v>
      </c>
      <c r="I212" s="5">
        <f t="shared" si="20"/>
        <v>17019.327500000003</v>
      </c>
      <c r="J212" s="4">
        <f t="shared" si="22"/>
        <v>44896</v>
      </c>
      <c r="K212" s="9">
        <f t="shared" si="23"/>
        <v>25</v>
      </c>
      <c r="L212" s="9" t="str">
        <f>VLOOKUP(WEEKDAY(A212),DePara!$A$1:$B$7,2,FALSE)</f>
        <v>Dom</v>
      </c>
      <c r="M212" s="18">
        <f t="shared" si="24"/>
        <v>-3.4247876275517175E-4</v>
      </c>
      <c r="N212" s="9">
        <f>IF(N211="Queda",0,IF(G212&lt;G211,1,0))</f>
        <v>1</v>
      </c>
      <c r="O212" s="9">
        <f>IF(O211="Alta",0,IF(G212&gt;=G211,1,0))</f>
        <v>0</v>
      </c>
      <c r="P212" s="9">
        <f t="shared" si="25"/>
        <v>1</v>
      </c>
      <c r="Q212" s="9">
        <f t="shared" si="26"/>
        <v>0</v>
      </c>
    </row>
    <row r="213" spans="1:17" x14ac:dyDescent="0.3">
      <c r="A213" s="4">
        <v>44921</v>
      </c>
      <c r="B213" s="9">
        <f>IF(A213=MAX(A213:A578),1,0)</f>
        <v>0</v>
      </c>
      <c r="C213" s="5">
        <v>16842.25</v>
      </c>
      <c r="D213" s="5">
        <v>16920.12</v>
      </c>
      <c r="E213" s="5">
        <v>16812.37</v>
      </c>
      <c r="F213" s="5">
        <v>16919.8</v>
      </c>
      <c r="G213" s="5">
        <v>16919.8</v>
      </c>
      <c r="H213" s="5">
        <f t="shared" si="21"/>
        <v>27675.7</v>
      </c>
      <c r="I213" s="5">
        <f t="shared" si="20"/>
        <v>17010.842500000002</v>
      </c>
      <c r="J213" s="4">
        <f t="shared" si="22"/>
        <v>44896</v>
      </c>
      <c r="K213" s="9">
        <f t="shared" si="23"/>
        <v>26</v>
      </c>
      <c r="L213" s="9" t="str">
        <f>VLOOKUP(WEEKDAY(A213),DePara!$A$1:$B$7,2,FALSE)</f>
        <v>Seg</v>
      </c>
      <c r="M213" s="18">
        <f t="shared" si="24"/>
        <v>4.6200003681273749E-3</v>
      </c>
      <c r="N213" s="9">
        <f>IF(N212="Queda",0,IF(G213&lt;G212,1,0))</f>
        <v>0</v>
      </c>
      <c r="O213" s="9">
        <f>IF(O212="Alta",0,IF(G213&gt;=G212,1,0))</f>
        <v>1</v>
      </c>
      <c r="P213" s="9">
        <f t="shared" si="25"/>
        <v>0</v>
      </c>
      <c r="Q213" s="9">
        <f t="shared" si="26"/>
        <v>1</v>
      </c>
    </row>
    <row r="214" spans="1:17" x14ac:dyDescent="0.3">
      <c r="A214" s="4">
        <v>44922</v>
      </c>
      <c r="B214" s="9">
        <f>IF(A214=MAX(A214:A579),1,0)</f>
        <v>0</v>
      </c>
      <c r="C214" s="5">
        <v>16919.29</v>
      </c>
      <c r="D214" s="5">
        <v>16959.849999999999</v>
      </c>
      <c r="E214" s="5">
        <v>16642.07</v>
      </c>
      <c r="F214" s="5">
        <v>16717.169999999998</v>
      </c>
      <c r="G214" s="5">
        <v>16717.169999999998</v>
      </c>
      <c r="H214" s="5">
        <f t="shared" si="21"/>
        <v>27675.7</v>
      </c>
      <c r="I214" s="5">
        <f t="shared" si="20"/>
        <v>17004.294499999996</v>
      </c>
      <c r="J214" s="4">
        <f t="shared" si="22"/>
        <v>44896</v>
      </c>
      <c r="K214" s="9">
        <f t="shared" si="23"/>
        <v>27</v>
      </c>
      <c r="L214" s="9" t="str">
        <f>VLOOKUP(WEEKDAY(A214),DePara!$A$1:$B$7,2,FALSE)</f>
        <v>Ter</v>
      </c>
      <c r="M214" s="18">
        <f t="shared" si="24"/>
        <v>-1.1975909880731495E-2</v>
      </c>
      <c r="N214" s="9">
        <f>IF(N213="Queda",0,IF(G214&lt;G213,1,0))</f>
        <v>1</v>
      </c>
      <c r="O214" s="9">
        <f>IF(O213="Alta",0,IF(G214&gt;=G213,1,0))</f>
        <v>0</v>
      </c>
      <c r="P214" s="9">
        <f t="shared" si="25"/>
        <v>1</v>
      </c>
      <c r="Q214" s="9">
        <f t="shared" si="26"/>
        <v>0</v>
      </c>
    </row>
    <row r="215" spans="1:17" x14ac:dyDescent="0.3">
      <c r="A215" s="4">
        <v>44923</v>
      </c>
      <c r="B215" s="9">
        <f>IF(A215=MAX(A215:A580),1,0)</f>
        <v>0</v>
      </c>
      <c r="C215" s="5">
        <v>16716.400000000001</v>
      </c>
      <c r="D215" s="5">
        <v>16768.169999999998</v>
      </c>
      <c r="E215" s="5">
        <v>16497.560000000001</v>
      </c>
      <c r="F215" s="5">
        <v>16552.57</v>
      </c>
      <c r="G215" s="5">
        <v>16552.57</v>
      </c>
      <c r="H215" s="5">
        <f t="shared" si="21"/>
        <v>27675.7</v>
      </c>
      <c r="I215" s="5">
        <f t="shared" ref="I215:I278" si="27">AVERAGE(G196:G215)</f>
        <v>16970.249499999998</v>
      </c>
      <c r="J215" s="4">
        <f t="shared" si="22"/>
        <v>44896</v>
      </c>
      <c r="K215" s="9">
        <f t="shared" si="23"/>
        <v>28</v>
      </c>
      <c r="L215" s="9" t="str">
        <f>VLOOKUP(WEEKDAY(A215),DePara!$A$1:$B$7,2,FALSE)</f>
        <v>Qua</v>
      </c>
      <c r="M215" s="18">
        <f t="shared" si="24"/>
        <v>-9.846164153382353E-3</v>
      </c>
      <c r="N215" s="9">
        <f>IF(N214="Queda",0,IF(G215&lt;G214,1,0))</f>
        <v>1</v>
      </c>
      <c r="O215" s="9">
        <f>IF(O214="Alta",0,IF(G215&gt;=G214,1,0))</f>
        <v>0</v>
      </c>
      <c r="P215" s="9">
        <f t="shared" si="25"/>
        <v>2</v>
      </c>
      <c r="Q215" s="9">
        <f t="shared" si="26"/>
        <v>0</v>
      </c>
    </row>
    <row r="216" spans="1:17" x14ac:dyDescent="0.3">
      <c r="A216" s="4">
        <v>44924</v>
      </c>
      <c r="B216" s="9">
        <f>IF(A216=MAX(A216:A581),1,0)</f>
        <v>0</v>
      </c>
      <c r="C216" s="5">
        <v>16552.32</v>
      </c>
      <c r="D216" s="5">
        <v>16651.759999999998</v>
      </c>
      <c r="E216" s="5">
        <v>16508.68</v>
      </c>
      <c r="F216" s="5">
        <v>16642.34</v>
      </c>
      <c r="G216" s="5">
        <v>16642.34</v>
      </c>
      <c r="H216" s="5">
        <f t="shared" si="21"/>
        <v>27675.7</v>
      </c>
      <c r="I216" s="5">
        <f t="shared" si="27"/>
        <v>16945.709000000003</v>
      </c>
      <c r="J216" s="4">
        <f t="shared" si="22"/>
        <v>44896</v>
      </c>
      <c r="K216" s="9">
        <f t="shared" si="23"/>
        <v>29</v>
      </c>
      <c r="L216" s="9" t="str">
        <f>VLOOKUP(WEEKDAY(A216),DePara!$A$1:$B$7,2,FALSE)</f>
        <v>Qui</v>
      </c>
      <c r="M216" s="18">
        <f t="shared" si="24"/>
        <v>5.4233270120591648E-3</v>
      </c>
      <c r="N216" s="9">
        <f>IF(N215="Queda",0,IF(G216&lt;G215,1,0))</f>
        <v>0</v>
      </c>
      <c r="O216" s="9">
        <f>IF(O215="Alta",0,IF(G216&gt;=G215,1,0))</f>
        <v>1</v>
      </c>
      <c r="P216" s="9">
        <f t="shared" si="25"/>
        <v>0</v>
      </c>
      <c r="Q216" s="9">
        <f t="shared" si="26"/>
        <v>1</v>
      </c>
    </row>
    <row r="217" spans="1:17" x14ac:dyDescent="0.3">
      <c r="A217" s="4">
        <v>44925</v>
      </c>
      <c r="B217" s="9">
        <f>IF(A217=MAX(A217:A582),1,0)</f>
        <v>0</v>
      </c>
      <c r="C217" s="5">
        <v>16641.330000000002</v>
      </c>
      <c r="D217" s="5">
        <v>16643.43</v>
      </c>
      <c r="E217" s="5">
        <v>16408.47</v>
      </c>
      <c r="F217" s="5">
        <v>16602.59</v>
      </c>
      <c r="G217" s="5">
        <v>16602.59</v>
      </c>
      <c r="H217" s="5">
        <f t="shared" si="21"/>
        <v>27675.7</v>
      </c>
      <c r="I217" s="5">
        <f t="shared" si="27"/>
        <v>16919.402500000004</v>
      </c>
      <c r="J217" s="4">
        <f t="shared" si="22"/>
        <v>44896</v>
      </c>
      <c r="K217" s="9">
        <f t="shared" si="23"/>
        <v>30</v>
      </c>
      <c r="L217" s="9" t="str">
        <f>VLOOKUP(WEEKDAY(A217),DePara!$A$1:$B$7,2,FALSE)</f>
        <v>Sex</v>
      </c>
      <c r="M217" s="18">
        <f t="shared" si="24"/>
        <v>-2.3884862345079361E-3</v>
      </c>
      <c r="N217" s="9">
        <f>IF(N216="Queda",0,IF(G217&lt;G216,1,0))</f>
        <v>1</v>
      </c>
      <c r="O217" s="9">
        <f>IF(O216="Alta",0,IF(G217&gt;=G216,1,0))</f>
        <v>0</v>
      </c>
      <c r="P217" s="9">
        <f t="shared" si="25"/>
        <v>1</v>
      </c>
      <c r="Q217" s="9">
        <f t="shared" si="26"/>
        <v>0</v>
      </c>
    </row>
    <row r="218" spans="1:17" x14ac:dyDescent="0.3">
      <c r="A218" s="4">
        <v>44926</v>
      </c>
      <c r="B218" s="9">
        <f>IF(A218=MAX(A218:A583),1,0)</f>
        <v>0</v>
      </c>
      <c r="C218" s="5">
        <v>16603.669999999998</v>
      </c>
      <c r="D218" s="5">
        <v>16628.990000000002</v>
      </c>
      <c r="E218" s="5">
        <v>16517.52</v>
      </c>
      <c r="F218" s="5">
        <v>16547.5</v>
      </c>
      <c r="G218" s="5">
        <v>16547.5</v>
      </c>
      <c r="H218" s="5">
        <f t="shared" si="21"/>
        <v>27675.7</v>
      </c>
      <c r="I218" s="5">
        <f t="shared" si="27"/>
        <v>16891.568000000003</v>
      </c>
      <c r="J218" s="4">
        <f t="shared" si="22"/>
        <v>44896</v>
      </c>
      <c r="K218" s="9">
        <f t="shared" si="23"/>
        <v>31</v>
      </c>
      <c r="L218" s="9" t="str">
        <f>VLOOKUP(WEEKDAY(A218),DePara!$A$1:$B$7,2,FALSE)</f>
        <v>Sáb</v>
      </c>
      <c r="M218" s="18">
        <f t="shared" si="24"/>
        <v>-3.3181569863497407E-3</v>
      </c>
      <c r="N218" s="9">
        <f>IF(N217="Queda",0,IF(G218&lt;G217,1,0))</f>
        <v>1</v>
      </c>
      <c r="O218" s="9">
        <f>IF(O217="Alta",0,IF(G218&gt;=G217,1,0))</f>
        <v>0</v>
      </c>
      <c r="P218" s="9">
        <f t="shared" si="25"/>
        <v>2</v>
      </c>
      <c r="Q218" s="9">
        <f t="shared" si="26"/>
        <v>0</v>
      </c>
    </row>
    <row r="219" spans="1:17" x14ac:dyDescent="0.3">
      <c r="A219" s="4">
        <v>44927</v>
      </c>
      <c r="B219" s="9">
        <f>IF(A219=MAX(A219:A584),1,0)</f>
        <v>0</v>
      </c>
      <c r="C219" s="5">
        <v>16547.91</v>
      </c>
      <c r="D219" s="5">
        <v>16630.439999999999</v>
      </c>
      <c r="E219" s="5">
        <v>16521.23</v>
      </c>
      <c r="F219" s="5">
        <v>16625.080000000002</v>
      </c>
      <c r="G219" s="5">
        <v>16625.080000000002</v>
      </c>
      <c r="H219" s="5">
        <f t="shared" si="21"/>
        <v>27675.7</v>
      </c>
      <c r="I219" s="5">
        <f t="shared" si="27"/>
        <v>16862.500000000004</v>
      </c>
      <c r="J219" s="4">
        <f t="shared" si="22"/>
        <v>44927</v>
      </c>
      <c r="K219" s="9">
        <f t="shared" si="23"/>
        <v>1</v>
      </c>
      <c r="L219" s="9" t="str">
        <f>VLOOKUP(WEEKDAY(A219),DePara!$A$1:$B$7,2,FALSE)</f>
        <v>Dom</v>
      </c>
      <c r="M219" s="18">
        <f t="shared" si="24"/>
        <v>4.6883214987158972E-3</v>
      </c>
      <c r="N219" s="9">
        <f>IF(N218="Queda",0,IF(G219&lt;G218,1,0))</f>
        <v>0</v>
      </c>
      <c r="O219" s="9">
        <f>IF(O218="Alta",0,IF(G219&gt;=G218,1,0))</f>
        <v>1</v>
      </c>
      <c r="P219" s="9">
        <f t="shared" si="25"/>
        <v>0</v>
      </c>
      <c r="Q219" s="9">
        <f t="shared" si="26"/>
        <v>1</v>
      </c>
    </row>
    <row r="220" spans="1:17" x14ac:dyDescent="0.3">
      <c r="A220" s="4">
        <v>44928</v>
      </c>
      <c r="B220" s="9">
        <f>IF(A220=MAX(A220:A585),1,0)</f>
        <v>0</v>
      </c>
      <c r="C220" s="5">
        <v>16625.509999999998</v>
      </c>
      <c r="D220" s="5">
        <v>16759.34</v>
      </c>
      <c r="E220" s="5">
        <v>16572.23</v>
      </c>
      <c r="F220" s="5">
        <v>16688.47</v>
      </c>
      <c r="G220" s="5">
        <v>16688.47</v>
      </c>
      <c r="H220" s="5">
        <f t="shared" si="21"/>
        <v>27675.7</v>
      </c>
      <c r="I220" s="5">
        <f t="shared" si="27"/>
        <v>16807.857500000002</v>
      </c>
      <c r="J220" s="4">
        <f t="shared" si="22"/>
        <v>44927</v>
      </c>
      <c r="K220" s="9">
        <f t="shared" si="23"/>
        <v>2</v>
      </c>
      <c r="L220" s="9" t="str">
        <f>VLOOKUP(WEEKDAY(A220),DePara!$A$1:$B$7,2,FALSE)</f>
        <v>Seg</v>
      </c>
      <c r="M220" s="18">
        <f t="shared" si="24"/>
        <v>3.8129139829703451E-3</v>
      </c>
      <c r="N220" s="9">
        <f>IF(N219="Queda",0,IF(G220&lt;G219,1,0))</f>
        <v>0</v>
      </c>
      <c r="O220" s="9">
        <f>IF(O219="Alta",0,IF(G220&gt;=G219,1,0))</f>
        <v>1</v>
      </c>
      <c r="P220" s="9">
        <f t="shared" si="25"/>
        <v>0</v>
      </c>
      <c r="Q220" s="9">
        <f t="shared" si="26"/>
        <v>2</v>
      </c>
    </row>
    <row r="221" spans="1:17" x14ac:dyDescent="0.3">
      <c r="A221" s="4">
        <v>44929</v>
      </c>
      <c r="B221" s="9">
        <f>IF(A221=MAX(A221:A586),1,0)</f>
        <v>0</v>
      </c>
      <c r="C221" s="5">
        <v>16688.849999999999</v>
      </c>
      <c r="D221" s="5">
        <v>16760.45</v>
      </c>
      <c r="E221" s="5">
        <v>16622.37</v>
      </c>
      <c r="F221" s="5">
        <v>16679.86</v>
      </c>
      <c r="G221" s="5">
        <v>16679.86</v>
      </c>
      <c r="H221" s="5">
        <f t="shared" si="21"/>
        <v>27675.7</v>
      </c>
      <c r="I221" s="5">
        <f t="shared" si="27"/>
        <v>16751.067999999999</v>
      </c>
      <c r="J221" s="4">
        <f t="shared" si="22"/>
        <v>44927</v>
      </c>
      <c r="K221" s="9">
        <f t="shared" si="23"/>
        <v>3</v>
      </c>
      <c r="L221" s="9" t="str">
        <f>VLOOKUP(WEEKDAY(A221),DePara!$A$1:$B$7,2,FALSE)</f>
        <v>Ter</v>
      </c>
      <c r="M221" s="18">
        <f t="shared" si="24"/>
        <v>-5.1592506682762718E-4</v>
      </c>
      <c r="N221" s="9">
        <f>IF(N220="Queda",0,IF(G221&lt;G220,1,0))</f>
        <v>1</v>
      </c>
      <c r="O221" s="9">
        <f>IF(O220="Alta",0,IF(G221&gt;=G220,1,0))</f>
        <v>0</v>
      </c>
      <c r="P221" s="9">
        <f t="shared" si="25"/>
        <v>1</v>
      </c>
      <c r="Q221" s="9">
        <f t="shared" si="26"/>
        <v>0</v>
      </c>
    </row>
    <row r="222" spans="1:17" x14ac:dyDescent="0.3">
      <c r="A222" s="4">
        <v>44930</v>
      </c>
      <c r="B222" s="9">
        <f>IF(A222=MAX(A222:A587),1,0)</f>
        <v>0</v>
      </c>
      <c r="C222" s="5">
        <v>16680.21</v>
      </c>
      <c r="D222" s="5">
        <v>16964.59</v>
      </c>
      <c r="E222" s="5">
        <v>16667.759999999998</v>
      </c>
      <c r="F222" s="5">
        <v>16863.240000000002</v>
      </c>
      <c r="G222" s="5">
        <v>16863.240000000002</v>
      </c>
      <c r="H222" s="5">
        <f t="shared" si="21"/>
        <v>27675.7</v>
      </c>
      <c r="I222" s="5">
        <f t="shared" si="27"/>
        <v>16725.986499999999</v>
      </c>
      <c r="J222" s="4">
        <f t="shared" si="22"/>
        <v>44927</v>
      </c>
      <c r="K222" s="9">
        <f t="shared" si="23"/>
        <v>4</v>
      </c>
      <c r="L222" s="9" t="str">
        <f>VLOOKUP(WEEKDAY(A222),DePara!$A$1:$B$7,2,FALSE)</f>
        <v>Qua</v>
      </c>
      <c r="M222" s="18">
        <f t="shared" si="24"/>
        <v>1.0994097072757336E-2</v>
      </c>
      <c r="N222" s="9">
        <f>IF(N221="Queda",0,IF(G222&lt;G221,1,0))</f>
        <v>0</v>
      </c>
      <c r="O222" s="9">
        <f>IF(O221="Alta",0,IF(G222&gt;=G221,1,0))</f>
        <v>1</v>
      </c>
      <c r="P222" s="9">
        <f t="shared" si="25"/>
        <v>0</v>
      </c>
      <c r="Q222" s="9">
        <f t="shared" si="26"/>
        <v>1</v>
      </c>
    </row>
    <row r="223" spans="1:17" x14ac:dyDescent="0.3">
      <c r="A223" s="4">
        <v>44931</v>
      </c>
      <c r="B223" s="9">
        <f>IF(A223=MAX(A223:A588),1,0)</f>
        <v>0</v>
      </c>
      <c r="C223" s="5">
        <v>16863.47</v>
      </c>
      <c r="D223" s="5">
        <v>16884.02</v>
      </c>
      <c r="E223" s="5">
        <v>16790.28</v>
      </c>
      <c r="F223" s="5">
        <v>16836.740000000002</v>
      </c>
      <c r="G223" s="5">
        <v>16836.740000000002</v>
      </c>
      <c r="H223" s="5">
        <f t="shared" si="21"/>
        <v>27675.7</v>
      </c>
      <c r="I223" s="5">
        <f t="shared" si="27"/>
        <v>16735.449499999999</v>
      </c>
      <c r="J223" s="4">
        <f t="shared" si="22"/>
        <v>44927</v>
      </c>
      <c r="K223" s="9">
        <f t="shared" si="23"/>
        <v>5</v>
      </c>
      <c r="L223" s="9" t="str">
        <f>VLOOKUP(WEEKDAY(A223),DePara!$A$1:$B$7,2,FALSE)</f>
        <v>Qui</v>
      </c>
      <c r="M223" s="18">
        <f t="shared" si="24"/>
        <v>-1.5714655072216477E-3</v>
      </c>
      <c r="N223" s="9">
        <f>IF(N222="Queda",0,IF(G223&lt;G222,1,0))</f>
        <v>1</v>
      </c>
      <c r="O223" s="9">
        <f>IF(O222="Alta",0,IF(G223&gt;=G222,1,0))</f>
        <v>0</v>
      </c>
      <c r="P223" s="9">
        <f t="shared" si="25"/>
        <v>1</v>
      </c>
      <c r="Q223" s="9">
        <f t="shared" si="26"/>
        <v>0</v>
      </c>
    </row>
    <row r="224" spans="1:17" x14ac:dyDescent="0.3">
      <c r="A224" s="4">
        <v>44932</v>
      </c>
      <c r="B224" s="9">
        <f>IF(A224=MAX(A224:A589),1,0)</f>
        <v>0</v>
      </c>
      <c r="C224" s="5">
        <v>16836.47</v>
      </c>
      <c r="D224" s="5">
        <v>16991.990000000002</v>
      </c>
      <c r="E224" s="5">
        <v>16716.419999999998</v>
      </c>
      <c r="F224" s="5">
        <v>16951.97</v>
      </c>
      <c r="G224" s="5">
        <v>16951.97</v>
      </c>
      <c r="H224" s="5">
        <f t="shared" si="21"/>
        <v>27675.7</v>
      </c>
      <c r="I224" s="5">
        <f t="shared" si="27"/>
        <v>16743.293499999992</v>
      </c>
      <c r="J224" s="4">
        <f t="shared" si="22"/>
        <v>44927</v>
      </c>
      <c r="K224" s="9">
        <f t="shared" si="23"/>
        <v>6</v>
      </c>
      <c r="L224" s="9" t="str">
        <f>VLOOKUP(WEEKDAY(A224),DePara!$A$1:$B$7,2,FALSE)</f>
        <v>Sex</v>
      </c>
      <c r="M224" s="18">
        <f t="shared" si="24"/>
        <v>6.843961479478855E-3</v>
      </c>
      <c r="N224" s="9">
        <f>IF(N223="Queda",0,IF(G224&lt;G223,1,0))</f>
        <v>0</v>
      </c>
      <c r="O224" s="9">
        <f>IF(O223="Alta",0,IF(G224&gt;=G223,1,0))</f>
        <v>1</v>
      </c>
      <c r="P224" s="9">
        <f t="shared" si="25"/>
        <v>0</v>
      </c>
      <c r="Q224" s="9">
        <f t="shared" si="26"/>
        <v>1</v>
      </c>
    </row>
    <row r="225" spans="1:17" x14ac:dyDescent="0.3">
      <c r="A225" s="4">
        <v>44933</v>
      </c>
      <c r="B225" s="9">
        <f>IF(A225=MAX(A225:A590),1,0)</f>
        <v>0</v>
      </c>
      <c r="C225" s="5">
        <v>16952.12</v>
      </c>
      <c r="D225" s="5">
        <v>16975.02</v>
      </c>
      <c r="E225" s="5">
        <v>16914.189999999999</v>
      </c>
      <c r="F225" s="5">
        <v>16955.080000000002</v>
      </c>
      <c r="G225" s="5">
        <v>16955.080000000002</v>
      </c>
      <c r="H225" s="5">
        <f t="shared" si="21"/>
        <v>27675.7</v>
      </c>
      <c r="I225" s="5">
        <f t="shared" si="27"/>
        <v>16753.148500000003</v>
      </c>
      <c r="J225" s="4">
        <f t="shared" si="22"/>
        <v>44927</v>
      </c>
      <c r="K225" s="9">
        <f t="shared" si="23"/>
        <v>7</v>
      </c>
      <c r="L225" s="9" t="str">
        <f>VLOOKUP(WEEKDAY(A225),DePara!$A$1:$B$7,2,FALSE)</f>
        <v>Sáb</v>
      </c>
      <c r="M225" s="18">
        <f t="shared" si="24"/>
        <v>1.8345950352682827E-4</v>
      </c>
      <c r="N225" s="9">
        <f>IF(N224="Queda",0,IF(G225&lt;G224,1,0))</f>
        <v>0</v>
      </c>
      <c r="O225" s="9">
        <f>IF(O224="Alta",0,IF(G225&gt;=G224,1,0))</f>
        <v>1</v>
      </c>
      <c r="P225" s="9">
        <f t="shared" si="25"/>
        <v>0</v>
      </c>
      <c r="Q225" s="9">
        <f t="shared" si="26"/>
        <v>2</v>
      </c>
    </row>
    <row r="226" spans="1:17" x14ac:dyDescent="0.3">
      <c r="A226" s="4">
        <v>44934</v>
      </c>
      <c r="B226" s="9">
        <f>IF(A226=MAX(A226:A591),1,0)</f>
        <v>0</v>
      </c>
      <c r="C226" s="5">
        <v>16954.150000000001</v>
      </c>
      <c r="D226" s="5">
        <v>17091.14</v>
      </c>
      <c r="E226" s="5">
        <v>16924.05</v>
      </c>
      <c r="F226" s="5">
        <v>17091.14</v>
      </c>
      <c r="G226" s="5">
        <v>17091.14</v>
      </c>
      <c r="H226" s="5">
        <f t="shared" si="21"/>
        <v>27675.7</v>
      </c>
      <c r="I226" s="5">
        <f t="shared" si="27"/>
        <v>16785.7215</v>
      </c>
      <c r="J226" s="4">
        <f t="shared" si="22"/>
        <v>44927</v>
      </c>
      <c r="K226" s="9">
        <f t="shared" si="23"/>
        <v>8</v>
      </c>
      <c r="L226" s="9" t="str">
        <f>VLOOKUP(WEEKDAY(A226),DePara!$A$1:$B$7,2,FALSE)</f>
        <v>Dom</v>
      </c>
      <c r="M226" s="18">
        <f t="shared" si="24"/>
        <v>8.0247335901686423E-3</v>
      </c>
      <c r="N226" s="9">
        <f>IF(N225="Queda",0,IF(G226&lt;G225,1,0))</f>
        <v>0</v>
      </c>
      <c r="O226" s="9">
        <f>IF(O225="Alta",0,IF(G226&gt;=G225,1,0))</f>
        <v>1</v>
      </c>
      <c r="P226" s="9">
        <f t="shared" si="25"/>
        <v>0</v>
      </c>
      <c r="Q226" s="9">
        <f t="shared" si="26"/>
        <v>3</v>
      </c>
    </row>
    <row r="227" spans="1:17" x14ac:dyDescent="0.3">
      <c r="A227" s="4">
        <v>44935</v>
      </c>
      <c r="B227" s="9">
        <f>IF(A227=MAX(A227:A592),1,0)</f>
        <v>0</v>
      </c>
      <c r="C227" s="5">
        <v>17093.990000000002</v>
      </c>
      <c r="D227" s="5">
        <v>17389.96</v>
      </c>
      <c r="E227" s="5">
        <v>17093.990000000002</v>
      </c>
      <c r="F227" s="5">
        <v>17196.55</v>
      </c>
      <c r="G227" s="5">
        <v>17196.55</v>
      </c>
      <c r="H227" s="5">
        <f t="shared" si="21"/>
        <v>27675.7</v>
      </c>
      <c r="I227" s="5">
        <f t="shared" si="27"/>
        <v>16800.234000000004</v>
      </c>
      <c r="J227" s="4">
        <f t="shared" si="22"/>
        <v>44927</v>
      </c>
      <c r="K227" s="9">
        <f t="shared" si="23"/>
        <v>9</v>
      </c>
      <c r="L227" s="9" t="str">
        <f>VLOOKUP(WEEKDAY(A227),DePara!$A$1:$B$7,2,FALSE)</f>
        <v>Seg</v>
      </c>
      <c r="M227" s="18">
        <f t="shared" si="24"/>
        <v>6.1675230558055905E-3</v>
      </c>
      <c r="N227" s="9">
        <f>IF(N226="Queda",0,IF(G227&lt;G226,1,0))</f>
        <v>0</v>
      </c>
      <c r="O227" s="9">
        <f>IF(O226="Alta",0,IF(G227&gt;=G226,1,0))</f>
        <v>1</v>
      </c>
      <c r="P227" s="9">
        <f t="shared" si="25"/>
        <v>0</v>
      </c>
      <c r="Q227" s="9">
        <f t="shared" si="26"/>
        <v>4</v>
      </c>
    </row>
    <row r="228" spans="1:17" x14ac:dyDescent="0.3">
      <c r="A228" s="4">
        <v>44936</v>
      </c>
      <c r="B228" s="9">
        <f>IF(A228=MAX(A228:A593),1,0)</f>
        <v>0</v>
      </c>
      <c r="C228" s="5">
        <v>17192.95</v>
      </c>
      <c r="D228" s="5">
        <v>17484.72</v>
      </c>
      <c r="E228" s="5">
        <v>17162.990000000002</v>
      </c>
      <c r="F228" s="5">
        <v>17446.29</v>
      </c>
      <c r="G228" s="5">
        <v>17446.29</v>
      </c>
      <c r="H228" s="5">
        <f t="shared" si="21"/>
        <v>27675.7</v>
      </c>
      <c r="I228" s="5">
        <f t="shared" si="27"/>
        <v>16831.6715</v>
      </c>
      <c r="J228" s="4">
        <f t="shared" si="22"/>
        <v>44927</v>
      </c>
      <c r="K228" s="9">
        <f t="shared" si="23"/>
        <v>10</v>
      </c>
      <c r="L228" s="9" t="str">
        <f>VLOOKUP(WEEKDAY(A228),DePara!$A$1:$B$7,2,FALSE)</f>
        <v>Ter</v>
      </c>
      <c r="M228" s="18">
        <f t="shared" si="24"/>
        <v>1.4522680421363621E-2</v>
      </c>
      <c r="N228" s="9">
        <f>IF(N227="Queda",0,IF(G228&lt;G227,1,0))</f>
        <v>0</v>
      </c>
      <c r="O228" s="9">
        <f>IF(O227="Alta",0,IF(G228&gt;=G227,1,0))</f>
        <v>1</v>
      </c>
      <c r="P228" s="9">
        <f t="shared" si="25"/>
        <v>0</v>
      </c>
      <c r="Q228" s="9">
        <f t="shared" si="26"/>
        <v>5</v>
      </c>
    </row>
    <row r="229" spans="1:17" x14ac:dyDescent="0.3">
      <c r="A229" s="4">
        <v>44937</v>
      </c>
      <c r="B229" s="9">
        <f>IF(A229=MAX(A229:A594),1,0)</f>
        <v>0</v>
      </c>
      <c r="C229" s="5">
        <v>17446.36</v>
      </c>
      <c r="D229" s="5">
        <v>17934.900000000001</v>
      </c>
      <c r="E229" s="5">
        <v>17337.990000000002</v>
      </c>
      <c r="F229" s="5">
        <v>17934.900000000001</v>
      </c>
      <c r="G229" s="5">
        <v>17934.900000000001</v>
      </c>
      <c r="H229" s="5">
        <f t="shared" si="21"/>
        <v>27675.7</v>
      </c>
      <c r="I229" s="5">
        <f t="shared" si="27"/>
        <v>16886.8995</v>
      </c>
      <c r="J229" s="4">
        <f t="shared" si="22"/>
        <v>44927</v>
      </c>
      <c r="K229" s="9">
        <f t="shared" si="23"/>
        <v>11</v>
      </c>
      <c r="L229" s="9" t="str">
        <f>VLOOKUP(WEEKDAY(A229),DePara!$A$1:$B$7,2,FALSE)</f>
        <v>Qua</v>
      </c>
      <c r="M229" s="18">
        <f t="shared" si="24"/>
        <v>2.8006527462285602E-2</v>
      </c>
      <c r="N229" s="9">
        <f>IF(N228="Queda",0,IF(G229&lt;G228,1,0))</f>
        <v>0</v>
      </c>
      <c r="O229" s="9">
        <f>IF(O228="Alta",0,IF(G229&gt;=G228,1,0))</f>
        <v>1</v>
      </c>
      <c r="P229" s="9">
        <f t="shared" si="25"/>
        <v>0</v>
      </c>
      <c r="Q229" s="9">
        <f t="shared" si="26"/>
        <v>6</v>
      </c>
    </row>
    <row r="230" spans="1:17" x14ac:dyDescent="0.3">
      <c r="A230" s="4">
        <v>44938</v>
      </c>
      <c r="B230" s="9">
        <f>IF(A230=MAX(A230:A595),1,0)</f>
        <v>0</v>
      </c>
      <c r="C230" s="5">
        <v>18117.59</v>
      </c>
      <c r="D230" s="5">
        <v>19030.09</v>
      </c>
      <c r="E230" s="5">
        <v>17995.2</v>
      </c>
      <c r="F230" s="5">
        <v>18869.59</v>
      </c>
      <c r="G230" s="5">
        <v>18869.59</v>
      </c>
      <c r="H230" s="5">
        <f t="shared" si="21"/>
        <v>27675.7</v>
      </c>
      <c r="I230" s="5">
        <f t="shared" si="27"/>
        <v>16990.531500000001</v>
      </c>
      <c r="J230" s="4">
        <f t="shared" si="22"/>
        <v>44927</v>
      </c>
      <c r="K230" s="9">
        <f t="shared" si="23"/>
        <v>12</v>
      </c>
      <c r="L230" s="9" t="str">
        <f>VLOOKUP(WEEKDAY(A230),DePara!$A$1:$B$7,2,FALSE)</f>
        <v>Qui</v>
      </c>
      <c r="M230" s="18">
        <f t="shared" si="24"/>
        <v>5.2115707363854735E-2</v>
      </c>
      <c r="N230" s="9">
        <f>IF(N229="Queda",0,IF(G230&lt;G229,1,0))</f>
        <v>0</v>
      </c>
      <c r="O230" s="9">
        <f>IF(O229="Alta",0,IF(G230&gt;=G229,1,0))</f>
        <v>1</v>
      </c>
      <c r="P230" s="9">
        <f t="shared" si="25"/>
        <v>0</v>
      </c>
      <c r="Q230" s="9">
        <f t="shared" si="26"/>
        <v>7</v>
      </c>
    </row>
    <row r="231" spans="1:17" x14ac:dyDescent="0.3">
      <c r="A231" s="4">
        <v>44939</v>
      </c>
      <c r="B231" s="9">
        <f>IF(A231=MAX(A231:A596),1,0)</f>
        <v>0</v>
      </c>
      <c r="C231" s="5">
        <v>18868.91</v>
      </c>
      <c r="D231" s="5">
        <v>19964.32</v>
      </c>
      <c r="E231" s="5">
        <v>18753.16</v>
      </c>
      <c r="F231" s="5">
        <v>19909.57</v>
      </c>
      <c r="G231" s="5">
        <v>19909.57</v>
      </c>
      <c r="H231" s="5">
        <f t="shared" si="21"/>
        <v>27675.7</v>
      </c>
      <c r="I231" s="5">
        <f t="shared" si="27"/>
        <v>17143.621999999999</v>
      </c>
      <c r="J231" s="4">
        <f t="shared" si="22"/>
        <v>44927</v>
      </c>
      <c r="K231" s="9">
        <f t="shared" si="23"/>
        <v>13</v>
      </c>
      <c r="L231" s="9" t="str">
        <f>VLOOKUP(WEEKDAY(A231),DePara!$A$1:$B$7,2,FALSE)</f>
        <v>Sex</v>
      </c>
      <c r="M231" s="18">
        <f t="shared" si="24"/>
        <v>5.5114075080592517E-2</v>
      </c>
      <c r="N231" s="9">
        <f>IF(N230="Queda",0,IF(G231&lt;G230,1,0))</f>
        <v>0</v>
      </c>
      <c r="O231" s="9">
        <f>IF(O230="Alta",0,IF(G231&gt;=G230,1,0))</f>
        <v>1</v>
      </c>
      <c r="P231" s="9">
        <f t="shared" si="25"/>
        <v>0</v>
      </c>
      <c r="Q231" s="9">
        <f t="shared" si="26"/>
        <v>8</v>
      </c>
    </row>
    <row r="232" spans="1:17" x14ac:dyDescent="0.3">
      <c r="A232" s="4">
        <v>44940</v>
      </c>
      <c r="B232" s="9">
        <f>IF(A232=MAX(A232:A597),1,0)</f>
        <v>0</v>
      </c>
      <c r="C232" s="5">
        <v>19910.54</v>
      </c>
      <c r="D232" s="5">
        <v>21075.14</v>
      </c>
      <c r="E232" s="5">
        <v>19907.830000000002</v>
      </c>
      <c r="F232" s="5">
        <v>20976.3</v>
      </c>
      <c r="G232" s="5">
        <v>20976.3</v>
      </c>
      <c r="H232" s="5">
        <f t="shared" si="21"/>
        <v>27675.7</v>
      </c>
      <c r="I232" s="5">
        <f t="shared" si="27"/>
        <v>17350.337500000001</v>
      </c>
      <c r="J232" s="4">
        <f t="shared" si="22"/>
        <v>44927</v>
      </c>
      <c r="K232" s="9">
        <f t="shared" si="23"/>
        <v>14</v>
      </c>
      <c r="L232" s="9" t="str">
        <f>VLOOKUP(WEEKDAY(A232),DePara!$A$1:$B$7,2,FALSE)</f>
        <v>Sáb</v>
      </c>
      <c r="M232" s="18">
        <f t="shared" si="24"/>
        <v>5.3578756346822187E-2</v>
      </c>
      <c r="N232" s="9">
        <f>IF(N231="Queda",0,IF(G232&lt;G231,1,0))</f>
        <v>0</v>
      </c>
      <c r="O232" s="9">
        <f>IF(O231="Alta",0,IF(G232&gt;=G231,1,0))</f>
        <v>1</v>
      </c>
      <c r="P232" s="9">
        <f t="shared" si="25"/>
        <v>0</v>
      </c>
      <c r="Q232" s="9">
        <f t="shared" si="26"/>
        <v>9</v>
      </c>
    </row>
    <row r="233" spans="1:17" x14ac:dyDescent="0.3">
      <c r="A233" s="4">
        <v>44941</v>
      </c>
      <c r="B233" s="9">
        <f>IF(A233=MAX(A233:A598),1,0)</f>
        <v>0</v>
      </c>
      <c r="C233" s="5">
        <v>20977.48</v>
      </c>
      <c r="D233" s="5">
        <v>20993.75</v>
      </c>
      <c r="E233" s="5">
        <v>20606.990000000002</v>
      </c>
      <c r="F233" s="5">
        <v>20880.8</v>
      </c>
      <c r="G233" s="5">
        <v>20880.8</v>
      </c>
      <c r="H233" s="5">
        <f t="shared" si="21"/>
        <v>27675.7</v>
      </c>
      <c r="I233" s="5">
        <f t="shared" si="27"/>
        <v>17548.387500000001</v>
      </c>
      <c r="J233" s="4">
        <f t="shared" si="22"/>
        <v>44927</v>
      </c>
      <c r="K233" s="9">
        <f t="shared" si="23"/>
        <v>15</v>
      </c>
      <c r="L233" s="9" t="str">
        <f>VLOOKUP(WEEKDAY(A233),DePara!$A$1:$B$7,2,FALSE)</f>
        <v>Dom</v>
      </c>
      <c r="M233" s="18">
        <f t="shared" si="24"/>
        <v>-4.552757159270171E-3</v>
      </c>
      <c r="N233" s="9">
        <f>IF(N232="Queda",0,IF(G233&lt;G232,1,0))</f>
        <v>1</v>
      </c>
      <c r="O233" s="9">
        <f>IF(O232="Alta",0,IF(G233&gt;=G232,1,0))</f>
        <v>0</v>
      </c>
      <c r="P233" s="9">
        <f t="shared" si="25"/>
        <v>1</v>
      </c>
      <c r="Q233" s="9">
        <f t="shared" si="26"/>
        <v>0</v>
      </c>
    </row>
    <row r="234" spans="1:17" x14ac:dyDescent="0.3">
      <c r="A234" s="4">
        <v>44942</v>
      </c>
      <c r="B234" s="9">
        <f>IF(A234=MAX(A234:A599),1,0)</f>
        <v>0</v>
      </c>
      <c r="C234" s="5">
        <v>20882.22</v>
      </c>
      <c r="D234" s="5">
        <v>21360.880000000001</v>
      </c>
      <c r="E234" s="5">
        <v>20715.75</v>
      </c>
      <c r="F234" s="5">
        <v>21169.63</v>
      </c>
      <c r="G234" s="5">
        <v>21169.63</v>
      </c>
      <c r="H234" s="5">
        <f t="shared" si="21"/>
        <v>27675.7</v>
      </c>
      <c r="I234" s="5">
        <f t="shared" si="27"/>
        <v>17771.0105</v>
      </c>
      <c r="J234" s="4">
        <f t="shared" si="22"/>
        <v>44927</v>
      </c>
      <c r="K234" s="9">
        <f t="shared" si="23"/>
        <v>16</v>
      </c>
      <c r="L234" s="9" t="str">
        <f>VLOOKUP(WEEKDAY(A234),DePara!$A$1:$B$7,2,FALSE)</f>
        <v>Seg</v>
      </c>
      <c r="M234" s="18">
        <f t="shared" si="24"/>
        <v>1.3832324432014209E-2</v>
      </c>
      <c r="N234" s="9">
        <f>IF(N233="Queda",0,IF(G234&lt;G233,1,0))</f>
        <v>0</v>
      </c>
      <c r="O234" s="9">
        <f>IF(O233="Alta",0,IF(G234&gt;=G233,1,0))</f>
        <v>1</v>
      </c>
      <c r="P234" s="9">
        <f t="shared" si="25"/>
        <v>0</v>
      </c>
      <c r="Q234" s="9">
        <f t="shared" si="26"/>
        <v>1</v>
      </c>
    </row>
    <row r="235" spans="1:17" x14ac:dyDescent="0.3">
      <c r="A235" s="4">
        <v>44943</v>
      </c>
      <c r="B235" s="9">
        <f>IF(A235=MAX(A235:A600),1,0)</f>
        <v>0</v>
      </c>
      <c r="C235" s="5">
        <v>21175.83</v>
      </c>
      <c r="D235" s="5">
        <v>21438.66</v>
      </c>
      <c r="E235" s="5">
        <v>20978.53</v>
      </c>
      <c r="F235" s="5">
        <v>21161.52</v>
      </c>
      <c r="G235" s="5">
        <v>21161.52</v>
      </c>
      <c r="H235" s="5">
        <f t="shared" si="21"/>
        <v>27675.7</v>
      </c>
      <c r="I235" s="5">
        <f t="shared" si="27"/>
        <v>18001.457999999999</v>
      </c>
      <c r="J235" s="4">
        <f t="shared" si="22"/>
        <v>44927</v>
      </c>
      <c r="K235" s="9">
        <f t="shared" si="23"/>
        <v>17</v>
      </c>
      <c r="L235" s="9" t="str">
        <f>VLOOKUP(WEEKDAY(A235),DePara!$A$1:$B$7,2,FALSE)</f>
        <v>Ter</v>
      </c>
      <c r="M235" s="18">
        <f t="shared" si="24"/>
        <v>-3.8309597286301234E-4</v>
      </c>
      <c r="N235" s="9">
        <f>IF(N234="Queda",0,IF(G235&lt;G234,1,0))</f>
        <v>1</v>
      </c>
      <c r="O235" s="9">
        <f>IF(O234="Alta",0,IF(G235&gt;=G234,1,0))</f>
        <v>0</v>
      </c>
      <c r="P235" s="9">
        <f t="shared" si="25"/>
        <v>1</v>
      </c>
      <c r="Q235" s="9">
        <f t="shared" si="26"/>
        <v>0</v>
      </c>
    </row>
    <row r="236" spans="1:17" x14ac:dyDescent="0.3">
      <c r="A236" s="4">
        <v>44944</v>
      </c>
      <c r="B236" s="9">
        <f>IF(A236=MAX(A236:A601),1,0)</f>
        <v>0</v>
      </c>
      <c r="C236" s="5">
        <v>21161.05</v>
      </c>
      <c r="D236" s="5">
        <v>21564.5</v>
      </c>
      <c r="E236" s="5">
        <v>20541.54</v>
      </c>
      <c r="F236" s="5">
        <v>20688.78</v>
      </c>
      <c r="G236" s="5">
        <v>20688.78</v>
      </c>
      <c r="H236" s="5">
        <f t="shared" si="21"/>
        <v>27675.7</v>
      </c>
      <c r="I236" s="5">
        <f t="shared" si="27"/>
        <v>18203.780000000006</v>
      </c>
      <c r="J236" s="4">
        <f t="shared" si="22"/>
        <v>44927</v>
      </c>
      <c r="K236" s="9">
        <f t="shared" si="23"/>
        <v>18</v>
      </c>
      <c r="L236" s="9" t="str">
        <f>VLOOKUP(WEEKDAY(A236),DePara!$A$1:$B$7,2,FALSE)</f>
        <v>Qua</v>
      </c>
      <c r="M236" s="18">
        <f t="shared" si="24"/>
        <v>-2.2339605094530146E-2</v>
      </c>
      <c r="N236" s="9">
        <f>IF(N235="Queda",0,IF(G236&lt;G235,1,0))</f>
        <v>1</v>
      </c>
      <c r="O236" s="9">
        <f>IF(O235="Alta",0,IF(G236&gt;=G235,1,0))</f>
        <v>0</v>
      </c>
      <c r="P236" s="9">
        <f t="shared" si="25"/>
        <v>2</v>
      </c>
      <c r="Q236" s="9">
        <f t="shared" si="26"/>
        <v>0</v>
      </c>
    </row>
    <row r="237" spans="1:17" x14ac:dyDescent="0.3">
      <c r="A237" s="4">
        <v>44945</v>
      </c>
      <c r="B237" s="9">
        <f>IF(A237=MAX(A237:A602),1,0)</f>
        <v>0</v>
      </c>
      <c r="C237" s="5">
        <v>20686.75</v>
      </c>
      <c r="D237" s="5">
        <v>21163.01</v>
      </c>
      <c r="E237" s="5">
        <v>20685.38</v>
      </c>
      <c r="F237" s="5">
        <v>21086.79</v>
      </c>
      <c r="G237" s="5">
        <v>21086.79</v>
      </c>
      <c r="H237" s="5">
        <f t="shared" si="21"/>
        <v>27675.7</v>
      </c>
      <c r="I237" s="5">
        <f t="shared" si="27"/>
        <v>18427.989999999998</v>
      </c>
      <c r="J237" s="4">
        <f t="shared" si="22"/>
        <v>44927</v>
      </c>
      <c r="K237" s="9">
        <f t="shared" si="23"/>
        <v>19</v>
      </c>
      <c r="L237" s="9" t="str">
        <f>VLOOKUP(WEEKDAY(A237),DePara!$A$1:$B$7,2,FALSE)</f>
        <v>Qui</v>
      </c>
      <c r="M237" s="18">
        <f t="shared" si="24"/>
        <v>1.9237963765867505E-2</v>
      </c>
      <c r="N237" s="9">
        <f>IF(N236="Queda",0,IF(G237&lt;G236,1,0))</f>
        <v>0</v>
      </c>
      <c r="O237" s="9">
        <f>IF(O236="Alta",0,IF(G237&gt;=G236,1,0))</f>
        <v>1</v>
      </c>
      <c r="P237" s="9">
        <f t="shared" si="25"/>
        <v>0</v>
      </c>
      <c r="Q237" s="9">
        <f t="shared" si="26"/>
        <v>1</v>
      </c>
    </row>
    <row r="238" spans="1:17" x14ac:dyDescent="0.3">
      <c r="A238" s="4">
        <v>44946</v>
      </c>
      <c r="B238" s="9">
        <f>IF(A238=MAX(A238:A603),1,0)</f>
        <v>0</v>
      </c>
      <c r="C238" s="5">
        <v>21085.37</v>
      </c>
      <c r="D238" s="5">
        <v>22692.36</v>
      </c>
      <c r="E238" s="5">
        <v>20919.13</v>
      </c>
      <c r="F238" s="5">
        <v>22676.55</v>
      </c>
      <c r="G238" s="5">
        <v>22676.55</v>
      </c>
      <c r="H238" s="5">
        <f t="shared" si="21"/>
        <v>27675.7</v>
      </c>
      <c r="I238" s="5">
        <f t="shared" si="27"/>
        <v>18734.442499999997</v>
      </c>
      <c r="J238" s="4">
        <f t="shared" si="22"/>
        <v>44927</v>
      </c>
      <c r="K238" s="9">
        <f t="shared" si="23"/>
        <v>20</v>
      </c>
      <c r="L238" s="9" t="str">
        <f>VLOOKUP(WEEKDAY(A238),DePara!$A$1:$B$7,2,FALSE)</f>
        <v>Sex</v>
      </c>
      <c r="M238" s="18">
        <f t="shared" si="24"/>
        <v>7.5391275770280819E-2</v>
      </c>
      <c r="N238" s="9">
        <f>IF(N237="Queda",0,IF(G238&lt;G237,1,0))</f>
        <v>0</v>
      </c>
      <c r="O238" s="9">
        <f>IF(O237="Alta",0,IF(G238&gt;=G237,1,0))</f>
        <v>1</v>
      </c>
      <c r="P238" s="9">
        <f t="shared" si="25"/>
        <v>0</v>
      </c>
      <c r="Q238" s="9">
        <f t="shared" si="26"/>
        <v>2</v>
      </c>
    </row>
    <row r="239" spans="1:17" x14ac:dyDescent="0.3">
      <c r="A239" s="4">
        <v>44947</v>
      </c>
      <c r="B239" s="9">
        <f>IF(A239=MAX(A239:A604),1,0)</f>
        <v>0</v>
      </c>
      <c r="C239" s="5">
        <v>22677.43</v>
      </c>
      <c r="D239" s="5">
        <v>23282.35</v>
      </c>
      <c r="E239" s="5">
        <v>22511.83</v>
      </c>
      <c r="F239" s="5">
        <v>22777.63</v>
      </c>
      <c r="G239" s="5">
        <v>22777.63</v>
      </c>
      <c r="H239" s="5">
        <f t="shared" si="21"/>
        <v>27675.7</v>
      </c>
      <c r="I239" s="5">
        <f t="shared" si="27"/>
        <v>19042.07</v>
      </c>
      <c r="J239" s="4">
        <f t="shared" si="22"/>
        <v>44927</v>
      </c>
      <c r="K239" s="9">
        <f t="shared" si="23"/>
        <v>21</v>
      </c>
      <c r="L239" s="9" t="str">
        <f>VLOOKUP(WEEKDAY(A239),DePara!$A$1:$B$7,2,FALSE)</f>
        <v>Sáb</v>
      </c>
      <c r="M239" s="18">
        <f t="shared" si="24"/>
        <v>4.4574681774784963E-3</v>
      </c>
      <c r="N239" s="9">
        <f>IF(N238="Queda",0,IF(G239&lt;G238,1,0))</f>
        <v>0</v>
      </c>
      <c r="O239" s="9">
        <f>IF(O238="Alta",0,IF(G239&gt;=G238,1,0))</f>
        <v>1</v>
      </c>
      <c r="P239" s="9">
        <f t="shared" si="25"/>
        <v>0</v>
      </c>
      <c r="Q239" s="9">
        <f t="shared" si="26"/>
        <v>3</v>
      </c>
    </row>
    <row r="240" spans="1:17" x14ac:dyDescent="0.3">
      <c r="A240" s="4">
        <v>44948</v>
      </c>
      <c r="B240" s="9">
        <f>IF(A240=MAX(A240:A605),1,0)</f>
        <v>0</v>
      </c>
      <c r="C240" s="5">
        <v>22777.99</v>
      </c>
      <c r="D240" s="5">
        <v>23056.73</v>
      </c>
      <c r="E240" s="5">
        <v>22387.9</v>
      </c>
      <c r="F240" s="5">
        <v>22720.42</v>
      </c>
      <c r="G240" s="5">
        <v>22720.42</v>
      </c>
      <c r="H240" s="5">
        <f t="shared" si="21"/>
        <v>27675.7</v>
      </c>
      <c r="I240" s="5">
        <f t="shared" si="27"/>
        <v>19343.667499999996</v>
      </c>
      <c r="J240" s="4">
        <f t="shared" si="22"/>
        <v>44927</v>
      </c>
      <c r="K240" s="9">
        <f t="shared" si="23"/>
        <v>22</v>
      </c>
      <c r="L240" s="9" t="str">
        <f>VLOOKUP(WEEKDAY(A240),DePara!$A$1:$B$7,2,FALSE)</f>
        <v>Dom</v>
      </c>
      <c r="M240" s="18">
        <f t="shared" si="24"/>
        <v>-2.5116748318416704E-3</v>
      </c>
      <c r="N240" s="9">
        <f>IF(N239="Queda",0,IF(G240&lt;G239,1,0))</f>
        <v>1</v>
      </c>
      <c r="O240" s="9">
        <f>IF(O239="Alta",0,IF(G240&gt;=G239,1,0))</f>
        <v>0</v>
      </c>
      <c r="P240" s="9">
        <f t="shared" si="25"/>
        <v>1</v>
      </c>
      <c r="Q240" s="9">
        <f t="shared" si="26"/>
        <v>0</v>
      </c>
    </row>
    <row r="241" spans="1:17" x14ac:dyDescent="0.3">
      <c r="A241" s="4">
        <v>44949</v>
      </c>
      <c r="B241" s="9">
        <f>IF(A241=MAX(A241:A606),1,0)</f>
        <v>0</v>
      </c>
      <c r="C241" s="5">
        <v>22721.09</v>
      </c>
      <c r="D241" s="5">
        <v>23126.49</v>
      </c>
      <c r="E241" s="5">
        <v>22654.3</v>
      </c>
      <c r="F241" s="5">
        <v>22934.43</v>
      </c>
      <c r="G241" s="5">
        <v>22934.43</v>
      </c>
      <c r="H241" s="5">
        <f t="shared" si="21"/>
        <v>27675.7</v>
      </c>
      <c r="I241" s="5">
        <f t="shared" si="27"/>
        <v>19656.395999999997</v>
      </c>
      <c r="J241" s="4">
        <f t="shared" si="22"/>
        <v>44927</v>
      </c>
      <c r="K241" s="9">
        <f t="shared" si="23"/>
        <v>23</v>
      </c>
      <c r="L241" s="9" t="str">
        <f>VLOOKUP(WEEKDAY(A241),DePara!$A$1:$B$7,2,FALSE)</f>
        <v>Seg</v>
      </c>
      <c r="M241" s="18">
        <f t="shared" si="24"/>
        <v>9.4192801013361915E-3</v>
      </c>
      <c r="N241" s="9">
        <f>IF(N240="Queda",0,IF(G241&lt;G240,1,0))</f>
        <v>0</v>
      </c>
      <c r="O241" s="9">
        <f>IF(O240="Alta",0,IF(G241&gt;=G240,1,0))</f>
        <v>1</v>
      </c>
      <c r="P241" s="9">
        <f t="shared" si="25"/>
        <v>0</v>
      </c>
      <c r="Q241" s="9">
        <f t="shared" si="26"/>
        <v>1</v>
      </c>
    </row>
    <row r="242" spans="1:17" x14ac:dyDescent="0.3">
      <c r="A242" s="4">
        <v>44950</v>
      </c>
      <c r="B242" s="9">
        <f>IF(A242=MAX(A242:A607),1,0)</f>
        <v>0</v>
      </c>
      <c r="C242" s="5">
        <v>22929.63</v>
      </c>
      <c r="D242" s="5">
        <v>23134.01</v>
      </c>
      <c r="E242" s="5">
        <v>22549.74</v>
      </c>
      <c r="F242" s="5">
        <v>22636.47</v>
      </c>
      <c r="G242" s="5">
        <v>22636.47</v>
      </c>
      <c r="H242" s="5">
        <f t="shared" si="21"/>
        <v>27675.7</v>
      </c>
      <c r="I242" s="5">
        <f t="shared" si="27"/>
        <v>19945.057499999995</v>
      </c>
      <c r="J242" s="4">
        <f t="shared" si="22"/>
        <v>44927</v>
      </c>
      <c r="K242" s="9">
        <f t="shared" si="23"/>
        <v>24</v>
      </c>
      <c r="L242" s="9" t="str">
        <f>VLOOKUP(WEEKDAY(A242),DePara!$A$1:$B$7,2,FALSE)</f>
        <v>Ter</v>
      </c>
      <c r="M242" s="18">
        <f t="shared" si="24"/>
        <v>-1.2991820594625558E-2</v>
      </c>
      <c r="N242" s="9">
        <f>IF(N241="Queda",0,IF(G242&lt;G241,1,0))</f>
        <v>1</v>
      </c>
      <c r="O242" s="9">
        <f>IF(O241="Alta",0,IF(G242&gt;=G241,1,0))</f>
        <v>0</v>
      </c>
      <c r="P242" s="9">
        <f t="shared" si="25"/>
        <v>1</v>
      </c>
      <c r="Q242" s="9">
        <f t="shared" si="26"/>
        <v>0</v>
      </c>
    </row>
    <row r="243" spans="1:17" x14ac:dyDescent="0.3">
      <c r="A243" s="4">
        <v>44951</v>
      </c>
      <c r="B243" s="9">
        <f>IF(A243=MAX(A243:A608),1,0)</f>
        <v>0</v>
      </c>
      <c r="C243" s="5">
        <v>22639.27</v>
      </c>
      <c r="D243" s="5">
        <v>23722.1</v>
      </c>
      <c r="E243" s="5">
        <v>22406.080000000002</v>
      </c>
      <c r="F243" s="5">
        <v>23117.86</v>
      </c>
      <c r="G243" s="5">
        <v>23117.86</v>
      </c>
      <c r="H243" s="5">
        <f t="shared" si="21"/>
        <v>27675.7</v>
      </c>
      <c r="I243" s="5">
        <f t="shared" si="27"/>
        <v>20259.113499999996</v>
      </c>
      <c r="J243" s="4">
        <f t="shared" si="22"/>
        <v>44927</v>
      </c>
      <c r="K243" s="9">
        <f t="shared" si="23"/>
        <v>25</v>
      </c>
      <c r="L243" s="9" t="str">
        <f>VLOOKUP(WEEKDAY(A243),DePara!$A$1:$B$7,2,FALSE)</f>
        <v>Qua</v>
      </c>
      <c r="M243" s="18">
        <f t="shared" si="24"/>
        <v>2.126612497443281E-2</v>
      </c>
      <c r="N243" s="9">
        <f>IF(N242="Queda",0,IF(G243&lt;G242,1,0))</f>
        <v>0</v>
      </c>
      <c r="O243" s="9">
        <f>IF(O242="Alta",0,IF(G243&gt;=G242,1,0))</f>
        <v>1</v>
      </c>
      <c r="P243" s="9">
        <f t="shared" si="25"/>
        <v>0</v>
      </c>
      <c r="Q243" s="9">
        <f t="shared" si="26"/>
        <v>1</v>
      </c>
    </row>
    <row r="244" spans="1:17" x14ac:dyDescent="0.3">
      <c r="A244" s="4">
        <v>44952</v>
      </c>
      <c r="B244" s="9">
        <f>IF(A244=MAX(A244:A609),1,0)</f>
        <v>0</v>
      </c>
      <c r="C244" s="5">
        <v>23108.959999999999</v>
      </c>
      <c r="D244" s="5">
        <v>23237.08</v>
      </c>
      <c r="E244" s="5">
        <v>22911.37</v>
      </c>
      <c r="F244" s="5">
        <v>23032.78</v>
      </c>
      <c r="G244" s="5">
        <v>23032.78</v>
      </c>
      <c r="H244" s="5">
        <f t="shared" si="21"/>
        <v>27675.7</v>
      </c>
      <c r="I244" s="5">
        <f t="shared" si="27"/>
        <v>20563.153999999999</v>
      </c>
      <c r="J244" s="4">
        <f t="shared" si="22"/>
        <v>44927</v>
      </c>
      <c r="K244" s="9">
        <f t="shared" si="23"/>
        <v>26</v>
      </c>
      <c r="L244" s="9" t="str">
        <f>VLOOKUP(WEEKDAY(A244),DePara!$A$1:$B$7,2,FALSE)</f>
        <v>Qui</v>
      </c>
      <c r="M244" s="18">
        <f t="shared" si="24"/>
        <v>-3.6802714438102235E-3</v>
      </c>
      <c r="N244" s="9">
        <f>IF(N243="Queda",0,IF(G244&lt;G243,1,0))</f>
        <v>1</v>
      </c>
      <c r="O244" s="9">
        <f>IF(O243="Alta",0,IF(G244&gt;=G243,1,0))</f>
        <v>0</v>
      </c>
      <c r="P244" s="9">
        <f t="shared" si="25"/>
        <v>1</v>
      </c>
      <c r="Q244" s="9">
        <f t="shared" si="26"/>
        <v>0</v>
      </c>
    </row>
    <row r="245" spans="1:17" x14ac:dyDescent="0.3">
      <c r="A245" s="4">
        <v>44953</v>
      </c>
      <c r="B245" s="9">
        <f>IF(A245=MAX(A245:A610),1,0)</f>
        <v>0</v>
      </c>
      <c r="C245" s="5">
        <v>23030.720000000001</v>
      </c>
      <c r="D245" s="5">
        <v>23417.72</v>
      </c>
      <c r="E245" s="5">
        <v>22654.59</v>
      </c>
      <c r="F245" s="5">
        <v>23078.73</v>
      </c>
      <c r="G245" s="5">
        <v>23078.73</v>
      </c>
      <c r="H245" s="5">
        <f t="shared" si="21"/>
        <v>27675.7</v>
      </c>
      <c r="I245" s="5">
        <f t="shared" si="27"/>
        <v>20869.336499999998</v>
      </c>
      <c r="J245" s="4">
        <f t="shared" si="22"/>
        <v>44927</v>
      </c>
      <c r="K245" s="9">
        <f t="shared" si="23"/>
        <v>27</v>
      </c>
      <c r="L245" s="9" t="str">
        <f>VLOOKUP(WEEKDAY(A245),DePara!$A$1:$B$7,2,FALSE)</f>
        <v>Sex</v>
      </c>
      <c r="M245" s="18">
        <f t="shared" si="24"/>
        <v>1.9949828027707728E-3</v>
      </c>
      <c r="N245" s="9">
        <f>IF(N244="Queda",0,IF(G245&lt;G244,1,0))</f>
        <v>0</v>
      </c>
      <c r="O245" s="9">
        <f>IF(O244="Alta",0,IF(G245&gt;=G244,1,0))</f>
        <v>1</v>
      </c>
      <c r="P245" s="9">
        <f t="shared" si="25"/>
        <v>0</v>
      </c>
      <c r="Q245" s="9">
        <f t="shared" si="26"/>
        <v>1</v>
      </c>
    </row>
    <row r="246" spans="1:17" x14ac:dyDescent="0.3">
      <c r="A246" s="4">
        <v>44954</v>
      </c>
      <c r="B246" s="9">
        <f>IF(A246=MAX(A246:A611),1,0)</f>
        <v>0</v>
      </c>
      <c r="C246" s="5">
        <v>23079.96</v>
      </c>
      <c r="D246" s="5">
        <v>23165.9</v>
      </c>
      <c r="E246" s="5">
        <v>22908.85</v>
      </c>
      <c r="F246" s="5">
        <v>23031.09</v>
      </c>
      <c r="G246" s="5">
        <v>23031.09</v>
      </c>
      <c r="H246" s="5">
        <f t="shared" si="21"/>
        <v>27675.7</v>
      </c>
      <c r="I246" s="5">
        <f t="shared" si="27"/>
        <v>21166.333999999999</v>
      </c>
      <c r="J246" s="4">
        <f t="shared" si="22"/>
        <v>44927</v>
      </c>
      <c r="K246" s="9">
        <f t="shared" si="23"/>
        <v>28</v>
      </c>
      <c r="L246" s="9" t="str">
        <f>VLOOKUP(WEEKDAY(A246),DePara!$A$1:$B$7,2,FALSE)</f>
        <v>Sáb</v>
      </c>
      <c r="M246" s="18">
        <f t="shared" si="24"/>
        <v>-2.0642383701355849E-3</v>
      </c>
      <c r="N246" s="9">
        <f>IF(N245="Queda",0,IF(G246&lt;G245,1,0))</f>
        <v>1</v>
      </c>
      <c r="O246" s="9">
        <f>IF(O245="Alta",0,IF(G246&gt;=G245,1,0))</f>
        <v>0</v>
      </c>
      <c r="P246" s="9">
        <f t="shared" si="25"/>
        <v>1</v>
      </c>
      <c r="Q246" s="9">
        <f t="shared" si="26"/>
        <v>0</v>
      </c>
    </row>
    <row r="247" spans="1:17" x14ac:dyDescent="0.3">
      <c r="A247" s="4">
        <v>44955</v>
      </c>
      <c r="B247" s="9">
        <f>IF(A247=MAX(A247:A612),1,0)</f>
        <v>0</v>
      </c>
      <c r="C247" s="5">
        <v>23031.45</v>
      </c>
      <c r="D247" s="5">
        <v>23919.89</v>
      </c>
      <c r="E247" s="5">
        <v>22985.07</v>
      </c>
      <c r="F247" s="5">
        <v>23774.57</v>
      </c>
      <c r="G247" s="5">
        <v>23774.57</v>
      </c>
      <c r="H247" s="5">
        <f t="shared" si="21"/>
        <v>27675.7</v>
      </c>
      <c r="I247" s="5">
        <f t="shared" si="27"/>
        <v>21495.235000000004</v>
      </c>
      <c r="J247" s="4">
        <f t="shared" si="22"/>
        <v>44927</v>
      </c>
      <c r="K247" s="9">
        <f t="shared" si="23"/>
        <v>29</v>
      </c>
      <c r="L247" s="9" t="str">
        <f>VLOOKUP(WEEKDAY(A247),DePara!$A$1:$B$7,2,FALSE)</f>
        <v>Dom</v>
      </c>
      <c r="M247" s="18">
        <f t="shared" si="24"/>
        <v>3.2281581114919078E-2</v>
      </c>
      <c r="N247" s="9">
        <f>IF(N246="Queda",0,IF(G247&lt;G246,1,0))</f>
        <v>0</v>
      </c>
      <c r="O247" s="9">
        <f>IF(O246="Alta",0,IF(G247&gt;=G246,1,0))</f>
        <v>1</v>
      </c>
      <c r="P247" s="9">
        <f t="shared" si="25"/>
        <v>0</v>
      </c>
      <c r="Q247" s="9">
        <f t="shared" si="26"/>
        <v>1</v>
      </c>
    </row>
    <row r="248" spans="1:17" x14ac:dyDescent="0.3">
      <c r="A248" s="4">
        <v>44956</v>
      </c>
      <c r="B248" s="9">
        <f>IF(A248=MAX(A248:A613),1,0)</f>
        <v>0</v>
      </c>
      <c r="C248" s="5">
        <v>23774.65</v>
      </c>
      <c r="D248" s="5">
        <v>23789.35</v>
      </c>
      <c r="E248" s="5">
        <v>22657.58</v>
      </c>
      <c r="F248" s="5">
        <v>22840.14</v>
      </c>
      <c r="G248" s="5">
        <v>22840.14</v>
      </c>
      <c r="H248" s="5">
        <f t="shared" si="21"/>
        <v>27675.7</v>
      </c>
      <c r="I248" s="5">
        <f t="shared" si="27"/>
        <v>21764.927500000002</v>
      </c>
      <c r="J248" s="4">
        <f t="shared" si="22"/>
        <v>44927</v>
      </c>
      <c r="K248" s="9">
        <f t="shared" si="23"/>
        <v>30</v>
      </c>
      <c r="L248" s="9" t="str">
        <f>VLOOKUP(WEEKDAY(A248),DePara!$A$1:$B$7,2,FALSE)</f>
        <v>Seg</v>
      </c>
      <c r="M248" s="18">
        <f t="shared" si="24"/>
        <v>-3.930376027831417E-2</v>
      </c>
      <c r="N248" s="9">
        <f>IF(N247="Queda",0,IF(G248&lt;G247,1,0))</f>
        <v>1</v>
      </c>
      <c r="O248" s="9">
        <f>IF(O247="Alta",0,IF(G248&gt;=G247,1,0))</f>
        <v>0</v>
      </c>
      <c r="P248" s="9">
        <f t="shared" si="25"/>
        <v>1</v>
      </c>
      <c r="Q248" s="9">
        <f t="shared" si="26"/>
        <v>0</v>
      </c>
    </row>
    <row r="249" spans="1:17" x14ac:dyDescent="0.3">
      <c r="A249" s="4">
        <v>44957</v>
      </c>
      <c r="B249" s="9">
        <f>IF(A249=MAX(A249:A614),1,0)</f>
        <v>0</v>
      </c>
      <c r="C249" s="5">
        <v>22840.799999999999</v>
      </c>
      <c r="D249" s="5">
        <v>23225.02</v>
      </c>
      <c r="E249" s="5">
        <v>22765.57</v>
      </c>
      <c r="F249" s="5">
        <v>23139.279999999999</v>
      </c>
      <c r="G249" s="5">
        <v>23139.279999999999</v>
      </c>
      <c r="H249" s="5">
        <f t="shared" si="21"/>
        <v>27675.7</v>
      </c>
      <c r="I249" s="5">
        <f t="shared" si="27"/>
        <v>22025.146500000003</v>
      </c>
      <c r="J249" s="4">
        <f t="shared" si="22"/>
        <v>44927</v>
      </c>
      <c r="K249" s="9">
        <f t="shared" si="23"/>
        <v>31</v>
      </c>
      <c r="L249" s="9" t="str">
        <f>VLOOKUP(WEEKDAY(A249),DePara!$A$1:$B$7,2,FALSE)</f>
        <v>Ter</v>
      </c>
      <c r="M249" s="18">
        <f t="shared" si="24"/>
        <v>1.3097117618368292E-2</v>
      </c>
      <c r="N249" s="9">
        <f>IF(N248="Queda",0,IF(G249&lt;G248,1,0))</f>
        <v>0</v>
      </c>
      <c r="O249" s="9">
        <f>IF(O248="Alta",0,IF(G249&gt;=G248,1,0))</f>
        <v>1</v>
      </c>
      <c r="P249" s="9">
        <f t="shared" si="25"/>
        <v>0</v>
      </c>
      <c r="Q249" s="9">
        <f t="shared" si="26"/>
        <v>1</v>
      </c>
    </row>
    <row r="250" spans="1:17" x14ac:dyDescent="0.3">
      <c r="A250" s="4">
        <v>44958</v>
      </c>
      <c r="B250" s="9">
        <f>IF(A250=MAX(A250:A615),1,0)</f>
        <v>0</v>
      </c>
      <c r="C250" s="5">
        <v>23137.84</v>
      </c>
      <c r="D250" s="5">
        <v>23764.54</v>
      </c>
      <c r="E250" s="5">
        <v>22877.75</v>
      </c>
      <c r="F250" s="5">
        <v>23723.77</v>
      </c>
      <c r="G250" s="5">
        <v>23723.77</v>
      </c>
      <c r="H250" s="5">
        <f t="shared" si="21"/>
        <v>27675.7</v>
      </c>
      <c r="I250" s="5">
        <f t="shared" si="27"/>
        <v>22267.855500000005</v>
      </c>
      <c r="J250" s="4">
        <f t="shared" si="22"/>
        <v>44958</v>
      </c>
      <c r="K250" s="9">
        <f t="shared" si="23"/>
        <v>1</v>
      </c>
      <c r="L250" s="9" t="str">
        <f>VLOOKUP(WEEKDAY(A250),DePara!$A$1:$B$7,2,FALSE)</f>
        <v>Qua</v>
      </c>
      <c r="M250" s="18">
        <f t="shared" si="24"/>
        <v>2.5259645071065373E-2</v>
      </c>
      <c r="N250" s="9">
        <f>IF(N249="Queda",0,IF(G250&lt;G249,1,0))</f>
        <v>0</v>
      </c>
      <c r="O250" s="9">
        <f>IF(O249="Alta",0,IF(G250&gt;=G249,1,0))</f>
        <v>1</v>
      </c>
      <c r="P250" s="9">
        <f t="shared" si="25"/>
        <v>0</v>
      </c>
      <c r="Q250" s="9">
        <f t="shared" si="26"/>
        <v>2</v>
      </c>
    </row>
    <row r="251" spans="1:17" x14ac:dyDescent="0.3">
      <c r="A251" s="4">
        <v>44959</v>
      </c>
      <c r="B251" s="9">
        <f>IF(A251=MAX(A251:A616),1,0)</f>
        <v>0</v>
      </c>
      <c r="C251" s="5">
        <v>23720.82</v>
      </c>
      <c r="D251" s="5">
        <v>24167.21</v>
      </c>
      <c r="E251" s="5">
        <v>23468.6</v>
      </c>
      <c r="F251" s="5">
        <v>23471.87</v>
      </c>
      <c r="G251" s="5">
        <v>23471.87</v>
      </c>
      <c r="H251" s="5">
        <f t="shared" si="21"/>
        <v>27675.7</v>
      </c>
      <c r="I251" s="5">
        <f t="shared" si="27"/>
        <v>22445.970500000003</v>
      </c>
      <c r="J251" s="4">
        <f t="shared" si="22"/>
        <v>44958</v>
      </c>
      <c r="K251" s="9">
        <f t="shared" si="23"/>
        <v>2</v>
      </c>
      <c r="L251" s="9" t="str">
        <f>VLOOKUP(WEEKDAY(A251),DePara!$A$1:$B$7,2,FALSE)</f>
        <v>Qui</v>
      </c>
      <c r="M251" s="18">
        <f t="shared" si="24"/>
        <v>-1.0618042579236042E-2</v>
      </c>
      <c r="N251" s="9">
        <f>IF(N250="Queda",0,IF(G251&lt;G250,1,0))</f>
        <v>1</v>
      </c>
      <c r="O251" s="9">
        <f>IF(O250="Alta",0,IF(G251&gt;=G250,1,0))</f>
        <v>0</v>
      </c>
      <c r="P251" s="9">
        <f t="shared" si="25"/>
        <v>1</v>
      </c>
      <c r="Q251" s="9">
        <f t="shared" si="26"/>
        <v>0</v>
      </c>
    </row>
    <row r="252" spans="1:17" x14ac:dyDescent="0.3">
      <c r="A252" s="4">
        <v>44960</v>
      </c>
      <c r="B252" s="9">
        <f>IF(A252=MAX(A252:A617),1,0)</f>
        <v>0</v>
      </c>
      <c r="C252" s="5">
        <v>23469.41</v>
      </c>
      <c r="D252" s="5">
        <v>23678.1</v>
      </c>
      <c r="E252" s="5">
        <v>23279.96</v>
      </c>
      <c r="F252" s="5">
        <v>23449.32</v>
      </c>
      <c r="G252" s="5">
        <v>23449.32</v>
      </c>
      <c r="H252" s="5">
        <f t="shared" si="21"/>
        <v>27675.7</v>
      </c>
      <c r="I252" s="5">
        <f t="shared" si="27"/>
        <v>22569.621500000005</v>
      </c>
      <c r="J252" s="4">
        <f t="shared" si="22"/>
        <v>44958</v>
      </c>
      <c r="K252" s="9">
        <f t="shared" si="23"/>
        <v>3</v>
      </c>
      <c r="L252" s="9" t="str">
        <f>VLOOKUP(WEEKDAY(A252),DePara!$A$1:$B$7,2,FALSE)</f>
        <v>Sex</v>
      </c>
      <c r="M252" s="18">
        <f t="shared" si="24"/>
        <v>-9.6072447572348452E-4</v>
      </c>
      <c r="N252" s="9">
        <f>IF(N251="Queda",0,IF(G252&lt;G251,1,0))</f>
        <v>1</v>
      </c>
      <c r="O252" s="9">
        <f>IF(O251="Alta",0,IF(G252&gt;=G251,1,0))</f>
        <v>0</v>
      </c>
      <c r="P252" s="9">
        <f t="shared" si="25"/>
        <v>2</v>
      </c>
      <c r="Q252" s="9">
        <f t="shared" si="26"/>
        <v>0</v>
      </c>
    </row>
    <row r="253" spans="1:17" x14ac:dyDescent="0.3">
      <c r="A253" s="4">
        <v>44961</v>
      </c>
      <c r="B253" s="9">
        <f>IF(A253=MAX(A253:A618),1,0)</f>
        <v>0</v>
      </c>
      <c r="C253" s="5">
        <v>23446.32</v>
      </c>
      <c r="D253" s="5">
        <v>23556.95</v>
      </c>
      <c r="E253" s="5">
        <v>23291.79</v>
      </c>
      <c r="F253" s="5">
        <v>23331.85</v>
      </c>
      <c r="G253" s="5">
        <v>23331.85</v>
      </c>
      <c r="H253" s="5">
        <f t="shared" si="21"/>
        <v>27675.7</v>
      </c>
      <c r="I253" s="5">
        <f t="shared" si="27"/>
        <v>22692.174000000003</v>
      </c>
      <c r="J253" s="4">
        <f t="shared" si="22"/>
        <v>44958</v>
      </c>
      <c r="K253" s="9">
        <f t="shared" si="23"/>
        <v>4</v>
      </c>
      <c r="L253" s="9" t="str">
        <f>VLOOKUP(WEEKDAY(A253),DePara!$A$1:$B$7,2,FALSE)</f>
        <v>Sáb</v>
      </c>
      <c r="M253" s="18">
        <f t="shared" si="24"/>
        <v>-5.0095269287127042E-3</v>
      </c>
      <c r="N253" s="9">
        <f>IF(N252="Queda",0,IF(G253&lt;G252,1,0))</f>
        <v>1</v>
      </c>
      <c r="O253" s="9">
        <f>IF(O252="Alta",0,IF(G253&gt;=G252,1,0))</f>
        <v>0</v>
      </c>
      <c r="P253" s="9">
        <f t="shared" si="25"/>
        <v>3</v>
      </c>
      <c r="Q253" s="9">
        <f t="shared" si="26"/>
        <v>0</v>
      </c>
    </row>
    <row r="254" spans="1:17" x14ac:dyDescent="0.3">
      <c r="A254" s="4">
        <v>44962</v>
      </c>
      <c r="B254" s="9">
        <f>IF(A254=MAX(A254:A619),1,0)</f>
        <v>0</v>
      </c>
      <c r="C254" s="5">
        <v>23332.25</v>
      </c>
      <c r="D254" s="5">
        <v>23423.439999999999</v>
      </c>
      <c r="E254" s="5">
        <v>22841.759999999998</v>
      </c>
      <c r="F254" s="5">
        <v>22955.67</v>
      </c>
      <c r="G254" s="5">
        <v>22955.67</v>
      </c>
      <c r="H254" s="5">
        <f t="shared" si="21"/>
        <v>27675.7</v>
      </c>
      <c r="I254" s="5">
        <f t="shared" si="27"/>
        <v>22781.476000000002</v>
      </c>
      <c r="J254" s="4">
        <f t="shared" si="22"/>
        <v>44958</v>
      </c>
      <c r="K254" s="9">
        <f t="shared" si="23"/>
        <v>5</v>
      </c>
      <c r="L254" s="9" t="str">
        <f>VLOOKUP(WEEKDAY(A254),DePara!$A$1:$B$7,2,FALSE)</f>
        <v>Dom</v>
      </c>
      <c r="M254" s="18">
        <f t="shared" si="24"/>
        <v>-1.6123024963729859E-2</v>
      </c>
      <c r="N254" s="9">
        <f>IF(N253="Queda",0,IF(G254&lt;G253,1,0))</f>
        <v>1</v>
      </c>
      <c r="O254" s="9">
        <f>IF(O253="Alta",0,IF(G254&gt;=G253,1,0))</f>
        <v>0</v>
      </c>
      <c r="P254" s="9">
        <f t="shared" si="25"/>
        <v>4</v>
      </c>
      <c r="Q254" s="9">
        <f t="shared" si="26"/>
        <v>0</v>
      </c>
    </row>
    <row r="255" spans="1:17" x14ac:dyDescent="0.3">
      <c r="A255" s="4">
        <v>44963</v>
      </c>
      <c r="B255" s="9">
        <f>IF(A255=MAX(A255:A620),1,0)</f>
        <v>0</v>
      </c>
      <c r="C255" s="5">
        <v>22954.02</v>
      </c>
      <c r="D255" s="5">
        <v>23119.279999999999</v>
      </c>
      <c r="E255" s="5">
        <v>22692.03</v>
      </c>
      <c r="F255" s="5">
        <v>22760.11</v>
      </c>
      <c r="G255" s="5">
        <v>22760.11</v>
      </c>
      <c r="H255" s="5">
        <f t="shared" si="21"/>
        <v>27675.7</v>
      </c>
      <c r="I255" s="5">
        <f t="shared" si="27"/>
        <v>22861.405500000001</v>
      </c>
      <c r="J255" s="4">
        <f t="shared" si="22"/>
        <v>44958</v>
      </c>
      <c r="K255" s="9">
        <f t="shared" si="23"/>
        <v>6</v>
      </c>
      <c r="L255" s="9" t="str">
        <f>VLOOKUP(WEEKDAY(A255),DePara!$A$1:$B$7,2,FALSE)</f>
        <v>Seg</v>
      </c>
      <c r="M255" s="18">
        <f t="shared" si="24"/>
        <v>-8.5190281965195069E-3</v>
      </c>
      <c r="N255" s="9">
        <f>IF(N254="Queda",0,IF(G255&lt;G254,1,0))</f>
        <v>1</v>
      </c>
      <c r="O255" s="9">
        <f>IF(O254="Alta",0,IF(G255&gt;=G254,1,0))</f>
        <v>0</v>
      </c>
      <c r="P255" s="9">
        <f t="shared" si="25"/>
        <v>5</v>
      </c>
      <c r="Q255" s="9">
        <f t="shared" si="26"/>
        <v>0</v>
      </c>
    </row>
    <row r="256" spans="1:17" x14ac:dyDescent="0.3">
      <c r="A256" s="4">
        <v>44964</v>
      </c>
      <c r="B256" s="9">
        <f>IF(A256=MAX(A256:A621),1,0)</f>
        <v>0</v>
      </c>
      <c r="C256" s="5">
        <v>22757.27</v>
      </c>
      <c r="D256" s="5">
        <v>23310.97</v>
      </c>
      <c r="E256" s="5">
        <v>22756.26</v>
      </c>
      <c r="F256" s="5">
        <v>23264.29</v>
      </c>
      <c r="G256" s="5">
        <v>23264.29</v>
      </c>
      <c r="H256" s="5">
        <f t="shared" si="21"/>
        <v>27675.7</v>
      </c>
      <c r="I256" s="5">
        <f t="shared" si="27"/>
        <v>22990.180999999997</v>
      </c>
      <c r="J256" s="4">
        <f t="shared" si="22"/>
        <v>44958</v>
      </c>
      <c r="K256" s="9">
        <f t="shared" si="23"/>
        <v>7</v>
      </c>
      <c r="L256" s="9" t="str">
        <f>VLOOKUP(WEEKDAY(A256),DePara!$A$1:$B$7,2,FALSE)</f>
        <v>Ter</v>
      </c>
      <c r="M256" s="18">
        <f t="shared" si="24"/>
        <v>2.2151914028535113E-2</v>
      </c>
      <c r="N256" s="9">
        <f>IF(N255="Queda",0,IF(G256&lt;G255,1,0))</f>
        <v>0</v>
      </c>
      <c r="O256" s="9">
        <f>IF(O255="Alta",0,IF(G256&gt;=G255,1,0))</f>
        <v>1</v>
      </c>
      <c r="P256" s="9">
        <f t="shared" si="25"/>
        <v>0</v>
      </c>
      <c r="Q256" s="9">
        <f t="shared" si="26"/>
        <v>1</v>
      </c>
    </row>
    <row r="257" spans="1:17" x14ac:dyDescent="0.3">
      <c r="A257" s="4">
        <v>44965</v>
      </c>
      <c r="B257" s="9">
        <f>IF(A257=MAX(A257:A622),1,0)</f>
        <v>0</v>
      </c>
      <c r="C257" s="5">
        <v>23263.42</v>
      </c>
      <c r="D257" s="5">
        <v>23367.96</v>
      </c>
      <c r="E257" s="5">
        <v>22731.1</v>
      </c>
      <c r="F257" s="5">
        <v>22939.4</v>
      </c>
      <c r="G257" s="5">
        <v>22939.4</v>
      </c>
      <c r="H257" s="5">
        <f t="shared" si="21"/>
        <v>27675.7</v>
      </c>
      <c r="I257" s="5">
        <f t="shared" si="27"/>
        <v>23082.811499999996</v>
      </c>
      <c r="J257" s="4">
        <f t="shared" si="22"/>
        <v>44958</v>
      </c>
      <c r="K257" s="9">
        <f t="shared" si="23"/>
        <v>8</v>
      </c>
      <c r="L257" s="9" t="str">
        <f>VLOOKUP(WEEKDAY(A257),DePara!$A$1:$B$7,2,FALSE)</f>
        <v>Qua</v>
      </c>
      <c r="M257" s="18">
        <f t="shared" si="24"/>
        <v>-1.3965180110804942E-2</v>
      </c>
      <c r="N257" s="9">
        <f>IF(N256="Queda",0,IF(G257&lt;G256,1,0))</f>
        <v>1</v>
      </c>
      <c r="O257" s="9">
        <f>IF(O256="Alta",0,IF(G257&gt;=G256,1,0))</f>
        <v>0</v>
      </c>
      <c r="P257" s="9">
        <f t="shared" si="25"/>
        <v>1</v>
      </c>
      <c r="Q257" s="9">
        <f t="shared" si="26"/>
        <v>0</v>
      </c>
    </row>
    <row r="258" spans="1:17" x14ac:dyDescent="0.3">
      <c r="A258" s="4">
        <v>44966</v>
      </c>
      <c r="B258" s="9">
        <f>IF(A258=MAX(A258:A623),1,0)</f>
        <v>0</v>
      </c>
      <c r="C258" s="5">
        <v>22946.57</v>
      </c>
      <c r="D258" s="5">
        <v>22996.44</v>
      </c>
      <c r="E258" s="5">
        <v>21773.97</v>
      </c>
      <c r="F258" s="5">
        <v>21819.040000000001</v>
      </c>
      <c r="G258" s="5">
        <v>21819.040000000001</v>
      </c>
      <c r="H258" s="5">
        <f t="shared" si="21"/>
        <v>27675.7</v>
      </c>
      <c r="I258" s="5">
        <f t="shared" si="27"/>
        <v>23039.935999999998</v>
      </c>
      <c r="J258" s="4">
        <f t="shared" si="22"/>
        <v>44958</v>
      </c>
      <c r="K258" s="9">
        <f t="shared" si="23"/>
        <v>9</v>
      </c>
      <c r="L258" s="9" t="str">
        <f>VLOOKUP(WEEKDAY(A258),DePara!$A$1:$B$7,2,FALSE)</f>
        <v>Qui</v>
      </c>
      <c r="M258" s="18">
        <f t="shared" si="24"/>
        <v>-4.8839987096436666E-2</v>
      </c>
      <c r="N258" s="9">
        <f>IF(N257="Queda",0,IF(G258&lt;G257,1,0))</f>
        <v>1</v>
      </c>
      <c r="O258" s="9">
        <f>IF(O257="Alta",0,IF(G258&gt;=G257,1,0))</f>
        <v>0</v>
      </c>
      <c r="P258" s="9">
        <f t="shared" si="25"/>
        <v>2</v>
      </c>
      <c r="Q258" s="9">
        <f t="shared" si="26"/>
        <v>0</v>
      </c>
    </row>
    <row r="259" spans="1:17" x14ac:dyDescent="0.3">
      <c r="A259" s="4">
        <v>44967</v>
      </c>
      <c r="B259" s="9">
        <f>IF(A259=MAX(A259:A624),1,0)</f>
        <v>0</v>
      </c>
      <c r="C259" s="5">
        <v>21819.01</v>
      </c>
      <c r="D259" s="5">
        <v>21941.19</v>
      </c>
      <c r="E259" s="5">
        <v>21539.39</v>
      </c>
      <c r="F259" s="5">
        <v>21651.18</v>
      </c>
      <c r="G259" s="5">
        <v>21651.18</v>
      </c>
      <c r="H259" s="5">
        <f t="shared" ref="H259:H322" si="28">VLOOKUP(1,$B$1:$G$367,6,FALSE)</f>
        <v>27675.7</v>
      </c>
      <c r="I259" s="5">
        <f t="shared" si="27"/>
        <v>22983.613499999996</v>
      </c>
      <c r="J259" s="4">
        <f t="shared" ref="J259:J322" si="29">DATE(YEAR(A259),MONTH(A259),1)</f>
        <v>44958</v>
      </c>
      <c r="K259" s="9">
        <f t="shared" ref="K259:K322" si="30">DAY(A259)</f>
        <v>10</v>
      </c>
      <c r="L259" s="9" t="str">
        <f>VLOOKUP(WEEKDAY(A259),DePara!$A$1:$B$7,2,FALSE)</f>
        <v>Sex</v>
      </c>
      <c r="M259" s="18">
        <f t="shared" ref="M259:M322" si="31">IF(M258="Variação",0,G259/G258-1)</f>
        <v>-7.6932807309579854E-3</v>
      </c>
      <c r="N259" s="9">
        <f>IF(N258="Queda",0,IF(G259&lt;G258,1,0))</f>
        <v>1</v>
      </c>
      <c r="O259" s="9">
        <f>IF(O258="Alta",0,IF(G259&gt;=G258,1,0))</f>
        <v>0</v>
      </c>
      <c r="P259" s="9">
        <f t="shared" ref="P259:P322" si="32">IF(N259="-",0,IF(N259=0,0,P258+1))</f>
        <v>3</v>
      </c>
      <c r="Q259" s="9">
        <f t="shared" ref="Q259:Q322" si="33">IF(O259="-",0,IF(O259=0,0,Q258+1))</f>
        <v>0</v>
      </c>
    </row>
    <row r="260" spans="1:17" x14ac:dyDescent="0.3">
      <c r="A260" s="4">
        <v>44968</v>
      </c>
      <c r="B260" s="9">
        <f>IF(A260=MAX(A260:A625),1,0)</f>
        <v>0</v>
      </c>
      <c r="C260" s="5">
        <v>21651.84</v>
      </c>
      <c r="D260" s="5">
        <v>21891.41</v>
      </c>
      <c r="E260" s="5">
        <v>21618.45</v>
      </c>
      <c r="F260" s="5">
        <v>21870.880000000001</v>
      </c>
      <c r="G260" s="5">
        <v>21870.880000000001</v>
      </c>
      <c r="H260" s="5">
        <f t="shared" si="28"/>
        <v>27675.7</v>
      </c>
      <c r="I260" s="5">
        <f t="shared" si="27"/>
        <v>22941.136499999997</v>
      </c>
      <c r="J260" s="4">
        <f t="shared" si="29"/>
        <v>44958</v>
      </c>
      <c r="K260" s="9">
        <f t="shared" si="30"/>
        <v>11</v>
      </c>
      <c r="L260" s="9" t="str">
        <f>VLOOKUP(WEEKDAY(A260),DePara!$A$1:$B$7,2,FALSE)</f>
        <v>Sáb</v>
      </c>
      <c r="M260" s="18">
        <f t="shared" si="31"/>
        <v>1.0147252944181284E-2</v>
      </c>
      <c r="N260" s="9">
        <f>IF(N259="Queda",0,IF(G260&lt;G259,1,0))</f>
        <v>0</v>
      </c>
      <c r="O260" s="9">
        <f>IF(O259="Alta",0,IF(G260&gt;=G259,1,0))</f>
        <v>1</v>
      </c>
      <c r="P260" s="9">
        <f t="shared" si="32"/>
        <v>0</v>
      </c>
      <c r="Q260" s="9">
        <f t="shared" si="33"/>
        <v>1</v>
      </c>
    </row>
    <row r="261" spans="1:17" x14ac:dyDescent="0.3">
      <c r="A261" s="4">
        <v>44969</v>
      </c>
      <c r="B261" s="9">
        <f>IF(A261=MAX(A261:A626),1,0)</f>
        <v>0</v>
      </c>
      <c r="C261" s="5">
        <v>21870.9</v>
      </c>
      <c r="D261" s="5">
        <v>22060.99</v>
      </c>
      <c r="E261" s="5">
        <v>21682.83</v>
      </c>
      <c r="F261" s="5">
        <v>21788.2</v>
      </c>
      <c r="G261" s="5">
        <v>21788.2</v>
      </c>
      <c r="H261" s="5">
        <f t="shared" si="28"/>
        <v>27675.7</v>
      </c>
      <c r="I261" s="5">
        <f t="shared" si="27"/>
        <v>22883.824999999997</v>
      </c>
      <c r="J261" s="4">
        <f t="shared" si="29"/>
        <v>44958</v>
      </c>
      <c r="K261" s="9">
        <f t="shared" si="30"/>
        <v>12</v>
      </c>
      <c r="L261" s="9" t="str">
        <f>VLOOKUP(WEEKDAY(A261),DePara!$A$1:$B$7,2,FALSE)</f>
        <v>Dom</v>
      </c>
      <c r="M261" s="18">
        <f t="shared" si="31"/>
        <v>-3.7803691483836444E-3</v>
      </c>
      <c r="N261" s="9">
        <f>IF(N260="Queda",0,IF(G261&lt;G260,1,0))</f>
        <v>1</v>
      </c>
      <c r="O261" s="9">
        <f>IF(O260="Alta",0,IF(G261&gt;=G260,1,0))</f>
        <v>0</v>
      </c>
      <c r="P261" s="9">
        <f t="shared" si="32"/>
        <v>1</v>
      </c>
      <c r="Q261" s="9">
        <f t="shared" si="33"/>
        <v>0</v>
      </c>
    </row>
    <row r="262" spans="1:17" x14ac:dyDescent="0.3">
      <c r="A262" s="4">
        <v>44970</v>
      </c>
      <c r="B262" s="9">
        <f>IF(A262=MAX(A262:A627),1,0)</f>
        <v>0</v>
      </c>
      <c r="C262" s="5">
        <v>21787</v>
      </c>
      <c r="D262" s="5">
        <v>21898.41</v>
      </c>
      <c r="E262" s="5">
        <v>21460.09</v>
      </c>
      <c r="F262" s="5">
        <v>21808.1</v>
      </c>
      <c r="G262" s="5">
        <v>21808.1</v>
      </c>
      <c r="H262" s="5">
        <f t="shared" si="28"/>
        <v>27675.7</v>
      </c>
      <c r="I262" s="5">
        <f t="shared" si="27"/>
        <v>22842.406499999997</v>
      </c>
      <c r="J262" s="4">
        <f t="shared" si="29"/>
        <v>44958</v>
      </c>
      <c r="K262" s="9">
        <f t="shared" si="30"/>
        <v>13</v>
      </c>
      <c r="L262" s="9" t="str">
        <f>VLOOKUP(WEEKDAY(A262),DePara!$A$1:$B$7,2,FALSE)</f>
        <v>Seg</v>
      </c>
      <c r="M262" s="18">
        <f t="shared" si="31"/>
        <v>9.1333841253504744E-4</v>
      </c>
      <c r="N262" s="9">
        <f>IF(N261="Queda",0,IF(G262&lt;G261,1,0))</f>
        <v>0</v>
      </c>
      <c r="O262" s="9">
        <f>IF(O261="Alta",0,IF(G262&gt;=G261,1,0))</f>
        <v>1</v>
      </c>
      <c r="P262" s="9">
        <f t="shared" si="32"/>
        <v>0</v>
      </c>
      <c r="Q262" s="9">
        <f t="shared" si="33"/>
        <v>1</v>
      </c>
    </row>
    <row r="263" spans="1:17" x14ac:dyDescent="0.3">
      <c r="A263" s="4">
        <v>44971</v>
      </c>
      <c r="B263" s="9">
        <f>IF(A263=MAX(A263:A628),1,0)</f>
        <v>0</v>
      </c>
      <c r="C263" s="5">
        <v>21801.82</v>
      </c>
      <c r="D263" s="5">
        <v>22293.14</v>
      </c>
      <c r="E263" s="5">
        <v>21632.39</v>
      </c>
      <c r="F263" s="5">
        <v>22220.799999999999</v>
      </c>
      <c r="G263" s="5">
        <v>22220.799999999999</v>
      </c>
      <c r="H263" s="5">
        <f t="shared" si="28"/>
        <v>27675.7</v>
      </c>
      <c r="I263" s="5">
        <f t="shared" si="27"/>
        <v>22797.553499999995</v>
      </c>
      <c r="J263" s="4">
        <f t="shared" si="29"/>
        <v>44958</v>
      </c>
      <c r="K263" s="9">
        <f t="shared" si="30"/>
        <v>14</v>
      </c>
      <c r="L263" s="9" t="str">
        <f>VLOOKUP(WEEKDAY(A263),DePara!$A$1:$B$7,2,FALSE)</f>
        <v>Ter</v>
      </c>
      <c r="M263" s="18">
        <f t="shared" si="31"/>
        <v>1.8924161206157475E-2</v>
      </c>
      <c r="N263" s="9">
        <f>IF(N262="Queda",0,IF(G263&lt;G262,1,0))</f>
        <v>0</v>
      </c>
      <c r="O263" s="9">
        <f>IF(O262="Alta",0,IF(G263&gt;=G262,1,0))</f>
        <v>1</v>
      </c>
      <c r="P263" s="9">
        <f t="shared" si="32"/>
        <v>0</v>
      </c>
      <c r="Q263" s="9">
        <f t="shared" si="33"/>
        <v>2</v>
      </c>
    </row>
    <row r="264" spans="1:17" x14ac:dyDescent="0.3">
      <c r="A264" s="4">
        <v>44972</v>
      </c>
      <c r="B264" s="9">
        <f>IF(A264=MAX(A264:A629),1,0)</f>
        <v>0</v>
      </c>
      <c r="C264" s="5">
        <v>22220.59</v>
      </c>
      <c r="D264" s="5">
        <v>24307.84</v>
      </c>
      <c r="E264" s="5">
        <v>22082.77</v>
      </c>
      <c r="F264" s="5">
        <v>24307.84</v>
      </c>
      <c r="G264" s="5">
        <v>24307.84</v>
      </c>
      <c r="H264" s="5">
        <f t="shared" si="28"/>
        <v>27675.7</v>
      </c>
      <c r="I264" s="5">
        <f t="shared" si="27"/>
        <v>22861.306499999999</v>
      </c>
      <c r="J264" s="4">
        <f t="shared" si="29"/>
        <v>44958</v>
      </c>
      <c r="K264" s="9">
        <f t="shared" si="30"/>
        <v>15</v>
      </c>
      <c r="L264" s="9" t="str">
        <f>VLOOKUP(WEEKDAY(A264),DePara!$A$1:$B$7,2,FALSE)</f>
        <v>Qua</v>
      </c>
      <c r="M264" s="18">
        <f t="shared" si="31"/>
        <v>9.3922811059907962E-2</v>
      </c>
      <c r="N264" s="9">
        <f>IF(N263="Queda",0,IF(G264&lt;G263,1,0))</f>
        <v>0</v>
      </c>
      <c r="O264" s="9">
        <f>IF(O263="Alta",0,IF(G264&gt;=G263,1,0))</f>
        <v>1</v>
      </c>
      <c r="P264" s="9">
        <f t="shared" si="32"/>
        <v>0</v>
      </c>
      <c r="Q264" s="9">
        <f t="shared" si="33"/>
        <v>3</v>
      </c>
    </row>
    <row r="265" spans="1:17" x14ac:dyDescent="0.3">
      <c r="A265" s="4">
        <v>44973</v>
      </c>
      <c r="B265" s="9">
        <f>IF(A265=MAX(A265:A630),1,0)</f>
        <v>0</v>
      </c>
      <c r="C265" s="5">
        <v>24307.35</v>
      </c>
      <c r="D265" s="5">
        <v>25134.12</v>
      </c>
      <c r="E265" s="5">
        <v>23602.52</v>
      </c>
      <c r="F265" s="5">
        <v>23623.47</v>
      </c>
      <c r="G265" s="5">
        <v>23623.47</v>
      </c>
      <c r="H265" s="5">
        <f t="shared" si="28"/>
        <v>27675.7</v>
      </c>
      <c r="I265" s="5">
        <f t="shared" si="27"/>
        <v>22888.5435</v>
      </c>
      <c r="J265" s="4">
        <f t="shared" si="29"/>
        <v>44958</v>
      </c>
      <c r="K265" s="9">
        <f t="shared" si="30"/>
        <v>16</v>
      </c>
      <c r="L265" s="9" t="str">
        <f>VLOOKUP(WEEKDAY(A265),DePara!$A$1:$B$7,2,FALSE)</f>
        <v>Qui</v>
      </c>
      <c r="M265" s="18">
        <f t="shared" si="31"/>
        <v>-2.815429096127009E-2</v>
      </c>
      <c r="N265" s="9">
        <f>IF(N264="Queda",0,IF(G265&lt;G264,1,0))</f>
        <v>1</v>
      </c>
      <c r="O265" s="9">
        <f>IF(O264="Alta",0,IF(G265&gt;=G264,1,0))</f>
        <v>0</v>
      </c>
      <c r="P265" s="9">
        <f t="shared" si="32"/>
        <v>1</v>
      </c>
      <c r="Q265" s="9">
        <f t="shared" si="33"/>
        <v>0</v>
      </c>
    </row>
    <row r="266" spans="1:17" x14ac:dyDescent="0.3">
      <c r="A266" s="4">
        <v>44974</v>
      </c>
      <c r="B266" s="9">
        <f>IF(A266=MAX(A266:A631),1,0)</f>
        <v>0</v>
      </c>
      <c r="C266" s="5">
        <v>23621.279999999999</v>
      </c>
      <c r="D266" s="5">
        <v>24924.04</v>
      </c>
      <c r="E266" s="5">
        <v>23460.76</v>
      </c>
      <c r="F266" s="5">
        <v>24565.599999999999</v>
      </c>
      <c r="G266" s="5">
        <v>24565.599999999999</v>
      </c>
      <c r="H266" s="5">
        <f t="shared" si="28"/>
        <v>27675.7</v>
      </c>
      <c r="I266" s="5">
        <f t="shared" si="27"/>
        <v>22965.268999999993</v>
      </c>
      <c r="J266" s="4">
        <f t="shared" si="29"/>
        <v>44958</v>
      </c>
      <c r="K266" s="9">
        <f t="shared" si="30"/>
        <v>17</v>
      </c>
      <c r="L266" s="9" t="str">
        <f>VLOOKUP(WEEKDAY(A266),DePara!$A$1:$B$7,2,FALSE)</f>
        <v>Sex</v>
      </c>
      <c r="M266" s="18">
        <f t="shared" si="31"/>
        <v>3.9881101294602317E-2</v>
      </c>
      <c r="N266" s="9">
        <f>IF(N265="Queda",0,IF(G266&lt;G265,1,0))</f>
        <v>0</v>
      </c>
      <c r="O266" s="9">
        <f>IF(O265="Alta",0,IF(G266&gt;=G265,1,0))</f>
        <v>1</v>
      </c>
      <c r="P266" s="9">
        <f t="shared" si="32"/>
        <v>0</v>
      </c>
      <c r="Q266" s="9">
        <f t="shared" si="33"/>
        <v>1</v>
      </c>
    </row>
    <row r="267" spans="1:17" x14ac:dyDescent="0.3">
      <c r="A267" s="4">
        <v>44975</v>
      </c>
      <c r="B267" s="9">
        <f>IF(A267=MAX(A267:A632),1,0)</f>
        <v>0</v>
      </c>
      <c r="C267" s="5">
        <v>24565.3</v>
      </c>
      <c r="D267" s="5">
        <v>24798.84</v>
      </c>
      <c r="E267" s="5">
        <v>24468.37</v>
      </c>
      <c r="F267" s="5">
        <v>24641.279999999999</v>
      </c>
      <c r="G267" s="5">
        <v>24641.279999999999</v>
      </c>
      <c r="H267" s="5">
        <f t="shared" si="28"/>
        <v>27675.7</v>
      </c>
      <c r="I267" s="5">
        <f t="shared" si="27"/>
        <v>23008.604500000005</v>
      </c>
      <c r="J267" s="4">
        <f t="shared" si="29"/>
        <v>44958</v>
      </c>
      <c r="K267" s="9">
        <f t="shared" si="30"/>
        <v>18</v>
      </c>
      <c r="L267" s="9" t="str">
        <f>VLOOKUP(WEEKDAY(A267),DePara!$A$1:$B$7,2,FALSE)</f>
        <v>Sáb</v>
      </c>
      <c r="M267" s="18">
        <f t="shared" si="31"/>
        <v>3.0807307779985305E-3</v>
      </c>
      <c r="N267" s="9">
        <f>IF(N266="Queda",0,IF(G267&lt;G266,1,0))</f>
        <v>0</v>
      </c>
      <c r="O267" s="9">
        <f>IF(O266="Alta",0,IF(G267&gt;=G266,1,0))</f>
        <v>1</v>
      </c>
      <c r="P267" s="9">
        <f t="shared" si="32"/>
        <v>0</v>
      </c>
      <c r="Q267" s="9">
        <f t="shared" si="33"/>
        <v>2</v>
      </c>
    </row>
    <row r="268" spans="1:17" x14ac:dyDescent="0.3">
      <c r="A268" s="4">
        <v>44976</v>
      </c>
      <c r="B268" s="9">
        <f>IF(A268=MAX(A268:A633),1,0)</f>
        <v>0</v>
      </c>
      <c r="C268" s="5">
        <v>24640.03</v>
      </c>
      <c r="D268" s="5">
        <v>25093.05</v>
      </c>
      <c r="E268" s="5">
        <v>24327.64</v>
      </c>
      <c r="F268" s="5">
        <v>24327.64</v>
      </c>
      <c r="G268" s="5">
        <v>24327.64</v>
      </c>
      <c r="H268" s="5">
        <f t="shared" si="28"/>
        <v>27675.7</v>
      </c>
      <c r="I268" s="5">
        <f t="shared" si="27"/>
        <v>23082.979499999998</v>
      </c>
      <c r="J268" s="4">
        <f t="shared" si="29"/>
        <v>44958</v>
      </c>
      <c r="K268" s="9">
        <f t="shared" si="30"/>
        <v>19</v>
      </c>
      <c r="L268" s="9" t="str">
        <f>VLOOKUP(WEEKDAY(A268),DePara!$A$1:$B$7,2,FALSE)</f>
        <v>Dom</v>
      </c>
      <c r="M268" s="18">
        <f t="shared" si="31"/>
        <v>-1.2728234896888457E-2</v>
      </c>
      <c r="N268" s="9">
        <f>IF(N267="Queda",0,IF(G268&lt;G267,1,0))</f>
        <v>1</v>
      </c>
      <c r="O268" s="9">
        <f>IF(O267="Alta",0,IF(G268&gt;=G267,1,0))</f>
        <v>0</v>
      </c>
      <c r="P268" s="9">
        <f t="shared" si="32"/>
        <v>1</v>
      </c>
      <c r="Q268" s="9">
        <f t="shared" si="33"/>
        <v>0</v>
      </c>
    </row>
    <row r="269" spans="1:17" x14ac:dyDescent="0.3">
      <c r="A269" s="4">
        <v>44977</v>
      </c>
      <c r="B269" s="9">
        <f>IF(A269=MAX(A269:A634),1,0)</f>
        <v>0</v>
      </c>
      <c r="C269" s="5">
        <v>24336.62</v>
      </c>
      <c r="D269" s="5">
        <v>25020.46</v>
      </c>
      <c r="E269" s="5">
        <v>23927.91</v>
      </c>
      <c r="F269" s="5">
        <v>24829.15</v>
      </c>
      <c r="G269" s="5">
        <v>24829.15</v>
      </c>
      <c r="H269" s="5">
        <f t="shared" si="28"/>
        <v>27675.7</v>
      </c>
      <c r="I269" s="5">
        <f t="shared" si="27"/>
        <v>23167.473000000005</v>
      </c>
      <c r="J269" s="4">
        <f t="shared" si="29"/>
        <v>44958</v>
      </c>
      <c r="K269" s="9">
        <f t="shared" si="30"/>
        <v>20</v>
      </c>
      <c r="L269" s="9" t="str">
        <f>VLOOKUP(WEEKDAY(A269),DePara!$A$1:$B$7,2,FALSE)</f>
        <v>Seg</v>
      </c>
      <c r="M269" s="18">
        <f t="shared" si="31"/>
        <v>2.0614823303863439E-2</v>
      </c>
      <c r="N269" s="9">
        <f>IF(N268="Queda",0,IF(G269&lt;G268,1,0))</f>
        <v>0</v>
      </c>
      <c r="O269" s="9">
        <f>IF(O268="Alta",0,IF(G269&gt;=G268,1,0))</f>
        <v>1</v>
      </c>
      <c r="P269" s="9">
        <f t="shared" si="32"/>
        <v>0</v>
      </c>
      <c r="Q269" s="9">
        <f t="shared" si="33"/>
        <v>1</v>
      </c>
    </row>
    <row r="270" spans="1:17" x14ac:dyDescent="0.3">
      <c r="A270" s="4">
        <v>44978</v>
      </c>
      <c r="B270" s="9">
        <f>IF(A270=MAX(A270:A635),1,0)</f>
        <v>0</v>
      </c>
      <c r="C270" s="5">
        <v>24833.05</v>
      </c>
      <c r="D270" s="5">
        <v>25126.85</v>
      </c>
      <c r="E270" s="5">
        <v>24200.36</v>
      </c>
      <c r="F270" s="5">
        <v>24436.35</v>
      </c>
      <c r="G270" s="5">
        <v>24436.35</v>
      </c>
      <c r="H270" s="5">
        <f t="shared" si="28"/>
        <v>27675.7</v>
      </c>
      <c r="I270" s="5">
        <f t="shared" si="27"/>
        <v>23203.102000000003</v>
      </c>
      <c r="J270" s="4">
        <f t="shared" si="29"/>
        <v>44958</v>
      </c>
      <c r="K270" s="9">
        <f t="shared" si="30"/>
        <v>21</v>
      </c>
      <c r="L270" s="9" t="str">
        <f>VLOOKUP(WEEKDAY(A270),DePara!$A$1:$B$7,2,FALSE)</f>
        <v>Ter</v>
      </c>
      <c r="M270" s="18">
        <f t="shared" si="31"/>
        <v>-1.5820114663611218E-2</v>
      </c>
      <c r="N270" s="9">
        <f>IF(N269="Queda",0,IF(G270&lt;G269,1,0))</f>
        <v>1</v>
      </c>
      <c r="O270" s="9">
        <f>IF(O269="Alta",0,IF(G270&gt;=G269,1,0))</f>
        <v>0</v>
      </c>
      <c r="P270" s="9">
        <f t="shared" si="32"/>
        <v>1</v>
      </c>
      <c r="Q270" s="9">
        <f t="shared" si="33"/>
        <v>0</v>
      </c>
    </row>
    <row r="271" spans="1:17" x14ac:dyDescent="0.3">
      <c r="A271" s="4">
        <v>44979</v>
      </c>
      <c r="B271" s="9">
        <f>IF(A271=MAX(A271:A636),1,0)</f>
        <v>0</v>
      </c>
      <c r="C271" s="5">
        <v>24437.42</v>
      </c>
      <c r="D271" s="5">
        <v>24472.34</v>
      </c>
      <c r="E271" s="5">
        <v>23644.32</v>
      </c>
      <c r="F271" s="5">
        <v>24188.84</v>
      </c>
      <c r="G271" s="5">
        <v>24188.84</v>
      </c>
      <c r="H271" s="5">
        <f t="shared" si="28"/>
        <v>27675.7</v>
      </c>
      <c r="I271" s="5">
        <f t="shared" si="27"/>
        <v>23238.950500000003</v>
      </c>
      <c r="J271" s="4">
        <f t="shared" si="29"/>
        <v>44958</v>
      </c>
      <c r="K271" s="9">
        <f t="shared" si="30"/>
        <v>22</v>
      </c>
      <c r="L271" s="9" t="str">
        <f>VLOOKUP(WEEKDAY(A271),DePara!$A$1:$B$7,2,FALSE)</f>
        <v>Qua</v>
      </c>
      <c r="M271" s="18">
        <f t="shared" si="31"/>
        <v>-1.012876309268762E-2</v>
      </c>
      <c r="N271" s="9">
        <f>IF(N270="Queda",0,IF(G271&lt;G270,1,0))</f>
        <v>1</v>
      </c>
      <c r="O271" s="9">
        <f>IF(O270="Alta",0,IF(G271&gt;=G270,1,0))</f>
        <v>0</v>
      </c>
      <c r="P271" s="9">
        <f t="shared" si="32"/>
        <v>2</v>
      </c>
      <c r="Q271" s="9">
        <f t="shared" si="33"/>
        <v>0</v>
      </c>
    </row>
    <row r="272" spans="1:17" x14ac:dyDescent="0.3">
      <c r="A272" s="4">
        <v>44980</v>
      </c>
      <c r="B272" s="9">
        <f>IF(A272=MAX(A272:A637),1,0)</f>
        <v>0</v>
      </c>
      <c r="C272" s="5">
        <v>24190.720000000001</v>
      </c>
      <c r="D272" s="5">
        <v>24572.09</v>
      </c>
      <c r="E272" s="5">
        <v>23693.919999999998</v>
      </c>
      <c r="F272" s="5">
        <v>23947.49</v>
      </c>
      <c r="G272" s="5">
        <v>23947.49</v>
      </c>
      <c r="H272" s="5">
        <f t="shared" si="28"/>
        <v>27675.7</v>
      </c>
      <c r="I272" s="5">
        <f t="shared" si="27"/>
        <v>23263.859000000004</v>
      </c>
      <c r="J272" s="4">
        <f t="shared" si="29"/>
        <v>44958</v>
      </c>
      <c r="K272" s="9">
        <f t="shared" si="30"/>
        <v>23</v>
      </c>
      <c r="L272" s="9" t="str">
        <f>VLOOKUP(WEEKDAY(A272),DePara!$A$1:$B$7,2,FALSE)</f>
        <v>Qui</v>
      </c>
      <c r="M272" s="18">
        <f t="shared" si="31"/>
        <v>-9.9777418015910557E-3</v>
      </c>
      <c r="N272" s="9">
        <f>IF(N271="Queda",0,IF(G272&lt;G271,1,0))</f>
        <v>1</v>
      </c>
      <c r="O272" s="9">
        <f>IF(O271="Alta",0,IF(G272&gt;=G271,1,0))</f>
        <v>0</v>
      </c>
      <c r="P272" s="9">
        <f t="shared" si="32"/>
        <v>3</v>
      </c>
      <c r="Q272" s="9">
        <f t="shared" si="33"/>
        <v>0</v>
      </c>
    </row>
    <row r="273" spans="1:17" x14ac:dyDescent="0.3">
      <c r="A273" s="4">
        <v>44981</v>
      </c>
      <c r="B273" s="9">
        <f>IF(A273=MAX(A273:A638),1,0)</f>
        <v>0</v>
      </c>
      <c r="C273" s="5">
        <v>23946.01</v>
      </c>
      <c r="D273" s="5">
        <v>24103.71</v>
      </c>
      <c r="E273" s="5">
        <v>23007.07</v>
      </c>
      <c r="F273" s="5">
        <v>23198.13</v>
      </c>
      <c r="G273" s="5">
        <v>23198.13</v>
      </c>
      <c r="H273" s="5">
        <f t="shared" si="28"/>
        <v>27675.7</v>
      </c>
      <c r="I273" s="5">
        <f t="shared" si="27"/>
        <v>23257.173000000003</v>
      </c>
      <c r="J273" s="4">
        <f t="shared" si="29"/>
        <v>44958</v>
      </c>
      <c r="K273" s="9">
        <f t="shared" si="30"/>
        <v>24</v>
      </c>
      <c r="L273" s="9" t="str">
        <f>VLOOKUP(WEEKDAY(A273),DePara!$A$1:$B$7,2,FALSE)</f>
        <v>Sex</v>
      </c>
      <c r="M273" s="18">
        <f t="shared" si="31"/>
        <v>-3.1291797177908864E-2</v>
      </c>
      <c r="N273" s="9">
        <f>IF(N272="Queda",0,IF(G273&lt;G272,1,0))</f>
        <v>1</v>
      </c>
      <c r="O273" s="9">
        <f>IF(O272="Alta",0,IF(G273&gt;=G272,1,0))</f>
        <v>0</v>
      </c>
      <c r="P273" s="9">
        <f t="shared" si="32"/>
        <v>4</v>
      </c>
      <c r="Q273" s="9">
        <f t="shared" si="33"/>
        <v>0</v>
      </c>
    </row>
    <row r="274" spans="1:17" x14ac:dyDescent="0.3">
      <c r="A274" s="4">
        <v>44982</v>
      </c>
      <c r="B274" s="9">
        <f>IF(A274=MAX(A274:A639),1,0)</f>
        <v>0</v>
      </c>
      <c r="C274" s="5">
        <v>23200.13</v>
      </c>
      <c r="D274" s="5">
        <v>23210.21</v>
      </c>
      <c r="E274" s="5">
        <v>22861.56</v>
      </c>
      <c r="F274" s="5">
        <v>23175.38</v>
      </c>
      <c r="G274" s="5">
        <v>23175.38</v>
      </c>
      <c r="H274" s="5">
        <f t="shared" si="28"/>
        <v>27675.7</v>
      </c>
      <c r="I274" s="5">
        <f t="shared" si="27"/>
        <v>23268.158499999998</v>
      </c>
      <c r="J274" s="4">
        <f t="shared" si="29"/>
        <v>44958</v>
      </c>
      <c r="K274" s="9">
        <f t="shared" si="30"/>
        <v>25</v>
      </c>
      <c r="L274" s="9" t="str">
        <f>VLOOKUP(WEEKDAY(A274),DePara!$A$1:$B$7,2,FALSE)</f>
        <v>Sáb</v>
      </c>
      <c r="M274" s="18">
        <f t="shared" si="31"/>
        <v>-9.8068249466654045E-4</v>
      </c>
      <c r="N274" s="9">
        <f>IF(N273="Queda",0,IF(G274&lt;G273,1,0))</f>
        <v>1</v>
      </c>
      <c r="O274" s="9">
        <f>IF(O273="Alta",0,IF(G274&gt;=G273,1,0))</f>
        <v>0</v>
      </c>
      <c r="P274" s="9">
        <f t="shared" si="32"/>
        <v>5</v>
      </c>
      <c r="Q274" s="9">
        <f t="shared" si="33"/>
        <v>0</v>
      </c>
    </row>
    <row r="275" spans="1:17" x14ac:dyDescent="0.3">
      <c r="A275" s="4">
        <v>44983</v>
      </c>
      <c r="B275" s="9">
        <f>IF(A275=MAX(A275:A640),1,0)</f>
        <v>0</v>
      </c>
      <c r="C275" s="5">
        <v>23174.15</v>
      </c>
      <c r="D275" s="5">
        <v>23654.37</v>
      </c>
      <c r="E275" s="5">
        <v>23084.22</v>
      </c>
      <c r="F275" s="5">
        <v>23561.21</v>
      </c>
      <c r="G275" s="5">
        <v>23561.21</v>
      </c>
      <c r="H275" s="5">
        <f t="shared" si="28"/>
        <v>27675.7</v>
      </c>
      <c r="I275" s="5">
        <f t="shared" si="27"/>
        <v>23308.213500000005</v>
      </c>
      <c r="J275" s="4">
        <f t="shared" si="29"/>
        <v>44958</v>
      </c>
      <c r="K275" s="9">
        <f t="shared" si="30"/>
        <v>26</v>
      </c>
      <c r="L275" s="9" t="str">
        <f>VLOOKUP(WEEKDAY(A275),DePara!$A$1:$B$7,2,FALSE)</f>
        <v>Dom</v>
      </c>
      <c r="M275" s="18">
        <f t="shared" si="31"/>
        <v>1.6648270707966706E-2</v>
      </c>
      <c r="N275" s="9">
        <f>IF(N274="Queda",0,IF(G275&lt;G274,1,0))</f>
        <v>0</v>
      </c>
      <c r="O275" s="9">
        <f>IF(O274="Alta",0,IF(G275&gt;=G274,1,0))</f>
        <v>1</v>
      </c>
      <c r="P275" s="9">
        <f t="shared" si="32"/>
        <v>0</v>
      </c>
      <c r="Q275" s="9">
        <f t="shared" si="33"/>
        <v>1</v>
      </c>
    </row>
    <row r="276" spans="1:17" x14ac:dyDescent="0.3">
      <c r="A276" s="4">
        <v>44984</v>
      </c>
      <c r="B276" s="9">
        <f>IF(A276=MAX(A276:A641),1,0)</f>
        <v>0</v>
      </c>
      <c r="C276" s="5">
        <v>23561.45</v>
      </c>
      <c r="D276" s="5">
        <v>23857.89</v>
      </c>
      <c r="E276" s="5">
        <v>23205.88</v>
      </c>
      <c r="F276" s="5">
        <v>23522.87</v>
      </c>
      <c r="G276" s="5">
        <v>23522.87</v>
      </c>
      <c r="H276" s="5">
        <f t="shared" si="28"/>
        <v>27675.7</v>
      </c>
      <c r="I276" s="5">
        <f t="shared" si="27"/>
        <v>23321.142500000002</v>
      </c>
      <c r="J276" s="4">
        <f t="shared" si="29"/>
        <v>44958</v>
      </c>
      <c r="K276" s="9">
        <f t="shared" si="30"/>
        <v>27</v>
      </c>
      <c r="L276" s="9" t="str">
        <f>VLOOKUP(WEEKDAY(A276),DePara!$A$1:$B$7,2,FALSE)</f>
        <v>Seg</v>
      </c>
      <c r="M276" s="18">
        <f t="shared" si="31"/>
        <v>-1.6272508924626283E-3</v>
      </c>
      <c r="N276" s="9">
        <f>IF(N275="Queda",0,IF(G276&lt;G275,1,0))</f>
        <v>1</v>
      </c>
      <c r="O276" s="9">
        <f>IF(O275="Alta",0,IF(G276&gt;=G275,1,0))</f>
        <v>0</v>
      </c>
      <c r="P276" s="9">
        <f t="shared" si="32"/>
        <v>1</v>
      </c>
      <c r="Q276" s="9">
        <f t="shared" si="33"/>
        <v>0</v>
      </c>
    </row>
    <row r="277" spans="1:17" x14ac:dyDescent="0.3">
      <c r="A277" s="4">
        <v>44985</v>
      </c>
      <c r="B277" s="9">
        <f>IF(A277=MAX(A277:A642),1,0)</f>
        <v>0</v>
      </c>
      <c r="C277" s="5">
        <v>23521.84</v>
      </c>
      <c r="D277" s="5">
        <v>23585.38</v>
      </c>
      <c r="E277" s="5">
        <v>23077.65</v>
      </c>
      <c r="F277" s="5">
        <v>23147.35</v>
      </c>
      <c r="G277" s="5">
        <v>23147.35</v>
      </c>
      <c r="H277" s="5">
        <f t="shared" si="28"/>
        <v>27675.7</v>
      </c>
      <c r="I277" s="5">
        <f t="shared" si="27"/>
        <v>23331.54</v>
      </c>
      <c r="J277" s="4">
        <f t="shared" si="29"/>
        <v>44958</v>
      </c>
      <c r="K277" s="9">
        <f t="shared" si="30"/>
        <v>28</v>
      </c>
      <c r="L277" s="9" t="str">
        <f>VLOOKUP(WEEKDAY(A277),DePara!$A$1:$B$7,2,FALSE)</f>
        <v>Ter</v>
      </c>
      <c r="M277" s="18">
        <f t="shared" si="31"/>
        <v>-1.5964038401776626E-2</v>
      </c>
      <c r="N277" s="9">
        <f>IF(N276="Queda",0,IF(G277&lt;G276,1,0))</f>
        <v>1</v>
      </c>
      <c r="O277" s="9">
        <f>IF(O276="Alta",0,IF(G277&gt;=G276,1,0))</f>
        <v>0</v>
      </c>
      <c r="P277" s="9">
        <f t="shared" si="32"/>
        <v>2</v>
      </c>
      <c r="Q277" s="9">
        <f t="shared" si="33"/>
        <v>0</v>
      </c>
    </row>
    <row r="278" spans="1:17" x14ac:dyDescent="0.3">
      <c r="A278" s="4">
        <v>44986</v>
      </c>
      <c r="B278" s="9">
        <f>IF(A278=MAX(A278:A643),1,0)</f>
        <v>0</v>
      </c>
      <c r="C278" s="5">
        <v>23150.93</v>
      </c>
      <c r="D278" s="5">
        <v>23880.63</v>
      </c>
      <c r="E278" s="5">
        <v>23088.63</v>
      </c>
      <c r="F278" s="5">
        <v>23646.55</v>
      </c>
      <c r="G278" s="5">
        <v>23646.55</v>
      </c>
      <c r="H278" s="5">
        <f t="shared" si="28"/>
        <v>27675.7</v>
      </c>
      <c r="I278" s="5">
        <f t="shared" si="27"/>
        <v>23422.915499999999</v>
      </c>
      <c r="J278" s="4">
        <f t="shared" si="29"/>
        <v>44986</v>
      </c>
      <c r="K278" s="9">
        <f t="shared" si="30"/>
        <v>1</v>
      </c>
      <c r="L278" s="9" t="str">
        <f>VLOOKUP(WEEKDAY(A278),DePara!$A$1:$B$7,2,FALSE)</f>
        <v>Qua</v>
      </c>
      <c r="M278" s="18">
        <f t="shared" si="31"/>
        <v>2.156618360201068E-2</v>
      </c>
      <c r="N278" s="9">
        <f>IF(N277="Queda",0,IF(G278&lt;G277,1,0))</f>
        <v>0</v>
      </c>
      <c r="O278" s="9">
        <f>IF(O277="Alta",0,IF(G278&gt;=G277,1,0))</f>
        <v>1</v>
      </c>
      <c r="P278" s="9">
        <f t="shared" si="32"/>
        <v>0</v>
      </c>
      <c r="Q278" s="9">
        <f t="shared" si="33"/>
        <v>1</v>
      </c>
    </row>
    <row r="279" spans="1:17" x14ac:dyDescent="0.3">
      <c r="A279" s="4">
        <v>44987</v>
      </c>
      <c r="B279" s="9">
        <f>IF(A279=MAX(A279:A644),1,0)</f>
        <v>0</v>
      </c>
      <c r="C279" s="5">
        <v>23647.02</v>
      </c>
      <c r="D279" s="5">
        <v>23739.14</v>
      </c>
      <c r="E279" s="5">
        <v>23245.02</v>
      </c>
      <c r="F279" s="5">
        <v>23475.47</v>
      </c>
      <c r="G279" s="5">
        <v>23475.47</v>
      </c>
      <c r="H279" s="5">
        <f t="shared" si="28"/>
        <v>27675.7</v>
      </c>
      <c r="I279" s="5">
        <f t="shared" ref="I279:I342" si="34">AVERAGE(G260:G279)</f>
        <v>23514.129999999997</v>
      </c>
      <c r="J279" s="4">
        <f t="shared" si="29"/>
        <v>44986</v>
      </c>
      <c r="K279" s="9">
        <f t="shared" si="30"/>
        <v>2</v>
      </c>
      <c r="L279" s="9" t="str">
        <f>VLOOKUP(WEEKDAY(A279),DePara!$A$1:$B$7,2,FALSE)</f>
        <v>Qui</v>
      </c>
      <c r="M279" s="18">
        <f t="shared" si="31"/>
        <v>-7.2348820441036077E-3</v>
      </c>
      <c r="N279" s="9">
        <f>IF(N278="Queda",0,IF(G279&lt;G278,1,0))</f>
        <v>1</v>
      </c>
      <c r="O279" s="9">
        <f>IF(O278="Alta",0,IF(G279&gt;=G278,1,0))</f>
        <v>0</v>
      </c>
      <c r="P279" s="9">
        <f t="shared" si="32"/>
        <v>1</v>
      </c>
      <c r="Q279" s="9">
        <f t="shared" si="33"/>
        <v>0</v>
      </c>
    </row>
    <row r="280" spans="1:17" x14ac:dyDescent="0.3">
      <c r="A280" s="4">
        <v>44988</v>
      </c>
      <c r="B280" s="9">
        <f>IF(A280=MAX(A280:A645),1,0)</f>
        <v>0</v>
      </c>
      <c r="C280" s="5">
        <v>23476.63</v>
      </c>
      <c r="D280" s="5">
        <v>23479.35</v>
      </c>
      <c r="E280" s="5">
        <v>22213.24</v>
      </c>
      <c r="F280" s="5">
        <v>22362.68</v>
      </c>
      <c r="G280" s="5">
        <v>22362.68</v>
      </c>
      <c r="H280" s="5">
        <f t="shared" si="28"/>
        <v>27675.7</v>
      </c>
      <c r="I280" s="5">
        <f t="shared" si="34"/>
        <v>23538.719999999998</v>
      </c>
      <c r="J280" s="4">
        <f t="shared" si="29"/>
        <v>44986</v>
      </c>
      <c r="K280" s="9">
        <f t="shared" si="30"/>
        <v>3</v>
      </c>
      <c r="L280" s="9" t="str">
        <f>VLOOKUP(WEEKDAY(A280),DePara!$A$1:$B$7,2,FALSE)</f>
        <v>Sex</v>
      </c>
      <c r="M280" s="18">
        <f t="shared" si="31"/>
        <v>-4.740224583362973E-2</v>
      </c>
      <c r="N280" s="9">
        <f>IF(N279="Queda",0,IF(G280&lt;G279,1,0))</f>
        <v>1</v>
      </c>
      <c r="O280" s="9">
        <f>IF(O279="Alta",0,IF(G280&gt;=G279,1,0))</f>
        <v>0</v>
      </c>
      <c r="P280" s="9">
        <f t="shared" si="32"/>
        <v>2</v>
      </c>
      <c r="Q280" s="9">
        <f t="shared" si="33"/>
        <v>0</v>
      </c>
    </row>
    <row r="281" spans="1:17" x14ac:dyDescent="0.3">
      <c r="A281" s="4">
        <v>44989</v>
      </c>
      <c r="B281" s="9">
        <f>IF(A281=MAX(A281:A646),1,0)</f>
        <v>0</v>
      </c>
      <c r="C281" s="5">
        <v>22362.92</v>
      </c>
      <c r="D281" s="5">
        <v>22405.18</v>
      </c>
      <c r="E281" s="5">
        <v>22198.98</v>
      </c>
      <c r="F281" s="5">
        <v>22353.35</v>
      </c>
      <c r="G281" s="5">
        <v>22353.35</v>
      </c>
      <c r="H281" s="5">
        <f t="shared" si="28"/>
        <v>27675.7</v>
      </c>
      <c r="I281" s="5">
        <f t="shared" si="34"/>
        <v>23566.977500000001</v>
      </c>
      <c r="J281" s="4">
        <f t="shared" si="29"/>
        <v>44986</v>
      </c>
      <c r="K281" s="9">
        <f t="shared" si="30"/>
        <v>4</v>
      </c>
      <c r="L281" s="9" t="str">
        <f>VLOOKUP(WEEKDAY(A281),DePara!$A$1:$B$7,2,FALSE)</f>
        <v>Sáb</v>
      </c>
      <c r="M281" s="18">
        <f t="shared" si="31"/>
        <v>-4.1721296374142014E-4</v>
      </c>
      <c r="N281" s="9">
        <f>IF(N280="Queda",0,IF(G281&lt;G280,1,0))</f>
        <v>1</v>
      </c>
      <c r="O281" s="9">
        <f>IF(O280="Alta",0,IF(G281&gt;=G280,1,0))</f>
        <v>0</v>
      </c>
      <c r="P281" s="9">
        <f t="shared" si="32"/>
        <v>3</v>
      </c>
      <c r="Q281" s="9">
        <f t="shared" si="33"/>
        <v>0</v>
      </c>
    </row>
    <row r="282" spans="1:17" x14ac:dyDescent="0.3">
      <c r="A282" s="4">
        <v>44990</v>
      </c>
      <c r="B282" s="9">
        <f>IF(A282=MAX(A282:A647),1,0)</f>
        <v>0</v>
      </c>
      <c r="C282" s="5">
        <v>22354.14</v>
      </c>
      <c r="D282" s="5">
        <v>22613.69</v>
      </c>
      <c r="E282" s="5">
        <v>22307.14</v>
      </c>
      <c r="F282" s="5">
        <v>22435.51</v>
      </c>
      <c r="G282" s="5">
        <v>22435.51</v>
      </c>
      <c r="H282" s="5">
        <f t="shared" si="28"/>
        <v>27675.7</v>
      </c>
      <c r="I282" s="5">
        <f t="shared" si="34"/>
        <v>23598.347999999994</v>
      </c>
      <c r="J282" s="4">
        <f t="shared" si="29"/>
        <v>44986</v>
      </c>
      <c r="K282" s="9">
        <f t="shared" si="30"/>
        <v>5</v>
      </c>
      <c r="L282" s="9" t="str">
        <f>VLOOKUP(WEEKDAY(A282),DePara!$A$1:$B$7,2,FALSE)</f>
        <v>Dom</v>
      </c>
      <c r="M282" s="18">
        <f t="shared" si="31"/>
        <v>3.6755117241935586E-3</v>
      </c>
      <c r="N282" s="9">
        <f>IF(N281="Queda",0,IF(G282&lt;G281,1,0))</f>
        <v>0</v>
      </c>
      <c r="O282" s="9">
        <f>IF(O281="Alta",0,IF(G282&gt;=G281,1,0))</f>
        <v>1</v>
      </c>
      <c r="P282" s="9">
        <f t="shared" si="32"/>
        <v>0</v>
      </c>
      <c r="Q282" s="9">
        <f t="shared" si="33"/>
        <v>1</v>
      </c>
    </row>
    <row r="283" spans="1:17" x14ac:dyDescent="0.3">
      <c r="A283" s="4">
        <v>44991</v>
      </c>
      <c r="B283" s="9">
        <f>IF(A283=MAX(A283:A648),1,0)</f>
        <v>0</v>
      </c>
      <c r="C283" s="5">
        <v>22436.82</v>
      </c>
      <c r="D283" s="5">
        <v>22584.29</v>
      </c>
      <c r="E283" s="5">
        <v>22331.31</v>
      </c>
      <c r="F283" s="5">
        <v>22429.759999999998</v>
      </c>
      <c r="G283" s="5">
        <v>22429.759999999998</v>
      </c>
      <c r="H283" s="5">
        <f t="shared" si="28"/>
        <v>27675.7</v>
      </c>
      <c r="I283" s="5">
        <f t="shared" si="34"/>
        <v>23608.795999999998</v>
      </c>
      <c r="J283" s="4">
        <f t="shared" si="29"/>
        <v>44986</v>
      </c>
      <c r="K283" s="9">
        <f t="shared" si="30"/>
        <v>6</v>
      </c>
      <c r="L283" s="9" t="str">
        <f>VLOOKUP(WEEKDAY(A283),DePara!$A$1:$B$7,2,FALSE)</f>
        <v>Seg</v>
      </c>
      <c r="M283" s="18">
        <f t="shared" si="31"/>
        <v>-2.5629014005035256E-4</v>
      </c>
      <c r="N283" s="9">
        <f>IF(N282="Queda",0,IF(G283&lt;G282,1,0))</f>
        <v>1</v>
      </c>
      <c r="O283" s="9">
        <f>IF(O282="Alta",0,IF(G283&gt;=G282,1,0))</f>
        <v>0</v>
      </c>
      <c r="P283" s="9">
        <f t="shared" si="32"/>
        <v>1</v>
      </c>
      <c r="Q283" s="9">
        <f t="shared" si="33"/>
        <v>0</v>
      </c>
    </row>
    <row r="284" spans="1:17" x14ac:dyDescent="0.3">
      <c r="A284" s="4">
        <v>44992</v>
      </c>
      <c r="B284" s="9">
        <f>IF(A284=MAX(A284:A649),1,0)</f>
        <v>0</v>
      </c>
      <c r="C284" s="5">
        <v>22428.32</v>
      </c>
      <c r="D284" s="5">
        <v>22527.42</v>
      </c>
      <c r="E284" s="5">
        <v>22011.26</v>
      </c>
      <c r="F284" s="5">
        <v>22219.77</v>
      </c>
      <c r="G284" s="5">
        <v>22219.77</v>
      </c>
      <c r="H284" s="5">
        <f t="shared" si="28"/>
        <v>27675.7</v>
      </c>
      <c r="I284" s="5">
        <f t="shared" si="34"/>
        <v>23504.392500000002</v>
      </c>
      <c r="J284" s="4">
        <f t="shared" si="29"/>
        <v>44986</v>
      </c>
      <c r="K284" s="9">
        <f t="shared" si="30"/>
        <v>7</v>
      </c>
      <c r="L284" s="9" t="str">
        <f>VLOOKUP(WEEKDAY(A284),DePara!$A$1:$B$7,2,FALSE)</f>
        <v>Ter</v>
      </c>
      <c r="M284" s="18">
        <f t="shared" si="31"/>
        <v>-9.3621153324867645E-3</v>
      </c>
      <c r="N284" s="9">
        <f>IF(N283="Queda",0,IF(G284&lt;G283,1,0))</f>
        <v>1</v>
      </c>
      <c r="O284" s="9">
        <f>IF(O283="Alta",0,IF(G284&gt;=G283,1,0))</f>
        <v>0</v>
      </c>
      <c r="P284" s="9">
        <f t="shared" si="32"/>
        <v>2</v>
      </c>
      <c r="Q284" s="9">
        <f t="shared" si="33"/>
        <v>0</v>
      </c>
    </row>
    <row r="285" spans="1:17" x14ac:dyDescent="0.3">
      <c r="A285" s="4">
        <v>44993</v>
      </c>
      <c r="B285" s="9">
        <f>IF(A285=MAX(A285:A650),1,0)</f>
        <v>0</v>
      </c>
      <c r="C285" s="5">
        <v>22216.44</v>
      </c>
      <c r="D285" s="5">
        <v>22268.9</v>
      </c>
      <c r="E285" s="5">
        <v>21708.05</v>
      </c>
      <c r="F285" s="5">
        <v>21718.080000000002</v>
      </c>
      <c r="G285" s="5">
        <v>21718.080000000002</v>
      </c>
      <c r="H285" s="5">
        <f t="shared" si="28"/>
        <v>27675.7</v>
      </c>
      <c r="I285" s="5">
        <f t="shared" si="34"/>
        <v>23409.123</v>
      </c>
      <c r="J285" s="4">
        <f t="shared" si="29"/>
        <v>44986</v>
      </c>
      <c r="K285" s="9">
        <f t="shared" si="30"/>
        <v>8</v>
      </c>
      <c r="L285" s="9" t="str">
        <f>VLOOKUP(WEEKDAY(A285),DePara!$A$1:$B$7,2,FALSE)</f>
        <v>Qua</v>
      </c>
      <c r="M285" s="18">
        <f t="shared" si="31"/>
        <v>-2.2578541542059072E-2</v>
      </c>
      <c r="N285" s="9">
        <f>IF(N284="Queda",0,IF(G285&lt;G284,1,0))</f>
        <v>1</v>
      </c>
      <c r="O285" s="9">
        <f>IF(O284="Alta",0,IF(G285&gt;=G284,1,0))</f>
        <v>0</v>
      </c>
      <c r="P285" s="9">
        <f t="shared" si="32"/>
        <v>3</v>
      </c>
      <c r="Q285" s="9">
        <f t="shared" si="33"/>
        <v>0</v>
      </c>
    </row>
    <row r="286" spans="1:17" x14ac:dyDescent="0.3">
      <c r="A286" s="4">
        <v>44994</v>
      </c>
      <c r="B286" s="9">
        <f>IF(A286=MAX(A286:A651),1,0)</f>
        <v>0</v>
      </c>
      <c r="C286" s="5">
        <v>21720.080000000002</v>
      </c>
      <c r="D286" s="5">
        <v>21802.720000000001</v>
      </c>
      <c r="E286" s="5">
        <v>20210.310000000001</v>
      </c>
      <c r="F286" s="5">
        <v>20363.02</v>
      </c>
      <c r="G286" s="5">
        <v>20363.02</v>
      </c>
      <c r="H286" s="5">
        <f t="shared" si="28"/>
        <v>27675.7</v>
      </c>
      <c r="I286" s="5">
        <f t="shared" si="34"/>
        <v>23198.993999999999</v>
      </c>
      <c r="J286" s="4">
        <f t="shared" si="29"/>
        <v>44986</v>
      </c>
      <c r="K286" s="9">
        <f t="shared" si="30"/>
        <v>9</v>
      </c>
      <c r="L286" s="9" t="str">
        <f>VLOOKUP(WEEKDAY(A286),DePara!$A$1:$B$7,2,FALSE)</f>
        <v>Qui</v>
      </c>
      <c r="M286" s="18">
        <f t="shared" si="31"/>
        <v>-6.2393176560727293E-2</v>
      </c>
      <c r="N286" s="9">
        <f>IF(N285="Queda",0,IF(G286&lt;G285,1,0))</f>
        <v>1</v>
      </c>
      <c r="O286" s="9">
        <f>IF(O285="Alta",0,IF(G286&gt;=G285,1,0))</f>
        <v>0</v>
      </c>
      <c r="P286" s="9">
        <f t="shared" si="32"/>
        <v>4</v>
      </c>
      <c r="Q286" s="9">
        <f t="shared" si="33"/>
        <v>0</v>
      </c>
    </row>
    <row r="287" spans="1:17" x14ac:dyDescent="0.3">
      <c r="A287" s="4">
        <v>44995</v>
      </c>
      <c r="B287" s="9">
        <f>IF(A287=MAX(A287:A652),1,0)</f>
        <v>0</v>
      </c>
      <c r="C287" s="5">
        <v>20367</v>
      </c>
      <c r="D287" s="5">
        <v>20370.599999999999</v>
      </c>
      <c r="E287" s="5">
        <v>19628.25</v>
      </c>
      <c r="F287" s="5">
        <v>20187.240000000002</v>
      </c>
      <c r="G287" s="5">
        <v>20187.240000000002</v>
      </c>
      <c r="H287" s="5">
        <f t="shared" si="28"/>
        <v>27675.7</v>
      </c>
      <c r="I287" s="5">
        <f t="shared" si="34"/>
        <v>22976.292000000001</v>
      </c>
      <c r="J287" s="4">
        <f t="shared" si="29"/>
        <v>44986</v>
      </c>
      <c r="K287" s="9">
        <f t="shared" si="30"/>
        <v>10</v>
      </c>
      <c r="L287" s="9" t="str">
        <f>VLOOKUP(WEEKDAY(A287),DePara!$A$1:$B$7,2,FALSE)</f>
        <v>Sex</v>
      </c>
      <c r="M287" s="18">
        <f t="shared" si="31"/>
        <v>-8.6323148531013416E-3</v>
      </c>
      <c r="N287" s="9">
        <f>IF(N286="Queda",0,IF(G287&lt;G286,1,0))</f>
        <v>1</v>
      </c>
      <c r="O287" s="9">
        <f>IF(O286="Alta",0,IF(G287&gt;=G286,1,0))</f>
        <v>0</v>
      </c>
      <c r="P287" s="9">
        <f t="shared" si="32"/>
        <v>5</v>
      </c>
      <c r="Q287" s="9">
        <f t="shared" si="33"/>
        <v>0</v>
      </c>
    </row>
    <row r="288" spans="1:17" x14ac:dyDescent="0.3">
      <c r="A288" s="4">
        <v>44996</v>
      </c>
      <c r="B288" s="9">
        <f>IF(A288=MAX(A288:A653),1,0)</f>
        <v>0</v>
      </c>
      <c r="C288" s="5">
        <v>20187.88</v>
      </c>
      <c r="D288" s="5">
        <v>20792.53</v>
      </c>
      <c r="E288" s="5">
        <v>20068.66</v>
      </c>
      <c r="F288" s="5">
        <v>20632.41</v>
      </c>
      <c r="G288" s="5">
        <v>20632.41</v>
      </c>
      <c r="H288" s="5">
        <f t="shared" si="28"/>
        <v>27675.7</v>
      </c>
      <c r="I288" s="5">
        <f t="shared" si="34"/>
        <v>22791.530500000001</v>
      </c>
      <c r="J288" s="4">
        <f t="shared" si="29"/>
        <v>44986</v>
      </c>
      <c r="K288" s="9">
        <f t="shared" si="30"/>
        <v>11</v>
      </c>
      <c r="L288" s="9" t="str">
        <f>VLOOKUP(WEEKDAY(A288),DePara!$A$1:$B$7,2,FALSE)</f>
        <v>Sáb</v>
      </c>
      <c r="M288" s="18">
        <f t="shared" si="31"/>
        <v>2.205204871988431E-2</v>
      </c>
      <c r="N288" s="9">
        <f>IF(N287="Queda",0,IF(G288&lt;G287,1,0))</f>
        <v>0</v>
      </c>
      <c r="O288" s="9">
        <f>IF(O287="Alta",0,IF(G288&gt;=G287,1,0))</f>
        <v>1</v>
      </c>
      <c r="P288" s="9">
        <f t="shared" si="32"/>
        <v>0</v>
      </c>
      <c r="Q288" s="9">
        <f t="shared" si="33"/>
        <v>1</v>
      </c>
    </row>
    <row r="289" spans="1:17" x14ac:dyDescent="0.3">
      <c r="A289" s="4">
        <v>44997</v>
      </c>
      <c r="B289" s="9">
        <f>IF(A289=MAX(A289:A654),1,0)</f>
        <v>0</v>
      </c>
      <c r="C289" s="5">
        <v>20628.03</v>
      </c>
      <c r="D289" s="5">
        <v>22185.03</v>
      </c>
      <c r="E289" s="5">
        <v>20448.810000000001</v>
      </c>
      <c r="F289" s="5">
        <v>22163.95</v>
      </c>
      <c r="G289" s="5">
        <v>22163.95</v>
      </c>
      <c r="H289" s="5">
        <f t="shared" si="28"/>
        <v>27675.7</v>
      </c>
      <c r="I289" s="5">
        <f t="shared" si="34"/>
        <v>22658.270500000002</v>
      </c>
      <c r="J289" s="4">
        <f t="shared" si="29"/>
        <v>44986</v>
      </c>
      <c r="K289" s="9">
        <f t="shared" si="30"/>
        <v>12</v>
      </c>
      <c r="L289" s="9" t="str">
        <f>VLOOKUP(WEEKDAY(A289),DePara!$A$1:$B$7,2,FALSE)</f>
        <v>Dom</v>
      </c>
      <c r="M289" s="18">
        <f t="shared" si="31"/>
        <v>7.4229816100009671E-2</v>
      </c>
      <c r="N289" s="9">
        <f>IF(N288="Queda",0,IF(G289&lt;G288,1,0))</f>
        <v>0</v>
      </c>
      <c r="O289" s="9">
        <f>IF(O288="Alta",0,IF(G289&gt;=G288,1,0))</f>
        <v>1</v>
      </c>
      <c r="P289" s="9">
        <f t="shared" si="32"/>
        <v>0</v>
      </c>
      <c r="Q289" s="9">
        <f t="shared" si="33"/>
        <v>2</v>
      </c>
    </row>
    <row r="290" spans="1:17" x14ac:dyDescent="0.3">
      <c r="A290" s="4">
        <v>44998</v>
      </c>
      <c r="B290" s="9">
        <f>IF(A290=MAX(A290:A655),1,0)</f>
        <v>0</v>
      </c>
      <c r="C290" s="5">
        <v>22156.41</v>
      </c>
      <c r="D290" s="5">
        <v>24550.84</v>
      </c>
      <c r="E290" s="5">
        <v>21918.2</v>
      </c>
      <c r="F290" s="5">
        <v>24197.53</v>
      </c>
      <c r="G290" s="5">
        <v>24197.53</v>
      </c>
      <c r="H290" s="5">
        <f t="shared" si="28"/>
        <v>27675.7</v>
      </c>
      <c r="I290" s="5">
        <f t="shared" si="34"/>
        <v>22646.329500000003</v>
      </c>
      <c r="J290" s="4">
        <f t="shared" si="29"/>
        <v>44986</v>
      </c>
      <c r="K290" s="9">
        <f t="shared" si="30"/>
        <v>13</v>
      </c>
      <c r="L290" s="9" t="str">
        <f>VLOOKUP(WEEKDAY(A290),DePara!$A$1:$B$7,2,FALSE)</f>
        <v>Seg</v>
      </c>
      <c r="M290" s="18">
        <f t="shared" si="31"/>
        <v>9.1751695884533024E-2</v>
      </c>
      <c r="N290" s="9">
        <f>IF(N289="Queda",0,IF(G290&lt;G289,1,0))</f>
        <v>0</v>
      </c>
      <c r="O290" s="9">
        <f>IF(O289="Alta",0,IF(G290&gt;=G289,1,0))</f>
        <v>1</v>
      </c>
      <c r="P290" s="9">
        <f t="shared" si="32"/>
        <v>0</v>
      </c>
      <c r="Q290" s="9">
        <f t="shared" si="33"/>
        <v>3</v>
      </c>
    </row>
    <row r="291" spans="1:17" x14ac:dyDescent="0.3">
      <c r="A291" s="4">
        <v>44999</v>
      </c>
      <c r="B291" s="9">
        <f>IF(A291=MAX(A291:A656),1,0)</f>
        <v>0</v>
      </c>
      <c r="C291" s="5">
        <v>24201.77</v>
      </c>
      <c r="D291" s="5">
        <v>26514.720000000001</v>
      </c>
      <c r="E291" s="5">
        <v>24081.18</v>
      </c>
      <c r="F291" s="5">
        <v>24746.07</v>
      </c>
      <c r="G291" s="5">
        <v>24746.07</v>
      </c>
      <c r="H291" s="5">
        <f t="shared" si="28"/>
        <v>27675.7</v>
      </c>
      <c r="I291" s="5">
        <f t="shared" si="34"/>
        <v>22674.190999999999</v>
      </c>
      <c r="J291" s="4">
        <f t="shared" si="29"/>
        <v>44986</v>
      </c>
      <c r="K291" s="9">
        <f t="shared" si="30"/>
        <v>14</v>
      </c>
      <c r="L291" s="9" t="str">
        <f>VLOOKUP(WEEKDAY(A291),DePara!$A$1:$B$7,2,FALSE)</f>
        <v>Ter</v>
      </c>
      <c r="M291" s="18">
        <f t="shared" si="31"/>
        <v>2.2669255911657027E-2</v>
      </c>
      <c r="N291" s="9">
        <f>IF(N290="Queda",0,IF(G291&lt;G290,1,0))</f>
        <v>0</v>
      </c>
      <c r="O291" s="9">
        <f>IF(O290="Alta",0,IF(G291&gt;=G290,1,0))</f>
        <v>1</v>
      </c>
      <c r="P291" s="9">
        <f t="shared" si="32"/>
        <v>0</v>
      </c>
      <c r="Q291" s="9">
        <f t="shared" si="33"/>
        <v>4</v>
      </c>
    </row>
    <row r="292" spans="1:17" x14ac:dyDescent="0.3">
      <c r="A292" s="4">
        <v>45000</v>
      </c>
      <c r="B292" s="9">
        <f>IF(A292=MAX(A292:A657),1,0)</f>
        <v>0</v>
      </c>
      <c r="C292" s="5">
        <v>24770.93</v>
      </c>
      <c r="D292" s="5">
        <v>25240.62</v>
      </c>
      <c r="E292" s="5">
        <v>23964.91</v>
      </c>
      <c r="F292" s="5">
        <v>24375.96</v>
      </c>
      <c r="G292" s="5">
        <v>24375.96</v>
      </c>
      <c r="H292" s="5">
        <f t="shared" si="28"/>
        <v>27675.7</v>
      </c>
      <c r="I292" s="5">
        <f t="shared" si="34"/>
        <v>22695.614500000003</v>
      </c>
      <c r="J292" s="4">
        <f t="shared" si="29"/>
        <v>44986</v>
      </c>
      <c r="K292" s="9">
        <f t="shared" si="30"/>
        <v>15</v>
      </c>
      <c r="L292" s="9" t="str">
        <f>VLOOKUP(WEEKDAY(A292),DePara!$A$1:$B$7,2,FALSE)</f>
        <v>Qua</v>
      </c>
      <c r="M292" s="18">
        <f t="shared" si="31"/>
        <v>-1.4956314275357707E-2</v>
      </c>
      <c r="N292" s="9">
        <f>IF(N291="Queda",0,IF(G292&lt;G291,1,0))</f>
        <v>1</v>
      </c>
      <c r="O292" s="9">
        <f>IF(O291="Alta",0,IF(G292&gt;=G291,1,0))</f>
        <v>0</v>
      </c>
      <c r="P292" s="9">
        <f t="shared" si="32"/>
        <v>1</v>
      </c>
      <c r="Q292" s="9">
        <f t="shared" si="33"/>
        <v>0</v>
      </c>
    </row>
    <row r="293" spans="1:17" x14ac:dyDescent="0.3">
      <c r="A293" s="4">
        <v>45001</v>
      </c>
      <c r="B293" s="9">
        <f>IF(A293=MAX(A293:A658),1,0)</f>
        <v>0</v>
      </c>
      <c r="C293" s="5">
        <v>24373.46</v>
      </c>
      <c r="D293" s="5">
        <v>25190.33</v>
      </c>
      <c r="E293" s="5">
        <v>24225.11</v>
      </c>
      <c r="F293" s="5">
        <v>25052.79</v>
      </c>
      <c r="G293" s="5">
        <v>25052.79</v>
      </c>
      <c r="H293" s="5">
        <f t="shared" si="28"/>
        <v>27675.7</v>
      </c>
      <c r="I293" s="5">
        <f t="shared" si="34"/>
        <v>22788.3475</v>
      </c>
      <c r="J293" s="4">
        <f t="shared" si="29"/>
        <v>44986</v>
      </c>
      <c r="K293" s="9">
        <f t="shared" si="30"/>
        <v>16</v>
      </c>
      <c r="L293" s="9" t="str">
        <f>VLOOKUP(WEEKDAY(A293),DePara!$A$1:$B$7,2,FALSE)</f>
        <v>Qui</v>
      </c>
      <c r="M293" s="18">
        <f t="shared" si="31"/>
        <v>2.7766291050691061E-2</v>
      </c>
      <c r="N293" s="9">
        <f>IF(N292="Queda",0,IF(G293&lt;G292,1,0))</f>
        <v>0</v>
      </c>
      <c r="O293" s="9">
        <f>IF(O292="Alta",0,IF(G293&gt;=G292,1,0))</f>
        <v>1</v>
      </c>
      <c r="P293" s="9">
        <f t="shared" si="32"/>
        <v>0</v>
      </c>
      <c r="Q293" s="9">
        <f t="shared" si="33"/>
        <v>1</v>
      </c>
    </row>
    <row r="294" spans="1:17" x14ac:dyDescent="0.3">
      <c r="A294" s="4">
        <v>45002</v>
      </c>
      <c r="B294" s="9">
        <f>IF(A294=MAX(A294:A659),1,0)</f>
        <v>0</v>
      </c>
      <c r="C294" s="5">
        <v>25055.119999999999</v>
      </c>
      <c r="D294" s="5">
        <v>27787.81</v>
      </c>
      <c r="E294" s="5">
        <v>24955.17</v>
      </c>
      <c r="F294" s="5">
        <v>27423.93</v>
      </c>
      <c r="G294" s="5">
        <v>27423.93</v>
      </c>
      <c r="H294" s="5">
        <f t="shared" si="28"/>
        <v>27675.7</v>
      </c>
      <c r="I294" s="5">
        <f t="shared" si="34"/>
        <v>23000.775000000001</v>
      </c>
      <c r="J294" s="4">
        <f t="shared" si="29"/>
        <v>44986</v>
      </c>
      <c r="K294" s="9">
        <f t="shared" si="30"/>
        <v>17</v>
      </c>
      <c r="L294" s="9" t="str">
        <f>VLOOKUP(WEEKDAY(A294),DePara!$A$1:$B$7,2,FALSE)</f>
        <v>Sex</v>
      </c>
      <c r="M294" s="18">
        <f t="shared" si="31"/>
        <v>9.4645746042656409E-2</v>
      </c>
      <c r="N294" s="9">
        <f>IF(N293="Queda",0,IF(G294&lt;G293,1,0))</f>
        <v>0</v>
      </c>
      <c r="O294" s="9">
        <f>IF(O293="Alta",0,IF(G294&gt;=G293,1,0))</f>
        <v>1</v>
      </c>
      <c r="P294" s="9">
        <f t="shared" si="32"/>
        <v>0</v>
      </c>
      <c r="Q294" s="9">
        <f t="shared" si="33"/>
        <v>2</v>
      </c>
    </row>
    <row r="295" spans="1:17" x14ac:dyDescent="0.3">
      <c r="A295" s="4">
        <v>45003</v>
      </c>
      <c r="B295" s="9">
        <f>IF(A295=MAX(A295:A660),1,0)</f>
        <v>0</v>
      </c>
      <c r="C295" s="5">
        <v>27448.12</v>
      </c>
      <c r="D295" s="5">
        <v>27725.95</v>
      </c>
      <c r="E295" s="5">
        <v>26636.26</v>
      </c>
      <c r="F295" s="5">
        <v>26965.88</v>
      </c>
      <c r="G295" s="5">
        <v>26965.88</v>
      </c>
      <c r="H295" s="5">
        <f t="shared" si="28"/>
        <v>27675.7</v>
      </c>
      <c r="I295" s="5">
        <f t="shared" si="34"/>
        <v>23171.008500000004</v>
      </c>
      <c r="J295" s="4">
        <f t="shared" si="29"/>
        <v>44986</v>
      </c>
      <c r="K295" s="9">
        <f t="shared" si="30"/>
        <v>18</v>
      </c>
      <c r="L295" s="9" t="str">
        <f>VLOOKUP(WEEKDAY(A295),DePara!$A$1:$B$7,2,FALSE)</f>
        <v>Sáb</v>
      </c>
      <c r="M295" s="18">
        <f t="shared" si="31"/>
        <v>-1.6702565970668659E-2</v>
      </c>
      <c r="N295" s="9">
        <f>IF(N294="Queda",0,IF(G295&lt;G294,1,0))</f>
        <v>1</v>
      </c>
      <c r="O295" s="9">
        <f>IF(O294="Alta",0,IF(G295&gt;=G294,1,0))</f>
        <v>0</v>
      </c>
      <c r="P295" s="9">
        <f t="shared" si="32"/>
        <v>1</v>
      </c>
      <c r="Q295" s="9">
        <f t="shared" si="33"/>
        <v>0</v>
      </c>
    </row>
    <row r="296" spans="1:17" x14ac:dyDescent="0.3">
      <c r="A296" s="4">
        <v>45004</v>
      </c>
      <c r="B296" s="9">
        <f>IF(A296=MAX(A296:A661),1,0)</f>
        <v>0</v>
      </c>
      <c r="C296" s="5">
        <v>26969.5</v>
      </c>
      <c r="D296" s="5">
        <v>28440.560000000001</v>
      </c>
      <c r="E296" s="5">
        <v>26907.72</v>
      </c>
      <c r="F296" s="5">
        <v>28038.68</v>
      </c>
      <c r="G296" s="5">
        <v>28038.68</v>
      </c>
      <c r="H296" s="5">
        <f t="shared" si="28"/>
        <v>27675.7</v>
      </c>
      <c r="I296" s="5">
        <f t="shared" si="34"/>
        <v>23396.799000000003</v>
      </c>
      <c r="J296" s="4">
        <f t="shared" si="29"/>
        <v>44986</v>
      </c>
      <c r="K296" s="9">
        <f t="shared" si="30"/>
        <v>19</v>
      </c>
      <c r="L296" s="9" t="str">
        <f>VLOOKUP(WEEKDAY(A296),DePara!$A$1:$B$7,2,FALSE)</f>
        <v>Dom</v>
      </c>
      <c r="M296" s="18">
        <f t="shared" si="31"/>
        <v>3.9783608026142669E-2</v>
      </c>
      <c r="N296" s="9">
        <f>IF(N295="Queda",0,IF(G296&lt;G295,1,0))</f>
        <v>0</v>
      </c>
      <c r="O296" s="9">
        <f>IF(O295="Alta",0,IF(G296&gt;=G295,1,0))</f>
        <v>1</v>
      </c>
      <c r="P296" s="9">
        <f t="shared" si="32"/>
        <v>0</v>
      </c>
      <c r="Q296" s="9">
        <f t="shared" si="33"/>
        <v>1</v>
      </c>
    </row>
    <row r="297" spans="1:17" x14ac:dyDescent="0.3">
      <c r="A297" s="4">
        <v>45005</v>
      </c>
      <c r="B297" s="9">
        <f>IF(A297=MAX(A297:A662),1,0)</f>
        <v>0</v>
      </c>
      <c r="C297" s="5">
        <v>28041.599999999999</v>
      </c>
      <c r="D297" s="5">
        <v>28527.72</v>
      </c>
      <c r="E297" s="5">
        <v>27242.880000000001</v>
      </c>
      <c r="F297" s="5">
        <v>27767.24</v>
      </c>
      <c r="G297" s="5">
        <v>27767.24</v>
      </c>
      <c r="H297" s="5">
        <f t="shared" si="28"/>
        <v>27675.7</v>
      </c>
      <c r="I297" s="5">
        <f t="shared" si="34"/>
        <v>23627.793499999996</v>
      </c>
      <c r="J297" s="4">
        <f t="shared" si="29"/>
        <v>44986</v>
      </c>
      <c r="K297" s="9">
        <f t="shared" si="30"/>
        <v>20</v>
      </c>
      <c r="L297" s="9" t="str">
        <f>VLOOKUP(WEEKDAY(A297),DePara!$A$1:$B$7,2,FALSE)</f>
        <v>Seg</v>
      </c>
      <c r="M297" s="18">
        <f t="shared" si="31"/>
        <v>-9.680912225539795E-3</v>
      </c>
      <c r="N297" s="9">
        <f>IF(N296="Queda",0,IF(G297&lt;G296,1,0))</f>
        <v>1</v>
      </c>
      <c r="O297" s="9">
        <f>IF(O296="Alta",0,IF(G297&gt;=G296,1,0))</f>
        <v>0</v>
      </c>
      <c r="P297" s="9">
        <f t="shared" si="32"/>
        <v>1</v>
      </c>
      <c r="Q297" s="9">
        <f t="shared" si="33"/>
        <v>0</v>
      </c>
    </row>
    <row r="298" spans="1:17" x14ac:dyDescent="0.3">
      <c r="A298" s="4">
        <v>45006</v>
      </c>
      <c r="B298" s="9">
        <f>IF(A298=MAX(A298:A663),1,0)</f>
        <v>0</v>
      </c>
      <c r="C298" s="5">
        <v>27768.39</v>
      </c>
      <c r="D298" s="5">
        <v>28439.56</v>
      </c>
      <c r="E298" s="5">
        <v>27439.65</v>
      </c>
      <c r="F298" s="5">
        <v>28175.82</v>
      </c>
      <c r="G298" s="5">
        <v>28175.82</v>
      </c>
      <c r="H298" s="5">
        <f t="shared" si="28"/>
        <v>27675.7</v>
      </c>
      <c r="I298" s="5">
        <f t="shared" si="34"/>
        <v>23854.257000000001</v>
      </c>
      <c r="J298" s="4">
        <f t="shared" si="29"/>
        <v>44986</v>
      </c>
      <c r="K298" s="9">
        <f t="shared" si="30"/>
        <v>21</v>
      </c>
      <c r="L298" s="9" t="str">
        <f>VLOOKUP(WEEKDAY(A298),DePara!$A$1:$B$7,2,FALSE)</f>
        <v>Ter</v>
      </c>
      <c r="M298" s="18">
        <f t="shared" si="31"/>
        <v>1.4714462078333934E-2</v>
      </c>
      <c r="N298" s="9">
        <f>IF(N297="Queda",0,IF(G298&lt;G297,1,0))</f>
        <v>0</v>
      </c>
      <c r="O298" s="9">
        <f>IF(O297="Alta",0,IF(G298&gt;=G297,1,0))</f>
        <v>1</v>
      </c>
      <c r="P298" s="9">
        <f t="shared" si="32"/>
        <v>0</v>
      </c>
      <c r="Q298" s="9">
        <f t="shared" si="33"/>
        <v>1</v>
      </c>
    </row>
    <row r="299" spans="1:17" x14ac:dyDescent="0.3">
      <c r="A299" s="4">
        <v>45007</v>
      </c>
      <c r="B299" s="9">
        <f>IF(A299=MAX(A299:A664),1,0)</f>
        <v>0</v>
      </c>
      <c r="C299" s="5">
        <v>28158.720000000001</v>
      </c>
      <c r="D299" s="5">
        <v>28803.34</v>
      </c>
      <c r="E299" s="5">
        <v>26760</v>
      </c>
      <c r="F299" s="5">
        <v>27307.439999999999</v>
      </c>
      <c r="G299" s="5">
        <v>27307.439999999999</v>
      </c>
      <c r="H299" s="5">
        <f t="shared" si="28"/>
        <v>27675.7</v>
      </c>
      <c r="I299" s="5">
        <f t="shared" si="34"/>
        <v>24045.855499999998</v>
      </c>
      <c r="J299" s="4">
        <f t="shared" si="29"/>
        <v>44986</v>
      </c>
      <c r="K299" s="9">
        <f t="shared" si="30"/>
        <v>22</v>
      </c>
      <c r="L299" s="9" t="str">
        <f>VLOOKUP(WEEKDAY(A299),DePara!$A$1:$B$7,2,FALSE)</f>
        <v>Qua</v>
      </c>
      <c r="M299" s="18">
        <f t="shared" si="31"/>
        <v>-3.0820043569273259E-2</v>
      </c>
      <c r="N299" s="9">
        <f>IF(N298="Queda",0,IF(G299&lt;G298,1,0))</f>
        <v>1</v>
      </c>
      <c r="O299" s="9">
        <f>IF(O298="Alta",0,IF(G299&gt;=G298,1,0))</f>
        <v>0</v>
      </c>
      <c r="P299" s="9">
        <f t="shared" si="32"/>
        <v>1</v>
      </c>
      <c r="Q299" s="9">
        <f t="shared" si="33"/>
        <v>0</v>
      </c>
    </row>
    <row r="300" spans="1:17" x14ac:dyDescent="0.3">
      <c r="A300" s="4">
        <v>45008</v>
      </c>
      <c r="B300" s="9">
        <f>IF(A300=MAX(A300:A665),1,0)</f>
        <v>0</v>
      </c>
      <c r="C300" s="5">
        <v>27301.96</v>
      </c>
      <c r="D300" s="5">
        <v>28729.84</v>
      </c>
      <c r="E300" s="5">
        <v>27183.360000000001</v>
      </c>
      <c r="F300" s="5">
        <v>28333.97</v>
      </c>
      <c r="G300" s="5">
        <v>28333.97</v>
      </c>
      <c r="H300" s="5">
        <f t="shared" si="28"/>
        <v>27675.7</v>
      </c>
      <c r="I300" s="5">
        <f t="shared" si="34"/>
        <v>24344.420000000002</v>
      </c>
      <c r="J300" s="4">
        <f t="shared" si="29"/>
        <v>44986</v>
      </c>
      <c r="K300" s="9">
        <f t="shared" si="30"/>
        <v>23</v>
      </c>
      <c r="L300" s="9" t="str">
        <f>VLOOKUP(WEEKDAY(A300),DePara!$A$1:$B$7,2,FALSE)</f>
        <v>Qui</v>
      </c>
      <c r="M300" s="18">
        <f t="shared" si="31"/>
        <v>3.7591586761703155E-2</v>
      </c>
      <c r="N300" s="9">
        <f>IF(N299="Queda",0,IF(G300&lt;G299,1,0))</f>
        <v>0</v>
      </c>
      <c r="O300" s="9">
        <f>IF(O299="Alta",0,IF(G300&gt;=G299,1,0))</f>
        <v>1</v>
      </c>
      <c r="P300" s="9">
        <f t="shared" si="32"/>
        <v>0</v>
      </c>
      <c r="Q300" s="9">
        <f t="shared" si="33"/>
        <v>1</v>
      </c>
    </row>
    <row r="301" spans="1:17" x14ac:dyDescent="0.3">
      <c r="A301" s="4">
        <v>45009</v>
      </c>
      <c r="B301" s="9">
        <f>IF(A301=MAX(A301:A666),1,0)</f>
        <v>0</v>
      </c>
      <c r="C301" s="5">
        <v>28324.11</v>
      </c>
      <c r="D301" s="5">
        <v>28388.44</v>
      </c>
      <c r="E301" s="5">
        <v>27039.27</v>
      </c>
      <c r="F301" s="5">
        <v>27493.29</v>
      </c>
      <c r="G301" s="5">
        <v>27493.29</v>
      </c>
      <c r="H301" s="5">
        <f t="shared" si="28"/>
        <v>27675.7</v>
      </c>
      <c r="I301" s="5">
        <f t="shared" si="34"/>
        <v>24601.417000000001</v>
      </c>
      <c r="J301" s="4">
        <f t="shared" si="29"/>
        <v>44986</v>
      </c>
      <c r="K301" s="9">
        <f t="shared" si="30"/>
        <v>24</v>
      </c>
      <c r="L301" s="9" t="str">
        <f>VLOOKUP(WEEKDAY(A301),DePara!$A$1:$B$7,2,FALSE)</f>
        <v>Sex</v>
      </c>
      <c r="M301" s="18">
        <f t="shared" si="31"/>
        <v>-2.967039211236544E-2</v>
      </c>
      <c r="N301" s="9">
        <f>IF(N300="Queda",0,IF(G301&lt;G300,1,0))</f>
        <v>1</v>
      </c>
      <c r="O301" s="9">
        <f>IF(O300="Alta",0,IF(G301&gt;=G300,1,0))</f>
        <v>0</v>
      </c>
      <c r="P301" s="9">
        <f t="shared" si="32"/>
        <v>1</v>
      </c>
      <c r="Q301" s="9">
        <f t="shared" si="33"/>
        <v>0</v>
      </c>
    </row>
    <row r="302" spans="1:17" x14ac:dyDescent="0.3">
      <c r="A302" s="4">
        <v>45010</v>
      </c>
      <c r="B302" s="9">
        <f>IF(A302=MAX(A302:A667),1,0)</f>
        <v>0</v>
      </c>
      <c r="C302" s="5">
        <v>27487.34</v>
      </c>
      <c r="D302" s="5">
        <v>27791.83</v>
      </c>
      <c r="E302" s="5">
        <v>27196.23</v>
      </c>
      <c r="F302" s="5">
        <v>27494.71</v>
      </c>
      <c r="G302" s="5">
        <v>27494.71</v>
      </c>
      <c r="H302" s="5">
        <f t="shared" si="28"/>
        <v>27675.7</v>
      </c>
      <c r="I302" s="5">
        <f t="shared" si="34"/>
        <v>24854.377</v>
      </c>
      <c r="J302" s="4">
        <f t="shared" si="29"/>
        <v>44986</v>
      </c>
      <c r="K302" s="9">
        <f t="shared" si="30"/>
        <v>25</v>
      </c>
      <c r="L302" s="9" t="str">
        <f>VLOOKUP(WEEKDAY(A302),DePara!$A$1:$B$7,2,FALSE)</f>
        <v>Sáb</v>
      </c>
      <c r="M302" s="18">
        <f t="shared" si="31"/>
        <v>5.1648965984085748E-5</v>
      </c>
      <c r="N302" s="9">
        <f>IF(N301="Queda",0,IF(G302&lt;G301,1,0))</f>
        <v>0</v>
      </c>
      <c r="O302" s="9">
        <f>IF(O301="Alta",0,IF(G302&gt;=G301,1,0))</f>
        <v>1</v>
      </c>
      <c r="P302" s="9">
        <f t="shared" si="32"/>
        <v>0</v>
      </c>
      <c r="Q302" s="9">
        <f t="shared" si="33"/>
        <v>1</v>
      </c>
    </row>
    <row r="303" spans="1:17" x14ac:dyDescent="0.3">
      <c r="A303" s="4">
        <v>45011</v>
      </c>
      <c r="B303" s="9">
        <f>IF(A303=MAX(A303:A668),1,0)</f>
        <v>0</v>
      </c>
      <c r="C303" s="5">
        <v>27495.52</v>
      </c>
      <c r="D303" s="5">
        <v>28178.14</v>
      </c>
      <c r="E303" s="5">
        <v>27445.05</v>
      </c>
      <c r="F303" s="5">
        <v>27994.33</v>
      </c>
      <c r="G303" s="5">
        <v>27994.33</v>
      </c>
      <c r="H303" s="5">
        <f t="shared" si="28"/>
        <v>27675.7</v>
      </c>
      <c r="I303" s="5">
        <f t="shared" si="34"/>
        <v>25132.605500000001</v>
      </c>
      <c r="J303" s="4">
        <f t="shared" si="29"/>
        <v>44986</v>
      </c>
      <c r="K303" s="9">
        <f t="shared" si="30"/>
        <v>26</v>
      </c>
      <c r="L303" s="9" t="str">
        <f>VLOOKUP(WEEKDAY(A303),DePara!$A$1:$B$7,2,FALSE)</f>
        <v>Dom</v>
      </c>
      <c r="M303" s="18">
        <f t="shared" si="31"/>
        <v>1.8171495534959448E-2</v>
      </c>
      <c r="N303" s="9">
        <f>IF(N302="Queda",0,IF(G303&lt;G302,1,0))</f>
        <v>0</v>
      </c>
      <c r="O303" s="9">
        <f>IF(O302="Alta",0,IF(G303&gt;=G302,1,0))</f>
        <v>1</v>
      </c>
      <c r="P303" s="9">
        <f t="shared" si="32"/>
        <v>0</v>
      </c>
      <c r="Q303" s="9">
        <f t="shared" si="33"/>
        <v>2</v>
      </c>
    </row>
    <row r="304" spans="1:17" x14ac:dyDescent="0.3">
      <c r="A304" s="4">
        <v>45012</v>
      </c>
      <c r="B304" s="9">
        <f>IF(A304=MAX(A304:A669),1,0)</f>
        <v>0</v>
      </c>
      <c r="C304" s="5">
        <v>27994.07</v>
      </c>
      <c r="D304" s="5">
        <v>28037.93</v>
      </c>
      <c r="E304" s="5">
        <v>26606.69</v>
      </c>
      <c r="F304" s="5">
        <v>27139.89</v>
      </c>
      <c r="G304" s="5">
        <v>27139.89</v>
      </c>
      <c r="H304" s="5">
        <f t="shared" si="28"/>
        <v>27675.7</v>
      </c>
      <c r="I304" s="5">
        <f t="shared" si="34"/>
        <v>25378.611500000003</v>
      </c>
      <c r="J304" s="4">
        <f t="shared" si="29"/>
        <v>44986</v>
      </c>
      <c r="K304" s="9">
        <f t="shared" si="30"/>
        <v>27</v>
      </c>
      <c r="L304" s="9" t="str">
        <f>VLOOKUP(WEEKDAY(A304),DePara!$A$1:$B$7,2,FALSE)</f>
        <v>Seg</v>
      </c>
      <c r="M304" s="18">
        <f t="shared" si="31"/>
        <v>-3.0521894969445684E-2</v>
      </c>
      <c r="N304" s="9">
        <f>IF(N303="Queda",0,IF(G304&lt;G303,1,0))</f>
        <v>1</v>
      </c>
      <c r="O304" s="9">
        <f>IF(O303="Alta",0,IF(G304&gt;=G303,1,0))</f>
        <v>0</v>
      </c>
      <c r="P304" s="9">
        <f t="shared" si="32"/>
        <v>1</v>
      </c>
      <c r="Q304" s="9">
        <f t="shared" si="33"/>
        <v>0</v>
      </c>
    </row>
    <row r="305" spans="1:17" x14ac:dyDescent="0.3">
      <c r="A305" s="4">
        <v>45013</v>
      </c>
      <c r="B305" s="9">
        <f>IF(A305=MAX(A305:A670),1,0)</f>
        <v>0</v>
      </c>
      <c r="C305" s="5">
        <v>27132.89</v>
      </c>
      <c r="D305" s="5">
        <v>27460.720000000001</v>
      </c>
      <c r="E305" s="5">
        <v>26677.82</v>
      </c>
      <c r="F305" s="5">
        <v>27268.13</v>
      </c>
      <c r="G305" s="5">
        <v>27268.13</v>
      </c>
      <c r="H305" s="5">
        <f t="shared" si="28"/>
        <v>27675.7</v>
      </c>
      <c r="I305" s="5">
        <f t="shared" si="34"/>
        <v>25656.114000000005</v>
      </c>
      <c r="J305" s="4">
        <f t="shared" si="29"/>
        <v>44986</v>
      </c>
      <c r="K305" s="9">
        <f t="shared" si="30"/>
        <v>28</v>
      </c>
      <c r="L305" s="9" t="str">
        <f>VLOOKUP(WEEKDAY(A305),DePara!$A$1:$B$7,2,FALSE)</f>
        <v>Ter</v>
      </c>
      <c r="M305" s="18">
        <f t="shared" si="31"/>
        <v>4.7251481122436712E-3</v>
      </c>
      <c r="N305" s="9">
        <f>IF(N304="Queda",0,IF(G305&lt;G304,1,0))</f>
        <v>0</v>
      </c>
      <c r="O305" s="9">
        <f>IF(O304="Alta",0,IF(G305&gt;=G304,1,0))</f>
        <v>1</v>
      </c>
      <c r="P305" s="9">
        <f t="shared" si="32"/>
        <v>0</v>
      </c>
      <c r="Q305" s="9">
        <f t="shared" si="33"/>
        <v>1</v>
      </c>
    </row>
    <row r="306" spans="1:17" x14ac:dyDescent="0.3">
      <c r="A306" s="4">
        <v>45014</v>
      </c>
      <c r="B306" s="9">
        <f>IF(A306=MAX(A306:A671),1,0)</f>
        <v>0</v>
      </c>
      <c r="C306" s="5">
        <v>27267.03</v>
      </c>
      <c r="D306" s="5">
        <v>28619.54</v>
      </c>
      <c r="E306" s="5">
        <v>27259.66</v>
      </c>
      <c r="F306" s="5">
        <v>28348.44</v>
      </c>
      <c r="G306" s="5">
        <v>28348.44</v>
      </c>
      <c r="H306" s="5">
        <f t="shared" si="28"/>
        <v>27675.7</v>
      </c>
      <c r="I306" s="5">
        <f t="shared" si="34"/>
        <v>26055.385000000002</v>
      </c>
      <c r="J306" s="4">
        <f t="shared" si="29"/>
        <v>44986</v>
      </c>
      <c r="K306" s="9">
        <f t="shared" si="30"/>
        <v>29</v>
      </c>
      <c r="L306" s="9" t="str">
        <f>VLOOKUP(WEEKDAY(A306),DePara!$A$1:$B$7,2,FALSE)</f>
        <v>Qua</v>
      </c>
      <c r="M306" s="18">
        <f t="shared" si="31"/>
        <v>3.9618044948443343E-2</v>
      </c>
      <c r="N306" s="9">
        <f>IF(N305="Queda",0,IF(G306&lt;G305,1,0))</f>
        <v>0</v>
      </c>
      <c r="O306" s="9">
        <f>IF(O305="Alta",0,IF(G306&gt;=G305,1,0))</f>
        <v>1</v>
      </c>
      <c r="P306" s="9">
        <f t="shared" si="32"/>
        <v>0</v>
      </c>
      <c r="Q306" s="9">
        <f t="shared" si="33"/>
        <v>2</v>
      </c>
    </row>
    <row r="307" spans="1:17" x14ac:dyDescent="0.3">
      <c r="A307" s="4">
        <v>45015</v>
      </c>
      <c r="B307" s="9">
        <f>IF(A307=MAX(A307:A672),1,0)</f>
        <v>0</v>
      </c>
      <c r="C307" s="5">
        <v>28350.14</v>
      </c>
      <c r="D307" s="5">
        <v>29159.9</v>
      </c>
      <c r="E307" s="5">
        <v>27720.16</v>
      </c>
      <c r="F307" s="5">
        <v>28033.56</v>
      </c>
      <c r="G307" s="5">
        <v>28033.56</v>
      </c>
      <c r="H307" s="5">
        <f t="shared" si="28"/>
        <v>27675.7</v>
      </c>
      <c r="I307" s="5">
        <f t="shared" si="34"/>
        <v>26447.701000000001</v>
      </c>
      <c r="J307" s="4">
        <f t="shared" si="29"/>
        <v>44986</v>
      </c>
      <c r="K307" s="9">
        <f t="shared" si="30"/>
        <v>30</v>
      </c>
      <c r="L307" s="9" t="str">
        <f>VLOOKUP(WEEKDAY(A307),DePara!$A$1:$B$7,2,FALSE)</f>
        <v>Qui</v>
      </c>
      <c r="M307" s="18">
        <f t="shared" si="31"/>
        <v>-1.1107489512650393E-2</v>
      </c>
      <c r="N307" s="9">
        <f>IF(N306="Queda",0,IF(G307&lt;G306,1,0))</f>
        <v>1</v>
      </c>
      <c r="O307" s="9">
        <f>IF(O306="Alta",0,IF(G307&gt;=G306,1,0))</f>
        <v>0</v>
      </c>
      <c r="P307" s="9">
        <f t="shared" si="32"/>
        <v>1</v>
      </c>
      <c r="Q307" s="9">
        <f t="shared" si="33"/>
        <v>0</v>
      </c>
    </row>
    <row r="308" spans="1:17" x14ac:dyDescent="0.3">
      <c r="A308" s="4">
        <v>45016</v>
      </c>
      <c r="B308" s="9">
        <f>IF(A308=MAX(A308:A673),1,0)</f>
        <v>0</v>
      </c>
      <c r="C308" s="5">
        <v>28032.26</v>
      </c>
      <c r="D308" s="5">
        <v>28639.9</v>
      </c>
      <c r="E308" s="5">
        <v>27583.71</v>
      </c>
      <c r="F308" s="5">
        <v>28478.48</v>
      </c>
      <c r="G308" s="5">
        <v>28478.48</v>
      </c>
      <c r="H308" s="5">
        <f t="shared" si="28"/>
        <v>27675.7</v>
      </c>
      <c r="I308" s="5">
        <f t="shared" si="34"/>
        <v>26840.004500000003</v>
      </c>
      <c r="J308" s="4">
        <f t="shared" si="29"/>
        <v>44986</v>
      </c>
      <c r="K308" s="9">
        <f t="shared" si="30"/>
        <v>31</v>
      </c>
      <c r="L308" s="9" t="str">
        <f>VLOOKUP(WEEKDAY(A308),DePara!$A$1:$B$7,2,FALSE)</f>
        <v>Sex</v>
      </c>
      <c r="M308" s="18">
        <f t="shared" si="31"/>
        <v>1.5870977499825134E-2</v>
      </c>
      <c r="N308" s="9">
        <f>IF(N307="Queda",0,IF(G308&lt;G307,1,0))</f>
        <v>0</v>
      </c>
      <c r="O308" s="9">
        <f>IF(O307="Alta",0,IF(G308&gt;=G307,1,0))</f>
        <v>1</v>
      </c>
      <c r="P308" s="9">
        <f t="shared" si="32"/>
        <v>0</v>
      </c>
      <c r="Q308" s="9">
        <f t="shared" si="33"/>
        <v>1</v>
      </c>
    </row>
    <row r="309" spans="1:17" x14ac:dyDescent="0.3">
      <c r="A309" s="4">
        <v>45017</v>
      </c>
      <c r="B309" s="9">
        <f>IF(A309=MAX(A309:A674),1,0)</f>
        <v>0</v>
      </c>
      <c r="C309" s="5">
        <v>28473.33</v>
      </c>
      <c r="D309" s="5">
        <v>28802.46</v>
      </c>
      <c r="E309" s="5">
        <v>28297.17</v>
      </c>
      <c r="F309" s="5">
        <v>28411.040000000001</v>
      </c>
      <c r="G309" s="5">
        <v>28411.040000000001</v>
      </c>
      <c r="H309" s="5">
        <f t="shared" si="28"/>
        <v>27675.7</v>
      </c>
      <c r="I309" s="5">
        <f t="shared" si="34"/>
        <v>27152.358999999997</v>
      </c>
      <c r="J309" s="4">
        <f t="shared" si="29"/>
        <v>45017</v>
      </c>
      <c r="K309" s="9">
        <f t="shared" si="30"/>
        <v>1</v>
      </c>
      <c r="L309" s="9" t="str">
        <f>VLOOKUP(WEEKDAY(A309),DePara!$A$1:$B$7,2,FALSE)</f>
        <v>Sáb</v>
      </c>
      <c r="M309" s="18">
        <f t="shared" si="31"/>
        <v>-2.3681039156583372E-3</v>
      </c>
      <c r="N309" s="9">
        <f>IF(N308="Queda",0,IF(G309&lt;G308,1,0))</f>
        <v>1</v>
      </c>
      <c r="O309" s="9">
        <f>IF(O308="Alta",0,IF(G309&gt;=G308,1,0))</f>
        <v>0</v>
      </c>
      <c r="P309" s="9">
        <f t="shared" si="32"/>
        <v>1</v>
      </c>
      <c r="Q309" s="9">
        <f t="shared" si="33"/>
        <v>0</v>
      </c>
    </row>
    <row r="310" spans="1:17" x14ac:dyDescent="0.3">
      <c r="A310" s="4">
        <v>45018</v>
      </c>
      <c r="B310" s="9">
        <f>IF(A310=MAX(A310:A675),1,0)</f>
        <v>0</v>
      </c>
      <c r="C310" s="5">
        <v>28462.85</v>
      </c>
      <c r="D310" s="5">
        <v>28518.959999999999</v>
      </c>
      <c r="E310" s="5">
        <v>27884.09</v>
      </c>
      <c r="F310" s="5">
        <v>28199.31</v>
      </c>
      <c r="G310" s="5">
        <v>28199.31</v>
      </c>
      <c r="H310" s="5">
        <f t="shared" si="28"/>
        <v>27675.7</v>
      </c>
      <c r="I310" s="5">
        <f t="shared" si="34"/>
        <v>27352.448000000004</v>
      </c>
      <c r="J310" s="4">
        <f t="shared" si="29"/>
        <v>45017</v>
      </c>
      <c r="K310" s="9">
        <f t="shared" si="30"/>
        <v>2</v>
      </c>
      <c r="L310" s="9" t="str">
        <f>VLOOKUP(WEEKDAY(A310),DePara!$A$1:$B$7,2,FALSE)</f>
        <v>Dom</v>
      </c>
      <c r="M310" s="18">
        <f t="shared" si="31"/>
        <v>-7.452384706789994E-3</v>
      </c>
      <c r="N310" s="9">
        <f>IF(N309="Queda",0,IF(G310&lt;G309,1,0))</f>
        <v>1</v>
      </c>
      <c r="O310" s="9">
        <f>IF(O309="Alta",0,IF(G310&gt;=G309,1,0))</f>
        <v>0</v>
      </c>
      <c r="P310" s="9">
        <f t="shared" si="32"/>
        <v>2</v>
      </c>
      <c r="Q310" s="9">
        <f t="shared" si="33"/>
        <v>0</v>
      </c>
    </row>
    <row r="311" spans="1:17" x14ac:dyDescent="0.3">
      <c r="A311" s="4">
        <v>45019</v>
      </c>
      <c r="B311" s="9">
        <f>IF(A311=MAX(A311:A676),1,0)</f>
        <v>0</v>
      </c>
      <c r="C311" s="5">
        <v>28183.08</v>
      </c>
      <c r="D311" s="5">
        <v>28475.62</v>
      </c>
      <c r="E311" s="5">
        <v>27276.720000000001</v>
      </c>
      <c r="F311" s="5">
        <v>27790.22</v>
      </c>
      <c r="G311" s="5">
        <v>27790.22</v>
      </c>
      <c r="H311" s="5">
        <f t="shared" si="28"/>
        <v>27675.7</v>
      </c>
      <c r="I311" s="5">
        <f t="shared" si="34"/>
        <v>27504.655500000001</v>
      </c>
      <c r="J311" s="4">
        <f t="shared" si="29"/>
        <v>45017</v>
      </c>
      <c r="K311" s="9">
        <f t="shared" si="30"/>
        <v>3</v>
      </c>
      <c r="L311" s="9" t="str">
        <f>VLOOKUP(WEEKDAY(A311),DePara!$A$1:$B$7,2,FALSE)</f>
        <v>Seg</v>
      </c>
      <c r="M311" s="18">
        <f t="shared" si="31"/>
        <v>-1.4507092549427614E-2</v>
      </c>
      <c r="N311" s="9">
        <f>IF(N310="Queda",0,IF(G311&lt;G310,1,0))</f>
        <v>1</v>
      </c>
      <c r="O311" s="9">
        <f>IF(O310="Alta",0,IF(G311&gt;=G310,1,0))</f>
        <v>0</v>
      </c>
      <c r="P311" s="9">
        <f t="shared" si="32"/>
        <v>3</v>
      </c>
      <c r="Q311" s="9">
        <f t="shared" si="33"/>
        <v>0</v>
      </c>
    </row>
    <row r="312" spans="1:17" x14ac:dyDescent="0.3">
      <c r="A312" s="4">
        <v>45020</v>
      </c>
      <c r="B312" s="9">
        <f>IF(A312=MAX(A312:A677),1,0)</f>
        <v>0</v>
      </c>
      <c r="C312" s="5">
        <v>27795.27</v>
      </c>
      <c r="D312" s="5">
        <v>28433.74</v>
      </c>
      <c r="E312" s="5">
        <v>27681.3</v>
      </c>
      <c r="F312" s="5">
        <v>28168.09</v>
      </c>
      <c r="G312" s="5">
        <v>28168.09</v>
      </c>
      <c r="H312" s="5">
        <f t="shared" si="28"/>
        <v>27675.7</v>
      </c>
      <c r="I312" s="5">
        <f t="shared" si="34"/>
        <v>27694.261999999999</v>
      </c>
      <c r="J312" s="4">
        <f t="shared" si="29"/>
        <v>45017</v>
      </c>
      <c r="K312" s="9">
        <f t="shared" si="30"/>
        <v>4</v>
      </c>
      <c r="L312" s="9" t="str">
        <f>VLOOKUP(WEEKDAY(A312),DePara!$A$1:$B$7,2,FALSE)</f>
        <v>Ter</v>
      </c>
      <c r="M312" s="18">
        <f t="shared" si="31"/>
        <v>1.3597229528949262E-2</v>
      </c>
      <c r="N312" s="9">
        <f>IF(N311="Queda",0,IF(G312&lt;G311,1,0))</f>
        <v>0</v>
      </c>
      <c r="O312" s="9">
        <f>IF(O311="Alta",0,IF(G312&gt;=G311,1,0))</f>
        <v>1</v>
      </c>
      <c r="P312" s="9">
        <f t="shared" si="32"/>
        <v>0</v>
      </c>
      <c r="Q312" s="9">
        <f t="shared" si="33"/>
        <v>1</v>
      </c>
    </row>
    <row r="313" spans="1:17" x14ac:dyDescent="0.3">
      <c r="A313" s="4">
        <v>45021</v>
      </c>
      <c r="B313" s="9">
        <f>IF(A313=MAX(A313:A678),1,0)</f>
        <v>0</v>
      </c>
      <c r="C313" s="5">
        <v>28169.73</v>
      </c>
      <c r="D313" s="5">
        <v>28739.24</v>
      </c>
      <c r="E313" s="5">
        <v>27843.759999999998</v>
      </c>
      <c r="F313" s="5">
        <v>28177.98</v>
      </c>
      <c r="G313" s="5">
        <v>28177.98</v>
      </c>
      <c r="H313" s="5">
        <f t="shared" si="28"/>
        <v>27675.7</v>
      </c>
      <c r="I313" s="5">
        <f t="shared" si="34"/>
        <v>27850.521499999995</v>
      </c>
      <c r="J313" s="4">
        <f t="shared" si="29"/>
        <v>45017</v>
      </c>
      <c r="K313" s="9">
        <f t="shared" si="30"/>
        <v>5</v>
      </c>
      <c r="L313" s="9" t="str">
        <f>VLOOKUP(WEEKDAY(A313),DePara!$A$1:$B$7,2,FALSE)</f>
        <v>Qua</v>
      </c>
      <c r="M313" s="18">
        <f t="shared" si="31"/>
        <v>3.5110651804926007E-4</v>
      </c>
      <c r="N313" s="9">
        <f>IF(N312="Queda",0,IF(G313&lt;G312,1,0))</f>
        <v>0</v>
      </c>
      <c r="O313" s="9">
        <f>IF(O312="Alta",0,IF(G313&gt;=G312,1,0))</f>
        <v>1</v>
      </c>
      <c r="P313" s="9">
        <f t="shared" si="32"/>
        <v>0</v>
      </c>
      <c r="Q313" s="9">
        <f t="shared" si="33"/>
        <v>2</v>
      </c>
    </row>
    <row r="314" spans="1:17" x14ac:dyDescent="0.3">
      <c r="A314" s="4">
        <v>45022</v>
      </c>
      <c r="B314" s="9">
        <f>IF(A314=MAX(A314:A679),1,0)</f>
        <v>0</v>
      </c>
      <c r="C314" s="5">
        <v>28175.23</v>
      </c>
      <c r="D314" s="5">
        <v>28178.38</v>
      </c>
      <c r="E314" s="5">
        <v>27738.76</v>
      </c>
      <c r="F314" s="5">
        <v>28044.14</v>
      </c>
      <c r="G314" s="5">
        <v>28044.14</v>
      </c>
      <c r="H314" s="5">
        <f t="shared" si="28"/>
        <v>27675.7</v>
      </c>
      <c r="I314" s="5">
        <f t="shared" si="34"/>
        <v>27881.531999999999</v>
      </c>
      <c r="J314" s="4">
        <f t="shared" si="29"/>
        <v>45017</v>
      </c>
      <c r="K314" s="9">
        <f t="shared" si="30"/>
        <v>6</v>
      </c>
      <c r="L314" s="9" t="str">
        <f>VLOOKUP(WEEKDAY(A314),DePara!$A$1:$B$7,2,FALSE)</f>
        <v>Qui</v>
      </c>
      <c r="M314" s="18">
        <f t="shared" si="31"/>
        <v>-4.7498081835533057E-3</v>
      </c>
      <c r="N314" s="9">
        <f>IF(N313="Queda",0,IF(G314&lt;G313,1,0))</f>
        <v>1</v>
      </c>
      <c r="O314" s="9">
        <f>IF(O313="Alta",0,IF(G314&gt;=G313,1,0))</f>
        <v>0</v>
      </c>
      <c r="P314" s="9">
        <f t="shared" si="32"/>
        <v>1</v>
      </c>
      <c r="Q314" s="9">
        <f t="shared" si="33"/>
        <v>0</v>
      </c>
    </row>
    <row r="315" spans="1:17" x14ac:dyDescent="0.3">
      <c r="A315" s="4">
        <v>45023</v>
      </c>
      <c r="B315" s="9">
        <f>IF(A315=MAX(A315:A680),1,0)</f>
        <v>0</v>
      </c>
      <c r="C315" s="5">
        <v>28038.97</v>
      </c>
      <c r="D315" s="5">
        <v>28111.59</v>
      </c>
      <c r="E315" s="5">
        <v>27794.03</v>
      </c>
      <c r="F315" s="5">
        <v>27925.86</v>
      </c>
      <c r="G315" s="5">
        <v>27925.86</v>
      </c>
      <c r="H315" s="5">
        <f t="shared" si="28"/>
        <v>27675.7</v>
      </c>
      <c r="I315" s="5">
        <f t="shared" si="34"/>
        <v>27929.530999999995</v>
      </c>
      <c r="J315" s="4">
        <f t="shared" si="29"/>
        <v>45017</v>
      </c>
      <c r="K315" s="9">
        <f t="shared" si="30"/>
        <v>7</v>
      </c>
      <c r="L315" s="9" t="str">
        <f>VLOOKUP(WEEKDAY(A315),DePara!$A$1:$B$7,2,FALSE)</f>
        <v>Sex</v>
      </c>
      <c r="M315" s="18">
        <f t="shared" si="31"/>
        <v>-4.2176369109553358E-3</v>
      </c>
      <c r="N315" s="9">
        <f>IF(N314="Queda",0,IF(G315&lt;G314,1,0))</f>
        <v>1</v>
      </c>
      <c r="O315" s="9">
        <f>IF(O314="Alta",0,IF(G315&gt;=G314,1,0))</f>
        <v>0</v>
      </c>
      <c r="P315" s="9">
        <f t="shared" si="32"/>
        <v>2</v>
      </c>
      <c r="Q315" s="9">
        <f t="shared" si="33"/>
        <v>0</v>
      </c>
    </row>
    <row r="316" spans="1:17" x14ac:dyDescent="0.3">
      <c r="A316" s="4">
        <v>45024</v>
      </c>
      <c r="B316" s="9">
        <f>IF(A316=MAX(A316:A681),1,0)</f>
        <v>0</v>
      </c>
      <c r="C316" s="5">
        <v>27920.51</v>
      </c>
      <c r="D316" s="5">
        <v>28159.86</v>
      </c>
      <c r="E316" s="5">
        <v>27883.39</v>
      </c>
      <c r="F316" s="5">
        <v>27947.79</v>
      </c>
      <c r="G316" s="5">
        <v>27947.79</v>
      </c>
      <c r="H316" s="5">
        <f t="shared" si="28"/>
        <v>27675.7</v>
      </c>
      <c r="I316" s="5">
        <f t="shared" si="34"/>
        <v>27924.986500000006</v>
      </c>
      <c r="J316" s="4">
        <f t="shared" si="29"/>
        <v>45017</v>
      </c>
      <c r="K316" s="9">
        <f t="shared" si="30"/>
        <v>8</v>
      </c>
      <c r="L316" s="9" t="str">
        <f>VLOOKUP(WEEKDAY(A316),DePara!$A$1:$B$7,2,FALSE)</f>
        <v>Sáb</v>
      </c>
      <c r="M316" s="18">
        <f t="shared" si="31"/>
        <v>7.852936310646097E-4</v>
      </c>
      <c r="N316" s="9">
        <f>IF(N315="Queda",0,IF(G316&lt;G315,1,0))</f>
        <v>0</v>
      </c>
      <c r="O316" s="9">
        <f>IF(O315="Alta",0,IF(G316&gt;=G315,1,0))</f>
        <v>1</v>
      </c>
      <c r="P316" s="9">
        <f t="shared" si="32"/>
        <v>0</v>
      </c>
      <c r="Q316" s="9">
        <f t="shared" si="33"/>
        <v>1</v>
      </c>
    </row>
    <row r="317" spans="1:17" x14ac:dyDescent="0.3">
      <c r="A317" s="4">
        <v>45025</v>
      </c>
      <c r="B317" s="9">
        <f>IF(A317=MAX(A317:A682),1,0)</f>
        <v>0</v>
      </c>
      <c r="C317" s="5">
        <v>27952.37</v>
      </c>
      <c r="D317" s="5">
        <v>28532.83</v>
      </c>
      <c r="E317" s="5">
        <v>27828.48</v>
      </c>
      <c r="F317" s="5">
        <v>28333.05</v>
      </c>
      <c r="G317" s="5">
        <v>28333.05</v>
      </c>
      <c r="H317" s="5">
        <f t="shared" si="28"/>
        <v>27675.7</v>
      </c>
      <c r="I317" s="5">
        <f t="shared" si="34"/>
        <v>27953.277000000002</v>
      </c>
      <c r="J317" s="4">
        <f t="shared" si="29"/>
        <v>45017</v>
      </c>
      <c r="K317" s="9">
        <f t="shared" si="30"/>
        <v>9</v>
      </c>
      <c r="L317" s="9" t="str">
        <f>VLOOKUP(WEEKDAY(A317),DePara!$A$1:$B$7,2,FALSE)</f>
        <v>Dom</v>
      </c>
      <c r="M317" s="18">
        <f t="shared" si="31"/>
        <v>1.3784989797046565E-2</v>
      </c>
      <c r="N317" s="9">
        <f>IF(N316="Queda",0,IF(G317&lt;G316,1,0))</f>
        <v>0</v>
      </c>
      <c r="O317" s="9">
        <f>IF(O316="Alta",0,IF(G317&gt;=G316,1,0))</f>
        <v>1</v>
      </c>
      <c r="P317" s="9">
        <f t="shared" si="32"/>
        <v>0</v>
      </c>
      <c r="Q317" s="9">
        <f t="shared" si="33"/>
        <v>2</v>
      </c>
    </row>
    <row r="318" spans="1:17" x14ac:dyDescent="0.3">
      <c r="A318" s="4">
        <v>45026</v>
      </c>
      <c r="B318" s="9">
        <f>IF(A318=MAX(A318:A683),1,0)</f>
        <v>0</v>
      </c>
      <c r="C318" s="5">
        <v>28336.03</v>
      </c>
      <c r="D318" s="5">
        <v>29771.46</v>
      </c>
      <c r="E318" s="5">
        <v>28189.27</v>
      </c>
      <c r="F318" s="5">
        <v>29652.98</v>
      </c>
      <c r="G318" s="5">
        <v>29652.98</v>
      </c>
      <c r="H318" s="5">
        <f t="shared" si="28"/>
        <v>27675.7</v>
      </c>
      <c r="I318" s="5">
        <f t="shared" si="34"/>
        <v>28027.134999999998</v>
      </c>
      <c r="J318" s="4">
        <f t="shared" si="29"/>
        <v>45017</v>
      </c>
      <c r="K318" s="9">
        <f t="shared" si="30"/>
        <v>10</v>
      </c>
      <c r="L318" s="9" t="str">
        <f>VLOOKUP(WEEKDAY(A318),DePara!$A$1:$B$7,2,FALSE)</f>
        <v>Seg</v>
      </c>
      <c r="M318" s="18">
        <f t="shared" si="31"/>
        <v>4.6586230568188114E-2</v>
      </c>
      <c r="N318" s="9">
        <f>IF(N317="Queda",0,IF(G318&lt;G317,1,0))</f>
        <v>0</v>
      </c>
      <c r="O318" s="9">
        <f>IF(O317="Alta",0,IF(G318&gt;=G317,1,0))</f>
        <v>1</v>
      </c>
      <c r="P318" s="9">
        <f t="shared" si="32"/>
        <v>0</v>
      </c>
      <c r="Q318" s="9">
        <f t="shared" si="33"/>
        <v>3</v>
      </c>
    </row>
    <row r="319" spans="1:17" x14ac:dyDescent="0.3">
      <c r="A319" s="4">
        <v>45027</v>
      </c>
      <c r="B319" s="9">
        <f>IF(A319=MAX(A319:A684),1,0)</f>
        <v>0</v>
      </c>
      <c r="C319" s="5">
        <v>29653.68</v>
      </c>
      <c r="D319" s="5">
        <v>30509.08</v>
      </c>
      <c r="E319" s="5">
        <v>29609.3</v>
      </c>
      <c r="F319" s="5">
        <v>30235.06</v>
      </c>
      <c r="G319" s="5">
        <v>30235.06</v>
      </c>
      <c r="H319" s="5">
        <f t="shared" si="28"/>
        <v>27675.7</v>
      </c>
      <c r="I319" s="5">
        <f t="shared" si="34"/>
        <v>28173.516000000003</v>
      </c>
      <c r="J319" s="4">
        <f t="shared" si="29"/>
        <v>45017</v>
      </c>
      <c r="K319" s="9">
        <f t="shared" si="30"/>
        <v>11</v>
      </c>
      <c r="L319" s="9" t="str">
        <f>VLOOKUP(WEEKDAY(A319),DePara!$A$1:$B$7,2,FALSE)</f>
        <v>Ter</v>
      </c>
      <c r="M319" s="18">
        <f t="shared" si="31"/>
        <v>1.9629730300293691E-2</v>
      </c>
      <c r="N319" s="9">
        <f>IF(N318="Queda",0,IF(G319&lt;G318,1,0))</f>
        <v>0</v>
      </c>
      <c r="O319" s="9">
        <f>IF(O318="Alta",0,IF(G319&gt;=G318,1,0))</f>
        <v>1</v>
      </c>
      <c r="P319" s="9">
        <f t="shared" si="32"/>
        <v>0</v>
      </c>
      <c r="Q319" s="9">
        <f t="shared" si="33"/>
        <v>4</v>
      </c>
    </row>
    <row r="320" spans="1:17" x14ac:dyDescent="0.3">
      <c r="A320" s="4">
        <v>45028</v>
      </c>
      <c r="B320" s="9">
        <f>IF(A320=MAX(A320:A685),1,0)</f>
        <v>0</v>
      </c>
      <c r="C320" s="5">
        <v>30231.58</v>
      </c>
      <c r="D320" s="5">
        <v>30462.48</v>
      </c>
      <c r="E320" s="5">
        <v>29725.57</v>
      </c>
      <c r="F320" s="5">
        <v>30139.05</v>
      </c>
      <c r="G320" s="5">
        <v>30139.05</v>
      </c>
      <c r="H320" s="5">
        <f t="shared" si="28"/>
        <v>27675.7</v>
      </c>
      <c r="I320" s="5">
        <f t="shared" si="34"/>
        <v>28263.77</v>
      </c>
      <c r="J320" s="4">
        <f t="shared" si="29"/>
        <v>45017</v>
      </c>
      <c r="K320" s="9">
        <f t="shared" si="30"/>
        <v>12</v>
      </c>
      <c r="L320" s="9" t="str">
        <f>VLOOKUP(WEEKDAY(A320),DePara!$A$1:$B$7,2,FALSE)</f>
        <v>Qua</v>
      </c>
      <c r="M320" s="18">
        <f t="shared" si="31"/>
        <v>-3.1754526036992248E-3</v>
      </c>
      <c r="N320" s="9">
        <f>IF(N319="Queda",0,IF(G320&lt;G319,1,0))</f>
        <v>1</v>
      </c>
      <c r="O320" s="9">
        <f>IF(O319="Alta",0,IF(G320&gt;=G319,1,0))</f>
        <v>0</v>
      </c>
      <c r="P320" s="9">
        <f t="shared" si="32"/>
        <v>1</v>
      </c>
      <c r="Q320" s="9">
        <f t="shared" si="33"/>
        <v>0</v>
      </c>
    </row>
    <row r="321" spans="1:17" x14ac:dyDescent="0.3">
      <c r="A321" s="4">
        <v>45029</v>
      </c>
      <c r="B321" s="9">
        <f>IF(A321=MAX(A321:A686),1,0)</f>
        <v>0</v>
      </c>
      <c r="C321" s="5">
        <v>29892.74</v>
      </c>
      <c r="D321" s="5">
        <v>30539.85</v>
      </c>
      <c r="E321" s="5">
        <v>29878.62</v>
      </c>
      <c r="F321" s="5">
        <v>30399.07</v>
      </c>
      <c r="G321" s="5">
        <v>30399.07</v>
      </c>
      <c r="H321" s="5">
        <f t="shared" si="28"/>
        <v>27675.7</v>
      </c>
      <c r="I321" s="5">
        <f t="shared" si="34"/>
        <v>28409.058999999997</v>
      </c>
      <c r="J321" s="4">
        <f t="shared" si="29"/>
        <v>45017</v>
      </c>
      <c r="K321" s="9">
        <f t="shared" si="30"/>
        <v>13</v>
      </c>
      <c r="L321" s="9" t="str">
        <f>VLOOKUP(WEEKDAY(A321),DePara!$A$1:$B$7,2,FALSE)</f>
        <v>Qui</v>
      </c>
      <c r="M321" s="18">
        <f t="shared" si="31"/>
        <v>8.6273455865397697E-3</v>
      </c>
      <c r="N321" s="9">
        <f>IF(N320="Queda",0,IF(G321&lt;G320,1,0))</f>
        <v>0</v>
      </c>
      <c r="O321" s="9">
        <f>IF(O320="Alta",0,IF(G321&gt;=G320,1,0))</f>
        <v>1</v>
      </c>
      <c r="P321" s="9">
        <f t="shared" si="32"/>
        <v>0</v>
      </c>
      <c r="Q321" s="9">
        <f t="shared" si="33"/>
        <v>1</v>
      </c>
    </row>
    <row r="322" spans="1:17" x14ac:dyDescent="0.3">
      <c r="A322" s="4">
        <v>45030</v>
      </c>
      <c r="B322" s="9">
        <f>IF(A322=MAX(A322:A687),1,0)</f>
        <v>0</v>
      </c>
      <c r="C322" s="5">
        <v>30409.56</v>
      </c>
      <c r="D322" s="5">
        <v>31005.61</v>
      </c>
      <c r="E322" s="5">
        <v>30044.5</v>
      </c>
      <c r="F322" s="5">
        <v>30485.7</v>
      </c>
      <c r="G322" s="5">
        <v>30485.7</v>
      </c>
      <c r="H322" s="5">
        <f t="shared" si="28"/>
        <v>27675.7</v>
      </c>
      <c r="I322" s="5">
        <f t="shared" si="34"/>
        <v>28558.608499999995</v>
      </c>
      <c r="J322" s="4">
        <f t="shared" si="29"/>
        <v>45017</v>
      </c>
      <c r="K322" s="9">
        <f t="shared" si="30"/>
        <v>14</v>
      </c>
      <c r="L322" s="9" t="str">
        <f>VLOOKUP(WEEKDAY(A322),DePara!$A$1:$B$7,2,FALSE)</f>
        <v>Sex</v>
      </c>
      <c r="M322" s="18">
        <f t="shared" si="31"/>
        <v>2.8497582327353665E-3</v>
      </c>
      <c r="N322" s="9">
        <f>IF(N321="Queda",0,IF(G322&lt;G321,1,0))</f>
        <v>0</v>
      </c>
      <c r="O322" s="9">
        <f>IF(O321="Alta",0,IF(G322&gt;=G321,1,0))</f>
        <v>1</v>
      </c>
      <c r="P322" s="9">
        <f t="shared" si="32"/>
        <v>0</v>
      </c>
      <c r="Q322" s="9">
        <f t="shared" si="33"/>
        <v>2</v>
      </c>
    </row>
    <row r="323" spans="1:17" x14ac:dyDescent="0.3">
      <c r="A323" s="4">
        <v>45031</v>
      </c>
      <c r="B323" s="9">
        <f>IF(A323=MAX(A323:A688),1,0)</f>
        <v>0</v>
      </c>
      <c r="C323" s="5">
        <v>30490.75</v>
      </c>
      <c r="D323" s="5">
        <v>30601.74</v>
      </c>
      <c r="E323" s="5">
        <v>30245.88</v>
      </c>
      <c r="F323" s="5">
        <v>30318.5</v>
      </c>
      <c r="G323" s="5">
        <v>30318.5</v>
      </c>
      <c r="H323" s="5">
        <f t="shared" ref="H323:H367" si="35">VLOOKUP(1,$B$1:$G$367,6,FALSE)</f>
        <v>27675.7</v>
      </c>
      <c r="I323" s="5">
        <f t="shared" si="34"/>
        <v>28674.816999999999</v>
      </c>
      <c r="J323" s="4">
        <f t="shared" ref="J323:J367" si="36">DATE(YEAR(A323),MONTH(A323),1)</f>
        <v>45017</v>
      </c>
      <c r="K323" s="9">
        <f t="shared" ref="K323:K367" si="37">DAY(A323)</f>
        <v>15</v>
      </c>
      <c r="L323" s="9" t="str">
        <f>VLOOKUP(WEEKDAY(A323),DePara!$A$1:$B$7,2,FALSE)</f>
        <v>Sáb</v>
      </c>
      <c r="M323" s="18">
        <f t="shared" ref="M323:M367" si="38">IF(M322="Variação",0,G323/G322-1)</f>
        <v>-5.4845386525486095E-3</v>
      </c>
      <c r="N323" s="9">
        <f>IF(N322="Queda",0,IF(G323&lt;G322,1,0))</f>
        <v>1</v>
      </c>
      <c r="O323" s="9">
        <f>IF(O322="Alta",0,IF(G323&gt;=G322,1,0))</f>
        <v>0</v>
      </c>
      <c r="P323" s="9">
        <f t="shared" ref="P323:P367" si="39">IF(N323="-",0,IF(N323=0,0,P322+1))</f>
        <v>1</v>
      </c>
      <c r="Q323" s="9">
        <f t="shared" ref="Q323:Q367" si="40">IF(O323="-",0,IF(O323=0,0,Q322+1))</f>
        <v>0</v>
      </c>
    </row>
    <row r="324" spans="1:17" x14ac:dyDescent="0.3">
      <c r="A324" s="4">
        <v>45032</v>
      </c>
      <c r="B324" s="9">
        <f>IF(A324=MAX(A324:A689),1,0)</f>
        <v>0</v>
      </c>
      <c r="C324" s="5">
        <v>30315.98</v>
      </c>
      <c r="D324" s="5">
        <v>30555.54</v>
      </c>
      <c r="E324" s="5">
        <v>30157.83</v>
      </c>
      <c r="F324" s="5">
        <v>30315.360000000001</v>
      </c>
      <c r="G324" s="5">
        <v>30315.360000000001</v>
      </c>
      <c r="H324" s="5">
        <f t="shared" si="35"/>
        <v>27675.7</v>
      </c>
      <c r="I324" s="5">
        <f t="shared" si="34"/>
        <v>28833.590499999998</v>
      </c>
      <c r="J324" s="4">
        <f t="shared" si="36"/>
        <v>45017</v>
      </c>
      <c r="K324" s="9">
        <f t="shared" si="37"/>
        <v>16</v>
      </c>
      <c r="L324" s="9" t="str">
        <f>VLOOKUP(WEEKDAY(A324),DePara!$A$1:$B$7,2,FALSE)</f>
        <v>Dom</v>
      </c>
      <c r="M324" s="18">
        <f t="shared" si="38"/>
        <v>-1.0356712898063059E-4</v>
      </c>
      <c r="N324" s="9">
        <f>IF(N323="Queda",0,IF(G324&lt;G323,1,0))</f>
        <v>1</v>
      </c>
      <c r="O324" s="9">
        <f>IF(O323="Alta",0,IF(G324&gt;=G323,1,0))</f>
        <v>0</v>
      </c>
      <c r="P324" s="9">
        <f t="shared" si="39"/>
        <v>2</v>
      </c>
      <c r="Q324" s="9">
        <f t="shared" si="40"/>
        <v>0</v>
      </c>
    </row>
    <row r="325" spans="1:17" x14ac:dyDescent="0.3">
      <c r="A325" s="4">
        <v>45033</v>
      </c>
      <c r="B325" s="9">
        <f>IF(A325=MAX(A325:A690),1,0)</f>
        <v>0</v>
      </c>
      <c r="C325" s="5">
        <v>30317.15</v>
      </c>
      <c r="D325" s="5">
        <v>30319.200000000001</v>
      </c>
      <c r="E325" s="5">
        <v>29275.37</v>
      </c>
      <c r="F325" s="5">
        <v>29445.040000000001</v>
      </c>
      <c r="G325" s="5">
        <v>29445.040000000001</v>
      </c>
      <c r="H325" s="5">
        <f t="shared" si="35"/>
        <v>27675.7</v>
      </c>
      <c r="I325" s="5">
        <f t="shared" si="34"/>
        <v>28942.435999999998</v>
      </c>
      <c r="J325" s="4">
        <f t="shared" si="36"/>
        <v>45017</v>
      </c>
      <c r="K325" s="9">
        <f t="shared" si="37"/>
        <v>17</v>
      </c>
      <c r="L325" s="9" t="str">
        <f>VLOOKUP(WEEKDAY(A325),DePara!$A$1:$B$7,2,FALSE)</f>
        <v>Seg</v>
      </c>
      <c r="M325" s="18">
        <f t="shared" si="38"/>
        <v>-2.8708878931340442E-2</v>
      </c>
      <c r="N325" s="9">
        <f>IF(N324="Queda",0,IF(G325&lt;G324,1,0))</f>
        <v>1</v>
      </c>
      <c r="O325" s="9">
        <f>IF(O324="Alta",0,IF(G325&gt;=G324,1,0))</f>
        <v>0</v>
      </c>
      <c r="P325" s="9">
        <f t="shared" si="39"/>
        <v>3</v>
      </c>
      <c r="Q325" s="9">
        <f t="shared" si="40"/>
        <v>0</v>
      </c>
    </row>
    <row r="326" spans="1:17" x14ac:dyDescent="0.3">
      <c r="A326" s="4">
        <v>45034</v>
      </c>
      <c r="B326" s="9">
        <f>IF(A326=MAX(A326:A691),1,0)</f>
        <v>0</v>
      </c>
      <c r="C326" s="5">
        <v>29449.09</v>
      </c>
      <c r="D326" s="5">
        <v>30470.3</v>
      </c>
      <c r="E326" s="5">
        <v>29154.85</v>
      </c>
      <c r="F326" s="5">
        <v>30397.55</v>
      </c>
      <c r="G326" s="5">
        <v>30397.55</v>
      </c>
      <c r="H326" s="5">
        <f t="shared" si="35"/>
        <v>27675.7</v>
      </c>
      <c r="I326" s="5">
        <f t="shared" si="34"/>
        <v>29044.891499999998</v>
      </c>
      <c r="J326" s="4">
        <f t="shared" si="36"/>
        <v>45017</v>
      </c>
      <c r="K326" s="9">
        <f t="shared" si="37"/>
        <v>18</v>
      </c>
      <c r="L326" s="9" t="str">
        <f>VLOOKUP(WEEKDAY(A326),DePara!$A$1:$B$7,2,FALSE)</f>
        <v>Ter</v>
      </c>
      <c r="M326" s="18">
        <f t="shared" si="38"/>
        <v>3.2348741927332947E-2</v>
      </c>
      <c r="N326" s="9">
        <f>IF(N325="Queda",0,IF(G326&lt;G325,1,0))</f>
        <v>0</v>
      </c>
      <c r="O326" s="9">
        <f>IF(O325="Alta",0,IF(G326&gt;=G325,1,0))</f>
        <v>1</v>
      </c>
      <c r="P326" s="9">
        <f t="shared" si="39"/>
        <v>0</v>
      </c>
      <c r="Q326" s="9">
        <f t="shared" si="40"/>
        <v>1</v>
      </c>
    </row>
    <row r="327" spans="1:17" x14ac:dyDescent="0.3">
      <c r="A327" s="4">
        <v>45035</v>
      </c>
      <c r="B327" s="9">
        <f>IF(A327=MAX(A327:A692),1,0)</f>
        <v>0</v>
      </c>
      <c r="C327" s="5">
        <v>30394.19</v>
      </c>
      <c r="D327" s="5">
        <v>30411.05</v>
      </c>
      <c r="E327" s="5">
        <v>28669.9</v>
      </c>
      <c r="F327" s="5">
        <v>28822.68</v>
      </c>
      <c r="G327" s="5">
        <v>28822.68</v>
      </c>
      <c r="H327" s="5">
        <f t="shared" si="35"/>
        <v>27675.7</v>
      </c>
      <c r="I327" s="5">
        <f t="shared" si="34"/>
        <v>29084.347500000003</v>
      </c>
      <c r="J327" s="4">
        <f t="shared" si="36"/>
        <v>45017</v>
      </c>
      <c r="K327" s="9">
        <f t="shared" si="37"/>
        <v>19</v>
      </c>
      <c r="L327" s="9" t="str">
        <f>VLOOKUP(WEEKDAY(A327),DePara!$A$1:$B$7,2,FALSE)</f>
        <v>Qua</v>
      </c>
      <c r="M327" s="18">
        <f t="shared" si="38"/>
        <v>-5.1809109615742033E-2</v>
      </c>
      <c r="N327" s="9">
        <f>IF(N326="Queda",0,IF(G327&lt;G326,1,0))</f>
        <v>1</v>
      </c>
      <c r="O327" s="9">
        <f>IF(O326="Alta",0,IF(G327&gt;=G326,1,0))</f>
        <v>0</v>
      </c>
      <c r="P327" s="9">
        <f t="shared" si="39"/>
        <v>1</v>
      </c>
      <c r="Q327" s="9">
        <f t="shared" si="40"/>
        <v>0</v>
      </c>
    </row>
    <row r="328" spans="1:17" x14ac:dyDescent="0.3">
      <c r="A328" s="4">
        <v>45036</v>
      </c>
      <c r="B328" s="9">
        <f>IF(A328=MAX(A328:A693),1,0)</f>
        <v>0</v>
      </c>
      <c r="C328" s="5">
        <v>28823.68</v>
      </c>
      <c r="D328" s="5">
        <v>29076.400000000001</v>
      </c>
      <c r="E328" s="5">
        <v>28037.26</v>
      </c>
      <c r="F328" s="5">
        <v>28245.99</v>
      </c>
      <c r="G328" s="5">
        <v>28245.99</v>
      </c>
      <c r="H328" s="5">
        <f t="shared" si="35"/>
        <v>27675.7</v>
      </c>
      <c r="I328" s="5">
        <f t="shared" si="34"/>
        <v>29072.723000000005</v>
      </c>
      <c r="J328" s="4">
        <f t="shared" si="36"/>
        <v>45017</v>
      </c>
      <c r="K328" s="9">
        <f t="shared" si="37"/>
        <v>20</v>
      </c>
      <c r="L328" s="9" t="str">
        <f>VLOOKUP(WEEKDAY(A328),DePara!$A$1:$B$7,2,FALSE)</f>
        <v>Qui</v>
      </c>
      <c r="M328" s="18">
        <f t="shared" si="38"/>
        <v>-2.0008201874357257E-2</v>
      </c>
      <c r="N328" s="9">
        <f>IF(N327="Queda",0,IF(G328&lt;G327,1,0))</f>
        <v>1</v>
      </c>
      <c r="O328" s="9">
        <f>IF(O327="Alta",0,IF(G328&gt;=G327,1,0))</f>
        <v>0</v>
      </c>
      <c r="P328" s="9">
        <f t="shared" si="39"/>
        <v>2</v>
      </c>
      <c r="Q328" s="9">
        <f t="shared" si="40"/>
        <v>0</v>
      </c>
    </row>
    <row r="329" spans="1:17" x14ac:dyDescent="0.3">
      <c r="A329" s="4">
        <v>45037</v>
      </c>
      <c r="B329" s="9">
        <f>IF(A329=MAX(A329:A694),1,0)</f>
        <v>0</v>
      </c>
      <c r="C329" s="5">
        <v>28249.23</v>
      </c>
      <c r="D329" s="5">
        <v>28349.97</v>
      </c>
      <c r="E329" s="5">
        <v>27177.37</v>
      </c>
      <c r="F329" s="5">
        <v>27276.91</v>
      </c>
      <c r="G329" s="5">
        <v>27276.91</v>
      </c>
      <c r="H329" s="5">
        <f t="shared" si="35"/>
        <v>27675.7</v>
      </c>
      <c r="I329" s="5">
        <f t="shared" si="34"/>
        <v>29016.016499999998</v>
      </c>
      <c r="J329" s="4">
        <f t="shared" si="36"/>
        <v>45017</v>
      </c>
      <c r="K329" s="9">
        <f t="shared" si="37"/>
        <v>21</v>
      </c>
      <c r="L329" s="9" t="str">
        <f>VLOOKUP(WEEKDAY(A329),DePara!$A$1:$B$7,2,FALSE)</f>
        <v>Sex</v>
      </c>
      <c r="M329" s="18">
        <f t="shared" si="38"/>
        <v>-3.4308586811791719E-2</v>
      </c>
      <c r="N329" s="9">
        <f>IF(N328="Queda",0,IF(G329&lt;G328,1,0))</f>
        <v>1</v>
      </c>
      <c r="O329" s="9">
        <f>IF(O328="Alta",0,IF(G329&gt;=G328,1,0))</f>
        <v>0</v>
      </c>
      <c r="P329" s="9">
        <f t="shared" si="39"/>
        <v>3</v>
      </c>
      <c r="Q329" s="9">
        <f t="shared" si="40"/>
        <v>0</v>
      </c>
    </row>
    <row r="330" spans="1:17" x14ac:dyDescent="0.3">
      <c r="A330" s="4">
        <v>45038</v>
      </c>
      <c r="B330" s="9">
        <f>IF(A330=MAX(A330:A695),1,0)</f>
        <v>0</v>
      </c>
      <c r="C330" s="5">
        <v>27265.89</v>
      </c>
      <c r="D330" s="5">
        <v>27872.14</v>
      </c>
      <c r="E330" s="5">
        <v>27169.57</v>
      </c>
      <c r="F330" s="5">
        <v>27817.5</v>
      </c>
      <c r="G330" s="5">
        <v>27817.5</v>
      </c>
      <c r="H330" s="5">
        <f t="shared" si="35"/>
        <v>27675.7</v>
      </c>
      <c r="I330" s="5">
        <f t="shared" si="34"/>
        <v>28996.925999999999</v>
      </c>
      <c r="J330" s="4">
        <f t="shared" si="36"/>
        <v>45017</v>
      </c>
      <c r="K330" s="9">
        <f t="shared" si="37"/>
        <v>22</v>
      </c>
      <c r="L330" s="9" t="str">
        <f>VLOOKUP(WEEKDAY(A330),DePara!$A$1:$B$7,2,FALSE)</f>
        <v>Sáb</v>
      </c>
      <c r="M330" s="18">
        <f t="shared" si="38"/>
        <v>1.9818593821660846E-2</v>
      </c>
      <c r="N330" s="9">
        <f>IF(N329="Queda",0,IF(G330&lt;G329,1,0))</f>
        <v>0</v>
      </c>
      <c r="O330" s="9">
        <f>IF(O329="Alta",0,IF(G330&gt;=G329,1,0))</f>
        <v>1</v>
      </c>
      <c r="P330" s="9">
        <f t="shared" si="39"/>
        <v>0</v>
      </c>
      <c r="Q330" s="9">
        <f t="shared" si="40"/>
        <v>1</v>
      </c>
    </row>
    <row r="331" spans="1:17" x14ac:dyDescent="0.3">
      <c r="A331" s="4">
        <v>45039</v>
      </c>
      <c r="B331" s="9">
        <f>IF(A331=MAX(A331:A696),1,0)</f>
        <v>0</v>
      </c>
      <c r="C331" s="5">
        <v>27816.14</v>
      </c>
      <c r="D331" s="5">
        <v>27820.240000000002</v>
      </c>
      <c r="E331" s="5">
        <v>27400.31</v>
      </c>
      <c r="F331" s="5">
        <v>27591.38</v>
      </c>
      <c r="G331" s="5">
        <v>27591.38</v>
      </c>
      <c r="H331" s="5">
        <f t="shared" si="35"/>
        <v>27675.7</v>
      </c>
      <c r="I331" s="5">
        <f t="shared" si="34"/>
        <v>28986.983999999997</v>
      </c>
      <c r="J331" s="4">
        <f t="shared" si="36"/>
        <v>45017</v>
      </c>
      <c r="K331" s="9">
        <f t="shared" si="37"/>
        <v>23</v>
      </c>
      <c r="L331" s="9" t="str">
        <f>VLOOKUP(WEEKDAY(A331),DePara!$A$1:$B$7,2,FALSE)</f>
        <v>Dom</v>
      </c>
      <c r="M331" s="18">
        <f t="shared" si="38"/>
        <v>-8.1286959647703938E-3</v>
      </c>
      <c r="N331" s="9">
        <f>IF(N330="Queda",0,IF(G331&lt;G330,1,0))</f>
        <v>1</v>
      </c>
      <c r="O331" s="9">
        <f>IF(O330="Alta",0,IF(G331&gt;=G330,1,0))</f>
        <v>0</v>
      </c>
      <c r="P331" s="9">
        <f t="shared" si="39"/>
        <v>1</v>
      </c>
      <c r="Q331" s="9">
        <f t="shared" si="40"/>
        <v>0</v>
      </c>
    </row>
    <row r="332" spans="1:17" x14ac:dyDescent="0.3">
      <c r="A332" s="4">
        <v>45040</v>
      </c>
      <c r="B332" s="9">
        <f>IF(A332=MAX(A332:A697),1,0)</f>
        <v>0</v>
      </c>
      <c r="C332" s="5">
        <v>27591.73</v>
      </c>
      <c r="D332" s="5">
        <v>27979.98</v>
      </c>
      <c r="E332" s="5">
        <v>27070.85</v>
      </c>
      <c r="F332" s="5">
        <v>27525.34</v>
      </c>
      <c r="G332" s="5">
        <v>27525.34</v>
      </c>
      <c r="H332" s="5">
        <f t="shared" si="35"/>
        <v>27675.7</v>
      </c>
      <c r="I332" s="5">
        <f t="shared" si="34"/>
        <v>28954.846499999992</v>
      </c>
      <c r="J332" s="4">
        <f t="shared" si="36"/>
        <v>45017</v>
      </c>
      <c r="K332" s="9">
        <f t="shared" si="37"/>
        <v>24</v>
      </c>
      <c r="L332" s="9" t="str">
        <f>VLOOKUP(WEEKDAY(A332),DePara!$A$1:$B$7,2,FALSE)</f>
        <v>Seg</v>
      </c>
      <c r="M332" s="18">
        <f t="shared" si="38"/>
        <v>-2.3935011586952992E-3</v>
      </c>
      <c r="N332" s="9">
        <f>IF(N331="Queda",0,IF(G332&lt;G331,1,0))</f>
        <v>1</v>
      </c>
      <c r="O332" s="9">
        <f>IF(O331="Alta",0,IF(G332&gt;=G331,1,0))</f>
        <v>0</v>
      </c>
      <c r="P332" s="9">
        <f t="shared" si="39"/>
        <v>2</v>
      </c>
      <c r="Q332" s="9">
        <f t="shared" si="40"/>
        <v>0</v>
      </c>
    </row>
    <row r="333" spans="1:17" x14ac:dyDescent="0.3">
      <c r="A333" s="4">
        <v>45041</v>
      </c>
      <c r="B333" s="9">
        <f>IF(A333=MAX(A333:A698),1,0)</f>
        <v>0</v>
      </c>
      <c r="C333" s="5">
        <v>27514.87</v>
      </c>
      <c r="D333" s="5">
        <v>28371.08</v>
      </c>
      <c r="E333" s="5">
        <v>27207.93</v>
      </c>
      <c r="F333" s="5">
        <v>28307.599999999999</v>
      </c>
      <c r="G333" s="5">
        <v>28307.599999999999</v>
      </c>
      <c r="H333" s="5">
        <f t="shared" si="35"/>
        <v>27675.7</v>
      </c>
      <c r="I333" s="5">
        <f t="shared" si="34"/>
        <v>28961.327499999996</v>
      </c>
      <c r="J333" s="4">
        <f t="shared" si="36"/>
        <v>45017</v>
      </c>
      <c r="K333" s="9">
        <f t="shared" si="37"/>
        <v>25</v>
      </c>
      <c r="L333" s="9" t="str">
        <f>VLOOKUP(WEEKDAY(A333),DePara!$A$1:$B$7,2,FALSE)</f>
        <v>Ter</v>
      </c>
      <c r="M333" s="18">
        <f t="shared" si="38"/>
        <v>2.8419630783852234E-2</v>
      </c>
      <c r="N333" s="9">
        <f>IF(N332="Queda",0,IF(G333&lt;G332,1,0))</f>
        <v>0</v>
      </c>
      <c r="O333" s="9">
        <f>IF(O332="Alta",0,IF(G333&gt;=G332,1,0))</f>
        <v>1</v>
      </c>
      <c r="P333" s="9">
        <f t="shared" si="39"/>
        <v>0</v>
      </c>
      <c r="Q333" s="9">
        <f t="shared" si="40"/>
        <v>1</v>
      </c>
    </row>
    <row r="334" spans="1:17" x14ac:dyDescent="0.3">
      <c r="A334" s="4">
        <v>45042</v>
      </c>
      <c r="B334" s="9">
        <f>IF(A334=MAX(A334:A699),1,0)</f>
        <v>0</v>
      </c>
      <c r="C334" s="5">
        <v>28300.06</v>
      </c>
      <c r="D334" s="5">
        <v>29995.84</v>
      </c>
      <c r="E334" s="5">
        <v>27324.55</v>
      </c>
      <c r="F334" s="5">
        <v>28422.7</v>
      </c>
      <c r="G334" s="5">
        <v>28422.7</v>
      </c>
      <c r="H334" s="5">
        <f t="shared" si="35"/>
        <v>27675.7</v>
      </c>
      <c r="I334" s="5">
        <f t="shared" si="34"/>
        <v>28980.255499999992</v>
      </c>
      <c r="J334" s="4">
        <f t="shared" si="36"/>
        <v>45017</v>
      </c>
      <c r="K334" s="9">
        <f t="shared" si="37"/>
        <v>26</v>
      </c>
      <c r="L334" s="9" t="str">
        <f>VLOOKUP(WEEKDAY(A334),DePara!$A$1:$B$7,2,FALSE)</f>
        <v>Qua</v>
      </c>
      <c r="M334" s="18">
        <f t="shared" si="38"/>
        <v>4.0660458675410016E-3</v>
      </c>
      <c r="N334" s="9">
        <f>IF(N333="Queda",0,IF(G334&lt;G333,1,0))</f>
        <v>0</v>
      </c>
      <c r="O334" s="9">
        <f>IF(O333="Alta",0,IF(G334&gt;=G333,1,0))</f>
        <v>1</v>
      </c>
      <c r="P334" s="9">
        <f t="shared" si="39"/>
        <v>0</v>
      </c>
      <c r="Q334" s="9">
        <f t="shared" si="40"/>
        <v>2</v>
      </c>
    </row>
    <row r="335" spans="1:17" x14ac:dyDescent="0.3">
      <c r="A335" s="4">
        <v>45043</v>
      </c>
      <c r="B335" s="9">
        <f>IF(A335=MAX(A335:A700),1,0)</f>
        <v>0</v>
      </c>
      <c r="C335" s="5">
        <v>28428.46</v>
      </c>
      <c r="D335" s="5">
        <v>29871.55</v>
      </c>
      <c r="E335" s="5">
        <v>28402.89</v>
      </c>
      <c r="F335" s="5">
        <v>29473.79</v>
      </c>
      <c r="G335" s="5">
        <v>29473.79</v>
      </c>
      <c r="H335" s="5">
        <f t="shared" si="35"/>
        <v>27675.7</v>
      </c>
      <c r="I335" s="5">
        <f t="shared" si="34"/>
        <v>29057.651999999995</v>
      </c>
      <c r="J335" s="4">
        <f t="shared" si="36"/>
        <v>45017</v>
      </c>
      <c r="K335" s="9">
        <f t="shared" si="37"/>
        <v>27</v>
      </c>
      <c r="L335" s="9" t="str">
        <f>VLOOKUP(WEEKDAY(A335),DePara!$A$1:$B$7,2,FALSE)</f>
        <v>Qui</v>
      </c>
      <c r="M335" s="18">
        <f t="shared" si="38"/>
        <v>3.6980652788088486E-2</v>
      </c>
      <c r="N335" s="9">
        <f>IF(N334="Queda",0,IF(G335&lt;G334,1,0))</f>
        <v>0</v>
      </c>
      <c r="O335" s="9">
        <f>IF(O334="Alta",0,IF(G335&gt;=G334,1,0))</f>
        <v>1</v>
      </c>
      <c r="P335" s="9">
        <f t="shared" si="39"/>
        <v>0</v>
      </c>
      <c r="Q335" s="9">
        <f t="shared" si="40"/>
        <v>3</v>
      </c>
    </row>
    <row r="336" spans="1:17" x14ac:dyDescent="0.3">
      <c r="A336" s="4">
        <v>45044</v>
      </c>
      <c r="B336" s="9">
        <f>IF(A336=MAX(A336:A701),1,0)</f>
        <v>0</v>
      </c>
      <c r="C336" s="5">
        <v>29481.01</v>
      </c>
      <c r="D336" s="5">
        <v>29572.79</v>
      </c>
      <c r="E336" s="5">
        <v>28929.61</v>
      </c>
      <c r="F336" s="5">
        <v>29340.26</v>
      </c>
      <c r="G336" s="5">
        <v>29340.26</v>
      </c>
      <c r="H336" s="5">
        <f t="shared" si="35"/>
        <v>27675.7</v>
      </c>
      <c r="I336" s="5">
        <f t="shared" si="34"/>
        <v>29127.2755</v>
      </c>
      <c r="J336" s="4">
        <f t="shared" si="36"/>
        <v>45017</v>
      </c>
      <c r="K336" s="9">
        <f t="shared" si="37"/>
        <v>28</v>
      </c>
      <c r="L336" s="9" t="str">
        <f>VLOOKUP(WEEKDAY(A336),DePara!$A$1:$B$7,2,FALSE)</f>
        <v>Sex</v>
      </c>
      <c r="M336" s="18">
        <f t="shared" si="38"/>
        <v>-4.530465881720791E-3</v>
      </c>
      <c r="N336" s="9">
        <f>IF(N335="Queda",0,IF(G336&lt;G335,1,0))</f>
        <v>1</v>
      </c>
      <c r="O336" s="9">
        <f>IF(O335="Alta",0,IF(G336&gt;=G335,1,0))</f>
        <v>0</v>
      </c>
      <c r="P336" s="9">
        <f t="shared" si="39"/>
        <v>1</v>
      </c>
      <c r="Q336" s="9">
        <f t="shared" si="40"/>
        <v>0</v>
      </c>
    </row>
    <row r="337" spans="1:17" x14ac:dyDescent="0.3">
      <c r="A337" s="4">
        <v>45045</v>
      </c>
      <c r="B337" s="9">
        <f>IF(A337=MAX(A337:A702),1,0)</f>
        <v>0</v>
      </c>
      <c r="C337" s="5">
        <v>29336.57</v>
      </c>
      <c r="D337" s="5">
        <v>29452.46</v>
      </c>
      <c r="E337" s="5">
        <v>29088.04</v>
      </c>
      <c r="F337" s="5">
        <v>29248.49</v>
      </c>
      <c r="G337" s="5">
        <v>29248.49</v>
      </c>
      <c r="H337" s="5">
        <f t="shared" si="35"/>
        <v>27675.7</v>
      </c>
      <c r="I337" s="5">
        <f t="shared" si="34"/>
        <v>29173.047500000004</v>
      </c>
      <c r="J337" s="4">
        <f t="shared" si="36"/>
        <v>45017</v>
      </c>
      <c r="K337" s="9">
        <f t="shared" si="37"/>
        <v>29</v>
      </c>
      <c r="L337" s="9" t="str">
        <f>VLOOKUP(WEEKDAY(A337),DePara!$A$1:$B$7,2,FALSE)</f>
        <v>Sáb</v>
      </c>
      <c r="M337" s="18">
        <f t="shared" si="38"/>
        <v>-3.1277841436986309E-3</v>
      </c>
      <c r="N337" s="9">
        <f>IF(N336="Queda",0,IF(G337&lt;G336,1,0))</f>
        <v>1</v>
      </c>
      <c r="O337" s="9">
        <f>IF(O336="Alta",0,IF(G337&gt;=G336,1,0))</f>
        <v>0</v>
      </c>
      <c r="P337" s="9">
        <f t="shared" si="39"/>
        <v>2</v>
      </c>
      <c r="Q337" s="9">
        <f t="shared" si="40"/>
        <v>0</v>
      </c>
    </row>
    <row r="338" spans="1:17" x14ac:dyDescent="0.3">
      <c r="A338" s="4">
        <v>45046</v>
      </c>
      <c r="B338" s="9">
        <f>IF(A338=MAX(A338:A703),1,0)</f>
        <v>0</v>
      </c>
      <c r="C338" s="5">
        <v>29245.52</v>
      </c>
      <c r="D338" s="5">
        <v>29952.03</v>
      </c>
      <c r="E338" s="5">
        <v>29114.02</v>
      </c>
      <c r="F338" s="5">
        <v>29268.81</v>
      </c>
      <c r="G338" s="5">
        <v>29268.81</v>
      </c>
      <c r="H338" s="5">
        <f t="shared" si="35"/>
        <v>27675.7</v>
      </c>
      <c r="I338" s="5">
        <f t="shared" si="34"/>
        <v>29153.839</v>
      </c>
      <c r="J338" s="4">
        <f t="shared" si="36"/>
        <v>45017</v>
      </c>
      <c r="K338" s="9">
        <f t="shared" si="37"/>
        <v>30</v>
      </c>
      <c r="L338" s="9" t="str">
        <f>VLOOKUP(WEEKDAY(A338),DePara!$A$1:$B$7,2,FALSE)</f>
        <v>Dom</v>
      </c>
      <c r="M338" s="18">
        <f t="shared" si="38"/>
        <v>6.9473671974185081E-4</v>
      </c>
      <c r="N338" s="9">
        <f>IF(N337="Queda",0,IF(G338&lt;G337,1,0))</f>
        <v>0</v>
      </c>
      <c r="O338" s="9">
        <f>IF(O337="Alta",0,IF(G338&gt;=G337,1,0))</f>
        <v>1</v>
      </c>
      <c r="P338" s="9">
        <f t="shared" si="39"/>
        <v>0</v>
      </c>
      <c r="Q338" s="9">
        <f t="shared" si="40"/>
        <v>1</v>
      </c>
    </row>
    <row r="339" spans="1:17" x14ac:dyDescent="0.3">
      <c r="A339" s="4">
        <v>45047</v>
      </c>
      <c r="B339" s="9">
        <f>IF(A339=MAX(A339:A704),1,0)</f>
        <v>0</v>
      </c>
      <c r="C339" s="5">
        <v>29227.1</v>
      </c>
      <c r="D339" s="5">
        <v>29329.94</v>
      </c>
      <c r="E339" s="5">
        <v>27680.79</v>
      </c>
      <c r="F339" s="5">
        <v>28091.57</v>
      </c>
      <c r="G339" s="5">
        <v>28091.57</v>
      </c>
      <c r="H339" s="5">
        <f t="shared" si="35"/>
        <v>27675.7</v>
      </c>
      <c r="I339" s="5">
        <f t="shared" si="34"/>
        <v>29046.664499999995</v>
      </c>
      <c r="J339" s="4">
        <f t="shared" si="36"/>
        <v>45047</v>
      </c>
      <c r="K339" s="9">
        <f t="shared" si="37"/>
        <v>1</v>
      </c>
      <c r="L339" s="9" t="str">
        <f>VLOOKUP(WEEKDAY(A339),DePara!$A$1:$B$7,2,FALSE)</f>
        <v>Seg</v>
      </c>
      <c r="M339" s="18">
        <f t="shared" si="38"/>
        <v>-4.0221655748901353E-2</v>
      </c>
      <c r="N339" s="9">
        <f>IF(N338="Queda",0,IF(G339&lt;G338,1,0))</f>
        <v>1</v>
      </c>
      <c r="O339" s="9">
        <f>IF(O338="Alta",0,IF(G339&gt;=G338,1,0))</f>
        <v>0</v>
      </c>
      <c r="P339" s="9">
        <f t="shared" si="39"/>
        <v>1</v>
      </c>
      <c r="Q339" s="9">
        <f t="shared" si="40"/>
        <v>0</v>
      </c>
    </row>
    <row r="340" spans="1:17" x14ac:dyDescent="0.3">
      <c r="A340" s="4">
        <v>45048</v>
      </c>
      <c r="B340" s="9">
        <f>IF(A340=MAX(A340:A705),1,0)</f>
        <v>0</v>
      </c>
      <c r="C340" s="5">
        <v>28087.18</v>
      </c>
      <c r="D340" s="5">
        <v>28881.3</v>
      </c>
      <c r="E340" s="5">
        <v>27924.12</v>
      </c>
      <c r="F340" s="5">
        <v>28680.54</v>
      </c>
      <c r="G340" s="5">
        <v>28680.54</v>
      </c>
      <c r="H340" s="5">
        <f t="shared" si="35"/>
        <v>27675.7</v>
      </c>
      <c r="I340" s="5">
        <f t="shared" si="34"/>
        <v>28973.739000000001</v>
      </c>
      <c r="J340" s="4">
        <f t="shared" si="36"/>
        <v>45047</v>
      </c>
      <c r="K340" s="9">
        <f t="shared" si="37"/>
        <v>2</v>
      </c>
      <c r="L340" s="9" t="str">
        <f>VLOOKUP(WEEKDAY(A340),DePara!$A$1:$B$7,2,FALSE)</f>
        <v>Ter</v>
      </c>
      <c r="M340" s="18">
        <f t="shared" si="38"/>
        <v>2.0966076299758329E-2</v>
      </c>
      <c r="N340" s="9">
        <f>IF(N339="Queda",0,IF(G340&lt;G339,1,0))</f>
        <v>0</v>
      </c>
      <c r="O340" s="9">
        <f>IF(O339="Alta",0,IF(G340&gt;=G339,1,0))</f>
        <v>1</v>
      </c>
      <c r="P340" s="9">
        <f t="shared" si="39"/>
        <v>0</v>
      </c>
      <c r="Q340" s="9">
        <f t="shared" si="40"/>
        <v>1</v>
      </c>
    </row>
    <row r="341" spans="1:17" x14ac:dyDescent="0.3">
      <c r="A341" s="4">
        <v>45049</v>
      </c>
      <c r="B341" s="9">
        <f>IF(A341=MAX(A341:A706),1,0)</f>
        <v>0</v>
      </c>
      <c r="C341" s="5">
        <v>28680.49</v>
      </c>
      <c r="D341" s="5">
        <v>29259.53</v>
      </c>
      <c r="E341" s="5">
        <v>28178.39</v>
      </c>
      <c r="F341" s="5">
        <v>29006.31</v>
      </c>
      <c r="G341" s="5">
        <v>29006.31</v>
      </c>
      <c r="H341" s="5">
        <f t="shared" si="35"/>
        <v>27675.7</v>
      </c>
      <c r="I341" s="5">
        <f t="shared" si="34"/>
        <v>28904.101000000002</v>
      </c>
      <c r="J341" s="4">
        <f t="shared" si="36"/>
        <v>45047</v>
      </c>
      <c r="K341" s="9">
        <f t="shared" si="37"/>
        <v>3</v>
      </c>
      <c r="L341" s="9" t="str">
        <f>VLOOKUP(WEEKDAY(A341),DePara!$A$1:$B$7,2,FALSE)</f>
        <v>Qua</v>
      </c>
      <c r="M341" s="18">
        <f t="shared" si="38"/>
        <v>1.1358572746538176E-2</v>
      </c>
      <c r="N341" s="9">
        <f>IF(N340="Queda",0,IF(G341&lt;G340,1,0))</f>
        <v>0</v>
      </c>
      <c r="O341" s="9">
        <f>IF(O340="Alta",0,IF(G341&gt;=G340,1,0))</f>
        <v>1</v>
      </c>
      <c r="P341" s="9">
        <f t="shared" si="39"/>
        <v>0</v>
      </c>
      <c r="Q341" s="9">
        <f t="shared" si="40"/>
        <v>2</v>
      </c>
    </row>
    <row r="342" spans="1:17" x14ac:dyDescent="0.3">
      <c r="A342" s="4">
        <v>45050</v>
      </c>
      <c r="B342" s="9">
        <f>IF(A342=MAX(A342:A707),1,0)</f>
        <v>0</v>
      </c>
      <c r="C342" s="5">
        <v>29031.3</v>
      </c>
      <c r="D342" s="5">
        <v>29353.19</v>
      </c>
      <c r="E342" s="5">
        <v>28694.04</v>
      </c>
      <c r="F342" s="5">
        <v>28847.71</v>
      </c>
      <c r="G342" s="5">
        <v>28847.71</v>
      </c>
      <c r="H342" s="5">
        <f t="shared" si="35"/>
        <v>27675.7</v>
      </c>
      <c r="I342" s="5">
        <f t="shared" si="34"/>
        <v>28822.201499999996</v>
      </c>
      <c r="J342" s="4">
        <f t="shared" si="36"/>
        <v>45047</v>
      </c>
      <c r="K342" s="9">
        <f t="shared" si="37"/>
        <v>4</v>
      </c>
      <c r="L342" s="9" t="str">
        <f>VLOOKUP(WEEKDAY(A342),DePara!$A$1:$B$7,2,FALSE)</f>
        <v>Qui</v>
      </c>
      <c r="M342" s="18">
        <f t="shared" si="38"/>
        <v>-5.4677758046439706E-3</v>
      </c>
      <c r="N342" s="9">
        <f>IF(N341="Queda",0,IF(G342&lt;G341,1,0))</f>
        <v>1</v>
      </c>
      <c r="O342" s="9">
        <f>IF(O341="Alta",0,IF(G342&gt;=G341,1,0))</f>
        <v>0</v>
      </c>
      <c r="P342" s="9">
        <f t="shared" si="39"/>
        <v>1</v>
      </c>
      <c r="Q342" s="9">
        <f t="shared" si="40"/>
        <v>0</v>
      </c>
    </row>
    <row r="343" spans="1:17" x14ac:dyDescent="0.3">
      <c r="A343" s="4">
        <v>45051</v>
      </c>
      <c r="B343" s="9">
        <f>IF(A343=MAX(A343:A708),1,0)</f>
        <v>0</v>
      </c>
      <c r="C343" s="5">
        <v>28851.48</v>
      </c>
      <c r="D343" s="5">
        <v>29668.91</v>
      </c>
      <c r="E343" s="5">
        <v>28845.51</v>
      </c>
      <c r="F343" s="5">
        <v>29534.38</v>
      </c>
      <c r="G343" s="5">
        <v>29534.38</v>
      </c>
      <c r="H343" s="5">
        <f t="shared" si="35"/>
        <v>27675.7</v>
      </c>
      <c r="I343" s="5">
        <f t="shared" ref="I343:I367" si="41">AVERAGE(G324:G343)</f>
        <v>28782.995499999997</v>
      </c>
      <c r="J343" s="4">
        <f t="shared" si="36"/>
        <v>45047</v>
      </c>
      <c r="K343" s="9">
        <f t="shared" si="37"/>
        <v>5</v>
      </c>
      <c r="L343" s="9" t="str">
        <f>VLOOKUP(WEEKDAY(A343),DePara!$A$1:$B$7,2,FALSE)</f>
        <v>Sex</v>
      </c>
      <c r="M343" s="18">
        <f t="shared" si="38"/>
        <v>2.3803275892609888E-2</v>
      </c>
      <c r="N343" s="9">
        <f>IF(N342="Queda",0,IF(G343&lt;G342,1,0))</f>
        <v>0</v>
      </c>
      <c r="O343" s="9">
        <f>IF(O342="Alta",0,IF(G343&gt;=G342,1,0))</f>
        <v>1</v>
      </c>
      <c r="P343" s="9">
        <f t="shared" si="39"/>
        <v>0</v>
      </c>
      <c r="Q343" s="9">
        <f t="shared" si="40"/>
        <v>1</v>
      </c>
    </row>
    <row r="344" spans="1:17" x14ac:dyDescent="0.3">
      <c r="A344" s="4">
        <v>45052</v>
      </c>
      <c r="B344" s="9">
        <f>IF(A344=MAX(A344:A709),1,0)</f>
        <v>0</v>
      </c>
      <c r="C344" s="5">
        <v>29538.86</v>
      </c>
      <c r="D344" s="5">
        <v>29820.13</v>
      </c>
      <c r="E344" s="5">
        <v>28468.97</v>
      </c>
      <c r="F344" s="5">
        <v>28904.62</v>
      </c>
      <c r="G344" s="5">
        <v>28904.62</v>
      </c>
      <c r="H344" s="5">
        <f t="shared" si="35"/>
        <v>27675.7</v>
      </c>
      <c r="I344" s="5">
        <f t="shared" si="41"/>
        <v>28712.458499999997</v>
      </c>
      <c r="J344" s="4">
        <f t="shared" si="36"/>
        <v>45047</v>
      </c>
      <c r="K344" s="9">
        <f t="shared" si="37"/>
        <v>6</v>
      </c>
      <c r="L344" s="9" t="str">
        <f>VLOOKUP(WEEKDAY(A344),DePara!$A$1:$B$7,2,FALSE)</f>
        <v>Sáb</v>
      </c>
      <c r="M344" s="18">
        <f t="shared" si="38"/>
        <v>-2.1322946342533733E-2</v>
      </c>
      <c r="N344" s="9">
        <f>IF(N343="Queda",0,IF(G344&lt;G343,1,0))</f>
        <v>1</v>
      </c>
      <c r="O344" s="9">
        <f>IF(O343="Alta",0,IF(G344&gt;=G343,1,0))</f>
        <v>0</v>
      </c>
      <c r="P344" s="9">
        <f t="shared" si="39"/>
        <v>1</v>
      </c>
      <c r="Q344" s="9">
        <f t="shared" si="40"/>
        <v>0</v>
      </c>
    </row>
    <row r="345" spans="1:17" x14ac:dyDescent="0.3">
      <c r="A345" s="4">
        <v>45053</v>
      </c>
      <c r="B345" s="9">
        <f>IF(A345=MAX(A345:A710),1,0)</f>
        <v>0</v>
      </c>
      <c r="C345" s="5">
        <v>28901.62</v>
      </c>
      <c r="D345" s="5">
        <v>29157.52</v>
      </c>
      <c r="E345" s="5">
        <v>28441.37</v>
      </c>
      <c r="F345" s="5">
        <v>28454.98</v>
      </c>
      <c r="G345" s="5">
        <v>28454.98</v>
      </c>
      <c r="H345" s="5">
        <f t="shared" si="35"/>
        <v>27675.7</v>
      </c>
      <c r="I345" s="5">
        <f t="shared" si="41"/>
        <v>28662.9555</v>
      </c>
      <c r="J345" s="4">
        <f t="shared" si="36"/>
        <v>45047</v>
      </c>
      <c r="K345" s="9">
        <f t="shared" si="37"/>
        <v>7</v>
      </c>
      <c r="L345" s="9" t="str">
        <f>VLOOKUP(WEEKDAY(A345),DePara!$A$1:$B$7,2,FALSE)</f>
        <v>Dom</v>
      </c>
      <c r="M345" s="18">
        <f t="shared" si="38"/>
        <v>-1.5555990703216338E-2</v>
      </c>
      <c r="N345" s="9">
        <f>IF(N344="Queda",0,IF(G345&lt;G344,1,0))</f>
        <v>1</v>
      </c>
      <c r="O345" s="9">
        <f>IF(O344="Alta",0,IF(G345&gt;=G344,1,0))</f>
        <v>0</v>
      </c>
      <c r="P345" s="9">
        <f t="shared" si="39"/>
        <v>2</v>
      </c>
      <c r="Q345" s="9">
        <f t="shared" si="40"/>
        <v>0</v>
      </c>
    </row>
    <row r="346" spans="1:17" x14ac:dyDescent="0.3">
      <c r="A346" s="4">
        <v>45054</v>
      </c>
      <c r="B346" s="9">
        <f>IF(A346=MAX(A346:A711),1,0)</f>
        <v>0</v>
      </c>
      <c r="C346" s="5">
        <v>28450.46</v>
      </c>
      <c r="D346" s="5">
        <v>28663.27</v>
      </c>
      <c r="E346" s="5">
        <v>27310.13</v>
      </c>
      <c r="F346" s="5">
        <v>27694.27</v>
      </c>
      <c r="G346" s="5">
        <v>27694.27</v>
      </c>
      <c r="H346" s="5">
        <f t="shared" si="35"/>
        <v>27675.7</v>
      </c>
      <c r="I346" s="5">
        <f t="shared" si="41"/>
        <v>28527.791500000003</v>
      </c>
      <c r="J346" s="4">
        <f t="shared" si="36"/>
        <v>45047</v>
      </c>
      <c r="K346" s="9">
        <f t="shared" si="37"/>
        <v>8</v>
      </c>
      <c r="L346" s="9" t="str">
        <f>VLOOKUP(WEEKDAY(A346),DePara!$A$1:$B$7,2,FALSE)</f>
        <v>Seg</v>
      </c>
      <c r="M346" s="18">
        <f t="shared" si="38"/>
        <v>-2.6733808985281327E-2</v>
      </c>
      <c r="N346" s="9">
        <f>IF(N345="Queda",0,IF(G346&lt;G345,1,0))</f>
        <v>1</v>
      </c>
      <c r="O346" s="9">
        <f>IF(O345="Alta",0,IF(G346&gt;=G345,1,0))</f>
        <v>0</v>
      </c>
      <c r="P346" s="9">
        <f t="shared" si="39"/>
        <v>3</v>
      </c>
      <c r="Q346" s="9">
        <f t="shared" si="40"/>
        <v>0</v>
      </c>
    </row>
    <row r="347" spans="1:17" x14ac:dyDescent="0.3">
      <c r="A347" s="4">
        <v>45055</v>
      </c>
      <c r="B347" s="9">
        <f>IF(A347=MAX(A347:A712),1,0)</f>
        <v>0</v>
      </c>
      <c r="C347" s="5">
        <v>27695.07</v>
      </c>
      <c r="D347" s="5">
        <v>27821.4</v>
      </c>
      <c r="E347" s="5">
        <v>27375.599999999999</v>
      </c>
      <c r="F347" s="5">
        <v>27658.78</v>
      </c>
      <c r="G347" s="5">
        <v>27658.78</v>
      </c>
      <c r="H347" s="5">
        <f t="shared" si="35"/>
        <v>27675.7</v>
      </c>
      <c r="I347" s="5">
        <f t="shared" si="41"/>
        <v>28469.596500000003</v>
      </c>
      <c r="J347" s="4">
        <f t="shared" si="36"/>
        <v>45047</v>
      </c>
      <c r="K347" s="9">
        <f t="shared" si="37"/>
        <v>9</v>
      </c>
      <c r="L347" s="9" t="str">
        <f>VLOOKUP(WEEKDAY(A347),DePara!$A$1:$B$7,2,FALSE)</f>
        <v>Ter</v>
      </c>
      <c r="M347" s="18">
        <f t="shared" si="38"/>
        <v>-1.2814925253491483E-3</v>
      </c>
      <c r="N347" s="9">
        <f>IF(N346="Queda",0,IF(G347&lt;G346,1,0))</f>
        <v>1</v>
      </c>
      <c r="O347" s="9">
        <f>IF(O346="Alta",0,IF(G347&gt;=G346,1,0))</f>
        <v>0</v>
      </c>
      <c r="P347" s="9">
        <f t="shared" si="39"/>
        <v>4</v>
      </c>
      <c r="Q347" s="9">
        <f t="shared" si="40"/>
        <v>0</v>
      </c>
    </row>
    <row r="348" spans="1:17" x14ac:dyDescent="0.3">
      <c r="A348" s="4">
        <v>45056</v>
      </c>
      <c r="B348" s="9">
        <f>IF(A348=MAX(A348:A713),1,0)</f>
        <v>0</v>
      </c>
      <c r="C348" s="5">
        <v>27654.639999999999</v>
      </c>
      <c r="D348" s="5">
        <v>28322.69</v>
      </c>
      <c r="E348" s="5">
        <v>26883.67</v>
      </c>
      <c r="F348" s="5">
        <v>27621.759999999998</v>
      </c>
      <c r="G348" s="5">
        <v>27621.759999999998</v>
      </c>
      <c r="H348" s="5">
        <f t="shared" si="35"/>
        <v>27675.7</v>
      </c>
      <c r="I348" s="5">
        <f t="shared" si="41"/>
        <v>28438.385000000002</v>
      </c>
      <c r="J348" s="4">
        <f t="shared" si="36"/>
        <v>45047</v>
      </c>
      <c r="K348" s="9">
        <f t="shared" si="37"/>
        <v>10</v>
      </c>
      <c r="L348" s="9" t="str">
        <f>VLOOKUP(WEEKDAY(A348),DePara!$A$1:$B$7,2,FALSE)</f>
        <v>Qua</v>
      </c>
      <c r="M348" s="18">
        <f t="shared" si="38"/>
        <v>-1.3384538291276726E-3</v>
      </c>
      <c r="N348" s="9">
        <f>IF(N347="Queda",0,IF(G348&lt;G347,1,0))</f>
        <v>1</v>
      </c>
      <c r="O348" s="9">
        <f>IF(O347="Alta",0,IF(G348&gt;=G347,1,0))</f>
        <v>0</v>
      </c>
      <c r="P348" s="9">
        <f t="shared" si="39"/>
        <v>5</v>
      </c>
      <c r="Q348" s="9">
        <f t="shared" si="40"/>
        <v>0</v>
      </c>
    </row>
    <row r="349" spans="1:17" x14ac:dyDescent="0.3">
      <c r="A349" s="4">
        <v>45057</v>
      </c>
      <c r="B349" s="9">
        <f>IF(A349=MAX(A349:A714),1,0)</f>
        <v>0</v>
      </c>
      <c r="C349" s="5">
        <v>27621.09</v>
      </c>
      <c r="D349" s="5">
        <v>27621.94</v>
      </c>
      <c r="E349" s="5">
        <v>26781.83</v>
      </c>
      <c r="F349" s="5">
        <v>27000.79</v>
      </c>
      <c r="G349" s="5">
        <v>27000.79</v>
      </c>
      <c r="H349" s="5">
        <f t="shared" si="35"/>
        <v>27675.7</v>
      </c>
      <c r="I349" s="5">
        <f t="shared" si="41"/>
        <v>28424.579000000005</v>
      </c>
      <c r="J349" s="4">
        <f t="shared" si="36"/>
        <v>45047</v>
      </c>
      <c r="K349" s="9">
        <f t="shared" si="37"/>
        <v>11</v>
      </c>
      <c r="L349" s="9" t="str">
        <f>VLOOKUP(WEEKDAY(A349),DePara!$A$1:$B$7,2,FALSE)</f>
        <v>Qui</v>
      </c>
      <c r="M349" s="18">
        <f t="shared" si="38"/>
        <v>-2.2481188743946667E-2</v>
      </c>
      <c r="N349" s="9">
        <f>IF(N348="Queda",0,IF(G349&lt;G348,1,0))</f>
        <v>1</v>
      </c>
      <c r="O349" s="9">
        <f>IF(O348="Alta",0,IF(G349&gt;=G348,1,0))</f>
        <v>0</v>
      </c>
      <c r="P349" s="9">
        <f t="shared" si="39"/>
        <v>6</v>
      </c>
      <c r="Q349" s="9">
        <f t="shared" si="40"/>
        <v>0</v>
      </c>
    </row>
    <row r="350" spans="1:17" x14ac:dyDescent="0.3">
      <c r="A350" s="4">
        <v>45058</v>
      </c>
      <c r="B350" s="9">
        <f>IF(A350=MAX(A350:A715),1,0)</f>
        <v>0</v>
      </c>
      <c r="C350" s="5">
        <v>26987.66</v>
      </c>
      <c r="D350" s="5">
        <v>27055.65</v>
      </c>
      <c r="E350" s="5">
        <v>25878.43</v>
      </c>
      <c r="F350" s="5">
        <v>26804.99</v>
      </c>
      <c r="G350" s="5">
        <v>26804.99</v>
      </c>
      <c r="H350" s="5">
        <f t="shared" si="35"/>
        <v>27675.7</v>
      </c>
      <c r="I350" s="5">
        <f t="shared" si="41"/>
        <v>28373.953500000003</v>
      </c>
      <c r="J350" s="4">
        <f t="shared" si="36"/>
        <v>45047</v>
      </c>
      <c r="K350" s="9">
        <f t="shared" si="37"/>
        <v>12</v>
      </c>
      <c r="L350" s="9" t="str">
        <f>VLOOKUP(WEEKDAY(A350),DePara!$A$1:$B$7,2,FALSE)</f>
        <v>Sex</v>
      </c>
      <c r="M350" s="18">
        <f t="shared" si="38"/>
        <v>-7.2516396742465794E-3</v>
      </c>
      <c r="N350" s="9">
        <f>IF(N349="Queda",0,IF(G350&lt;G349,1,0))</f>
        <v>1</v>
      </c>
      <c r="O350" s="9">
        <f>IF(O349="Alta",0,IF(G350&gt;=G349,1,0))</f>
        <v>0</v>
      </c>
      <c r="P350" s="9">
        <f t="shared" si="39"/>
        <v>7</v>
      </c>
      <c r="Q350" s="9">
        <f t="shared" si="40"/>
        <v>0</v>
      </c>
    </row>
    <row r="351" spans="1:17" x14ac:dyDescent="0.3">
      <c r="A351" s="4">
        <v>45059</v>
      </c>
      <c r="B351" s="9">
        <f>IF(A351=MAX(A351:A716),1,0)</f>
        <v>0</v>
      </c>
      <c r="C351" s="5">
        <v>26807.77</v>
      </c>
      <c r="D351" s="5">
        <v>27030.48</v>
      </c>
      <c r="E351" s="5">
        <v>26710.87</v>
      </c>
      <c r="F351" s="5">
        <v>26784.080000000002</v>
      </c>
      <c r="G351" s="5">
        <v>26784.080000000002</v>
      </c>
      <c r="H351" s="5">
        <f t="shared" si="35"/>
        <v>27675.7</v>
      </c>
      <c r="I351" s="5">
        <f t="shared" si="41"/>
        <v>28333.588500000002</v>
      </c>
      <c r="J351" s="4">
        <f t="shared" si="36"/>
        <v>45047</v>
      </c>
      <c r="K351" s="9">
        <f t="shared" si="37"/>
        <v>13</v>
      </c>
      <c r="L351" s="9" t="str">
        <f>VLOOKUP(WEEKDAY(A351),DePara!$A$1:$B$7,2,FALSE)</f>
        <v>Sáb</v>
      </c>
      <c r="M351" s="18">
        <f t="shared" si="38"/>
        <v>-7.8007863461238003E-4</v>
      </c>
      <c r="N351" s="9">
        <f>IF(N350="Queda",0,IF(G351&lt;G350,1,0))</f>
        <v>1</v>
      </c>
      <c r="O351" s="9">
        <f>IF(O350="Alta",0,IF(G351&gt;=G350,1,0))</f>
        <v>0</v>
      </c>
      <c r="P351" s="9">
        <f t="shared" si="39"/>
        <v>8</v>
      </c>
      <c r="Q351" s="9">
        <f t="shared" si="40"/>
        <v>0</v>
      </c>
    </row>
    <row r="352" spans="1:17" x14ac:dyDescent="0.3">
      <c r="A352" s="4">
        <v>45060</v>
      </c>
      <c r="B352" s="9">
        <f>IF(A352=MAX(A352:A717),1,0)</f>
        <v>0</v>
      </c>
      <c r="C352" s="5">
        <v>26788.97</v>
      </c>
      <c r="D352" s="5">
        <v>27150.98</v>
      </c>
      <c r="E352" s="5">
        <v>26661.360000000001</v>
      </c>
      <c r="F352" s="5">
        <v>26930.639999999999</v>
      </c>
      <c r="G352" s="5">
        <v>26930.639999999999</v>
      </c>
      <c r="H352" s="5">
        <f t="shared" si="35"/>
        <v>27675.7</v>
      </c>
      <c r="I352" s="5">
        <f t="shared" si="41"/>
        <v>28303.853500000005</v>
      </c>
      <c r="J352" s="4">
        <f t="shared" si="36"/>
        <v>45047</v>
      </c>
      <c r="K352" s="9">
        <f t="shared" si="37"/>
        <v>14</v>
      </c>
      <c r="L352" s="9" t="str">
        <f>VLOOKUP(WEEKDAY(A352),DePara!$A$1:$B$7,2,FALSE)</f>
        <v>Dom</v>
      </c>
      <c r="M352" s="18">
        <f t="shared" si="38"/>
        <v>5.4719071926307983E-3</v>
      </c>
      <c r="N352" s="9">
        <f>IF(N351="Queda",0,IF(G352&lt;G351,1,0))</f>
        <v>0</v>
      </c>
      <c r="O352" s="9">
        <f>IF(O351="Alta",0,IF(G352&gt;=G351,1,0))</f>
        <v>1</v>
      </c>
      <c r="P352" s="9">
        <f t="shared" si="39"/>
        <v>0</v>
      </c>
      <c r="Q352" s="9">
        <f t="shared" si="40"/>
        <v>1</v>
      </c>
    </row>
    <row r="353" spans="1:17" x14ac:dyDescent="0.3">
      <c r="A353" s="4">
        <v>45061</v>
      </c>
      <c r="B353" s="9">
        <f>IF(A353=MAX(A353:A718),1,0)</f>
        <v>0</v>
      </c>
      <c r="C353" s="5">
        <v>26931.38</v>
      </c>
      <c r="D353" s="5">
        <v>27646.35</v>
      </c>
      <c r="E353" s="5">
        <v>26766.1</v>
      </c>
      <c r="F353" s="5">
        <v>27192.69</v>
      </c>
      <c r="G353" s="5">
        <v>27192.69</v>
      </c>
      <c r="H353" s="5">
        <f t="shared" si="35"/>
        <v>27675.7</v>
      </c>
      <c r="I353" s="5">
        <f t="shared" si="41"/>
        <v>28248.107999999997</v>
      </c>
      <c r="J353" s="4">
        <f t="shared" si="36"/>
        <v>45047</v>
      </c>
      <c r="K353" s="9">
        <f t="shared" si="37"/>
        <v>15</v>
      </c>
      <c r="L353" s="9" t="str">
        <f>VLOOKUP(WEEKDAY(A353),DePara!$A$1:$B$7,2,FALSE)</f>
        <v>Seg</v>
      </c>
      <c r="M353" s="18">
        <f t="shared" si="38"/>
        <v>9.7305522631470076E-3</v>
      </c>
      <c r="N353" s="9">
        <f>IF(N352="Queda",0,IF(G353&lt;G352,1,0))</f>
        <v>0</v>
      </c>
      <c r="O353" s="9">
        <f>IF(O352="Alta",0,IF(G353&gt;=G352,1,0))</f>
        <v>1</v>
      </c>
      <c r="P353" s="9">
        <f t="shared" si="39"/>
        <v>0</v>
      </c>
      <c r="Q353" s="9">
        <f t="shared" si="40"/>
        <v>2</v>
      </c>
    </row>
    <row r="354" spans="1:17" x14ac:dyDescent="0.3">
      <c r="A354" s="4">
        <v>45062</v>
      </c>
      <c r="B354" s="9">
        <f>IF(A354=MAX(A354:A719),1,0)</f>
        <v>0</v>
      </c>
      <c r="C354" s="5">
        <v>27171.51</v>
      </c>
      <c r="D354" s="5">
        <v>27299.3</v>
      </c>
      <c r="E354" s="5">
        <v>26878.95</v>
      </c>
      <c r="F354" s="5">
        <v>27036.65</v>
      </c>
      <c r="G354" s="5">
        <v>27036.65</v>
      </c>
      <c r="H354" s="5">
        <f t="shared" si="35"/>
        <v>27675.7</v>
      </c>
      <c r="I354" s="5">
        <f t="shared" si="41"/>
        <v>28178.805499999999</v>
      </c>
      <c r="J354" s="4">
        <f t="shared" si="36"/>
        <v>45047</v>
      </c>
      <c r="K354" s="9">
        <f t="shared" si="37"/>
        <v>16</v>
      </c>
      <c r="L354" s="9" t="str">
        <f>VLOOKUP(WEEKDAY(A354),DePara!$A$1:$B$7,2,FALSE)</f>
        <v>Ter</v>
      </c>
      <c r="M354" s="18">
        <f t="shared" si="38"/>
        <v>-5.7383068758551925E-3</v>
      </c>
      <c r="N354" s="9">
        <f>IF(N353="Queda",0,IF(G354&lt;G353,1,0))</f>
        <v>1</v>
      </c>
      <c r="O354" s="9">
        <f>IF(O353="Alta",0,IF(G354&gt;=G353,1,0))</f>
        <v>0</v>
      </c>
      <c r="P354" s="9">
        <f t="shared" si="39"/>
        <v>1</v>
      </c>
      <c r="Q354" s="9">
        <f t="shared" si="40"/>
        <v>0</v>
      </c>
    </row>
    <row r="355" spans="1:17" x14ac:dyDescent="0.3">
      <c r="A355" s="4">
        <v>45063</v>
      </c>
      <c r="B355" s="9">
        <f>IF(A355=MAX(A355:A720),1,0)</f>
        <v>0</v>
      </c>
      <c r="C355" s="5">
        <v>27035.47</v>
      </c>
      <c r="D355" s="5">
        <v>27465.93</v>
      </c>
      <c r="E355" s="5">
        <v>26600.14</v>
      </c>
      <c r="F355" s="5">
        <v>27398.799999999999</v>
      </c>
      <c r="G355" s="5">
        <v>27398.799999999999</v>
      </c>
      <c r="H355" s="5">
        <f t="shared" si="35"/>
        <v>27675.7</v>
      </c>
      <c r="I355" s="5">
        <f t="shared" si="41"/>
        <v>28075.056</v>
      </c>
      <c r="J355" s="4">
        <f t="shared" si="36"/>
        <v>45047</v>
      </c>
      <c r="K355" s="9">
        <f t="shared" si="37"/>
        <v>17</v>
      </c>
      <c r="L355" s="9" t="str">
        <f>VLOOKUP(WEEKDAY(A355),DePara!$A$1:$B$7,2,FALSE)</f>
        <v>Qua</v>
      </c>
      <c r="M355" s="18">
        <f t="shared" si="38"/>
        <v>1.3394780788300142E-2</v>
      </c>
      <c r="N355" s="9">
        <f>IF(N354="Queda",0,IF(G355&lt;G354,1,0))</f>
        <v>0</v>
      </c>
      <c r="O355" s="9">
        <f>IF(O354="Alta",0,IF(G355&gt;=G354,1,0))</f>
        <v>1</v>
      </c>
      <c r="P355" s="9">
        <f t="shared" si="39"/>
        <v>0</v>
      </c>
      <c r="Q355" s="9">
        <f t="shared" si="40"/>
        <v>1</v>
      </c>
    </row>
    <row r="356" spans="1:17" x14ac:dyDescent="0.3">
      <c r="A356" s="4">
        <v>45064</v>
      </c>
      <c r="B356" s="9">
        <f>IF(A356=MAX(A356:A721),1,0)</f>
        <v>0</v>
      </c>
      <c r="C356" s="5">
        <v>27401.65</v>
      </c>
      <c r="D356" s="5">
        <v>27466.53</v>
      </c>
      <c r="E356" s="5">
        <v>26415.1</v>
      </c>
      <c r="F356" s="5">
        <v>26832.21</v>
      </c>
      <c r="G356" s="5">
        <v>26832.21</v>
      </c>
      <c r="H356" s="5">
        <f t="shared" si="35"/>
        <v>27675.7</v>
      </c>
      <c r="I356" s="5">
        <f t="shared" si="41"/>
        <v>27949.653499999997</v>
      </c>
      <c r="J356" s="4">
        <f t="shared" si="36"/>
        <v>45047</v>
      </c>
      <c r="K356" s="9">
        <f t="shared" si="37"/>
        <v>18</v>
      </c>
      <c r="L356" s="9" t="str">
        <f>VLOOKUP(WEEKDAY(A356),DePara!$A$1:$B$7,2,FALSE)</f>
        <v>Qui</v>
      </c>
      <c r="M356" s="18">
        <f t="shared" si="38"/>
        <v>-2.0679372819247588E-2</v>
      </c>
      <c r="N356" s="9">
        <f>IF(N355="Queda",0,IF(G356&lt;G355,1,0))</f>
        <v>1</v>
      </c>
      <c r="O356" s="9">
        <f>IF(O355="Alta",0,IF(G356&gt;=G355,1,0))</f>
        <v>0</v>
      </c>
      <c r="P356" s="9">
        <f t="shared" si="39"/>
        <v>1</v>
      </c>
      <c r="Q356" s="9">
        <f t="shared" si="40"/>
        <v>0</v>
      </c>
    </row>
    <row r="357" spans="1:17" x14ac:dyDescent="0.3">
      <c r="A357" s="4">
        <v>45065</v>
      </c>
      <c r="B357" s="9">
        <f>IF(A357=MAX(A357:A722),1,0)</f>
        <v>0</v>
      </c>
      <c r="C357" s="5">
        <v>26826.75</v>
      </c>
      <c r="D357" s="5">
        <v>27128.62</v>
      </c>
      <c r="E357" s="5">
        <v>26700.21</v>
      </c>
      <c r="F357" s="5">
        <v>26890.13</v>
      </c>
      <c r="G357" s="5">
        <v>26890.13</v>
      </c>
      <c r="H357" s="5">
        <f t="shared" si="35"/>
        <v>27675.7</v>
      </c>
      <c r="I357" s="5">
        <f t="shared" si="41"/>
        <v>27831.735499999999</v>
      </c>
      <c r="J357" s="4">
        <f t="shared" si="36"/>
        <v>45047</v>
      </c>
      <c r="K357" s="9">
        <f t="shared" si="37"/>
        <v>19</v>
      </c>
      <c r="L357" s="9" t="str">
        <f>VLOOKUP(WEEKDAY(A357),DePara!$A$1:$B$7,2,FALSE)</f>
        <v>Sex</v>
      </c>
      <c r="M357" s="18">
        <f t="shared" si="38"/>
        <v>2.1585996829929233E-3</v>
      </c>
      <c r="N357" s="9">
        <f>IF(N356="Queda",0,IF(G357&lt;G356,1,0))</f>
        <v>0</v>
      </c>
      <c r="O357" s="9">
        <f>IF(O356="Alta",0,IF(G357&gt;=G356,1,0))</f>
        <v>1</v>
      </c>
      <c r="P357" s="9">
        <f t="shared" si="39"/>
        <v>0</v>
      </c>
      <c r="Q357" s="9">
        <f t="shared" si="40"/>
        <v>1</v>
      </c>
    </row>
    <row r="358" spans="1:17" x14ac:dyDescent="0.3">
      <c r="A358" s="4">
        <v>45066</v>
      </c>
      <c r="B358" s="9">
        <f>IF(A358=MAX(A358:A723),1,0)</f>
        <v>0</v>
      </c>
      <c r="C358" s="5">
        <v>26888.84</v>
      </c>
      <c r="D358" s="5">
        <v>27155.16</v>
      </c>
      <c r="E358" s="5">
        <v>26843.279999999999</v>
      </c>
      <c r="F358" s="5">
        <v>27129.59</v>
      </c>
      <c r="G358" s="5">
        <v>27129.59</v>
      </c>
      <c r="H358" s="5">
        <f t="shared" si="35"/>
        <v>27675.7</v>
      </c>
      <c r="I358" s="5">
        <f t="shared" si="41"/>
        <v>27724.7745</v>
      </c>
      <c r="J358" s="4">
        <f t="shared" si="36"/>
        <v>45047</v>
      </c>
      <c r="K358" s="9">
        <f t="shared" si="37"/>
        <v>20</v>
      </c>
      <c r="L358" s="9" t="str">
        <f>VLOOKUP(WEEKDAY(A358),DePara!$A$1:$B$7,2,FALSE)</f>
        <v>Sáb</v>
      </c>
      <c r="M358" s="18">
        <f t="shared" si="38"/>
        <v>8.9051261559538464E-3</v>
      </c>
      <c r="N358" s="9">
        <f>IF(N357="Queda",0,IF(G358&lt;G357,1,0))</f>
        <v>0</v>
      </c>
      <c r="O358" s="9">
        <f>IF(O357="Alta",0,IF(G358&gt;=G357,1,0))</f>
        <v>1</v>
      </c>
      <c r="P358" s="9">
        <f t="shared" si="39"/>
        <v>0</v>
      </c>
      <c r="Q358" s="9">
        <f t="shared" si="40"/>
        <v>2</v>
      </c>
    </row>
    <row r="359" spans="1:17" x14ac:dyDescent="0.3">
      <c r="A359" s="4">
        <v>45067</v>
      </c>
      <c r="B359" s="9">
        <f>IF(A359=MAX(A359:A724),1,0)</f>
        <v>0</v>
      </c>
      <c r="C359" s="5">
        <v>27118.42</v>
      </c>
      <c r="D359" s="5">
        <v>27265.919999999998</v>
      </c>
      <c r="E359" s="5">
        <v>26706.92</v>
      </c>
      <c r="F359" s="5">
        <v>26753.83</v>
      </c>
      <c r="G359" s="5">
        <v>26753.83</v>
      </c>
      <c r="H359" s="5">
        <f t="shared" si="35"/>
        <v>27675.7</v>
      </c>
      <c r="I359" s="5">
        <f t="shared" si="41"/>
        <v>27657.887500000001</v>
      </c>
      <c r="J359" s="4">
        <f t="shared" si="36"/>
        <v>45047</v>
      </c>
      <c r="K359" s="9">
        <f t="shared" si="37"/>
        <v>21</v>
      </c>
      <c r="L359" s="9" t="str">
        <f>VLOOKUP(WEEKDAY(A359),DePara!$A$1:$B$7,2,FALSE)</f>
        <v>Dom</v>
      </c>
      <c r="M359" s="18">
        <f t="shared" si="38"/>
        <v>-1.3850559481363267E-2</v>
      </c>
      <c r="N359" s="9">
        <f>IF(N358="Queda",0,IF(G359&lt;G358,1,0))</f>
        <v>1</v>
      </c>
      <c r="O359" s="9">
        <f>IF(O358="Alta",0,IF(G359&gt;=G358,1,0))</f>
        <v>0</v>
      </c>
      <c r="P359" s="9">
        <f t="shared" si="39"/>
        <v>1</v>
      </c>
      <c r="Q359" s="9">
        <f t="shared" si="40"/>
        <v>0</v>
      </c>
    </row>
    <row r="360" spans="1:17" x14ac:dyDescent="0.3">
      <c r="A360" s="4">
        <v>45068</v>
      </c>
      <c r="B360" s="9">
        <f>IF(A360=MAX(A360:A725),1,0)</f>
        <v>0</v>
      </c>
      <c r="C360" s="5">
        <v>26749.89</v>
      </c>
      <c r="D360" s="5">
        <v>27045.73</v>
      </c>
      <c r="E360" s="5">
        <v>26549.73</v>
      </c>
      <c r="F360" s="5">
        <v>26851.279999999999</v>
      </c>
      <c r="G360" s="5">
        <v>26851.279999999999</v>
      </c>
      <c r="H360" s="5">
        <f t="shared" si="35"/>
        <v>27675.7</v>
      </c>
      <c r="I360" s="5">
        <f t="shared" si="41"/>
        <v>27566.424500000005</v>
      </c>
      <c r="J360" s="4">
        <f t="shared" si="36"/>
        <v>45047</v>
      </c>
      <c r="K360" s="9">
        <f t="shared" si="37"/>
        <v>22</v>
      </c>
      <c r="L360" s="9" t="str">
        <f>VLOOKUP(WEEKDAY(A360),DePara!$A$1:$B$7,2,FALSE)</f>
        <v>Seg</v>
      </c>
      <c r="M360" s="18">
        <f t="shared" si="38"/>
        <v>3.6424691343257543E-3</v>
      </c>
      <c r="N360" s="9">
        <f>IF(N359="Queda",0,IF(G360&lt;G359,1,0))</f>
        <v>0</v>
      </c>
      <c r="O360" s="9">
        <f>IF(O359="Alta",0,IF(G360&gt;=G359,1,0))</f>
        <v>1</v>
      </c>
      <c r="P360" s="9">
        <f t="shared" si="39"/>
        <v>0</v>
      </c>
      <c r="Q360" s="9">
        <f t="shared" si="40"/>
        <v>1</v>
      </c>
    </row>
    <row r="361" spans="1:17" x14ac:dyDescent="0.3">
      <c r="A361" s="4">
        <v>45069</v>
      </c>
      <c r="B361" s="9">
        <f>IF(A361=MAX(A361:A726),1,0)</f>
        <v>0</v>
      </c>
      <c r="C361" s="5">
        <v>26855.96</v>
      </c>
      <c r="D361" s="5">
        <v>27434.68</v>
      </c>
      <c r="E361" s="5">
        <v>26816.18</v>
      </c>
      <c r="F361" s="5">
        <v>27225.73</v>
      </c>
      <c r="G361" s="5">
        <v>27225.73</v>
      </c>
      <c r="H361" s="5">
        <f t="shared" si="35"/>
        <v>27675.7</v>
      </c>
      <c r="I361" s="5">
        <f t="shared" si="41"/>
        <v>27477.395500000002</v>
      </c>
      <c r="J361" s="4">
        <f t="shared" si="36"/>
        <v>45047</v>
      </c>
      <c r="K361" s="9">
        <f t="shared" si="37"/>
        <v>23</v>
      </c>
      <c r="L361" s="9" t="str">
        <f>VLOOKUP(WEEKDAY(A361),DePara!$A$1:$B$7,2,FALSE)</f>
        <v>Ter</v>
      </c>
      <c r="M361" s="18">
        <f t="shared" si="38"/>
        <v>1.3945331470231581E-2</v>
      </c>
      <c r="N361" s="9">
        <f>IF(N360="Queda",0,IF(G361&lt;G360,1,0))</f>
        <v>0</v>
      </c>
      <c r="O361" s="9">
        <f>IF(O360="Alta",0,IF(G361&gt;=G360,1,0))</f>
        <v>1</v>
      </c>
      <c r="P361" s="9">
        <f t="shared" si="39"/>
        <v>0</v>
      </c>
      <c r="Q361" s="9">
        <f t="shared" si="40"/>
        <v>2</v>
      </c>
    </row>
    <row r="362" spans="1:17" x14ac:dyDescent="0.3">
      <c r="A362" s="4">
        <v>45070</v>
      </c>
      <c r="B362" s="9">
        <f>IF(A362=MAX(A362:A727),1,0)</f>
        <v>0</v>
      </c>
      <c r="C362" s="5">
        <v>27224.6</v>
      </c>
      <c r="D362" s="5">
        <v>27224.6</v>
      </c>
      <c r="E362" s="5">
        <v>26106.58</v>
      </c>
      <c r="F362" s="5">
        <v>26334.82</v>
      </c>
      <c r="G362" s="5">
        <v>26334.82</v>
      </c>
      <c r="H362" s="5">
        <f t="shared" si="35"/>
        <v>27675.7</v>
      </c>
      <c r="I362" s="5">
        <f t="shared" si="41"/>
        <v>27351.751</v>
      </c>
      <c r="J362" s="4">
        <f t="shared" si="36"/>
        <v>45047</v>
      </c>
      <c r="K362" s="9">
        <f t="shared" si="37"/>
        <v>24</v>
      </c>
      <c r="L362" s="9" t="str">
        <f>VLOOKUP(WEEKDAY(A362),DePara!$A$1:$B$7,2,FALSE)</f>
        <v>Qua</v>
      </c>
      <c r="M362" s="18">
        <f t="shared" si="38"/>
        <v>-3.2723089518628123E-2</v>
      </c>
      <c r="N362" s="9">
        <f>IF(N361="Queda",0,IF(G362&lt;G361,1,0))</f>
        <v>1</v>
      </c>
      <c r="O362" s="9">
        <f>IF(O361="Alta",0,IF(G362&gt;=G361,1,0))</f>
        <v>0</v>
      </c>
      <c r="P362" s="9">
        <f t="shared" si="39"/>
        <v>1</v>
      </c>
      <c r="Q362" s="9">
        <f t="shared" si="40"/>
        <v>0</v>
      </c>
    </row>
    <row r="363" spans="1:17" x14ac:dyDescent="0.3">
      <c r="A363" s="4">
        <v>45071</v>
      </c>
      <c r="B363" s="9">
        <f>IF(A363=MAX(A363:A728),1,0)</f>
        <v>0</v>
      </c>
      <c r="C363" s="5">
        <v>26329.46</v>
      </c>
      <c r="D363" s="5">
        <v>26591.52</v>
      </c>
      <c r="E363" s="5">
        <v>25890.59</v>
      </c>
      <c r="F363" s="5">
        <v>26476.21</v>
      </c>
      <c r="G363" s="5">
        <v>26476.21</v>
      </c>
      <c r="H363" s="5">
        <f t="shared" si="35"/>
        <v>27675.7</v>
      </c>
      <c r="I363" s="5">
        <f t="shared" si="41"/>
        <v>27198.842500000006</v>
      </c>
      <c r="J363" s="4">
        <f t="shared" si="36"/>
        <v>45047</v>
      </c>
      <c r="K363" s="9">
        <f t="shared" si="37"/>
        <v>25</v>
      </c>
      <c r="L363" s="9" t="str">
        <f>VLOOKUP(WEEKDAY(A363),DePara!$A$1:$B$7,2,FALSE)</f>
        <v>Qui</v>
      </c>
      <c r="M363" s="18">
        <f t="shared" si="38"/>
        <v>5.368937399230278E-3</v>
      </c>
      <c r="N363" s="9">
        <f>IF(N362="Queda",0,IF(G363&lt;G362,1,0))</f>
        <v>0</v>
      </c>
      <c r="O363" s="9">
        <f>IF(O362="Alta",0,IF(G363&gt;=G362,1,0))</f>
        <v>1</v>
      </c>
      <c r="P363" s="9">
        <f t="shared" si="39"/>
        <v>0</v>
      </c>
      <c r="Q363" s="9">
        <f t="shared" si="40"/>
        <v>1</v>
      </c>
    </row>
    <row r="364" spans="1:17" x14ac:dyDescent="0.3">
      <c r="A364" s="4">
        <v>45072</v>
      </c>
      <c r="B364" s="9">
        <f>IF(A364=MAX(A364:A729),1,0)</f>
        <v>0</v>
      </c>
      <c r="C364" s="5">
        <v>26474.18</v>
      </c>
      <c r="D364" s="5">
        <v>26916.67</v>
      </c>
      <c r="E364" s="5">
        <v>26343.95</v>
      </c>
      <c r="F364" s="5">
        <v>26719.29</v>
      </c>
      <c r="G364" s="5">
        <v>26719.29</v>
      </c>
      <c r="H364" s="5">
        <f t="shared" si="35"/>
        <v>27675.7</v>
      </c>
      <c r="I364" s="5">
        <f t="shared" si="41"/>
        <v>27089.576000000008</v>
      </c>
      <c r="J364" s="4">
        <f t="shared" si="36"/>
        <v>45047</v>
      </c>
      <c r="K364" s="9">
        <f t="shared" si="37"/>
        <v>26</v>
      </c>
      <c r="L364" s="9" t="str">
        <f>VLOOKUP(WEEKDAY(A364),DePara!$A$1:$B$7,2,FALSE)</f>
        <v>Sex</v>
      </c>
      <c r="M364" s="18">
        <f t="shared" si="38"/>
        <v>9.1810723664755844E-3</v>
      </c>
      <c r="N364" s="9">
        <f>IF(N363="Queda",0,IF(G364&lt;G363,1,0))</f>
        <v>0</v>
      </c>
      <c r="O364" s="9">
        <f>IF(O363="Alta",0,IF(G364&gt;=G363,1,0))</f>
        <v>1</v>
      </c>
      <c r="P364" s="9">
        <f t="shared" si="39"/>
        <v>0</v>
      </c>
      <c r="Q364" s="9">
        <f t="shared" si="40"/>
        <v>2</v>
      </c>
    </row>
    <row r="365" spans="1:17" x14ac:dyDescent="0.3">
      <c r="A365" s="4">
        <v>45073</v>
      </c>
      <c r="B365" s="9">
        <f>IF(A365=MAX(A365:A730),1,0)</f>
        <v>0</v>
      </c>
      <c r="C365" s="5">
        <v>26720.18</v>
      </c>
      <c r="D365" s="5">
        <v>26888.880000000001</v>
      </c>
      <c r="E365" s="5">
        <v>26621.14</v>
      </c>
      <c r="F365" s="5">
        <v>26868.35</v>
      </c>
      <c r="G365" s="5">
        <v>26868.35</v>
      </c>
      <c r="H365" s="5">
        <f t="shared" si="35"/>
        <v>27675.7</v>
      </c>
      <c r="I365" s="5">
        <f t="shared" si="41"/>
        <v>27010.244500000008</v>
      </c>
      <c r="J365" s="4">
        <f t="shared" si="36"/>
        <v>45047</v>
      </c>
      <c r="K365" s="9">
        <f t="shared" si="37"/>
        <v>27</v>
      </c>
      <c r="L365" s="9" t="str">
        <f>VLOOKUP(WEEKDAY(A365),DePara!$A$1:$B$7,2,FALSE)</f>
        <v>Sáb</v>
      </c>
      <c r="M365" s="18">
        <f t="shared" si="38"/>
        <v>5.5787410518766123E-3</v>
      </c>
      <c r="N365" s="9">
        <f>IF(N364="Queda",0,IF(G365&lt;G364,1,0))</f>
        <v>0</v>
      </c>
      <c r="O365" s="9">
        <f>IF(O364="Alta",0,IF(G365&gt;=G364,1,0))</f>
        <v>1</v>
      </c>
      <c r="P365" s="9">
        <f t="shared" si="39"/>
        <v>0</v>
      </c>
      <c r="Q365" s="9">
        <f t="shared" si="40"/>
        <v>3</v>
      </c>
    </row>
    <row r="366" spans="1:17" x14ac:dyDescent="0.3">
      <c r="A366" s="4">
        <v>45074</v>
      </c>
      <c r="B366" s="9">
        <f>IF(A366=MAX(A366:A731),1,0)</f>
        <v>0</v>
      </c>
      <c r="C366" s="5">
        <v>26871.16</v>
      </c>
      <c r="D366" s="5">
        <v>28193.45</v>
      </c>
      <c r="E366" s="5">
        <v>26802.75</v>
      </c>
      <c r="F366" s="5">
        <v>28085.65</v>
      </c>
      <c r="G366" s="5">
        <v>28085.65</v>
      </c>
      <c r="H366" s="5">
        <f t="shared" si="35"/>
        <v>27675.7</v>
      </c>
      <c r="I366" s="5">
        <f t="shared" si="41"/>
        <v>27029.813499999997</v>
      </c>
      <c r="J366" s="4">
        <f t="shared" si="36"/>
        <v>45047</v>
      </c>
      <c r="K366" s="9">
        <f t="shared" si="37"/>
        <v>28</v>
      </c>
      <c r="L366" s="9" t="str">
        <f>VLOOKUP(WEEKDAY(A366),DePara!$A$1:$B$7,2,FALSE)</f>
        <v>Dom</v>
      </c>
      <c r="M366" s="18">
        <f t="shared" si="38"/>
        <v>4.5306094345205494E-2</v>
      </c>
      <c r="N366" s="9">
        <f>IF(N365="Queda",0,IF(G366&lt;G365,1,0))</f>
        <v>0</v>
      </c>
      <c r="O366" s="9">
        <f>IF(O365="Alta",0,IF(G366&gt;=G365,1,0))</f>
        <v>1</v>
      </c>
      <c r="P366" s="9">
        <f t="shared" si="39"/>
        <v>0</v>
      </c>
      <c r="Q366" s="9">
        <f t="shared" si="40"/>
        <v>4</v>
      </c>
    </row>
    <row r="367" spans="1:17" x14ac:dyDescent="0.3">
      <c r="A367" s="4">
        <v>45075</v>
      </c>
      <c r="B367" s="9">
        <f>IF(A367=MAX(A367:A732),1,0)</f>
        <v>1</v>
      </c>
      <c r="C367" s="5">
        <v>28163.040000000001</v>
      </c>
      <c r="D367" s="5">
        <v>28418.04</v>
      </c>
      <c r="E367" s="5">
        <v>27579.24</v>
      </c>
      <c r="F367" s="5">
        <v>27675.7</v>
      </c>
      <c r="G367" s="5">
        <v>27675.7</v>
      </c>
      <c r="H367" s="5">
        <f t="shared" si="35"/>
        <v>27675.7</v>
      </c>
      <c r="I367" s="5">
        <f t="shared" si="41"/>
        <v>27030.659500000002</v>
      </c>
      <c r="J367" s="4">
        <f t="shared" si="36"/>
        <v>45047</v>
      </c>
      <c r="K367" s="9">
        <f t="shared" si="37"/>
        <v>29</v>
      </c>
      <c r="L367" s="9" t="str">
        <f>VLOOKUP(WEEKDAY(A367),DePara!$A$1:$B$7,2,FALSE)</f>
        <v>Seg</v>
      </c>
      <c r="M367" s="18">
        <f t="shared" si="38"/>
        <v>-1.4596422016225352E-2</v>
      </c>
      <c r="N367" s="9">
        <f>IF(N366="Queda",0,IF(G367&lt;G366,1,0))</f>
        <v>1</v>
      </c>
      <c r="O367" s="9">
        <f>IF(O366="Alta",0,IF(G367&gt;=G366,1,0))</f>
        <v>0</v>
      </c>
      <c r="P367" s="9">
        <f t="shared" si="39"/>
        <v>1</v>
      </c>
      <c r="Q367" s="9">
        <f t="shared" si="40"/>
        <v>0</v>
      </c>
    </row>
  </sheetData>
  <autoFilter ref="A1:Q367" xr:uid="{02F85ED4-AA44-424E-BFC1-67B3333F4AAF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3EBC-D844-4933-AD64-0D726C33E207}">
  <dimension ref="A3:GB1468"/>
  <sheetViews>
    <sheetView showGridLines="0" tabSelected="1" workbookViewId="0"/>
  </sheetViews>
  <sheetFormatPr defaultRowHeight="14.4" x14ac:dyDescent="0.3"/>
  <cols>
    <col min="1" max="1" width="19.44140625" style="12" bestFit="1" customWidth="1"/>
    <col min="2" max="2" width="19.21875" style="12" bestFit="1" customWidth="1"/>
    <col min="3" max="3" width="28" style="12" bestFit="1" customWidth="1"/>
    <col min="4" max="4" width="26.5546875" style="12" bestFit="1" customWidth="1"/>
    <col min="5" max="5" width="26.88671875" style="12" bestFit="1" customWidth="1"/>
    <col min="6" max="6" width="14.44140625" style="12" bestFit="1" customWidth="1"/>
    <col min="7" max="7" width="12.109375" style="12" bestFit="1" customWidth="1"/>
    <col min="8" max="8" width="23.21875" style="12" bestFit="1" customWidth="1"/>
    <col min="9" max="9" width="20.88671875" style="12" bestFit="1" customWidth="1"/>
    <col min="10" max="10" width="16.77734375" style="12" bestFit="1" customWidth="1"/>
    <col min="11" max="11" width="15.33203125" style="12" bestFit="1" customWidth="1"/>
    <col min="12" max="12" width="15.6640625" style="12" bestFit="1" customWidth="1"/>
    <col min="13" max="26" width="8.88671875" style="12"/>
    <col min="27" max="27" width="19.44140625" style="12" bestFit="1" customWidth="1"/>
    <col min="28" max="28" width="28" style="12" bestFit="1" customWidth="1"/>
    <col min="29" max="29" width="15" style="12" bestFit="1" customWidth="1"/>
    <col min="30" max="35" width="20.88671875" style="12" bestFit="1" customWidth="1"/>
    <col min="36" max="52" width="8.88671875" style="12"/>
    <col min="53" max="53" width="28" style="12" bestFit="1" customWidth="1"/>
    <col min="54" max="54" width="20.77734375" style="12" bestFit="1" customWidth="1"/>
    <col min="55" max="60" width="7" style="12" bestFit="1" customWidth="1"/>
    <col min="61" max="61" width="10" style="12" bestFit="1" customWidth="1"/>
    <col min="62" max="62" width="28" style="12" bestFit="1" customWidth="1"/>
    <col min="63" max="63" width="12.109375" style="12" bestFit="1" customWidth="1"/>
    <col min="64" max="64" width="28" style="12" bestFit="1" customWidth="1"/>
    <col min="65" max="65" width="12.109375" style="12" bestFit="1" customWidth="1"/>
    <col min="66" max="66" width="28" style="12" bestFit="1" customWidth="1"/>
    <col min="67" max="67" width="12.109375" style="12" bestFit="1" customWidth="1"/>
    <col min="68" max="68" width="32.77734375" style="12" bestFit="1" customWidth="1"/>
    <col min="69" max="69" width="16.88671875" style="12" bestFit="1" customWidth="1"/>
    <col min="70" max="70" width="14.44140625" style="12" bestFit="1" customWidth="1"/>
    <col min="71" max="71" width="12.109375" style="12" bestFit="1" customWidth="1"/>
    <col min="72" max="72" width="28" style="12" bestFit="1" customWidth="1"/>
    <col min="73" max="73" width="14.44140625" style="12" bestFit="1" customWidth="1"/>
    <col min="74" max="74" width="12.109375" style="12" bestFit="1" customWidth="1"/>
    <col min="75" max="75" width="32.77734375" style="12" bestFit="1" customWidth="1"/>
    <col min="76" max="76" width="19.21875" style="12" bestFit="1" customWidth="1"/>
    <col min="77" max="77" width="16.88671875" style="12" bestFit="1" customWidth="1"/>
    <col min="78" max="78" width="8.88671875" style="12"/>
    <col min="79" max="79" width="28" style="12" bestFit="1" customWidth="1"/>
    <col min="80" max="80" width="20.77734375" style="12" bestFit="1" customWidth="1"/>
    <col min="81" max="110" width="7" style="12" bestFit="1" customWidth="1"/>
    <col min="111" max="130" width="8.88671875" style="12"/>
    <col min="131" max="131" width="19.44140625" style="12" bestFit="1" customWidth="1"/>
    <col min="132" max="132" width="20.77734375" style="12" bestFit="1" customWidth="1"/>
    <col min="133" max="134" width="5.88671875" style="12" bestFit="1" customWidth="1"/>
    <col min="135" max="136" width="6" style="12" bestFit="1" customWidth="1"/>
    <col min="137" max="137" width="5.88671875" style="12" bestFit="1" customWidth="1"/>
    <col min="138" max="138" width="6" style="12" bestFit="1" customWidth="1"/>
    <col min="139" max="139" width="6.5546875" style="12" bestFit="1" customWidth="1"/>
    <col min="140" max="141" width="6.88671875" style="12" bestFit="1" customWidth="1"/>
    <col min="142" max="143" width="6" style="12" bestFit="1" customWidth="1"/>
    <col min="144" max="144" width="6.5546875" style="12" bestFit="1" customWidth="1"/>
    <col min="145" max="148" width="6" style="12" bestFit="1" customWidth="1"/>
    <col min="149" max="149" width="5.88671875" style="12" bestFit="1" customWidth="1"/>
    <col min="150" max="150" width="6.5546875" style="12" bestFit="1" customWidth="1"/>
    <col min="151" max="151" width="6" style="12" bestFit="1" customWidth="1"/>
    <col min="152" max="152" width="5.88671875" style="12" bestFit="1" customWidth="1"/>
    <col min="153" max="154" width="6" style="12" bestFit="1" customWidth="1"/>
    <col min="155" max="155" width="5.88671875" style="12" bestFit="1" customWidth="1"/>
    <col min="156" max="162" width="6" style="12" bestFit="1" customWidth="1"/>
    <col min="163" max="182" width="8.88671875" style="12"/>
    <col min="183" max="183" width="19.44140625" style="12" bestFit="1" customWidth="1"/>
    <col min="184" max="184" width="16.77734375" style="12" bestFit="1" customWidth="1"/>
    <col min="185" max="16384" width="8.88671875" style="12"/>
  </cols>
  <sheetData>
    <row r="3" spans="1:184" x14ac:dyDescent="0.3">
      <c r="A3" s="11" t="s">
        <v>6</v>
      </c>
      <c r="B3" s="12" t="s">
        <v>35</v>
      </c>
      <c r="C3" s="12" t="s">
        <v>22</v>
      </c>
      <c r="D3" s="12" t="s">
        <v>23</v>
      </c>
      <c r="E3" s="12" t="s">
        <v>24</v>
      </c>
      <c r="F3" s="12" t="s">
        <v>29</v>
      </c>
      <c r="G3" s="12" t="s">
        <v>30</v>
      </c>
      <c r="H3" s="12" t="s">
        <v>31</v>
      </c>
      <c r="I3" s="12" t="s">
        <v>32</v>
      </c>
      <c r="J3" s="12" t="s">
        <v>48</v>
      </c>
      <c r="K3" s="12" t="s">
        <v>50</v>
      </c>
      <c r="L3" s="12" t="s">
        <v>49</v>
      </c>
      <c r="AA3" s="11" t="s">
        <v>6</v>
      </c>
      <c r="AB3" s="12" t="s">
        <v>52</v>
      </c>
      <c r="AC3" s="12" t="s">
        <v>53</v>
      </c>
      <c r="AD3"/>
      <c r="AE3"/>
      <c r="AF3"/>
      <c r="AG3"/>
      <c r="AH3"/>
      <c r="AI3"/>
      <c r="BA3" s="11" t="s">
        <v>22</v>
      </c>
      <c r="BB3" s="11" t="s">
        <v>45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CA3" s="11" t="s">
        <v>22</v>
      </c>
      <c r="CB3" s="11" t="s">
        <v>45</v>
      </c>
      <c r="EA3" s="11" t="s">
        <v>48</v>
      </c>
      <c r="EB3" s="11" t="s">
        <v>45</v>
      </c>
      <c r="GA3" s="11" t="s">
        <v>6</v>
      </c>
      <c r="GB3" s="12" t="s">
        <v>48</v>
      </c>
    </row>
    <row r="4" spans="1:184" x14ac:dyDescent="0.3">
      <c r="A4" s="12" t="s">
        <v>8</v>
      </c>
      <c r="B4" s="13">
        <v>27675.70000000011</v>
      </c>
      <c r="C4" s="13">
        <v>20471.513133640543</v>
      </c>
      <c r="D4" s="13">
        <v>15787.28</v>
      </c>
      <c r="E4" s="13">
        <v>31792.31</v>
      </c>
      <c r="F4" s="13">
        <v>120</v>
      </c>
      <c r="G4" s="13">
        <v>96</v>
      </c>
      <c r="H4" s="14">
        <v>8</v>
      </c>
      <c r="I4" s="14">
        <v>6</v>
      </c>
      <c r="J4" s="20">
        <v>-2.1183449479088103E-3</v>
      </c>
      <c r="K4" s="22">
        <v>-0.1597472597070918</v>
      </c>
      <c r="L4" s="20">
        <v>0.10742482422148036</v>
      </c>
      <c r="AA4" s="15">
        <v>44710</v>
      </c>
      <c r="AB4" s="13">
        <v>29445.96</v>
      </c>
      <c r="AC4" s="13">
        <v>29445.96</v>
      </c>
      <c r="AD4"/>
      <c r="AE4"/>
      <c r="AF4"/>
      <c r="AG4"/>
      <c r="AH4"/>
      <c r="AI4"/>
      <c r="BA4" s="11" t="s">
        <v>6</v>
      </c>
      <c r="BB4" s="12" t="s">
        <v>37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42</v>
      </c>
      <c r="BH4" s="12" t="s">
        <v>43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CA4" s="11" t="s">
        <v>6</v>
      </c>
      <c r="CB4" s="16">
        <v>1</v>
      </c>
      <c r="CC4" s="16">
        <v>2</v>
      </c>
      <c r="CD4" s="16">
        <v>3</v>
      </c>
      <c r="CE4" s="16">
        <v>4</v>
      </c>
      <c r="CF4" s="16">
        <v>5</v>
      </c>
      <c r="CG4" s="16">
        <v>6</v>
      </c>
      <c r="CH4" s="16">
        <v>7</v>
      </c>
      <c r="CI4" s="16">
        <v>8</v>
      </c>
      <c r="CJ4" s="16">
        <v>9</v>
      </c>
      <c r="CK4" s="16">
        <v>10</v>
      </c>
      <c r="CL4" s="16">
        <v>11</v>
      </c>
      <c r="CM4" s="16">
        <v>12</v>
      </c>
      <c r="CN4" s="16">
        <v>13</v>
      </c>
      <c r="CO4" s="16">
        <v>14</v>
      </c>
      <c r="CP4" s="16">
        <v>15</v>
      </c>
      <c r="CQ4" s="16">
        <v>16</v>
      </c>
      <c r="CR4" s="16">
        <v>17</v>
      </c>
      <c r="CS4" s="16">
        <v>18</v>
      </c>
      <c r="CT4" s="16">
        <v>19</v>
      </c>
      <c r="CU4" s="16">
        <v>20</v>
      </c>
      <c r="CV4" s="16">
        <v>21</v>
      </c>
      <c r="CW4" s="16">
        <v>22</v>
      </c>
      <c r="CX4" s="16">
        <v>23</v>
      </c>
      <c r="CY4" s="16">
        <v>24</v>
      </c>
      <c r="CZ4" s="16">
        <v>25</v>
      </c>
      <c r="DA4" s="16">
        <v>26</v>
      </c>
      <c r="DB4" s="16">
        <v>27</v>
      </c>
      <c r="DC4" s="16">
        <v>28</v>
      </c>
      <c r="DD4" s="16">
        <v>29</v>
      </c>
      <c r="DE4" s="16">
        <v>30</v>
      </c>
      <c r="DF4" s="16">
        <v>31</v>
      </c>
      <c r="EA4" s="11" t="s">
        <v>6</v>
      </c>
      <c r="EB4" s="16">
        <v>1</v>
      </c>
      <c r="EC4" s="16">
        <v>2</v>
      </c>
      <c r="ED4" s="16">
        <v>3</v>
      </c>
      <c r="EE4" s="16">
        <v>4</v>
      </c>
      <c r="EF4" s="16">
        <v>5</v>
      </c>
      <c r="EG4" s="16">
        <v>6</v>
      </c>
      <c r="EH4" s="16">
        <v>7</v>
      </c>
      <c r="EI4" s="16">
        <v>8</v>
      </c>
      <c r="EJ4" s="16">
        <v>9</v>
      </c>
      <c r="EK4" s="16">
        <v>10</v>
      </c>
      <c r="EL4" s="16">
        <v>11</v>
      </c>
      <c r="EM4" s="16">
        <v>12</v>
      </c>
      <c r="EN4" s="16">
        <v>13</v>
      </c>
      <c r="EO4" s="16">
        <v>14</v>
      </c>
      <c r="EP4" s="16">
        <v>15</v>
      </c>
      <c r="EQ4" s="16">
        <v>16</v>
      </c>
      <c r="ER4" s="16">
        <v>17</v>
      </c>
      <c r="ES4" s="16">
        <v>18</v>
      </c>
      <c r="ET4" s="16">
        <v>19</v>
      </c>
      <c r="EU4" s="16">
        <v>20</v>
      </c>
      <c r="EV4" s="16">
        <v>21</v>
      </c>
      <c r="EW4" s="16">
        <v>22</v>
      </c>
      <c r="EX4" s="16">
        <v>23</v>
      </c>
      <c r="EY4" s="16">
        <v>24</v>
      </c>
      <c r="EZ4" s="16">
        <v>25</v>
      </c>
      <c r="FA4" s="16">
        <v>26</v>
      </c>
      <c r="FB4" s="16">
        <v>27</v>
      </c>
      <c r="FC4" s="16">
        <v>28</v>
      </c>
      <c r="FD4" s="16">
        <v>29</v>
      </c>
      <c r="FE4" s="16">
        <v>30</v>
      </c>
      <c r="FF4" s="16">
        <v>31</v>
      </c>
      <c r="GA4" s="15">
        <v>44710</v>
      </c>
      <c r="GB4" s="21">
        <v>0</v>
      </c>
    </row>
    <row r="5" spans="1:184" x14ac:dyDescent="0.3">
      <c r="A5" s="15" t="s">
        <v>9</v>
      </c>
      <c r="B5" s="13">
        <v>27675.7</v>
      </c>
      <c r="C5" s="13">
        <v>30988.22</v>
      </c>
      <c r="D5" s="13">
        <v>29445.96</v>
      </c>
      <c r="E5" s="13">
        <v>31792.31</v>
      </c>
      <c r="F5" s="13">
        <v>0</v>
      </c>
      <c r="G5" s="13">
        <v>2</v>
      </c>
      <c r="H5" s="14">
        <v>0</v>
      </c>
      <c r="I5" s="14">
        <v>2</v>
      </c>
      <c r="J5" s="20">
        <v>2.6507448459470433E-2</v>
      </c>
      <c r="K5" s="22">
        <v>0</v>
      </c>
      <c r="L5" s="20">
        <v>7.7444579833702232E-2</v>
      </c>
      <c r="AA5" s="15">
        <v>44711</v>
      </c>
      <c r="AB5" s="13">
        <v>31726.39</v>
      </c>
      <c r="AC5" s="13">
        <v>30586.174999999999</v>
      </c>
      <c r="AD5"/>
      <c r="AE5"/>
      <c r="AF5"/>
      <c r="AG5"/>
      <c r="AH5"/>
      <c r="AI5"/>
      <c r="BA5" s="12" t="s">
        <v>8</v>
      </c>
      <c r="BB5" s="13">
        <v>20613.377419354834</v>
      </c>
      <c r="BC5" s="13">
        <v>20638.689999999995</v>
      </c>
      <c r="BD5" s="13">
        <v>20472.067741935487</v>
      </c>
      <c r="BE5" s="13">
        <v>20401.013870967745</v>
      </c>
      <c r="BF5" s="13">
        <v>20496.758064516129</v>
      </c>
      <c r="BG5" s="13">
        <v>20377.441612903225</v>
      </c>
      <c r="BH5" s="13">
        <v>20301.243225806455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CA5" s="12" t="s">
        <v>8</v>
      </c>
      <c r="CB5" s="13">
        <v>21324.89857142857</v>
      </c>
      <c r="CC5" s="13">
        <v>21278.558571428573</v>
      </c>
      <c r="CD5" s="13">
        <v>21203.12571428571</v>
      </c>
      <c r="CE5" s="13">
        <v>21613.771428571428</v>
      </c>
      <c r="CF5" s="13">
        <v>21659.528571428575</v>
      </c>
      <c r="CG5" s="13">
        <v>21669.899999999998</v>
      </c>
      <c r="CH5" s="13">
        <v>21751.01142857143</v>
      </c>
      <c r="CI5" s="13">
        <v>21468.015714285713</v>
      </c>
      <c r="CJ5" s="13">
        <v>21244.291428571425</v>
      </c>
      <c r="CK5" s="13">
        <v>21347.057142857142</v>
      </c>
      <c r="CL5" s="13">
        <v>21035.437142857143</v>
      </c>
      <c r="CM5" s="13">
        <v>20860.415714285715</v>
      </c>
      <c r="CN5" s="13">
        <v>20133.975714285712</v>
      </c>
      <c r="CO5" s="13">
        <v>20136.662857142859</v>
      </c>
      <c r="CP5" s="13">
        <v>20080.637142857147</v>
      </c>
      <c r="CQ5" s="13">
        <v>19687.55</v>
      </c>
      <c r="CR5" s="13">
        <v>19678.252857142856</v>
      </c>
      <c r="CS5" s="13">
        <v>19560.822857142859</v>
      </c>
      <c r="CT5" s="13">
        <v>19522.164285714291</v>
      </c>
      <c r="CU5" s="13">
        <v>19448.57</v>
      </c>
      <c r="CV5" s="13">
        <v>19390.577142857142</v>
      </c>
      <c r="CW5" s="13">
        <v>19391.824285714287</v>
      </c>
      <c r="CX5" s="13">
        <v>19621.68</v>
      </c>
      <c r="CY5" s="13">
        <v>19567.234285714283</v>
      </c>
      <c r="CZ5" s="13">
        <v>19532.390000000003</v>
      </c>
      <c r="DA5" s="13">
        <v>19414.892857142859</v>
      </c>
      <c r="DB5" s="13">
        <v>19466.565714285716</v>
      </c>
      <c r="DC5" s="13">
        <v>19504.755714285715</v>
      </c>
      <c r="DD5" s="13">
        <v>20891.431250000001</v>
      </c>
      <c r="DE5" s="13">
        <v>21100.33625</v>
      </c>
      <c r="DF5" s="13">
        <v>22444.448</v>
      </c>
      <c r="EA5" s="12" t="s">
        <v>8</v>
      </c>
      <c r="EB5" s="21">
        <v>-1.489455648386584E-2</v>
      </c>
      <c r="EC5" s="21">
        <v>-3.4038783429623759E-3</v>
      </c>
      <c r="ED5" s="21">
        <v>-1.7778638158068652E-3</v>
      </c>
      <c r="EE5" s="21">
        <v>2.0995067433658914E-2</v>
      </c>
      <c r="EF5" s="21">
        <v>1.3521710866215722E-3</v>
      </c>
      <c r="EG5" s="21">
        <v>-2.393500214959749E-3</v>
      </c>
      <c r="EH5" s="21">
        <v>4.2091082851228867E-3</v>
      </c>
      <c r="EI5" s="21">
        <v>-1.1478982695037967E-2</v>
      </c>
      <c r="EJ5" s="21">
        <v>-1.1218391122474121E-2</v>
      </c>
      <c r="EK5" s="21">
        <v>1.0181026337470391E-2</v>
      </c>
      <c r="EL5" s="21">
        <v>-1.4366357734923594E-2</v>
      </c>
      <c r="EM5" s="21">
        <v>-6.3980142229322755E-3</v>
      </c>
      <c r="EN5" s="21">
        <v>-2.6710554915033984E-2</v>
      </c>
      <c r="EO5" s="21">
        <v>8.7811978900438029E-4</v>
      </c>
      <c r="EP5" s="21">
        <v>-2.8798785900685359E-3</v>
      </c>
      <c r="EQ5" s="21">
        <v>-1.8644780232811971E-2</v>
      </c>
      <c r="ER5" s="21">
        <v>6.676370992115345E-4</v>
      </c>
      <c r="ES5" s="21">
        <v>-6.0030802322183731E-3</v>
      </c>
      <c r="ET5" s="21">
        <v>-2.130716719817492E-4</v>
      </c>
      <c r="EU5" s="21">
        <v>-3.6165167660443848E-3</v>
      </c>
      <c r="EV5" s="21">
        <v>-4.0390988067284016E-3</v>
      </c>
      <c r="EW5" s="21">
        <v>2.027275380819149E-3</v>
      </c>
      <c r="EX5" s="21">
        <v>1.2393917397051566E-2</v>
      </c>
      <c r="EY5" s="21">
        <v>-2.8897284852683774E-3</v>
      </c>
      <c r="EZ5" s="21">
        <v>-9.2316223473814282E-4</v>
      </c>
      <c r="FA5" s="21">
        <v>-4.6863528377750442E-3</v>
      </c>
      <c r="FB5" s="21">
        <v>1.8029307545669923E-3</v>
      </c>
      <c r="FC5" s="21">
        <v>6.8934506577213368E-4</v>
      </c>
      <c r="FD5" s="21">
        <v>7.7746575235573129E-3</v>
      </c>
      <c r="FE5" s="21">
        <v>7.0309064209619632E-3</v>
      </c>
      <c r="FF5" s="21">
        <v>-1.7474339636080805E-3</v>
      </c>
      <c r="GA5" s="15">
        <v>44711</v>
      </c>
      <c r="GB5" s="21">
        <v>7.7444579833702232E-2</v>
      </c>
    </row>
    <row r="6" spans="1:184" x14ac:dyDescent="0.3">
      <c r="A6" s="15" t="s">
        <v>10</v>
      </c>
      <c r="B6" s="13">
        <v>27675.69999999999</v>
      </c>
      <c r="C6" s="13">
        <v>24383.685333333338</v>
      </c>
      <c r="D6" s="13">
        <v>19017.64</v>
      </c>
      <c r="E6" s="13">
        <v>31370.67</v>
      </c>
      <c r="F6" s="13">
        <v>18</v>
      </c>
      <c r="G6" s="13">
        <v>12</v>
      </c>
      <c r="H6" s="14">
        <v>8</v>
      </c>
      <c r="I6" s="14">
        <v>3</v>
      </c>
      <c r="J6" s="20">
        <v>-1.4639901912378472E-2</v>
      </c>
      <c r="K6" s="22">
        <v>-0.1597472597070918</v>
      </c>
      <c r="L6" s="20">
        <v>8.0747663747972931E-2</v>
      </c>
      <c r="AA6" s="15">
        <v>44712</v>
      </c>
      <c r="AB6" s="13">
        <v>31792.31</v>
      </c>
      <c r="AC6" s="13">
        <v>30988.22</v>
      </c>
      <c r="AD6"/>
      <c r="AE6"/>
      <c r="AF6"/>
      <c r="AG6"/>
      <c r="AH6"/>
      <c r="AI6"/>
      <c r="BA6" s="15" t="s">
        <v>9</v>
      </c>
      <c r="BB6" s="13">
        <v>29445.96</v>
      </c>
      <c r="BC6" s="13">
        <v>31726.39</v>
      </c>
      <c r="BD6" s="13">
        <v>31792.31</v>
      </c>
      <c r="BE6" s="13"/>
      <c r="BF6" s="13"/>
      <c r="BG6" s="13"/>
      <c r="BH6" s="13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CA6" s="15" t="s">
        <v>9</v>
      </c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>
        <v>29445.96</v>
      </c>
      <c r="DE6" s="13">
        <v>31726.39</v>
      </c>
      <c r="DF6" s="13">
        <v>31792.31</v>
      </c>
      <c r="EA6" s="15" t="s">
        <v>9</v>
      </c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>
        <v>0</v>
      </c>
      <c r="FE6" s="21">
        <v>7.7444579833702232E-2</v>
      </c>
      <c r="FF6" s="21">
        <v>2.0777655447090648E-3</v>
      </c>
      <c r="GA6" s="15">
        <v>44712</v>
      </c>
      <c r="GB6" s="21">
        <v>2.0777655447090648E-3</v>
      </c>
    </row>
    <row r="7" spans="1:184" x14ac:dyDescent="0.3">
      <c r="A7" s="15" t="s">
        <v>11</v>
      </c>
      <c r="B7" s="13">
        <v>27675.699999999986</v>
      </c>
      <c r="C7" s="13">
        <v>21539.254516129033</v>
      </c>
      <c r="D7" s="13">
        <v>19242.259999999998</v>
      </c>
      <c r="E7" s="13">
        <v>23843.89</v>
      </c>
      <c r="F7" s="13">
        <v>17</v>
      </c>
      <c r="G7" s="13">
        <v>14</v>
      </c>
      <c r="H7" s="14">
        <v>7</v>
      </c>
      <c r="I7" s="14">
        <v>4</v>
      </c>
      <c r="J7" s="20">
        <v>5.8576726726106429E-3</v>
      </c>
      <c r="K7" s="22">
        <v>-5.5174982175366094E-2</v>
      </c>
      <c r="L7" s="20">
        <v>8.2117622600140328E-2</v>
      </c>
      <c r="AA7" s="15">
        <v>44713</v>
      </c>
      <c r="AB7" s="13">
        <v>29799.08</v>
      </c>
      <c r="AC7" s="13">
        <v>30690.935000000001</v>
      </c>
      <c r="AD7"/>
      <c r="AE7"/>
      <c r="AF7"/>
      <c r="AG7"/>
      <c r="AH7"/>
      <c r="AI7"/>
      <c r="BA7" s="15" t="s">
        <v>10</v>
      </c>
      <c r="BB7" s="13">
        <v>24562.467499999999</v>
      </c>
      <c r="BC7" s="13">
        <v>23798.27</v>
      </c>
      <c r="BD7" s="13">
        <v>23588.375</v>
      </c>
      <c r="BE7" s="13">
        <v>24535.466</v>
      </c>
      <c r="BF7" s="13">
        <v>24366.350000000002</v>
      </c>
      <c r="BG7" s="13">
        <v>25122.8325</v>
      </c>
      <c r="BH7" s="13">
        <v>24678.424999999999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CA7" s="15" t="s">
        <v>10</v>
      </c>
      <c r="CB7" s="13">
        <v>29799.08</v>
      </c>
      <c r="CC7" s="13">
        <v>30467.49</v>
      </c>
      <c r="CD7" s="13">
        <v>29704.39</v>
      </c>
      <c r="CE7" s="13">
        <v>29832.91</v>
      </c>
      <c r="CF7" s="13">
        <v>29906.66</v>
      </c>
      <c r="CG7" s="13">
        <v>31370.67</v>
      </c>
      <c r="CH7" s="13">
        <v>31155.48</v>
      </c>
      <c r="CI7" s="13">
        <v>30214.36</v>
      </c>
      <c r="CJ7" s="13">
        <v>30112</v>
      </c>
      <c r="CK7" s="13">
        <v>29083.8</v>
      </c>
      <c r="CL7" s="13">
        <v>28360.81</v>
      </c>
      <c r="CM7" s="13">
        <v>26762.65</v>
      </c>
      <c r="CN7" s="13">
        <v>22487.39</v>
      </c>
      <c r="CO7" s="13">
        <v>22206.79</v>
      </c>
      <c r="CP7" s="13">
        <v>22572.84</v>
      </c>
      <c r="CQ7" s="13">
        <v>20381.650000000001</v>
      </c>
      <c r="CR7" s="13">
        <v>20471.48</v>
      </c>
      <c r="CS7" s="13">
        <v>19017.64</v>
      </c>
      <c r="CT7" s="13">
        <v>20553.27</v>
      </c>
      <c r="CU7" s="13">
        <v>20599.54</v>
      </c>
      <c r="CV7" s="13">
        <v>20710.599999999999</v>
      </c>
      <c r="CW7" s="13">
        <v>19987.03</v>
      </c>
      <c r="CX7" s="13">
        <v>21085.88</v>
      </c>
      <c r="CY7" s="13">
        <v>21231.66</v>
      </c>
      <c r="CZ7" s="13">
        <v>21502.34</v>
      </c>
      <c r="DA7" s="13">
        <v>21027.29</v>
      </c>
      <c r="DB7" s="13">
        <v>20735.48</v>
      </c>
      <c r="DC7" s="13">
        <v>20280.63</v>
      </c>
      <c r="DD7" s="13">
        <v>20104.02</v>
      </c>
      <c r="DE7" s="13">
        <v>19784.73</v>
      </c>
      <c r="DF7" s="13"/>
      <c r="EA7" s="15" t="s">
        <v>10</v>
      </c>
      <c r="EB7" s="21">
        <v>-6.2695349913233667E-2</v>
      </c>
      <c r="EC7" s="21">
        <v>2.2430558258845545E-2</v>
      </c>
      <c r="ED7" s="21">
        <v>-2.5046369097027732E-2</v>
      </c>
      <c r="EE7" s="21">
        <v>4.3266332013551789E-3</v>
      </c>
      <c r="EF7" s="21">
        <v>2.4721021180971192E-3</v>
      </c>
      <c r="EG7" s="21">
        <v>4.8952641318020795E-2</v>
      </c>
      <c r="EH7" s="21">
        <v>-6.8595920966940671E-3</v>
      </c>
      <c r="EI7" s="21">
        <v>-3.0207205923323932E-2</v>
      </c>
      <c r="EJ7" s="21">
        <v>-3.3877930891139663E-3</v>
      </c>
      <c r="EK7" s="21">
        <v>-3.4145855472901165E-2</v>
      </c>
      <c r="EL7" s="21">
        <v>-2.4858856132967455E-2</v>
      </c>
      <c r="EM7" s="21">
        <v>-5.6350999848029715E-2</v>
      </c>
      <c r="EN7" s="21">
        <v>-0.1597472597070918</v>
      </c>
      <c r="EO7" s="21">
        <v>-1.247810439539665E-2</v>
      </c>
      <c r="EP7" s="21">
        <v>1.6483697103453432E-2</v>
      </c>
      <c r="EQ7" s="21">
        <v>-9.7071967904791667E-2</v>
      </c>
      <c r="ER7" s="21">
        <v>4.4073958683421566E-3</v>
      </c>
      <c r="ES7" s="21">
        <v>-7.1017825775176013E-2</v>
      </c>
      <c r="ET7" s="21">
        <v>8.0747663747972931E-2</v>
      </c>
      <c r="EU7" s="21">
        <v>2.2512232846647606E-3</v>
      </c>
      <c r="EV7" s="21">
        <v>5.3913825260174519E-3</v>
      </c>
      <c r="EW7" s="21">
        <v>-3.4937181926163352E-2</v>
      </c>
      <c r="EX7" s="21">
        <v>5.4978153332436275E-2</v>
      </c>
      <c r="EY7" s="21">
        <v>6.9136313020845552E-3</v>
      </c>
      <c r="EZ7" s="21">
        <v>1.2748885390968079E-2</v>
      </c>
      <c r="FA7" s="21">
        <v>-2.2092944302806061E-2</v>
      </c>
      <c r="FB7" s="21">
        <v>-1.3877679910250018E-2</v>
      </c>
      <c r="FC7" s="21">
        <v>-2.1935831724175126E-2</v>
      </c>
      <c r="FD7" s="21">
        <v>-8.7083093572537518E-3</v>
      </c>
      <c r="FE7" s="21">
        <v>-1.5881898247216308E-2</v>
      </c>
      <c r="FF7" s="21"/>
      <c r="GA7" s="15">
        <v>44713</v>
      </c>
      <c r="GB7" s="21">
        <v>-6.2695349913233667E-2</v>
      </c>
    </row>
    <row r="8" spans="1:184" x14ac:dyDescent="0.3">
      <c r="A8" s="15" t="s">
        <v>12</v>
      </c>
      <c r="B8" s="13">
        <v>27675.699999999986</v>
      </c>
      <c r="C8" s="13">
        <v>22366.266129032261</v>
      </c>
      <c r="D8" s="13">
        <v>19616.810000000001</v>
      </c>
      <c r="E8" s="13">
        <v>24424.07</v>
      </c>
      <c r="F8" s="13">
        <v>18</v>
      </c>
      <c r="G8" s="13">
        <v>13</v>
      </c>
      <c r="H8" s="14">
        <v>7</v>
      </c>
      <c r="I8" s="14">
        <v>4</v>
      </c>
      <c r="J8" s="20">
        <v>-4.5224815633109639E-3</v>
      </c>
      <c r="K8" s="22">
        <v>-0.10059949837890758</v>
      </c>
      <c r="L8" s="20">
        <v>3.472430023026174E-2</v>
      </c>
      <c r="AA8" s="15">
        <v>44714</v>
      </c>
      <c r="AB8" s="13">
        <v>30467.49</v>
      </c>
      <c r="AC8" s="13">
        <v>30646.246000000003</v>
      </c>
      <c r="AD8"/>
      <c r="AE8"/>
      <c r="AF8"/>
      <c r="AG8"/>
      <c r="AH8"/>
      <c r="AI8"/>
      <c r="BA8" s="15" t="s">
        <v>11</v>
      </c>
      <c r="BB8" s="13">
        <v>21376.585999999999</v>
      </c>
      <c r="BC8" s="13">
        <v>21012.302499999998</v>
      </c>
      <c r="BD8" s="13">
        <v>21035.802499999998</v>
      </c>
      <c r="BE8" s="13">
        <v>21730.65</v>
      </c>
      <c r="BF8" s="13">
        <v>22304.0075</v>
      </c>
      <c r="BG8" s="13">
        <v>21671.286</v>
      </c>
      <c r="BH8" s="13">
        <v>21629.296000000002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CA8" s="15" t="s">
        <v>11</v>
      </c>
      <c r="CB8" s="13">
        <v>19269.37</v>
      </c>
      <c r="CC8" s="13">
        <v>19242.259999999998</v>
      </c>
      <c r="CD8" s="13">
        <v>19297.080000000002</v>
      </c>
      <c r="CE8" s="13">
        <v>20231.259999999998</v>
      </c>
      <c r="CF8" s="13">
        <v>20190.12</v>
      </c>
      <c r="CG8" s="13">
        <v>20548.25</v>
      </c>
      <c r="CH8" s="13">
        <v>21637.59</v>
      </c>
      <c r="CI8" s="13">
        <v>21731.119999999999</v>
      </c>
      <c r="CJ8" s="13">
        <v>21592.21</v>
      </c>
      <c r="CK8" s="13">
        <v>20860.45</v>
      </c>
      <c r="CL8" s="13">
        <v>19970.560000000001</v>
      </c>
      <c r="CM8" s="13">
        <v>19323.91</v>
      </c>
      <c r="CN8" s="13">
        <v>20212.07</v>
      </c>
      <c r="CO8" s="13">
        <v>20569.919999999998</v>
      </c>
      <c r="CP8" s="13">
        <v>20836.330000000002</v>
      </c>
      <c r="CQ8" s="13">
        <v>21190.32</v>
      </c>
      <c r="CR8" s="13">
        <v>20779.34</v>
      </c>
      <c r="CS8" s="13">
        <v>22485.69</v>
      </c>
      <c r="CT8" s="13">
        <v>23389.43</v>
      </c>
      <c r="CU8" s="13">
        <v>23231.73</v>
      </c>
      <c r="CV8" s="13">
        <v>23164.63</v>
      </c>
      <c r="CW8" s="13">
        <v>22714.98</v>
      </c>
      <c r="CX8" s="13">
        <v>22465.48</v>
      </c>
      <c r="CY8" s="13">
        <v>22609.16</v>
      </c>
      <c r="CZ8" s="13">
        <v>21361.7</v>
      </c>
      <c r="DA8" s="13">
        <v>21239.75</v>
      </c>
      <c r="DB8" s="13">
        <v>22930.55</v>
      </c>
      <c r="DC8" s="13">
        <v>23843.89</v>
      </c>
      <c r="DD8" s="13">
        <v>23804.63</v>
      </c>
      <c r="DE8" s="13">
        <v>23656.21</v>
      </c>
      <c r="DF8" s="13">
        <v>23336.9</v>
      </c>
      <c r="EA8" s="15" t="s">
        <v>11</v>
      </c>
      <c r="EB8" s="21">
        <v>-2.6048371648235813E-2</v>
      </c>
      <c r="EC8" s="21">
        <v>-1.406896022028814E-3</v>
      </c>
      <c r="ED8" s="21">
        <v>2.848937702744081E-3</v>
      </c>
      <c r="EE8" s="21">
        <v>4.8410433081067072E-2</v>
      </c>
      <c r="EF8" s="21">
        <v>-2.0334867922214839E-3</v>
      </c>
      <c r="EG8" s="21">
        <v>1.7737883677759303E-2</v>
      </c>
      <c r="EH8" s="21">
        <v>5.301376029588889E-2</v>
      </c>
      <c r="EI8" s="21">
        <v>4.3225701198701394E-3</v>
      </c>
      <c r="EJ8" s="21">
        <v>-6.3922154035318535E-3</v>
      </c>
      <c r="EK8" s="21">
        <v>-3.3890000143570242E-2</v>
      </c>
      <c r="EL8" s="21">
        <v>-4.2659194792058597E-2</v>
      </c>
      <c r="EM8" s="21">
        <v>-3.2380163600820522E-2</v>
      </c>
      <c r="EN8" s="21">
        <v>4.5961712717560665E-2</v>
      </c>
      <c r="EO8" s="21">
        <v>1.770476749783656E-2</v>
      </c>
      <c r="EP8" s="21">
        <v>1.2951435883076012E-2</v>
      </c>
      <c r="EQ8" s="21">
        <v>1.6989076291266114E-2</v>
      </c>
      <c r="ER8" s="21">
        <v>-1.9394704751981018E-2</v>
      </c>
      <c r="ES8" s="21">
        <v>8.2117622600140328E-2</v>
      </c>
      <c r="ET8" s="21">
        <v>4.0191784196971669E-2</v>
      </c>
      <c r="EU8" s="21">
        <v>-6.7423618275435082E-3</v>
      </c>
      <c r="EV8" s="21">
        <v>-2.8882911431907798E-3</v>
      </c>
      <c r="EW8" s="21">
        <v>-1.9411059015404186E-2</v>
      </c>
      <c r="EX8" s="21">
        <v>-1.0983940994004793E-2</v>
      </c>
      <c r="EY8" s="21">
        <v>6.3955900341323701E-3</v>
      </c>
      <c r="EZ8" s="21">
        <v>-5.5174982175366094E-2</v>
      </c>
      <c r="FA8" s="21">
        <v>-5.7088153096429561E-3</v>
      </c>
      <c r="FB8" s="21">
        <v>7.9605456749726411E-2</v>
      </c>
      <c r="FC8" s="21">
        <v>3.9830706197627297E-2</v>
      </c>
      <c r="FD8" s="21">
        <v>-1.6465434121696321E-3</v>
      </c>
      <c r="FE8" s="21">
        <v>-6.2349215257704316E-3</v>
      </c>
      <c r="FF8" s="21">
        <v>-1.3497935637196257E-2</v>
      </c>
      <c r="GA8" s="15">
        <v>44714</v>
      </c>
      <c r="GB8" s="21">
        <v>2.2430558258845545E-2</v>
      </c>
    </row>
    <row r="9" spans="1:184" x14ac:dyDescent="0.3">
      <c r="A9" s="15" t="s">
        <v>13</v>
      </c>
      <c r="B9" s="13">
        <v>27675.69999999999</v>
      </c>
      <c r="C9" s="13">
        <v>19804.779333333336</v>
      </c>
      <c r="D9" s="13">
        <v>18547.400000000001</v>
      </c>
      <c r="E9" s="13">
        <v>22370.45</v>
      </c>
      <c r="F9" s="13">
        <v>15</v>
      </c>
      <c r="G9" s="13">
        <v>15</v>
      </c>
      <c r="H9" s="14">
        <v>3</v>
      </c>
      <c r="I9" s="14">
        <v>6</v>
      </c>
      <c r="J9" s="20">
        <v>-5.219646070252123E-4</v>
      </c>
      <c r="K9" s="22">
        <v>-9.2699968038193359E-2</v>
      </c>
      <c r="L9" s="20">
        <v>0.10612198865691003</v>
      </c>
      <c r="AA9" s="15">
        <v>44715</v>
      </c>
      <c r="AB9" s="13">
        <v>29704.39</v>
      </c>
      <c r="AC9" s="13">
        <v>30489.27</v>
      </c>
      <c r="AD9"/>
      <c r="AE9"/>
      <c r="AF9"/>
      <c r="AG9"/>
      <c r="AH9"/>
      <c r="AI9"/>
      <c r="BA9" s="15" t="s">
        <v>12</v>
      </c>
      <c r="BB9" s="13">
        <v>22161.537499999999</v>
      </c>
      <c r="BC9" s="13">
        <v>22591.512000000002</v>
      </c>
      <c r="BD9" s="13">
        <v>22270.126</v>
      </c>
      <c r="BE9" s="13">
        <v>22314.985999999997</v>
      </c>
      <c r="BF9" s="13">
        <v>22850.532500000001</v>
      </c>
      <c r="BG9" s="13">
        <v>22207.425000000003</v>
      </c>
      <c r="BH9" s="13">
        <v>22148.287500000002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CA9" s="15" t="s">
        <v>12</v>
      </c>
      <c r="CB9" s="13">
        <v>23314.2</v>
      </c>
      <c r="CC9" s="13">
        <v>22978.12</v>
      </c>
      <c r="CD9" s="13">
        <v>22846.51</v>
      </c>
      <c r="CE9" s="13">
        <v>22630.959999999999</v>
      </c>
      <c r="CF9" s="13">
        <v>23289.31</v>
      </c>
      <c r="CG9" s="13">
        <v>22961.279999999999</v>
      </c>
      <c r="CH9" s="13">
        <v>23175.89</v>
      </c>
      <c r="CI9" s="13">
        <v>23809.49</v>
      </c>
      <c r="CJ9" s="13">
        <v>23164.32</v>
      </c>
      <c r="CK9" s="13">
        <v>23947.64</v>
      </c>
      <c r="CL9" s="13">
        <v>23957.53</v>
      </c>
      <c r="CM9" s="13">
        <v>24402.82</v>
      </c>
      <c r="CN9" s="13">
        <v>24424.07</v>
      </c>
      <c r="CO9" s="13">
        <v>24319.33</v>
      </c>
      <c r="CP9" s="13">
        <v>24136.97</v>
      </c>
      <c r="CQ9" s="13">
        <v>23883.29</v>
      </c>
      <c r="CR9" s="13">
        <v>23336</v>
      </c>
      <c r="CS9" s="13">
        <v>23212.74</v>
      </c>
      <c r="CT9" s="13">
        <v>20877.55</v>
      </c>
      <c r="CU9" s="13">
        <v>21166.06</v>
      </c>
      <c r="CV9" s="13">
        <v>21534.12</v>
      </c>
      <c r="CW9" s="13">
        <v>21398.91</v>
      </c>
      <c r="CX9" s="13">
        <v>21528.09</v>
      </c>
      <c r="CY9" s="13">
        <v>21395.02</v>
      </c>
      <c r="CZ9" s="13">
        <v>21600.9</v>
      </c>
      <c r="DA9" s="13">
        <v>20260.02</v>
      </c>
      <c r="DB9" s="13">
        <v>20041.740000000002</v>
      </c>
      <c r="DC9" s="13">
        <v>19616.810000000001</v>
      </c>
      <c r="DD9" s="13">
        <v>20297.990000000002</v>
      </c>
      <c r="DE9" s="13">
        <v>19796.810000000001</v>
      </c>
      <c r="DF9" s="13">
        <v>20049.759999999998</v>
      </c>
      <c r="EA9" s="15" t="s">
        <v>12</v>
      </c>
      <c r="EB9" s="21">
        <v>-9.727084574215894E-4</v>
      </c>
      <c r="EC9" s="21">
        <v>-1.4415249075670711E-2</v>
      </c>
      <c r="ED9" s="21">
        <v>-5.7276226253497597E-3</v>
      </c>
      <c r="EE9" s="21">
        <v>-9.4347014051598954E-3</v>
      </c>
      <c r="EF9" s="21">
        <v>2.9090679317183232E-2</v>
      </c>
      <c r="EG9" s="21">
        <v>-1.4085002947704428E-2</v>
      </c>
      <c r="EH9" s="21">
        <v>9.3466043704881763E-3</v>
      </c>
      <c r="EI9" s="21">
        <v>2.7338755922642122E-2</v>
      </c>
      <c r="EJ9" s="21">
        <v>-2.7097178477993533E-2</v>
      </c>
      <c r="EK9" s="21">
        <v>3.3815799470910513E-2</v>
      </c>
      <c r="EL9" s="21">
        <v>4.1298432747449709E-4</v>
      </c>
      <c r="EM9" s="21">
        <v>1.858664060944526E-2</v>
      </c>
      <c r="EN9" s="21">
        <v>8.708009975895159E-4</v>
      </c>
      <c r="EO9" s="21">
        <v>-4.2883925570144088E-3</v>
      </c>
      <c r="EP9" s="21">
        <v>-7.498561843603424E-3</v>
      </c>
      <c r="EQ9" s="21">
        <v>-1.0510018448877445E-2</v>
      </c>
      <c r="ER9" s="21">
        <v>-2.2915184633272911E-2</v>
      </c>
      <c r="ES9" s="21">
        <v>-5.2819677751113625E-3</v>
      </c>
      <c r="ET9" s="21">
        <v>-0.10059949837890758</v>
      </c>
      <c r="EU9" s="21">
        <v>1.3819150235540256E-2</v>
      </c>
      <c r="EV9" s="21">
        <v>1.7389159815289101E-2</v>
      </c>
      <c r="EW9" s="21">
        <v>-6.278872784214018E-3</v>
      </c>
      <c r="EX9" s="21">
        <v>6.0367560777627727E-3</v>
      </c>
      <c r="EY9" s="21">
        <v>-6.1812264813088102E-3</v>
      </c>
      <c r="EZ9" s="21">
        <v>9.6228000721663154E-3</v>
      </c>
      <c r="FA9" s="21">
        <v>-6.207519131147321E-2</v>
      </c>
      <c r="FB9" s="21">
        <v>-1.0773928159991897E-2</v>
      </c>
      <c r="FC9" s="21">
        <v>-2.1202250902366826E-2</v>
      </c>
      <c r="FD9" s="21">
        <v>3.472430023026174E-2</v>
      </c>
      <c r="FE9" s="21">
        <v>-2.469111473599106E-2</v>
      </c>
      <c r="FF9" s="21">
        <v>1.2777311092039501E-2</v>
      </c>
      <c r="GA9" s="15">
        <v>44715</v>
      </c>
      <c r="GB9" s="21">
        <v>-2.5046369097027732E-2</v>
      </c>
    </row>
    <row r="10" spans="1:184" x14ac:dyDescent="0.3">
      <c r="A10" s="15" t="s">
        <v>14</v>
      </c>
      <c r="B10" s="13">
        <v>27675.699999999986</v>
      </c>
      <c r="C10" s="13">
        <v>19650.52612903226</v>
      </c>
      <c r="D10" s="13">
        <v>19044.11</v>
      </c>
      <c r="E10" s="13">
        <v>20818.48</v>
      </c>
      <c r="F10" s="13">
        <v>17</v>
      </c>
      <c r="G10" s="13">
        <v>14</v>
      </c>
      <c r="H10" s="14">
        <v>4</v>
      </c>
      <c r="I10" s="14">
        <v>3</v>
      </c>
      <c r="J10" s="20">
        <v>1.8541308237019763E-3</v>
      </c>
      <c r="K10" s="22">
        <v>-2.3331234196290462E-2</v>
      </c>
      <c r="L10" s="20">
        <v>3.8783556131972485E-2</v>
      </c>
      <c r="AA10" s="15">
        <v>44716</v>
      </c>
      <c r="AB10" s="13">
        <v>29832.91</v>
      </c>
      <c r="AC10" s="13">
        <v>30395.504285714287</v>
      </c>
      <c r="AD10"/>
      <c r="AE10"/>
      <c r="AF10"/>
      <c r="AG10"/>
      <c r="AH10"/>
      <c r="AI10"/>
      <c r="BA10" s="15" t="s">
        <v>13</v>
      </c>
      <c r="BB10" s="13">
        <v>19994.394999999997</v>
      </c>
      <c r="BC10" s="13">
        <v>20237.404999999999</v>
      </c>
      <c r="BD10" s="13">
        <v>19283.93</v>
      </c>
      <c r="BE10" s="13">
        <v>19376.3825</v>
      </c>
      <c r="BF10" s="13">
        <v>19628.955999999998</v>
      </c>
      <c r="BG10" s="13">
        <v>19970.585999999999</v>
      </c>
      <c r="BH10" s="13">
        <v>20144.305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CA10" s="15" t="s">
        <v>13</v>
      </c>
      <c r="CB10" s="13">
        <v>20127.14</v>
      </c>
      <c r="CC10" s="13">
        <v>19969.77</v>
      </c>
      <c r="CD10" s="13">
        <v>19832.09</v>
      </c>
      <c r="CE10" s="13">
        <v>19986.71</v>
      </c>
      <c r="CF10" s="13">
        <v>19812.37</v>
      </c>
      <c r="CG10" s="13">
        <v>18837.669999999998</v>
      </c>
      <c r="CH10" s="13">
        <v>19290.32</v>
      </c>
      <c r="CI10" s="13">
        <v>19329.830000000002</v>
      </c>
      <c r="CJ10" s="13">
        <v>21381.15</v>
      </c>
      <c r="CK10" s="13">
        <v>21680.54</v>
      </c>
      <c r="CL10" s="13">
        <v>21769.26</v>
      </c>
      <c r="CM10" s="13">
        <v>22370.45</v>
      </c>
      <c r="CN10" s="13">
        <v>20296.71</v>
      </c>
      <c r="CO10" s="13">
        <v>20241.09</v>
      </c>
      <c r="CP10" s="13">
        <v>19701.21</v>
      </c>
      <c r="CQ10" s="13">
        <v>19772.580000000002</v>
      </c>
      <c r="CR10" s="13">
        <v>20127.580000000002</v>
      </c>
      <c r="CS10" s="13">
        <v>19419.509999999998</v>
      </c>
      <c r="CT10" s="13">
        <v>19544.13</v>
      </c>
      <c r="CU10" s="13">
        <v>18890.79</v>
      </c>
      <c r="CV10" s="13">
        <v>18547.400000000001</v>
      </c>
      <c r="CW10" s="13">
        <v>19413.55</v>
      </c>
      <c r="CX10" s="13">
        <v>19297.64</v>
      </c>
      <c r="CY10" s="13">
        <v>18937.009999999998</v>
      </c>
      <c r="CZ10" s="13">
        <v>18802.099999999999</v>
      </c>
      <c r="DA10" s="13">
        <v>19222.669999999998</v>
      </c>
      <c r="DB10" s="13">
        <v>19110.55</v>
      </c>
      <c r="DC10" s="13">
        <v>19426.72</v>
      </c>
      <c r="DD10" s="13">
        <v>19573.05</v>
      </c>
      <c r="DE10" s="13">
        <v>19431.79</v>
      </c>
      <c r="DF10" s="13"/>
      <c r="EA10" s="15" t="s">
        <v>13</v>
      </c>
      <c r="EB10" s="21">
        <v>3.8593978182281941E-3</v>
      </c>
      <c r="EC10" s="21">
        <v>-7.8187959143722896E-3</v>
      </c>
      <c r="ED10" s="21">
        <v>-6.8944209172163706E-3</v>
      </c>
      <c r="EE10" s="21">
        <v>7.7964551391205283E-3</v>
      </c>
      <c r="EF10" s="21">
        <v>-8.7227962981401008E-3</v>
      </c>
      <c r="EG10" s="21">
        <v>-4.9196537314818989E-2</v>
      </c>
      <c r="EH10" s="21">
        <v>2.402898022950839E-2</v>
      </c>
      <c r="EI10" s="21">
        <v>2.0481775315288608E-3</v>
      </c>
      <c r="EJ10" s="21">
        <v>0.10612198865691003</v>
      </c>
      <c r="EK10" s="21">
        <v>1.4002520912111738E-2</v>
      </c>
      <c r="EL10" s="21">
        <v>4.0921489962886248E-3</v>
      </c>
      <c r="EM10" s="21">
        <v>2.7616464684605768E-2</v>
      </c>
      <c r="EN10" s="21">
        <v>-9.2699968038193359E-2</v>
      </c>
      <c r="EO10" s="21">
        <v>-2.7403456028094464E-3</v>
      </c>
      <c r="EP10" s="21">
        <v>-2.6672476630458242E-2</v>
      </c>
      <c r="EQ10" s="21">
        <v>3.6226201334843555E-3</v>
      </c>
      <c r="ER10" s="21">
        <v>1.7954156716017744E-2</v>
      </c>
      <c r="ES10" s="21">
        <v>-3.517909256850571E-2</v>
      </c>
      <c r="ET10" s="21">
        <v>6.4172576959975469E-3</v>
      </c>
      <c r="EU10" s="21">
        <v>-3.3428963069729867E-2</v>
      </c>
      <c r="EV10" s="21">
        <v>-1.8177641062126049E-2</v>
      </c>
      <c r="EW10" s="21">
        <v>4.6699267821904922E-2</v>
      </c>
      <c r="EX10" s="21">
        <v>-5.9705721004144063E-3</v>
      </c>
      <c r="EY10" s="21">
        <v>-1.8687777365522518E-2</v>
      </c>
      <c r="EZ10" s="21">
        <v>-7.1241447303455052E-3</v>
      </c>
      <c r="FA10" s="21">
        <v>2.2368246100169742E-2</v>
      </c>
      <c r="FB10" s="21">
        <v>-5.8326964984571905E-3</v>
      </c>
      <c r="FC10" s="21">
        <v>1.6544264817077492E-2</v>
      </c>
      <c r="FD10" s="21">
        <v>7.5324089707371478E-3</v>
      </c>
      <c r="FE10" s="21">
        <v>-7.2170663233374066E-3</v>
      </c>
      <c r="FF10" s="21"/>
      <c r="GA10" s="15">
        <v>44716</v>
      </c>
      <c r="GB10" s="21">
        <v>4.3266332013551789E-3</v>
      </c>
    </row>
    <row r="11" spans="1:184" x14ac:dyDescent="0.3">
      <c r="A11" s="15" t="s">
        <v>15</v>
      </c>
      <c r="B11" s="13">
        <v>27675.69999999999</v>
      </c>
      <c r="C11" s="13">
        <v>17600.814333333336</v>
      </c>
      <c r="D11" s="13">
        <v>15787.28</v>
      </c>
      <c r="E11" s="13">
        <v>21282.69</v>
      </c>
      <c r="F11" s="13">
        <v>17</v>
      </c>
      <c r="G11" s="13">
        <v>13</v>
      </c>
      <c r="H11" s="14">
        <v>5</v>
      </c>
      <c r="I11" s="14">
        <v>3</v>
      </c>
      <c r="J11" s="20">
        <v>-4.9870699843172529E-3</v>
      </c>
      <c r="K11" s="22">
        <v>-0.1434901708459021</v>
      </c>
      <c r="L11" s="20">
        <v>0.10742482422148036</v>
      </c>
      <c r="AA11" s="15">
        <v>44717</v>
      </c>
      <c r="AB11" s="13">
        <v>29906.66</v>
      </c>
      <c r="AC11" s="13">
        <v>30334.39875</v>
      </c>
      <c r="AD11"/>
      <c r="AE11"/>
      <c r="AF11"/>
      <c r="AG11"/>
      <c r="AH11"/>
      <c r="AI11"/>
      <c r="BA11" s="15" t="s">
        <v>14</v>
      </c>
      <c r="BB11" s="13">
        <v>19592.248</v>
      </c>
      <c r="BC11" s="13">
        <v>19631.431999999997</v>
      </c>
      <c r="BD11" s="13">
        <v>19704.634999999998</v>
      </c>
      <c r="BE11" s="13">
        <v>19807.037499999999</v>
      </c>
      <c r="BF11" s="13">
        <v>19669.48</v>
      </c>
      <c r="BG11" s="13">
        <v>19625.082499999997</v>
      </c>
      <c r="BH11" s="13">
        <v>19564.594000000001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CA11" s="15" t="s">
        <v>14</v>
      </c>
      <c r="CB11" s="13">
        <v>19312.099999999999</v>
      </c>
      <c r="CC11" s="13">
        <v>19044.11</v>
      </c>
      <c r="CD11" s="13">
        <v>19623.580000000002</v>
      </c>
      <c r="CE11" s="13">
        <v>20336.84</v>
      </c>
      <c r="CF11" s="13">
        <v>20160.72</v>
      </c>
      <c r="CG11" s="13">
        <v>19955.439999999999</v>
      </c>
      <c r="CH11" s="13">
        <v>19546.849999999999</v>
      </c>
      <c r="CI11" s="13">
        <v>19416.57</v>
      </c>
      <c r="CJ11" s="13">
        <v>19446.43</v>
      </c>
      <c r="CK11" s="13">
        <v>19141.48</v>
      </c>
      <c r="CL11" s="13">
        <v>19051.419999999998</v>
      </c>
      <c r="CM11" s="13">
        <v>19157.45</v>
      </c>
      <c r="CN11" s="13">
        <v>19382.900000000001</v>
      </c>
      <c r="CO11" s="13">
        <v>19185.66</v>
      </c>
      <c r="CP11" s="13">
        <v>19067.63</v>
      </c>
      <c r="CQ11" s="13">
        <v>19268.09</v>
      </c>
      <c r="CR11" s="13">
        <v>19550.759999999998</v>
      </c>
      <c r="CS11" s="13">
        <v>19334.419999999998</v>
      </c>
      <c r="CT11" s="13">
        <v>19139.54</v>
      </c>
      <c r="CU11" s="13">
        <v>19053.740000000002</v>
      </c>
      <c r="CV11" s="13">
        <v>19172.47</v>
      </c>
      <c r="CW11" s="13">
        <v>19208.189999999999</v>
      </c>
      <c r="CX11" s="13">
        <v>19567.009999999998</v>
      </c>
      <c r="CY11" s="13">
        <v>19345.57</v>
      </c>
      <c r="CZ11" s="13">
        <v>20095.86</v>
      </c>
      <c r="DA11" s="13">
        <v>20770.439999999999</v>
      </c>
      <c r="DB11" s="13">
        <v>20285.84</v>
      </c>
      <c r="DC11" s="13">
        <v>20595.349999999999</v>
      </c>
      <c r="DD11" s="13">
        <v>20818.48</v>
      </c>
      <c r="DE11" s="13">
        <v>20635.599999999999</v>
      </c>
      <c r="DF11" s="13">
        <v>20495.77</v>
      </c>
      <c r="EA11" s="15" t="s">
        <v>14</v>
      </c>
      <c r="EB11" s="21">
        <v>-6.1594943131848545E-3</v>
      </c>
      <c r="EC11" s="21">
        <v>-1.3876792270131055E-2</v>
      </c>
      <c r="ED11" s="21">
        <v>3.042778055787343E-2</v>
      </c>
      <c r="EE11" s="21">
        <v>3.6347088553668527E-2</v>
      </c>
      <c r="EF11" s="21">
        <v>-8.6601458240316287E-3</v>
      </c>
      <c r="EG11" s="21">
        <v>-1.0182176033395773E-2</v>
      </c>
      <c r="EH11" s="21">
        <v>-2.0475118564160955E-2</v>
      </c>
      <c r="EI11" s="21">
        <v>-6.6650125211989986E-3</v>
      </c>
      <c r="EJ11" s="21">
        <v>1.5378617335606304E-3</v>
      </c>
      <c r="EK11" s="21">
        <v>-1.5681541547728828E-2</v>
      </c>
      <c r="EL11" s="21">
        <v>-4.7049653422829296E-3</v>
      </c>
      <c r="EM11" s="21">
        <v>5.5654644115767926E-3</v>
      </c>
      <c r="EN11" s="21">
        <v>1.176826769742334E-2</v>
      </c>
      <c r="EO11" s="21">
        <v>-1.0175979858535134E-2</v>
      </c>
      <c r="EP11" s="21">
        <v>-6.1519906013136616E-3</v>
      </c>
      <c r="EQ11" s="21">
        <v>1.0513105194510208E-2</v>
      </c>
      <c r="ER11" s="21">
        <v>1.4670369507304493E-2</v>
      </c>
      <c r="ES11" s="21">
        <v>-1.106555448483848E-2</v>
      </c>
      <c r="ET11" s="21">
        <v>-1.0079433466325671E-2</v>
      </c>
      <c r="EU11" s="21">
        <v>-4.4828663593795559E-3</v>
      </c>
      <c r="EV11" s="21">
        <v>6.2313225644938797E-3</v>
      </c>
      <c r="EW11" s="21">
        <v>1.8630880632488633E-3</v>
      </c>
      <c r="EX11" s="21">
        <v>1.8680573234646225E-2</v>
      </c>
      <c r="EY11" s="21">
        <v>-1.1317007555063263E-2</v>
      </c>
      <c r="EZ11" s="21">
        <v>3.8783556131972485E-2</v>
      </c>
      <c r="FA11" s="21">
        <v>3.3568108058077639E-2</v>
      </c>
      <c r="FB11" s="21">
        <v>-2.3331234196290462E-2</v>
      </c>
      <c r="FC11" s="21">
        <v>1.5257440658114074E-2</v>
      </c>
      <c r="FD11" s="21">
        <v>1.0833998936653266E-2</v>
      </c>
      <c r="FE11" s="21">
        <v>-8.7845029992583701E-3</v>
      </c>
      <c r="FF11" s="21">
        <v>-6.7761538312429703E-3</v>
      </c>
      <c r="GA11" s="15">
        <v>44717</v>
      </c>
      <c r="GB11" s="21">
        <v>2.4721021180971192E-3</v>
      </c>
    </row>
    <row r="12" spans="1:184" x14ac:dyDescent="0.3">
      <c r="A12" s="15" t="s">
        <v>16</v>
      </c>
      <c r="B12" s="13">
        <v>27675.699999999986</v>
      </c>
      <c r="C12" s="13">
        <v>16949.608709677424</v>
      </c>
      <c r="D12" s="13">
        <v>16439.68</v>
      </c>
      <c r="E12" s="13">
        <v>17815.650000000001</v>
      </c>
      <c r="F12" s="13">
        <v>18</v>
      </c>
      <c r="G12" s="13">
        <v>13</v>
      </c>
      <c r="H12" s="14">
        <v>3</v>
      </c>
      <c r="I12" s="14">
        <v>3</v>
      </c>
      <c r="J12" s="20">
        <v>-1.0840027060014935E-3</v>
      </c>
      <c r="K12" s="22">
        <v>-4.131271930051883E-2</v>
      </c>
      <c r="L12" s="20">
        <v>3.341074620897766E-2</v>
      </c>
      <c r="AA12" s="15">
        <v>44718</v>
      </c>
      <c r="AB12" s="13">
        <v>31370.67</v>
      </c>
      <c r="AC12" s="13">
        <v>30449.539999999997</v>
      </c>
      <c r="AD12"/>
      <c r="AE12"/>
      <c r="AF12"/>
      <c r="AG12"/>
      <c r="AH12"/>
      <c r="AI12"/>
      <c r="BA12" s="15" t="s">
        <v>15</v>
      </c>
      <c r="BB12" s="13">
        <v>17504.080000000002</v>
      </c>
      <c r="BC12" s="13">
        <v>17306.404999999999</v>
      </c>
      <c r="BD12" s="13">
        <v>17709.18</v>
      </c>
      <c r="BE12" s="13">
        <v>17297.8</v>
      </c>
      <c r="BF12" s="13">
        <v>17772.184999999998</v>
      </c>
      <c r="BG12" s="13">
        <v>17850.285</v>
      </c>
      <c r="BH12" s="13">
        <v>17814.427499999998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CA12" s="15" t="s">
        <v>15</v>
      </c>
      <c r="CB12" s="13">
        <v>20485.27</v>
      </c>
      <c r="CC12" s="13">
        <v>20159.5</v>
      </c>
      <c r="CD12" s="13">
        <v>20209.990000000002</v>
      </c>
      <c r="CE12" s="13">
        <v>21147.23</v>
      </c>
      <c r="CF12" s="13">
        <v>21282.69</v>
      </c>
      <c r="CG12" s="13">
        <v>20926.490000000002</v>
      </c>
      <c r="CH12" s="13">
        <v>20602.82</v>
      </c>
      <c r="CI12" s="13">
        <v>18541.27</v>
      </c>
      <c r="CJ12" s="13">
        <v>15880.78</v>
      </c>
      <c r="CK12" s="13">
        <v>17586.77</v>
      </c>
      <c r="CL12" s="13">
        <v>17034.29</v>
      </c>
      <c r="CM12" s="13">
        <v>16799.189999999999</v>
      </c>
      <c r="CN12" s="13">
        <v>16353.37</v>
      </c>
      <c r="CO12" s="13">
        <v>16618.2</v>
      </c>
      <c r="CP12" s="13">
        <v>16884.61</v>
      </c>
      <c r="CQ12" s="13">
        <v>16669.439999999999</v>
      </c>
      <c r="CR12" s="13">
        <v>16687.52</v>
      </c>
      <c r="CS12" s="13">
        <v>16697.78</v>
      </c>
      <c r="CT12" s="13">
        <v>16711.55</v>
      </c>
      <c r="CU12" s="13">
        <v>16291.83</v>
      </c>
      <c r="CV12" s="13">
        <v>15787.28</v>
      </c>
      <c r="CW12" s="13">
        <v>16189.77</v>
      </c>
      <c r="CX12" s="13">
        <v>16610.71</v>
      </c>
      <c r="CY12" s="13">
        <v>16604.46</v>
      </c>
      <c r="CZ12" s="13">
        <v>16521.84</v>
      </c>
      <c r="DA12" s="13">
        <v>16464.28</v>
      </c>
      <c r="DB12" s="13">
        <v>16444.63</v>
      </c>
      <c r="DC12" s="13">
        <v>16217.32</v>
      </c>
      <c r="DD12" s="13">
        <v>16444.98</v>
      </c>
      <c r="DE12" s="13">
        <v>17168.57</v>
      </c>
      <c r="DF12" s="13"/>
      <c r="EA12" s="15" t="s">
        <v>15</v>
      </c>
      <c r="EB12" s="21">
        <v>-5.1230083085440636E-4</v>
      </c>
      <c r="EC12" s="21">
        <v>-1.5902646145254606E-2</v>
      </c>
      <c r="ED12" s="21">
        <v>2.5045264019445401E-3</v>
      </c>
      <c r="EE12" s="21">
        <v>4.6375084797172006E-2</v>
      </c>
      <c r="EF12" s="21">
        <v>6.405567064811768E-3</v>
      </c>
      <c r="EG12" s="21">
        <v>-1.673660613390493E-2</v>
      </c>
      <c r="EH12" s="21">
        <v>-1.5466999004611015E-2</v>
      </c>
      <c r="EI12" s="21">
        <v>-0.10006154497296971</v>
      </c>
      <c r="EJ12" s="21">
        <v>-0.1434901708459021</v>
      </c>
      <c r="EK12" s="21">
        <v>0.10742482422148036</v>
      </c>
      <c r="EL12" s="21">
        <v>-3.1414523531040683E-2</v>
      </c>
      <c r="EM12" s="21">
        <v>-1.3801573179745175E-2</v>
      </c>
      <c r="EN12" s="21">
        <v>-2.6538184281503896E-2</v>
      </c>
      <c r="EO12" s="21">
        <v>1.6194215626503805E-2</v>
      </c>
      <c r="EP12" s="21">
        <v>1.6031218784224421E-2</v>
      </c>
      <c r="EQ12" s="21">
        <v>-1.2743557594756538E-2</v>
      </c>
      <c r="ER12" s="21">
        <v>1.0846195193121577E-3</v>
      </c>
      <c r="ES12" s="21">
        <v>6.1483072379830972E-4</v>
      </c>
      <c r="ET12" s="21">
        <v>8.2466052373431076E-4</v>
      </c>
      <c r="EU12" s="21">
        <v>-2.5115563786722306E-2</v>
      </c>
      <c r="EV12" s="21">
        <v>-3.0969510484702978E-2</v>
      </c>
      <c r="EW12" s="21">
        <v>2.5494575379672701E-2</v>
      </c>
      <c r="EX12" s="21">
        <v>2.6000369369052034E-2</v>
      </c>
      <c r="EY12" s="21">
        <v>-3.7626326629025542E-4</v>
      </c>
      <c r="EZ12" s="21">
        <v>-4.9757715698071081E-3</v>
      </c>
      <c r="FA12" s="21">
        <v>-3.4838734668778404E-3</v>
      </c>
      <c r="FB12" s="21">
        <v>-1.1934928220364016E-3</v>
      </c>
      <c r="FC12" s="21">
        <v>-1.3822749432489623E-2</v>
      </c>
      <c r="FD12" s="21">
        <v>1.4038077808170568E-2</v>
      </c>
      <c r="FE12" s="21">
        <v>4.4000661600074986E-2</v>
      </c>
      <c r="FF12" s="21"/>
      <c r="GA12" s="15">
        <v>44718</v>
      </c>
      <c r="GB12" s="21">
        <v>4.8952641318020795E-2</v>
      </c>
    </row>
    <row r="13" spans="1:184" x14ac:dyDescent="0.3">
      <c r="A13" s="12" t="s">
        <v>17</v>
      </c>
      <c r="B13" s="13">
        <v>27675.700000000077</v>
      </c>
      <c r="C13" s="13">
        <v>24980.784228187909</v>
      </c>
      <c r="D13" s="13">
        <v>16625.080000000002</v>
      </c>
      <c r="E13" s="13">
        <v>30485.7</v>
      </c>
      <c r="F13" s="13">
        <v>74</v>
      </c>
      <c r="G13" s="13">
        <v>75</v>
      </c>
      <c r="H13" s="14">
        <v>8</v>
      </c>
      <c r="I13" s="14">
        <v>9</v>
      </c>
      <c r="J13" s="20">
        <v>3.7844321655794537E-3</v>
      </c>
      <c r="K13" s="22">
        <v>-6.2393176560727293E-2</v>
      </c>
      <c r="L13" s="20">
        <v>9.4645746042656409E-2</v>
      </c>
      <c r="AA13" s="15">
        <v>44719</v>
      </c>
      <c r="AB13" s="13">
        <v>31155.48</v>
      </c>
      <c r="AC13" s="13">
        <v>30520.133999999998</v>
      </c>
      <c r="AD13"/>
      <c r="AE13"/>
      <c r="AF13"/>
      <c r="AG13"/>
      <c r="AH13"/>
      <c r="AI13"/>
      <c r="BA13" s="15" t="s">
        <v>16</v>
      </c>
      <c r="BB13" s="13">
        <v>16958.662500000002</v>
      </c>
      <c r="BC13" s="13">
        <v>16885.1875</v>
      </c>
      <c r="BD13" s="13">
        <v>17123.572499999998</v>
      </c>
      <c r="BE13" s="13">
        <v>17008.4725</v>
      </c>
      <c r="BF13" s="13">
        <v>17007.629999999997</v>
      </c>
      <c r="BG13" s="13">
        <v>16853.765999999996</v>
      </c>
      <c r="BH13" s="13">
        <v>16845.462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CA13" s="15" t="s">
        <v>16</v>
      </c>
      <c r="CB13" s="13">
        <v>16967.13</v>
      </c>
      <c r="CC13" s="13">
        <v>17088.66</v>
      </c>
      <c r="CD13" s="13">
        <v>16908.240000000002</v>
      </c>
      <c r="CE13" s="13">
        <v>17130.490000000002</v>
      </c>
      <c r="CF13" s="13">
        <v>16974.830000000002</v>
      </c>
      <c r="CG13" s="13">
        <v>17089.5</v>
      </c>
      <c r="CH13" s="13">
        <v>16848.13</v>
      </c>
      <c r="CI13" s="13">
        <v>17233.47</v>
      </c>
      <c r="CJ13" s="13">
        <v>17133.150000000001</v>
      </c>
      <c r="CK13" s="13">
        <v>17128.72</v>
      </c>
      <c r="CL13" s="13">
        <v>17104.189999999999</v>
      </c>
      <c r="CM13" s="13">
        <v>17206.439999999999</v>
      </c>
      <c r="CN13" s="13">
        <v>17781.32</v>
      </c>
      <c r="CO13" s="13">
        <v>17815.650000000001</v>
      </c>
      <c r="CP13" s="13">
        <v>17364.87</v>
      </c>
      <c r="CQ13" s="13">
        <v>16647.48</v>
      </c>
      <c r="CR13" s="13">
        <v>16795.09</v>
      </c>
      <c r="CS13" s="13">
        <v>16757.98</v>
      </c>
      <c r="CT13" s="13">
        <v>16439.68</v>
      </c>
      <c r="CU13" s="13">
        <v>16906.3</v>
      </c>
      <c r="CV13" s="13">
        <v>16817.54</v>
      </c>
      <c r="CW13" s="13">
        <v>16830.34</v>
      </c>
      <c r="CX13" s="13">
        <v>16796.95</v>
      </c>
      <c r="CY13" s="13">
        <v>16847.759999999998</v>
      </c>
      <c r="CZ13" s="13">
        <v>16841.990000000002</v>
      </c>
      <c r="DA13" s="13">
        <v>16919.8</v>
      </c>
      <c r="DB13" s="13">
        <v>16717.169999999998</v>
      </c>
      <c r="DC13" s="13">
        <v>16552.57</v>
      </c>
      <c r="DD13" s="13">
        <v>16642.34</v>
      </c>
      <c r="DE13" s="13">
        <v>16602.59</v>
      </c>
      <c r="DF13" s="13">
        <v>16547.5</v>
      </c>
      <c r="EA13" s="15" t="s">
        <v>16</v>
      </c>
      <c r="EB13" s="21">
        <v>-1.1733068042358741E-2</v>
      </c>
      <c r="EC13" s="21">
        <v>7.1626727678752999E-3</v>
      </c>
      <c r="ED13" s="21">
        <v>-1.0557878733616244E-2</v>
      </c>
      <c r="EE13" s="21">
        <v>1.314447866838897E-2</v>
      </c>
      <c r="EF13" s="21">
        <v>-9.0867219793479004E-3</v>
      </c>
      <c r="EG13" s="21">
        <v>6.7552959293257775E-3</v>
      </c>
      <c r="EH13" s="21">
        <v>-1.4123877234559212E-2</v>
      </c>
      <c r="EI13" s="21">
        <v>2.2871380978185751E-2</v>
      </c>
      <c r="EJ13" s="21">
        <v>-5.8212304312480478E-3</v>
      </c>
      <c r="EK13" s="21">
        <v>-2.5856307800964373E-4</v>
      </c>
      <c r="EL13" s="21">
        <v>-1.4320976698786181E-3</v>
      </c>
      <c r="EM13" s="21">
        <v>5.9780673624416636E-3</v>
      </c>
      <c r="EN13" s="21">
        <v>3.341074620897766E-2</v>
      </c>
      <c r="EO13" s="21">
        <v>1.9306778124459356E-3</v>
      </c>
      <c r="EP13" s="21">
        <v>-2.5302472825858291E-2</v>
      </c>
      <c r="EQ13" s="21">
        <v>-4.131271930051883E-2</v>
      </c>
      <c r="ER13" s="21">
        <v>8.86680746875812E-3</v>
      </c>
      <c r="ES13" s="21">
        <v>-2.2095743458356853E-3</v>
      </c>
      <c r="ET13" s="21">
        <v>-1.899393602331545E-2</v>
      </c>
      <c r="EU13" s="21">
        <v>2.8383764160859526E-2</v>
      </c>
      <c r="EV13" s="21">
        <v>-5.2501138628794353E-3</v>
      </c>
      <c r="EW13" s="21">
        <v>7.6111012668911293E-4</v>
      </c>
      <c r="EX13" s="21">
        <v>-1.9839171401171418E-3</v>
      </c>
      <c r="EY13" s="21">
        <v>3.0249539350892807E-3</v>
      </c>
      <c r="EZ13" s="21">
        <v>-3.4247876275517175E-4</v>
      </c>
      <c r="FA13" s="21">
        <v>4.6200003681273749E-3</v>
      </c>
      <c r="FB13" s="21">
        <v>-1.1975909880731495E-2</v>
      </c>
      <c r="FC13" s="21">
        <v>-9.846164153382353E-3</v>
      </c>
      <c r="FD13" s="21">
        <v>5.4233270120591648E-3</v>
      </c>
      <c r="FE13" s="21">
        <v>-2.3884862345079361E-3</v>
      </c>
      <c r="FF13" s="21">
        <v>-3.3181569863497407E-3</v>
      </c>
      <c r="GA13" s="15">
        <v>44719</v>
      </c>
      <c r="GB13" s="21">
        <v>-6.8595920966940671E-3</v>
      </c>
    </row>
    <row r="14" spans="1:184" x14ac:dyDescent="0.3">
      <c r="A14" s="15" t="s">
        <v>18</v>
      </c>
      <c r="B14" s="13">
        <v>27675.699999999986</v>
      </c>
      <c r="C14" s="13">
        <v>20250.717741935481</v>
      </c>
      <c r="D14" s="13">
        <v>16625.080000000002</v>
      </c>
      <c r="E14" s="13">
        <v>23774.57</v>
      </c>
      <c r="F14" s="13">
        <v>10</v>
      </c>
      <c r="G14" s="13">
        <v>21</v>
      </c>
      <c r="H14" s="14">
        <v>2</v>
      </c>
      <c r="I14" s="14">
        <v>9</v>
      </c>
      <c r="J14" s="20">
        <v>1.1132782622463566E-2</v>
      </c>
      <c r="K14" s="22">
        <v>-3.930376027831417E-2</v>
      </c>
      <c r="L14" s="20">
        <v>7.5391275770280819E-2</v>
      </c>
      <c r="AA14" s="15">
        <v>44720</v>
      </c>
      <c r="AB14" s="13">
        <v>30214.36</v>
      </c>
      <c r="AC14" s="13">
        <v>30492.336363636361</v>
      </c>
      <c r="AD14"/>
      <c r="AE14"/>
      <c r="AF14"/>
      <c r="AG14"/>
      <c r="AH14"/>
      <c r="AI14"/>
      <c r="BA14" s="12" t="s">
        <v>17</v>
      </c>
      <c r="BB14" s="13">
        <v>24922.282272727276</v>
      </c>
      <c r="BC14" s="13">
        <v>24872.86181818182</v>
      </c>
      <c r="BD14" s="13">
        <v>24964.380952380954</v>
      </c>
      <c r="BE14" s="13">
        <v>25004.057142857142</v>
      </c>
      <c r="BF14" s="13">
        <v>24917.451904761907</v>
      </c>
      <c r="BG14" s="13">
        <v>25066.866190476187</v>
      </c>
      <c r="BH14" s="13">
        <v>25125.514285714289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CA14" s="12" t="s">
        <v>17</v>
      </c>
      <c r="CB14" s="13">
        <v>24099.602000000003</v>
      </c>
      <c r="CC14" s="13">
        <v>24103.132000000001</v>
      </c>
      <c r="CD14" s="13">
        <v>23857.678</v>
      </c>
      <c r="CE14" s="13">
        <v>23912.847999999998</v>
      </c>
      <c r="CF14" s="13">
        <v>23988.056</v>
      </c>
      <c r="CG14" s="13">
        <v>23818.12</v>
      </c>
      <c r="CH14" s="13">
        <v>23763.995999999999</v>
      </c>
      <c r="CI14" s="13">
        <v>23478.136000000002</v>
      </c>
      <c r="CJ14" s="13">
        <v>23074.088</v>
      </c>
      <c r="CK14" s="13">
        <v>23311.89</v>
      </c>
      <c r="CL14" s="13">
        <v>23534.808000000001</v>
      </c>
      <c r="CM14" s="13">
        <v>23953.156000000003</v>
      </c>
      <c r="CN14" s="13">
        <v>24619.67</v>
      </c>
      <c r="CO14" s="13">
        <v>25071.901999999998</v>
      </c>
      <c r="CP14" s="13">
        <v>25415.158000000003</v>
      </c>
      <c r="CQ14" s="13">
        <v>25439.580000000005</v>
      </c>
      <c r="CR14" s="13">
        <v>25998.977999999999</v>
      </c>
      <c r="CS14" s="13">
        <v>25905.140000000003</v>
      </c>
      <c r="CT14" s="13">
        <v>25833.184000000001</v>
      </c>
      <c r="CU14" s="13">
        <v>26129.704000000002</v>
      </c>
      <c r="CV14" s="13">
        <v>25884.108</v>
      </c>
      <c r="CW14" s="13">
        <v>25777.095999999998</v>
      </c>
      <c r="CX14" s="13">
        <v>26006.6</v>
      </c>
      <c r="CY14" s="13">
        <v>25437.610000000004</v>
      </c>
      <c r="CZ14" s="13">
        <v>25714.352000000003</v>
      </c>
      <c r="DA14" s="13">
        <v>25946.061999999998</v>
      </c>
      <c r="DB14" s="13">
        <v>26016.726000000002</v>
      </c>
      <c r="DC14" s="13">
        <v>26174.496000000003</v>
      </c>
      <c r="DD14" s="13">
        <v>27261.8</v>
      </c>
      <c r="DE14" s="13">
        <v>26714.17</v>
      </c>
      <c r="DF14" s="13">
        <v>25808.879999999997</v>
      </c>
      <c r="EA14" s="12" t="s">
        <v>17</v>
      </c>
      <c r="EB14" s="21">
        <v>1.7848781014464521E-3</v>
      </c>
      <c r="EC14" s="21">
        <v>-1.0526380948019387E-4</v>
      </c>
      <c r="ED14" s="21">
        <v>-1.0405483035814057E-2</v>
      </c>
      <c r="EE14" s="21">
        <v>2.7393621809217008E-3</v>
      </c>
      <c r="EF14" s="21">
        <v>2.0270807327802398E-3</v>
      </c>
      <c r="EG14" s="21">
        <v>-5.6008222766356086E-3</v>
      </c>
      <c r="EH14" s="21">
        <v>-1.3600738829192994E-3</v>
      </c>
      <c r="EI14" s="21">
        <v>-1.0893500683382417E-2</v>
      </c>
      <c r="EJ14" s="21">
        <v>-1.8512428665932189E-2</v>
      </c>
      <c r="EK14" s="21">
        <v>8.6889723152729463E-3</v>
      </c>
      <c r="EL14" s="21">
        <v>1.1470874136539643E-2</v>
      </c>
      <c r="EM14" s="21">
        <v>2.2427612407506993E-2</v>
      </c>
      <c r="EN14" s="21">
        <v>3.1125275265917594E-2</v>
      </c>
      <c r="EO14" s="21">
        <v>2.069876777800057E-2</v>
      </c>
      <c r="EP14" s="21">
        <v>1.5731950647175696E-2</v>
      </c>
      <c r="EQ14" s="21">
        <v>1.5204901033198715E-3</v>
      </c>
      <c r="ER14" s="21">
        <v>2.3765930644271082E-2</v>
      </c>
      <c r="ES14" s="21">
        <v>-4.8584142358229828E-3</v>
      </c>
      <c r="ET14" s="21">
        <v>-6.7143460752547843E-4</v>
      </c>
      <c r="EU14" s="21">
        <v>1.5044422226040211E-2</v>
      </c>
      <c r="EV14" s="21">
        <v>-8.9614661401907544E-3</v>
      </c>
      <c r="EW14" s="21">
        <v>-3.9998837075631895E-3</v>
      </c>
      <c r="EX14" s="21">
        <v>8.5699521133818964E-3</v>
      </c>
      <c r="EY14" s="21">
        <v>-2.1814120112444657E-2</v>
      </c>
      <c r="EZ14" s="21">
        <v>1.0825131925766573E-2</v>
      </c>
      <c r="FA14" s="21">
        <v>8.8773226066265025E-3</v>
      </c>
      <c r="FB14" s="21">
        <v>2.4810461561655117E-3</v>
      </c>
      <c r="FC14" s="21">
        <v>5.4944999607632328E-3</v>
      </c>
      <c r="FD14" s="21">
        <v>1.3543854975859609E-2</v>
      </c>
      <c r="FE14" s="21">
        <v>-1.6572171023740905E-2</v>
      </c>
      <c r="FF14" s="21">
        <v>1.4484047559096713E-2</v>
      </c>
      <c r="GA14" s="15">
        <v>44720</v>
      </c>
      <c r="GB14" s="21">
        <v>-3.0207205923323932E-2</v>
      </c>
    </row>
    <row r="15" spans="1:184" x14ac:dyDescent="0.3">
      <c r="A15" s="15" t="s">
        <v>19</v>
      </c>
      <c r="B15" s="13">
        <v>27675.69999999999</v>
      </c>
      <c r="C15" s="13">
        <v>23304.538571428573</v>
      </c>
      <c r="D15" s="13">
        <v>21651.18</v>
      </c>
      <c r="E15" s="13">
        <v>24829.15</v>
      </c>
      <c r="F15" s="13">
        <v>18</v>
      </c>
      <c r="G15" s="13">
        <v>10</v>
      </c>
      <c r="H15" s="14">
        <v>5</v>
      </c>
      <c r="I15" s="14">
        <v>3</v>
      </c>
      <c r="J15" s="20">
        <v>3.3435607833733261E-4</v>
      </c>
      <c r="K15" s="22">
        <v>-4.8839987096436666E-2</v>
      </c>
      <c r="L15" s="20">
        <v>9.3922811059907962E-2</v>
      </c>
      <c r="AA15" s="15">
        <v>44721</v>
      </c>
      <c r="AB15" s="13">
        <v>30112</v>
      </c>
      <c r="AC15" s="13">
        <v>30460.641666666663</v>
      </c>
      <c r="AD15"/>
      <c r="AE15"/>
      <c r="AF15"/>
      <c r="AG15"/>
      <c r="AH15"/>
      <c r="AI15"/>
      <c r="BA15" s="15" t="s">
        <v>18</v>
      </c>
      <c r="BB15" s="13">
        <v>20218.402000000002</v>
      </c>
      <c r="BC15" s="13">
        <v>20165.844000000005</v>
      </c>
      <c r="BD15" s="13">
        <v>20212.684000000001</v>
      </c>
      <c r="BE15" s="13">
        <v>19651.195</v>
      </c>
      <c r="BF15" s="13">
        <v>19956.474999999999</v>
      </c>
      <c r="BG15" s="13">
        <v>20654.204999999998</v>
      </c>
      <c r="BH15" s="13">
        <v>20935.025000000001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CA15" s="15" t="s">
        <v>18</v>
      </c>
      <c r="CB15" s="13">
        <v>16625.080000000002</v>
      </c>
      <c r="CC15" s="13">
        <v>16688.47</v>
      </c>
      <c r="CD15" s="13">
        <v>16679.86</v>
      </c>
      <c r="CE15" s="13">
        <v>16863.240000000002</v>
      </c>
      <c r="CF15" s="13">
        <v>16836.740000000002</v>
      </c>
      <c r="CG15" s="13">
        <v>16951.97</v>
      </c>
      <c r="CH15" s="13">
        <v>16955.080000000002</v>
      </c>
      <c r="CI15" s="13">
        <v>17091.14</v>
      </c>
      <c r="CJ15" s="13">
        <v>17196.55</v>
      </c>
      <c r="CK15" s="13">
        <v>17446.29</v>
      </c>
      <c r="CL15" s="13">
        <v>17934.900000000001</v>
      </c>
      <c r="CM15" s="13">
        <v>18869.59</v>
      </c>
      <c r="CN15" s="13">
        <v>19909.57</v>
      </c>
      <c r="CO15" s="13">
        <v>20976.3</v>
      </c>
      <c r="CP15" s="13">
        <v>20880.8</v>
      </c>
      <c r="CQ15" s="13">
        <v>21169.63</v>
      </c>
      <c r="CR15" s="13">
        <v>21161.52</v>
      </c>
      <c r="CS15" s="13">
        <v>20688.78</v>
      </c>
      <c r="CT15" s="13">
        <v>21086.79</v>
      </c>
      <c r="CU15" s="13">
        <v>22676.55</v>
      </c>
      <c r="CV15" s="13">
        <v>22777.63</v>
      </c>
      <c r="CW15" s="13">
        <v>22720.42</v>
      </c>
      <c r="CX15" s="13">
        <v>22934.43</v>
      </c>
      <c r="CY15" s="13">
        <v>22636.47</v>
      </c>
      <c r="CZ15" s="13">
        <v>23117.86</v>
      </c>
      <c r="DA15" s="13">
        <v>23032.78</v>
      </c>
      <c r="DB15" s="13">
        <v>23078.73</v>
      </c>
      <c r="DC15" s="13">
        <v>23031.09</v>
      </c>
      <c r="DD15" s="13">
        <v>23774.57</v>
      </c>
      <c r="DE15" s="13">
        <v>22840.14</v>
      </c>
      <c r="DF15" s="13">
        <v>23139.279999999999</v>
      </c>
      <c r="EA15" s="15" t="s">
        <v>18</v>
      </c>
      <c r="EB15" s="21">
        <v>4.6883214987158972E-3</v>
      </c>
      <c r="EC15" s="21">
        <v>3.8129139829703451E-3</v>
      </c>
      <c r="ED15" s="21">
        <v>-5.1592506682762718E-4</v>
      </c>
      <c r="EE15" s="21">
        <v>1.0994097072757336E-2</v>
      </c>
      <c r="EF15" s="21">
        <v>-1.5714655072216477E-3</v>
      </c>
      <c r="EG15" s="21">
        <v>6.843961479478855E-3</v>
      </c>
      <c r="EH15" s="21">
        <v>1.8345950352682827E-4</v>
      </c>
      <c r="EI15" s="21">
        <v>8.0247335901686423E-3</v>
      </c>
      <c r="EJ15" s="21">
        <v>6.1675230558055905E-3</v>
      </c>
      <c r="EK15" s="21">
        <v>1.4522680421363621E-2</v>
      </c>
      <c r="EL15" s="21">
        <v>2.8006527462285602E-2</v>
      </c>
      <c r="EM15" s="21">
        <v>5.2115707363854735E-2</v>
      </c>
      <c r="EN15" s="21">
        <v>5.5114075080592517E-2</v>
      </c>
      <c r="EO15" s="21">
        <v>5.3578756346822187E-2</v>
      </c>
      <c r="EP15" s="21">
        <v>-4.552757159270171E-3</v>
      </c>
      <c r="EQ15" s="21">
        <v>1.3832324432014209E-2</v>
      </c>
      <c r="ER15" s="21">
        <v>-3.8309597286301234E-4</v>
      </c>
      <c r="ES15" s="21">
        <v>-2.2339605094530146E-2</v>
      </c>
      <c r="ET15" s="21">
        <v>1.9237963765867505E-2</v>
      </c>
      <c r="EU15" s="21">
        <v>7.5391275770280819E-2</v>
      </c>
      <c r="EV15" s="21">
        <v>4.4574681774784963E-3</v>
      </c>
      <c r="EW15" s="21">
        <v>-2.5116748318416704E-3</v>
      </c>
      <c r="EX15" s="21">
        <v>9.4192801013361915E-3</v>
      </c>
      <c r="EY15" s="21">
        <v>-1.2991820594625558E-2</v>
      </c>
      <c r="EZ15" s="21">
        <v>2.126612497443281E-2</v>
      </c>
      <c r="FA15" s="21">
        <v>-3.6802714438102235E-3</v>
      </c>
      <c r="FB15" s="21">
        <v>1.9949828027707728E-3</v>
      </c>
      <c r="FC15" s="21">
        <v>-2.0642383701355849E-3</v>
      </c>
      <c r="FD15" s="21">
        <v>3.2281581114919078E-2</v>
      </c>
      <c r="FE15" s="21">
        <v>-3.930376027831417E-2</v>
      </c>
      <c r="FF15" s="21">
        <v>1.3097117618368292E-2</v>
      </c>
      <c r="GA15" s="15">
        <v>44721</v>
      </c>
      <c r="GB15" s="21">
        <v>-3.3877930891139663E-3</v>
      </c>
    </row>
    <row r="16" spans="1:184" x14ac:dyDescent="0.3">
      <c r="A16" s="15" t="s">
        <v>20</v>
      </c>
      <c r="B16" s="13">
        <v>27675.699999999986</v>
      </c>
      <c r="C16" s="13">
        <v>25116.900967741931</v>
      </c>
      <c r="D16" s="13">
        <v>20187.240000000002</v>
      </c>
      <c r="E16" s="13">
        <v>28478.48</v>
      </c>
      <c r="F16" s="13">
        <v>15</v>
      </c>
      <c r="G16" s="13">
        <v>16</v>
      </c>
      <c r="H16" s="14">
        <v>5</v>
      </c>
      <c r="I16" s="14">
        <v>4</v>
      </c>
      <c r="J16" s="20">
        <v>7.3273267438087311E-3</v>
      </c>
      <c r="K16" s="22">
        <v>-6.2393176560727293E-2</v>
      </c>
      <c r="L16" s="20">
        <v>9.4645746042656409E-2</v>
      </c>
      <c r="AA16" s="15">
        <v>44722</v>
      </c>
      <c r="AB16" s="13">
        <v>29083.8</v>
      </c>
      <c r="AC16" s="13">
        <v>30354.730769230766</v>
      </c>
      <c r="AD16"/>
      <c r="AE16"/>
      <c r="AF16"/>
      <c r="AG16"/>
      <c r="AH16"/>
      <c r="AI16"/>
      <c r="BA16" s="15" t="s">
        <v>19</v>
      </c>
      <c r="BB16" s="13">
        <v>23158.18</v>
      </c>
      <c r="BC16" s="13">
        <v>23230.057499999999</v>
      </c>
      <c r="BD16" s="13">
        <v>23267.197500000002</v>
      </c>
      <c r="BE16" s="13">
        <v>23789.962499999998</v>
      </c>
      <c r="BF16" s="13">
        <v>23215.467500000002</v>
      </c>
      <c r="BG16" s="13">
        <v>23216.057500000003</v>
      </c>
      <c r="BH16" s="13">
        <v>23254.8475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CA16" s="15" t="s">
        <v>19</v>
      </c>
      <c r="CB16" s="13">
        <v>23723.77</v>
      </c>
      <c r="CC16" s="13">
        <v>23471.87</v>
      </c>
      <c r="CD16" s="13">
        <v>23449.32</v>
      </c>
      <c r="CE16" s="13">
        <v>23331.85</v>
      </c>
      <c r="CF16" s="13">
        <v>22955.67</v>
      </c>
      <c r="CG16" s="13">
        <v>22760.11</v>
      </c>
      <c r="CH16" s="13">
        <v>23264.29</v>
      </c>
      <c r="CI16" s="13">
        <v>22939.4</v>
      </c>
      <c r="CJ16" s="13">
        <v>21819.040000000001</v>
      </c>
      <c r="CK16" s="13">
        <v>21651.18</v>
      </c>
      <c r="CL16" s="13">
        <v>21870.880000000001</v>
      </c>
      <c r="CM16" s="13">
        <v>21788.2</v>
      </c>
      <c r="CN16" s="13">
        <v>21808.1</v>
      </c>
      <c r="CO16" s="13">
        <v>22220.799999999999</v>
      </c>
      <c r="CP16" s="13">
        <v>24307.84</v>
      </c>
      <c r="CQ16" s="13">
        <v>23623.47</v>
      </c>
      <c r="CR16" s="13">
        <v>24565.599999999999</v>
      </c>
      <c r="CS16" s="13">
        <v>24641.279999999999</v>
      </c>
      <c r="CT16" s="13">
        <v>24327.64</v>
      </c>
      <c r="CU16" s="13">
        <v>24829.15</v>
      </c>
      <c r="CV16" s="13">
        <v>24436.35</v>
      </c>
      <c r="CW16" s="13">
        <v>24188.84</v>
      </c>
      <c r="CX16" s="13">
        <v>23947.49</v>
      </c>
      <c r="CY16" s="13">
        <v>23198.13</v>
      </c>
      <c r="CZ16" s="13">
        <v>23175.38</v>
      </c>
      <c r="DA16" s="13">
        <v>23561.21</v>
      </c>
      <c r="DB16" s="13">
        <v>23522.87</v>
      </c>
      <c r="DC16" s="13">
        <v>23147.35</v>
      </c>
      <c r="DD16" s="13"/>
      <c r="DE16" s="13"/>
      <c r="DF16" s="13"/>
      <c r="EA16" s="15" t="s">
        <v>19</v>
      </c>
      <c r="EB16" s="21">
        <v>2.5259645071065373E-2</v>
      </c>
      <c r="EC16" s="21">
        <v>-1.0618042579236042E-2</v>
      </c>
      <c r="ED16" s="21">
        <v>-9.6072447572348452E-4</v>
      </c>
      <c r="EE16" s="21">
        <v>-5.0095269287127042E-3</v>
      </c>
      <c r="EF16" s="21">
        <v>-1.6123024963729859E-2</v>
      </c>
      <c r="EG16" s="21">
        <v>-8.5190281965195069E-3</v>
      </c>
      <c r="EH16" s="21">
        <v>2.2151914028535113E-2</v>
      </c>
      <c r="EI16" s="21">
        <v>-1.3965180110804942E-2</v>
      </c>
      <c r="EJ16" s="21">
        <v>-4.8839987096436666E-2</v>
      </c>
      <c r="EK16" s="21">
        <v>-7.6932807309579854E-3</v>
      </c>
      <c r="EL16" s="21">
        <v>1.0147252944181284E-2</v>
      </c>
      <c r="EM16" s="21">
        <v>-3.7803691483836444E-3</v>
      </c>
      <c r="EN16" s="21">
        <v>9.1333841253504744E-4</v>
      </c>
      <c r="EO16" s="21">
        <v>1.8924161206157475E-2</v>
      </c>
      <c r="EP16" s="21">
        <v>9.3922811059907962E-2</v>
      </c>
      <c r="EQ16" s="21">
        <v>-2.815429096127009E-2</v>
      </c>
      <c r="ER16" s="21">
        <v>3.9881101294602317E-2</v>
      </c>
      <c r="ES16" s="21">
        <v>3.0807307779985305E-3</v>
      </c>
      <c r="ET16" s="21">
        <v>-1.2728234896888457E-2</v>
      </c>
      <c r="EU16" s="21">
        <v>2.0614823303863439E-2</v>
      </c>
      <c r="EV16" s="21">
        <v>-1.5820114663611218E-2</v>
      </c>
      <c r="EW16" s="21">
        <v>-1.012876309268762E-2</v>
      </c>
      <c r="EX16" s="21">
        <v>-9.9777418015910557E-3</v>
      </c>
      <c r="EY16" s="21">
        <v>-3.1291797177908864E-2</v>
      </c>
      <c r="EZ16" s="21">
        <v>-9.8068249466654045E-4</v>
      </c>
      <c r="FA16" s="21">
        <v>1.6648270707966706E-2</v>
      </c>
      <c r="FB16" s="21">
        <v>-1.6272508924626283E-3</v>
      </c>
      <c r="FC16" s="21">
        <v>-1.5964038401776626E-2</v>
      </c>
      <c r="FD16" s="21"/>
      <c r="FE16" s="21"/>
      <c r="FF16" s="21"/>
      <c r="GA16" s="15">
        <v>44722</v>
      </c>
      <c r="GB16" s="21">
        <v>-3.4145855472901165E-2</v>
      </c>
    </row>
    <row r="17" spans="1:184" x14ac:dyDescent="0.3">
      <c r="A17" s="15" t="s">
        <v>21</v>
      </c>
      <c r="B17" s="13">
        <v>27675.69999999999</v>
      </c>
      <c r="C17" s="13">
        <v>28857.574666666671</v>
      </c>
      <c r="D17" s="13">
        <v>27276.91</v>
      </c>
      <c r="E17" s="13">
        <v>30485.7</v>
      </c>
      <c r="F17" s="13">
        <v>16</v>
      </c>
      <c r="G17" s="13">
        <v>14</v>
      </c>
      <c r="H17" s="14">
        <v>3</v>
      </c>
      <c r="I17" s="14">
        <v>4</v>
      </c>
      <c r="J17" s="20">
        <v>1.1155425679118128E-3</v>
      </c>
      <c r="K17" s="22">
        <v>-5.1809109615742033E-2</v>
      </c>
      <c r="L17" s="20">
        <v>4.6586230568188114E-2</v>
      </c>
      <c r="AA17" s="15">
        <v>44723</v>
      </c>
      <c r="AB17" s="13">
        <v>28360.81</v>
      </c>
      <c r="AC17" s="13">
        <v>30212.307857142852</v>
      </c>
      <c r="AD17"/>
      <c r="AE17"/>
      <c r="AF17"/>
      <c r="AG17"/>
      <c r="AH17"/>
      <c r="AI17"/>
      <c r="BA17" s="15" t="s">
        <v>20</v>
      </c>
      <c r="BB17" s="13">
        <v>25158.1175</v>
      </c>
      <c r="BC17" s="13">
        <v>25383.605</v>
      </c>
      <c r="BD17" s="13">
        <v>25602.447500000002</v>
      </c>
      <c r="BE17" s="13">
        <v>25079.294000000002</v>
      </c>
      <c r="BF17" s="13">
        <v>25051.761999999999</v>
      </c>
      <c r="BG17" s="13">
        <v>25189.124000000003</v>
      </c>
      <c r="BH17" s="13">
        <v>24361.587500000001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CA17" s="15" t="s">
        <v>20</v>
      </c>
      <c r="CB17" s="13">
        <v>23646.55</v>
      </c>
      <c r="CC17" s="13">
        <v>23475.47</v>
      </c>
      <c r="CD17" s="13">
        <v>22362.68</v>
      </c>
      <c r="CE17" s="13">
        <v>22353.35</v>
      </c>
      <c r="CF17" s="13">
        <v>22435.51</v>
      </c>
      <c r="CG17" s="13">
        <v>22429.759999999998</v>
      </c>
      <c r="CH17" s="13">
        <v>22219.77</v>
      </c>
      <c r="CI17" s="13">
        <v>21718.080000000002</v>
      </c>
      <c r="CJ17" s="13">
        <v>20363.02</v>
      </c>
      <c r="CK17" s="13">
        <v>20187.240000000002</v>
      </c>
      <c r="CL17" s="13">
        <v>20632.41</v>
      </c>
      <c r="CM17" s="13">
        <v>22163.95</v>
      </c>
      <c r="CN17" s="13">
        <v>24197.53</v>
      </c>
      <c r="CO17" s="13">
        <v>24746.07</v>
      </c>
      <c r="CP17" s="13">
        <v>24375.96</v>
      </c>
      <c r="CQ17" s="13">
        <v>25052.79</v>
      </c>
      <c r="CR17" s="13">
        <v>27423.93</v>
      </c>
      <c r="CS17" s="13">
        <v>26965.88</v>
      </c>
      <c r="CT17" s="13">
        <v>28038.68</v>
      </c>
      <c r="CU17" s="13">
        <v>27767.24</v>
      </c>
      <c r="CV17" s="13">
        <v>28175.82</v>
      </c>
      <c r="CW17" s="13">
        <v>27307.439999999999</v>
      </c>
      <c r="CX17" s="13">
        <v>28333.97</v>
      </c>
      <c r="CY17" s="13">
        <v>27493.29</v>
      </c>
      <c r="CZ17" s="13">
        <v>27494.71</v>
      </c>
      <c r="DA17" s="13">
        <v>27994.33</v>
      </c>
      <c r="DB17" s="13">
        <v>27139.89</v>
      </c>
      <c r="DC17" s="13">
        <v>27268.13</v>
      </c>
      <c r="DD17" s="13">
        <v>28348.44</v>
      </c>
      <c r="DE17" s="13">
        <v>28033.56</v>
      </c>
      <c r="DF17" s="13">
        <v>28478.48</v>
      </c>
      <c r="EA17" s="15" t="s">
        <v>20</v>
      </c>
      <c r="EB17" s="21">
        <v>2.156618360201068E-2</v>
      </c>
      <c r="EC17" s="21">
        <v>-7.2348820441036077E-3</v>
      </c>
      <c r="ED17" s="21">
        <v>-4.740224583362973E-2</v>
      </c>
      <c r="EE17" s="21">
        <v>-4.1721296374142014E-4</v>
      </c>
      <c r="EF17" s="21">
        <v>3.6755117241935586E-3</v>
      </c>
      <c r="EG17" s="21">
        <v>-2.5629014005035256E-4</v>
      </c>
      <c r="EH17" s="21">
        <v>-9.3621153324867645E-3</v>
      </c>
      <c r="EI17" s="21">
        <v>-2.2578541542059072E-2</v>
      </c>
      <c r="EJ17" s="21">
        <v>-6.2393176560727293E-2</v>
      </c>
      <c r="EK17" s="21">
        <v>-8.6323148531013416E-3</v>
      </c>
      <c r="EL17" s="21">
        <v>2.205204871988431E-2</v>
      </c>
      <c r="EM17" s="21">
        <v>7.4229816100009671E-2</v>
      </c>
      <c r="EN17" s="21">
        <v>9.1751695884533024E-2</v>
      </c>
      <c r="EO17" s="21">
        <v>2.2669255911657027E-2</v>
      </c>
      <c r="EP17" s="21">
        <v>-1.4956314275357707E-2</v>
      </c>
      <c r="EQ17" s="21">
        <v>2.7766291050691061E-2</v>
      </c>
      <c r="ER17" s="21">
        <v>9.4645746042656409E-2</v>
      </c>
      <c r="ES17" s="21">
        <v>-1.6702565970668659E-2</v>
      </c>
      <c r="ET17" s="21">
        <v>3.9783608026142669E-2</v>
      </c>
      <c r="EU17" s="21">
        <v>-9.680912225539795E-3</v>
      </c>
      <c r="EV17" s="21">
        <v>1.4714462078333934E-2</v>
      </c>
      <c r="EW17" s="21">
        <v>-3.0820043569273259E-2</v>
      </c>
      <c r="EX17" s="21">
        <v>3.7591586761703155E-2</v>
      </c>
      <c r="EY17" s="21">
        <v>-2.967039211236544E-2</v>
      </c>
      <c r="EZ17" s="21">
        <v>5.1648965984085748E-5</v>
      </c>
      <c r="FA17" s="21">
        <v>1.8171495534959448E-2</v>
      </c>
      <c r="FB17" s="21">
        <v>-3.0521894969445684E-2</v>
      </c>
      <c r="FC17" s="21">
        <v>4.7251481122436712E-3</v>
      </c>
      <c r="FD17" s="21">
        <v>3.9618044948443343E-2</v>
      </c>
      <c r="FE17" s="21">
        <v>-1.1107489512650393E-2</v>
      </c>
      <c r="FF17" s="21">
        <v>1.5870977499825134E-2</v>
      </c>
      <c r="GA17" s="15">
        <v>44723</v>
      </c>
      <c r="GB17" s="21">
        <v>-2.4858856132967455E-2</v>
      </c>
    </row>
    <row r="18" spans="1:184" x14ac:dyDescent="0.3">
      <c r="A18" s="15" t="s">
        <v>9</v>
      </c>
      <c r="B18" s="13">
        <v>27675.69999999999</v>
      </c>
      <c r="C18" s="13">
        <v>27499.529310344824</v>
      </c>
      <c r="D18" s="13">
        <v>26334.82</v>
      </c>
      <c r="E18" s="13">
        <v>29534.38</v>
      </c>
      <c r="F18" s="13">
        <v>15</v>
      </c>
      <c r="G18" s="13">
        <v>14</v>
      </c>
      <c r="H18" s="14">
        <v>8</v>
      </c>
      <c r="I18" s="14">
        <v>4</v>
      </c>
      <c r="J18" s="20">
        <v>-1.7659049970311131E-3</v>
      </c>
      <c r="K18" s="22">
        <v>-4.0221655748901353E-2</v>
      </c>
      <c r="L18" s="20">
        <v>4.5306094345205494E-2</v>
      </c>
      <c r="AA18" s="15">
        <v>44724</v>
      </c>
      <c r="AB18" s="13">
        <v>26762.65</v>
      </c>
      <c r="AC18" s="13">
        <v>29982.330666666665</v>
      </c>
      <c r="AD18"/>
      <c r="AE18"/>
      <c r="AF18"/>
      <c r="AG18"/>
      <c r="AH18"/>
      <c r="AI18"/>
      <c r="BA18" s="15" t="s">
        <v>21</v>
      </c>
      <c r="BB18" s="13">
        <v>28741.582000000002</v>
      </c>
      <c r="BC18" s="13">
        <v>28603.394999999997</v>
      </c>
      <c r="BD18" s="13">
        <v>29277.074999999997</v>
      </c>
      <c r="BE18" s="13">
        <v>28890.602499999997</v>
      </c>
      <c r="BF18" s="13">
        <v>29040.747499999998</v>
      </c>
      <c r="BG18" s="13">
        <v>28757.182499999999</v>
      </c>
      <c r="BH18" s="13">
        <v>28748.664000000001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CA18" s="15" t="s">
        <v>21</v>
      </c>
      <c r="CB18" s="13">
        <v>28411.040000000001</v>
      </c>
      <c r="CC18" s="13">
        <v>28199.31</v>
      </c>
      <c r="CD18" s="13">
        <v>27790.22</v>
      </c>
      <c r="CE18" s="13">
        <v>28168.09</v>
      </c>
      <c r="CF18" s="13">
        <v>28177.98</v>
      </c>
      <c r="CG18" s="13">
        <v>28044.14</v>
      </c>
      <c r="CH18" s="13">
        <v>27925.86</v>
      </c>
      <c r="CI18" s="13">
        <v>27947.79</v>
      </c>
      <c r="CJ18" s="13">
        <v>28333.05</v>
      </c>
      <c r="CK18" s="13">
        <v>29652.98</v>
      </c>
      <c r="CL18" s="13">
        <v>30235.06</v>
      </c>
      <c r="CM18" s="13">
        <v>30139.05</v>
      </c>
      <c r="CN18" s="13">
        <v>30399.07</v>
      </c>
      <c r="CO18" s="13">
        <v>30485.7</v>
      </c>
      <c r="CP18" s="13">
        <v>30318.5</v>
      </c>
      <c r="CQ18" s="13">
        <v>30315.360000000001</v>
      </c>
      <c r="CR18" s="13">
        <v>29445.040000000001</v>
      </c>
      <c r="CS18" s="13">
        <v>30397.55</v>
      </c>
      <c r="CT18" s="13">
        <v>28822.68</v>
      </c>
      <c r="CU18" s="13">
        <v>28245.99</v>
      </c>
      <c r="CV18" s="13">
        <v>27276.91</v>
      </c>
      <c r="CW18" s="13">
        <v>27817.5</v>
      </c>
      <c r="CX18" s="13">
        <v>27591.38</v>
      </c>
      <c r="CY18" s="13">
        <v>27525.34</v>
      </c>
      <c r="CZ18" s="13">
        <v>28307.599999999999</v>
      </c>
      <c r="DA18" s="13">
        <v>28422.7</v>
      </c>
      <c r="DB18" s="13">
        <v>29473.79</v>
      </c>
      <c r="DC18" s="13">
        <v>29340.26</v>
      </c>
      <c r="DD18" s="13">
        <v>29248.49</v>
      </c>
      <c r="DE18" s="13">
        <v>29268.81</v>
      </c>
      <c r="DF18" s="13"/>
      <c r="EA18" s="15" t="s">
        <v>21</v>
      </c>
      <c r="EB18" s="21">
        <v>-2.3681039156583372E-3</v>
      </c>
      <c r="EC18" s="21">
        <v>-7.452384706789994E-3</v>
      </c>
      <c r="ED18" s="21">
        <v>-1.4507092549427614E-2</v>
      </c>
      <c r="EE18" s="21">
        <v>1.3597229528949262E-2</v>
      </c>
      <c r="EF18" s="21">
        <v>3.5110651804926007E-4</v>
      </c>
      <c r="EG18" s="21">
        <v>-4.7498081835533057E-3</v>
      </c>
      <c r="EH18" s="21">
        <v>-4.2176369109553358E-3</v>
      </c>
      <c r="EI18" s="21">
        <v>7.852936310646097E-4</v>
      </c>
      <c r="EJ18" s="21">
        <v>1.3784989797046565E-2</v>
      </c>
      <c r="EK18" s="21">
        <v>4.6586230568188114E-2</v>
      </c>
      <c r="EL18" s="21">
        <v>1.9629730300293691E-2</v>
      </c>
      <c r="EM18" s="21">
        <v>-3.1754526036992248E-3</v>
      </c>
      <c r="EN18" s="21">
        <v>8.6273455865397697E-3</v>
      </c>
      <c r="EO18" s="21">
        <v>2.8497582327353665E-3</v>
      </c>
      <c r="EP18" s="21">
        <v>-5.4845386525486095E-3</v>
      </c>
      <c r="EQ18" s="21">
        <v>-1.0356712898063059E-4</v>
      </c>
      <c r="ER18" s="21">
        <v>-2.8708878931340442E-2</v>
      </c>
      <c r="ES18" s="21">
        <v>3.2348741927332947E-2</v>
      </c>
      <c r="ET18" s="21">
        <v>-5.1809109615742033E-2</v>
      </c>
      <c r="EU18" s="21">
        <v>-2.0008201874357257E-2</v>
      </c>
      <c r="EV18" s="21">
        <v>-3.4308586811791719E-2</v>
      </c>
      <c r="EW18" s="21">
        <v>1.9818593821660846E-2</v>
      </c>
      <c r="EX18" s="21">
        <v>-8.1286959647703938E-3</v>
      </c>
      <c r="EY18" s="21">
        <v>-2.3935011586952992E-3</v>
      </c>
      <c r="EZ18" s="21">
        <v>2.8419630783852234E-2</v>
      </c>
      <c r="FA18" s="21">
        <v>4.0660458675410016E-3</v>
      </c>
      <c r="FB18" s="21">
        <v>3.6980652788088486E-2</v>
      </c>
      <c r="FC18" s="21">
        <v>-4.530465881720791E-3</v>
      </c>
      <c r="FD18" s="21">
        <v>-3.1277841436986309E-3</v>
      </c>
      <c r="FE18" s="21">
        <v>6.9473671974185081E-4</v>
      </c>
      <c r="FF18" s="21"/>
      <c r="GA18" s="15">
        <v>44724</v>
      </c>
      <c r="GB18" s="21">
        <v>-5.6350999848029715E-2</v>
      </c>
    </row>
    <row r="19" spans="1:184" x14ac:dyDescent="0.3">
      <c r="A19" s="12" t="s">
        <v>7</v>
      </c>
      <c r="B19" s="13">
        <v>27675.699999999983</v>
      </c>
      <c r="C19" s="13">
        <v>22307.254644808731</v>
      </c>
      <c r="D19" s="13">
        <v>15787.28</v>
      </c>
      <c r="E19" s="13">
        <v>31792.31</v>
      </c>
      <c r="F19" s="13">
        <v>194</v>
      </c>
      <c r="G19" s="13">
        <v>171</v>
      </c>
      <c r="H19" s="14">
        <v>8</v>
      </c>
      <c r="I19" s="14">
        <v>9</v>
      </c>
      <c r="J19" s="20">
        <v>2.8469819392111143E-4</v>
      </c>
      <c r="K19" s="22">
        <v>-0.1597472597070918</v>
      </c>
      <c r="L19" s="20">
        <v>0.10742482422148036</v>
      </c>
      <c r="AA19" s="15">
        <v>44725</v>
      </c>
      <c r="AB19" s="13">
        <v>22487.39</v>
      </c>
      <c r="AC19" s="13">
        <v>29513.896874999999</v>
      </c>
      <c r="AD19"/>
      <c r="AE19"/>
      <c r="AF19"/>
      <c r="AG19"/>
      <c r="AH19"/>
      <c r="AI19"/>
      <c r="BA19" s="15" t="s">
        <v>9</v>
      </c>
      <c r="BB19" s="13">
        <v>27556.275000000001</v>
      </c>
      <c r="BC19" s="13">
        <v>27501.102000000003</v>
      </c>
      <c r="BD19" s="13">
        <v>27650.424999999999</v>
      </c>
      <c r="BE19" s="13">
        <v>27590.422500000001</v>
      </c>
      <c r="BF19" s="13">
        <v>27289.229999999996</v>
      </c>
      <c r="BG19" s="13">
        <v>27487.197500000002</v>
      </c>
      <c r="BH19" s="13">
        <v>27421.659999999996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CA19" s="15" t="s">
        <v>9</v>
      </c>
      <c r="CB19" s="13">
        <v>28091.57</v>
      </c>
      <c r="CC19" s="13">
        <v>28680.54</v>
      </c>
      <c r="CD19" s="13">
        <v>29006.31</v>
      </c>
      <c r="CE19" s="13">
        <v>28847.71</v>
      </c>
      <c r="CF19" s="13">
        <v>29534.38</v>
      </c>
      <c r="CG19" s="13">
        <v>28904.62</v>
      </c>
      <c r="CH19" s="13">
        <v>28454.98</v>
      </c>
      <c r="CI19" s="13">
        <v>27694.27</v>
      </c>
      <c r="CJ19" s="13">
        <v>27658.78</v>
      </c>
      <c r="CK19" s="13">
        <v>27621.759999999998</v>
      </c>
      <c r="CL19" s="13">
        <v>27000.79</v>
      </c>
      <c r="CM19" s="13">
        <v>26804.99</v>
      </c>
      <c r="CN19" s="13">
        <v>26784.080000000002</v>
      </c>
      <c r="CO19" s="13">
        <v>26930.639999999999</v>
      </c>
      <c r="CP19" s="13">
        <v>27192.69</v>
      </c>
      <c r="CQ19" s="13">
        <v>27036.65</v>
      </c>
      <c r="CR19" s="13">
        <v>27398.799999999999</v>
      </c>
      <c r="CS19" s="13">
        <v>26832.21</v>
      </c>
      <c r="CT19" s="13">
        <v>26890.13</v>
      </c>
      <c r="CU19" s="13">
        <v>27129.59</v>
      </c>
      <c r="CV19" s="13">
        <v>26753.83</v>
      </c>
      <c r="CW19" s="13">
        <v>26851.279999999999</v>
      </c>
      <c r="CX19" s="13">
        <v>27225.73</v>
      </c>
      <c r="CY19" s="13">
        <v>26334.82</v>
      </c>
      <c r="CZ19" s="13">
        <v>26476.21</v>
      </c>
      <c r="DA19" s="13">
        <v>26719.29</v>
      </c>
      <c r="DB19" s="13">
        <v>26868.35</v>
      </c>
      <c r="DC19" s="13">
        <v>28085.65</v>
      </c>
      <c r="DD19" s="13">
        <v>27675.7</v>
      </c>
      <c r="DE19" s="13"/>
      <c r="DF19" s="13"/>
      <c r="EA19" s="15" t="s">
        <v>9</v>
      </c>
      <c r="EB19" s="21">
        <v>-4.0221655748901353E-2</v>
      </c>
      <c r="EC19" s="21">
        <v>2.0966076299758329E-2</v>
      </c>
      <c r="ED19" s="21">
        <v>1.1358572746538176E-2</v>
      </c>
      <c r="EE19" s="21">
        <v>-5.4677758046439706E-3</v>
      </c>
      <c r="EF19" s="21">
        <v>2.3803275892609888E-2</v>
      </c>
      <c r="EG19" s="21">
        <v>-2.1322946342533733E-2</v>
      </c>
      <c r="EH19" s="21">
        <v>-1.5555990703216338E-2</v>
      </c>
      <c r="EI19" s="21">
        <v>-2.6733808985281327E-2</v>
      </c>
      <c r="EJ19" s="21">
        <v>-1.2814925253491483E-3</v>
      </c>
      <c r="EK19" s="21">
        <v>-1.3384538291276726E-3</v>
      </c>
      <c r="EL19" s="21">
        <v>-2.2481188743946667E-2</v>
      </c>
      <c r="EM19" s="21">
        <v>-7.2516396742465794E-3</v>
      </c>
      <c r="EN19" s="21">
        <v>-7.8007863461238003E-4</v>
      </c>
      <c r="EO19" s="21">
        <v>5.4719071926307983E-3</v>
      </c>
      <c r="EP19" s="21">
        <v>9.7305522631470076E-3</v>
      </c>
      <c r="EQ19" s="21">
        <v>-5.7383068758551925E-3</v>
      </c>
      <c r="ER19" s="21">
        <v>1.3394780788300142E-2</v>
      </c>
      <c r="ES19" s="21">
        <v>-2.0679372819247588E-2</v>
      </c>
      <c r="ET19" s="21">
        <v>2.1585996829929233E-3</v>
      </c>
      <c r="EU19" s="21">
        <v>8.9051261559538464E-3</v>
      </c>
      <c r="EV19" s="21">
        <v>-1.3850559481363267E-2</v>
      </c>
      <c r="EW19" s="21">
        <v>3.6424691343257543E-3</v>
      </c>
      <c r="EX19" s="21">
        <v>1.3945331470231581E-2</v>
      </c>
      <c r="EY19" s="21">
        <v>-3.2723089518628123E-2</v>
      </c>
      <c r="EZ19" s="21">
        <v>5.368937399230278E-3</v>
      </c>
      <c r="FA19" s="21">
        <v>9.1810723664755844E-3</v>
      </c>
      <c r="FB19" s="21">
        <v>5.5787410518766123E-3</v>
      </c>
      <c r="FC19" s="21">
        <v>4.5306094345205494E-2</v>
      </c>
      <c r="FD19" s="21">
        <v>-1.4596422016225352E-2</v>
      </c>
      <c r="FE19" s="21"/>
      <c r="FF19" s="21"/>
      <c r="GA19" s="15">
        <v>44725</v>
      </c>
      <c r="GB19" s="21">
        <v>-0.1597472597070918</v>
      </c>
    </row>
    <row r="20" spans="1:184" x14ac:dyDescent="0.3">
      <c r="A20"/>
      <c r="B20"/>
      <c r="C20"/>
      <c r="D20"/>
      <c r="E20"/>
      <c r="F20"/>
      <c r="G20"/>
      <c r="H20"/>
      <c r="I20"/>
      <c r="AA20" s="15">
        <v>44726</v>
      </c>
      <c r="AB20" s="13">
        <v>22206.79</v>
      </c>
      <c r="AC20" s="13">
        <v>29084.067058823526</v>
      </c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CA20"/>
      <c r="CB20"/>
      <c r="CC20"/>
      <c r="CD20"/>
      <c r="CE20"/>
      <c r="CF20"/>
      <c r="CG20"/>
      <c r="CH20"/>
      <c r="EA20"/>
      <c r="EB20"/>
      <c r="EC20"/>
      <c r="ED20"/>
      <c r="EE20"/>
      <c r="EF20"/>
      <c r="EG20"/>
      <c r="EH20"/>
      <c r="GA20" s="15">
        <v>44726</v>
      </c>
      <c r="GB20" s="21">
        <v>-1.247810439539665E-2</v>
      </c>
    </row>
    <row r="21" spans="1:184" x14ac:dyDescent="0.3">
      <c r="A21"/>
      <c r="B21"/>
      <c r="C21"/>
      <c r="D21"/>
      <c r="E21"/>
      <c r="F21"/>
      <c r="G21"/>
      <c r="H21"/>
      <c r="I21"/>
      <c r="AA21" s="15">
        <v>44727</v>
      </c>
      <c r="AB21" s="13">
        <v>22572.84</v>
      </c>
      <c r="AC21" s="13">
        <v>28722.33222222222</v>
      </c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CA21"/>
      <c r="CB21"/>
      <c r="CC21"/>
      <c r="CD21"/>
      <c r="CE21"/>
      <c r="CF21"/>
      <c r="CG21"/>
      <c r="CH21"/>
      <c r="EA21"/>
      <c r="EB21"/>
      <c r="EC21"/>
      <c r="ED21"/>
      <c r="EE21"/>
      <c r="EF21"/>
      <c r="EG21"/>
      <c r="EH21"/>
      <c r="GA21" s="15">
        <v>44727</v>
      </c>
      <c r="GB21" s="21">
        <v>1.6483697103453432E-2</v>
      </c>
    </row>
    <row r="22" spans="1:184" x14ac:dyDescent="0.3">
      <c r="A22"/>
      <c r="B22"/>
      <c r="C22"/>
      <c r="D22"/>
      <c r="E22"/>
      <c r="F22"/>
      <c r="G22"/>
      <c r="H22"/>
      <c r="I22"/>
      <c r="AA22" s="15">
        <v>44728</v>
      </c>
      <c r="AB22" s="13">
        <v>20381.650000000001</v>
      </c>
      <c r="AC22" s="13">
        <v>28283.34894736842</v>
      </c>
      <c r="BA22"/>
      <c r="BB22"/>
      <c r="BC22"/>
      <c r="BD22"/>
      <c r="BE22"/>
      <c r="BF22"/>
      <c r="BG22"/>
      <c r="BH22"/>
      <c r="BI22"/>
      <c r="CA22"/>
      <c r="CB22"/>
      <c r="CC22"/>
      <c r="CD22"/>
      <c r="CE22"/>
      <c r="CF22"/>
      <c r="CG22"/>
      <c r="CH22"/>
      <c r="EA22"/>
      <c r="EB22"/>
      <c r="EC22"/>
      <c r="ED22"/>
      <c r="EE22"/>
      <c r="EF22"/>
      <c r="EG22"/>
      <c r="EH22"/>
      <c r="GA22" s="15">
        <v>44728</v>
      </c>
      <c r="GB22" s="21">
        <v>-9.7071967904791667E-2</v>
      </c>
    </row>
    <row r="23" spans="1:184" x14ac:dyDescent="0.3">
      <c r="A23"/>
      <c r="B23"/>
      <c r="C23"/>
      <c r="D23"/>
      <c r="E23"/>
      <c r="F23"/>
      <c r="G23"/>
      <c r="H23"/>
      <c r="I23"/>
      <c r="AA23" s="15">
        <v>44729</v>
      </c>
      <c r="AB23" s="13">
        <v>20471.48</v>
      </c>
      <c r="AC23" s="13">
        <v>27892.755499999999</v>
      </c>
      <c r="BA23"/>
      <c r="BB23"/>
      <c r="BC23"/>
      <c r="BD23"/>
      <c r="BE23"/>
      <c r="BF23"/>
      <c r="BG23"/>
      <c r="BH23"/>
      <c r="BI23"/>
      <c r="CA23"/>
      <c r="CB23"/>
      <c r="CC23"/>
      <c r="CD23"/>
      <c r="CE23"/>
      <c r="CF23"/>
      <c r="CG23"/>
      <c r="CH23"/>
      <c r="EA23"/>
      <c r="EB23"/>
      <c r="EC23"/>
      <c r="ED23"/>
      <c r="EE23"/>
      <c r="EF23"/>
      <c r="EG23"/>
      <c r="EH23"/>
      <c r="GA23" s="15">
        <v>44729</v>
      </c>
      <c r="GB23" s="21">
        <v>4.4073958683421566E-3</v>
      </c>
    </row>
    <row r="24" spans="1:184" x14ac:dyDescent="0.3">
      <c r="A24"/>
      <c r="B24"/>
      <c r="C24"/>
      <c r="D24"/>
      <c r="E24"/>
      <c r="F24"/>
      <c r="G24"/>
      <c r="H24"/>
      <c r="I24"/>
      <c r="AA24" s="15">
        <v>44730</v>
      </c>
      <c r="AB24" s="13">
        <v>19017.64</v>
      </c>
      <c r="AC24" s="13">
        <v>27371.339500000002</v>
      </c>
      <c r="BA24"/>
      <c r="BB24"/>
      <c r="BC24"/>
      <c r="BD24"/>
      <c r="BE24"/>
      <c r="BF24"/>
      <c r="BG24"/>
      <c r="BH24"/>
      <c r="BI24"/>
      <c r="CA24"/>
      <c r="CB24"/>
      <c r="CC24"/>
      <c r="CD24"/>
      <c r="CE24"/>
      <c r="CF24"/>
      <c r="CG24"/>
      <c r="CH24"/>
      <c r="EA24"/>
      <c r="EB24"/>
      <c r="EC24"/>
      <c r="ED24"/>
      <c r="EE24"/>
      <c r="EF24"/>
      <c r="EG24"/>
      <c r="EH24"/>
      <c r="GA24" s="15">
        <v>44730</v>
      </c>
      <c r="GB24" s="21">
        <v>-7.1017825775176013E-2</v>
      </c>
    </row>
    <row r="25" spans="1:184" x14ac:dyDescent="0.3">
      <c r="A25"/>
      <c r="B25"/>
      <c r="C25"/>
      <c r="D25"/>
      <c r="E25"/>
      <c r="F25"/>
      <c r="G25"/>
      <c r="H25"/>
      <c r="I25"/>
      <c r="AA25" s="15">
        <v>44731</v>
      </c>
      <c r="AB25" s="13">
        <v>20553.27</v>
      </c>
      <c r="AC25" s="13">
        <v>26812.683500000003</v>
      </c>
      <c r="BA25"/>
      <c r="BB25"/>
      <c r="BC25"/>
      <c r="BD25"/>
      <c r="BE25"/>
      <c r="BF25"/>
      <c r="BG25"/>
      <c r="BH25"/>
      <c r="BI25"/>
      <c r="CA25"/>
      <c r="CB25"/>
      <c r="CC25"/>
      <c r="CD25"/>
      <c r="CE25"/>
      <c r="CF25"/>
      <c r="CG25"/>
      <c r="CH25"/>
      <c r="EA25"/>
      <c r="EB25"/>
      <c r="EC25"/>
      <c r="ED25"/>
      <c r="EE25"/>
      <c r="EF25"/>
      <c r="EG25"/>
      <c r="EH25"/>
      <c r="GA25" s="15">
        <v>44731</v>
      </c>
      <c r="GB25" s="21">
        <v>8.0747663747972931E-2</v>
      </c>
    </row>
    <row r="26" spans="1:184" x14ac:dyDescent="0.3">
      <c r="A26"/>
      <c r="B26"/>
      <c r="C26"/>
      <c r="D26"/>
      <c r="E26"/>
      <c r="F26"/>
      <c r="G26"/>
      <c r="H26"/>
      <c r="I26"/>
      <c r="AA26" s="15">
        <v>44732</v>
      </c>
      <c r="AB26" s="13">
        <v>20599.54</v>
      </c>
      <c r="AC26" s="13">
        <v>26253.045000000006</v>
      </c>
      <c r="BA26"/>
      <c r="BB26"/>
      <c r="BC26"/>
      <c r="BD26"/>
      <c r="BE26"/>
      <c r="BF26"/>
      <c r="BG26"/>
      <c r="BH26"/>
      <c r="BI26"/>
      <c r="CA26"/>
      <c r="CB26"/>
      <c r="CC26"/>
      <c r="CD26"/>
      <c r="CE26"/>
      <c r="CF26"/>
      <c r="CG26"/>
      <c r="CH26"/>
      <c r="EA26"/>
      <c r="EB26"/>
      <c r="EC26"/>
      <c r="ED26"/>
      <c r="EE26"/>
      <c r="EF26"/>
      <c r="EG26"/>
      <c r="EH26"/>
      <c r="GA26" s="15">
        <v>44732</v>
      </c>
      <c r="GB26" s="21">
        <v>2.2512232846647606E-3</v>
      </c>
    </row>
    <row r="27" spans="1:184" x14ac:dyDescent="0.3">
      <c r="A27"/>
      <c r="B27"/>
      <c r="C27"/>
      <c r="D27"/>
      <c r="E27"/>
      <c r="F27"/>
      <c r="G27"/>
      <c r="H27"/>
      <c r="I27"/>
      <c r="AA27" s="15">
        <v>44733</v>
      </c>
      <c r="AB27" s="13">
        <v>20710.599999999999</v>
      </c>
      <c r="AC27" s="13">
        <v>25798.621000000003</v>
      </c>
      <c r="BA27"/>
      <c r="BB27"/>
      <c r="BC27"/>
      <c r="BD27"/>
      <c r="BE27"/>
      <c r="BF27"/>
      <c r="BG27"/>
      <c r="BH27"/>
      <c r="BI27"/>
      <c r="CA27"/>
      <c r="CB27"/>
      <c r="CC27"/>
      <c r="CD27"/>
      <c r="CE27"/>
      <c r="CF27"/>
      <c r="CG27"/>
      <c r="CH27"/>
      <c r="EA27"/>
      <c r="EB27"/>
      <c r="EC27"/>
      <c r="ED27"/>
      <c r="EE27"/>
      <c r="EF27"/>
      <c r="EG27"/>
      <c r="EH27"/>
      <c r="GA27" s="15">
        <v>44733</v>
      </c>
      <c r="GB27" s="21">
        <v>5.3913825260174519E-3</v>
      </c>
    </row>
    <row r="28" spans="1:184" x14ac:dyDescent="0.3">
      <c r="A28"/>
      <c r="B28"/>
      <c r="C28"/>
      <c r="D28"/>
      <c r="E28"/>
      <c r="F28"/>
      <c r="G28"/>
      <c r="H28"/>
      <c r="I28"/>
      <c r="AA28" s="15">
        <v>44734</v>
      </c>
      <c r="AB28" s="13">
        <v>19987.03</v>
      </c>
      <c r="AC28" s="13">
        <v>25274.598000000005</v>
      </c>
      <c r="BA28"/>
      <c r="BB28"/>
      <c r="BC28"/>
      <c r="BD28"/>
      <c r="BE28"/>
      <c r="BF28"/>
      <c r="BG28"/>
      <c r="BH28"/>
      <c r="BI28"/>
      <c r="CA28"/>
      <c r="CB28"/>
      <c r="CC28"/>
      <c r="CD28"/>
      <c r="CE28"/>
      <c r="CF28"/>
      <c r="CG28"/>
      <c r="CH28"/>
      <c r="EA28"/>
      <c r="EB28"/>
      <c r="EC28"/>
      <c r="ED28"/>
      <c r="EE28"/>
      <c r="EF28"/>
      <c r="EG28"/>
      <c r="EH28"/>
      <c r="GA28" s="15">
        <v>44734</v>
      </c>
      <c r="GB28" s="21">
        <v>-3.4937181926163352E-2</v>
      </c>
    </row>
    <row r="29" spans="1:184" x14ac:dyDescent="0.3">
      <c r="A29"/>
      <c r="B29"/>
      <c r="C29"/>
      <c r="D29"/>
      <c r="E29"/>
      <c r="F29"/>
      <c r="G29"/>
      <c r="H29"/>
      <c r="I29"/>
      <c r="AA29" s="15">
        <v>44735</v>
      </c>
      <c r="AB29" s="13">
        <v>21085.88</v>
      </c>
      <c r="AC29" s="13">
        <v>24843.672499999997</v>
      </c>
      <c r="BA29"/>
      <c r="BB29"/>
      <c r="BC29"/>
      <c r="BD29"/>
      <c r="BE29"/>
      <c r="BF29"/>
      <c r="BG29"/>
      <c r="BH29"/>
      <c r="BI29"/>
      <c r="CA29"/>
      <c r="CB29"/>
      <c r="CC29"/>
      <c r="CD29"/>
      <c r="CE29"/>
      <c r="CF29"/>
      <c r="CG29"/>
      <c r="CH29"/>
      <c r="EA29"/>
      <c r="EB29"/>
      <c r="EC29"/>
      <c r="ED29"/>
      <c r="EE29"/>
      <c r="EF29"/>
      <c r="EG29"/>
      <c r="EH29"/>
      <c r="GA29" s="15">
        <v>44735</v>
      </c>
      <c r="GB29" s="21">
        <v>5.4978153332436275E-2</v>
      </c>
    </row>
    <row r="30" spans="1:184" x14ac:dyDescent="0.3">
      <c r="A30"/>
      <c r="B30"/>
      <c r="C30"/>
      <c r="D30"/>
      <c r="E30"/>
      <c r="F30"/>
      <c r="G30"/>
      <c r="H30"/>
      <c r="I30"/>
      <c r="AA30" s="15">
        <v>44736</v>
      </c>
      <c r="AB30" s="13">
        <v>21231.66</v>
      </c>
      <c r="AC30" s="13">
        <v>24413.609999999993</v>
      </c>
      <c r="BA30"/>
      <c r="BB30"/>
      <c r="BC30"/>
      <c r="BD30"/>
      <c r="BE30"/>
      <c r="BF30"/>
      <c r="BG30"/>
      <c r="BH30"/>
      <c r="BI30"/>
      <c r="CA30"/>
      <c r="CB30"/>
      <c r="CC30"/>
      <c r="CD30"/>
      <c r="CE30"/>
      <c r="CF30"/>
      <c r="CG30"/>
      <c r="CH30"/>
      <c r="EA30"/>
      <c r="EB30"/>
      <c r="EC30"/>
      <c r="ED30"/>
      <c r="EE30"/>
      <c r="EF30"/>
      <c r="EG30"/>
      <c r="EH30"/>
      <c r="GA30" s="15">
        <v>44736</v>
      </c>
      <c r="GB30" s="21">
        <v>6.9136313020845552E-3</v>
      </c>
    </row>
    <row r="31" spans="1:184" x14ac:dyDescent="0.3">
      <c r="A31"/>
      <c r="B31"/>
      <c r="C31"/>
      <c r="D31"/>
      <c r="E31"/>
      <c r="F31"/>
      <c r="G31"/>
      <c r="H31"/>
      <c r="I31"/>
      <c r="AA31" s="15">
        <v>44737</v>
      </c>
      <c r="AB31" s="13">
        <v>21502.34</v>
      </c>
      <c r="AC31" s="13">
        <v>23993.394</v>
      </c>
      <c r="BA31"/>
      <c r="BB31"/>
      <c r="BC31"/>
      <c r="BD31"/>
      <c r="BE31"/>
      <c r="BF31"/>
      <c r="BG31"/>
      <c r="BH31"/>
      <c r="BI31"/>
      <c r="CA31"/>
      <c r="CB31"/>
      <c r="CC31"/>
      <c r="CD31"/>
      <c r="CE31"/>
      <c r="CF31"/>
      <c r="CG31"/>
      <c r="CH31"/>
      <c r="EA31"/>
      <c r="EB31"/>
      <c r="EC31"/>
      <c r="ED31"/>
      <c r="EE31"/>
      <c r="EF31"/>
      <c r="EG31"/>
      <c r="EH31"/>
      <c r="GA31" s="15">
        <v>44737</v>
      </c>
      <c r="GB31" s="21">
        <v>1.2748885390968079E-2</v>
      </c>
    </row>
    <row r="32" spans="1:184" x14ac:dyDescent="0.3">
      <c r="A32"/>
      <c r="B32"/>
      <c r="C32"/>
      <c r="D32"/>
      <c r="E32"/>
      <c r="F32"/>
      <c r="G32"/>
      <c r="H32"/>
      <c r="I32"/>
      <c r="AA32" s="15">
        <v>44738</v>
      </c>
      <c r="AB32" s="13">
        <v>21027.29</v>
      </c>
      <c r="AC32" s="13">
        <v>23476.224999999999</v>
      </c>
      <c r="BA32"/>
      <c r="BB32"/>
      <c r="BC32"/>
      <c r="BD32"/>
      <c r="BE32"/>
      <c r="BF32"/>
      <c r="BG32"/>
      <c r="BH32"/>
      <c r="BI32"/>
      <c r="CA32"/>
      <c r="CB32"/>
      <c r="CC32"/>
      <c r="CD32"/>
      <c r="CE32"/>
      <c r="CF32"/>
      <c r="CG32"/>
      <c r="CH32"/>
      <c r="EA32"/>
      <c r="EB32"/>
      <c r="EC32"/>
      <c r="ED32"/>
      <c r="EE32"/>
      <c r="EF32"/>
      <c r="EG32"/>
      <c r="EH32"/>
      <c r="GA32" s="15">
        <v>44738</v>
      </c>
      <c r="GB32" s="21">
        <v>-2.2092944302806061E-2</v>
      </c>
    </row>
    <row r="33" spans="1:184" x14ac:dyDescent="0.3">
      <c r="A33"/>
      <c r="B33"/>
      <c r="C33"/>
      <c r="D33"/>
      <c r="E33"/>
      <c r="F33"/>
      <c r="G33"/>
      <c r="H33"/>
      <c r="I33"/>
      <c r="AA33" s="15">
        <v>44739</v>
      </c>
      <c r="AB33" s="13">
        <v>20735.48</v>
      </c>
      <c r="AC33" s="13">
        <v>22955.224999999999</v>
      </c>
      <c r="BA33"/>
      <c r="BB33"/>
      <c r="BC33"/>
      <c r="BD33"/>
      <c r="BE33"/>
      <c r="BF33"/>
      <c r="BG33"/>
      <c r="BH33"/>
      <c r="BI33"/>
      <c r="CA33"/>
      <c r="CB33"/>
      <c r="CC33"/>
      <c r="CD33"/>
      <c r="CE33"/>
      <c r="CF33"/>
      <c r="CG33"/>
      <c r="CH33"/>
      <c r="EA33"/>
      <c r="EB33"/>
      <c r="EC33"/>
      <c r="ED33"/>
      <c r="EE33"/>
      <c r="EF33"/>
      <c r="EG33"/>
      <c r="EH33"/>
      <c r="GA33" s="15">
        <v>44739</v>
      </c>
      <c r="GB33" s="21">
        <v>-1.3877679910250018E-2</v>
      </c>
    </row>
    <row r="34" spans="1:184" x14ac:dyDescent="0.3">
      <c r="A34"/>
      <c r="B34"/>
      <c r="C34"/>
      <c r="D34"/>
      <c r="E34"/>
      <c r="F34"/>
      <c r="G34"/>
      <c r="H34"/>
      <c r="I34"/>
      <c r="AA34" s="15">
        <v>44740</v>
      </c>
      <c r="AB34" s="13">
        <v>20280.63</v>
      </c>
      <c r="AC34" s="13">
        <v>22458.538499999999</v>
      </c>
      <c r="BA34"/>
      <c r="BB34"/>
      <c r="BC34"/>
      <c r="BD34"/>
      <c r="BE34"/>
      <c r="BF34"/>
      <c r="BG34"/>
      <c r="BH34"/>
      <c r="BI34"/>
      <c r="CA34"/>
      <c r="CB34"/>
      <c r="CC34"/>
      <c r="CD34"/>
      <c r="CE34"/>
      <c r="CF34"/>
      <c r="CG34"/>
      <c r="CH34"/>
      <c r="EA34"/>
      <c r="EB34"/>
      <c r="EC34"/>
      <c r="ED34"/>
      <c r="EE34"/>
      <c r="EF34"/>
      <c r="EG34"/>
      <c r="EH34"/>
      <c r="GA34" s="15">
        <v>44740</v>
      </c>
      <c r="GB34" s="21">
        <v>-2.1935831724175126E-2</v>
      </c>
    </row>
    <row r="35" spans="1:184" x14ac:dyDescent="0.3">
      <c r="A35"/>
      <c r="B35"/>
      <c r="C35"/>
      <c r="D35"/>
      <c r="E35"/>
      <c r="F35"/>
      <c r="G35"/>
      <c r="H35"/>
      <c r="I35"/>
      <c r="AA35" s="15">
        <v>44741</v>
      </c>
      <c r="AB35" s="13">
        <v>20104.02</v>
      </c>
      <c r="AC35" s="13">
        <v>21958.139499999997</v>
      </c>
      <c r="BA35"/>
      <c r="BB35"/>
      <c r="BC35"/>
      <c r="BD35"/>
      <c r="BE35"/>
      <c r="BF35"/>
      <c r="BG35"/>
      <c r="BH35"/>
      <c r="BI35"/>
      <c r="CA35"/>
      <c r="CB35"/>
      <c r="CC35"/>
      <c r="CD35"/>
      <c r="CE35"/>
      <c r="CF35"/>
      <c r="CG35"/>
      <c r="CH35"/>
      <c r="EA35"/>
      <c r="EB35"/>
      <c r="EC35"/>
      <c r="ED35"/>
      <c r="EE35"/>
      <c r="EF35"/>
      <c r="EG35"/>
      <c r="EH35"/>
      <c r="GA35" s="15">
        <v>44741</v>
      </c>
      <c r="GB35" s="21">
        <v>-8.7083093572537518E-3</v>
      </c>
    </row>
    <row r="36" spans="1:184" x14ac:dyDescent="0.3">
      <c r="A36"/>
      <c r="B36"/>
      <c r="C36"/>
      <c r="D36"/>
      <c r="E36"/>
      <c r="F36"/>
      <c r="G36"/>
      <c r="H36"/>
      <c r="I36"/>
      <c r="AA36" s="15">
        <v>44742</v>
      </c>
      <c r="AB36" s="13">
        <v>19784.73</v>
      </c>
      <c r="AC36" s="13">
        <v>21493.185999999998</v>
      </c>
      <c r="BA36"/>
      <c r="BB36"/>
      <c r="BC36"/>
      <c r="BD36"/>
      <c r="BE36"/>
      <c r="BF36"/>
      <c r="BG36"/>
      <c r="BH36"/>
      <c r="BI36"/>
      <c r="CA36"/>
      <c r="CB36"/>
      <c r="CC36"/>
      <c r="CD36"/>
      <c r="CE36"/>
      <c r="CF36"/>
      <c r="CG36"/>
      <c r="CH36"/>
      <c r="EA36"/>
      <c r="EB36"/>
      <c r="EC36"/>
      <c r="ED36"/>
      <c r="EE36"/>
      <c r="EF36"/>
      <c r="EG36"/>
      <c r="EH36"/>
      <c r="GA36" s="15">
        <v>44742</v>
      </c>
      <c r="GB36" s="21">
        <v>-1.5881898247216308E-2</v>
      </c>
    </row>
    <row r="37" spans="1:184" x14ac:dyDescent="0.3">
      <c r="A37"/>
      <c r="B37"/>
      <c r="C37"/>
      <c r="D37"/>
      <c r="E37"/>
      <c r="F37"/>
      <c r="G37"/>
      <c r="H37"/>
      <c r="I37"/>
      <c r="AA37" s="15">
        <v>44743</v>
      </c>
      <c r="AB37" s="13">
        <v>19269.37</v>
      </c>
      <c r="AC37" s="13">
        <v>21038.613999999998</v>
      </c>
      <c r="BA37"/>
      <c r="BB37"/>
      <c r="BC37"/>
      <c r="BD37"/>
      <c r="BE37"/>
      <c r="BF37"/>
      <c r="BG37"/>
      <c r="BH37"/>
      <c r="BI37"/>
      <c r="CA37"/>
      <c r="CB37"/>
      <c r="CC37"/>
      <c r="CD37"/>
      <c r="CE37"/>
      <c r="CF37"/>
      <c r="CG37"/>
      <c r="CH37"/>
      <c r="EA37"/>
      <c r="EB37"/>
      <c r="EC37"/>
      <c r="ED37"/>
      <c r="EE37"/>
      <c r="EF37"/>
      <c r="EG37"/>
      <c r="EH37"/>
      <c r="GA37" s="15">
        <v>44743</v>
      </c>
      <c r="GB37" s="21">
        <v>-2.6048371648235813E-2</v>
      </c>
    </row>
    <row r="38" spans="1:184" x14ac:dyDescent="0.3">
      <c r="A38"/>
      <c r="B38"/>
      <c r="C38"/>
      <c r="D38"/>
      <c r="E38"/>
      <c r="F38"/>
      <c r="G38"/>
      <c r="H38"/>
      <c r="I38"/>
      <c r="AA38" s="15">
        <v>44744</v>
      </c>
      <c r="AB38" s="13">
        <v>19242.259999999998</v>
      </c>
      <c r="AC38" s="13">
        <v>20662.594499999999</v>
      </c>
      <c r="BA38"/>
      <c r="BB38"/>
      <c r="BC38"/>
      <c r="BD38"/>
      <c r="BE38"/>
      <c r="BF38"/>
      <c r="BG38"/>
      <c r="BH38"/>
      <c r="BI38"/>
      <c r="CA38"/>
      <c r="CB38"/>
      <c r="CC38"/>
      <c r="CD38"/>
      <c r="CE38"/>
      <c r="CF38"/>
      <c r="CG38"/>
      <c r="CH38"/>
      <c r="EA38"/>
      <c r="EB38"/>
      <c r="EC38"/>
      <c r="ED38"/>
      <c r="EE38"/>
      <c r="EF38"/>
      <c r="EG38"/>
      <c r="EH38"/>
      <c r="GA38" s="15">
        <v>44744</v>
      </c>
      <c r="GB38" s="21">
        <v>-1.406896022028814E-3</v>
      </c>
    </row>
    <row r="39" spans="1:184" x14ac:dyDescent="0.3">
      <c r="A39"/>
      <c r="B39"/>
      <c r="C39"/>
      <c r="D39"/>
      <c r="E39"/>
      <c r="F39"/>
      <c r="G39"/>
      <c r="H39"/>
      <c r="I39"/>
      <c r="AA39" s="15">
        <v>44745</v>
      </c>
      <c r="AB39" s="13">
        <v>19297.080000000002</v>
      </c>
      <c r="AC39" s="13">
        <v>20503.079000000002</v>
      </c>
      <c r="BA39"/>
      <c r="BB39"/>
      <c r="BC39"/>
      <c r="BD39"/>
      <c r="BE39"/>
      <c r="BF39"/>
      <c r="BG39"/>
      <c r="BH39"/>
      <c r="BI39"/>
      <c r="CA39"/>
      <c r="CB39"/>
      <c r="CC39"/>
      <c r="CD39"/>
      <c r="CE39"/>
      <c r="CF39"/>
      <c r="CG39"/>
      <c r="CH39"/>
      <c r="EA39"/>
      <c r="EB39"/>
      <c r="EC39"/>
      <c r="ED39"/>
      <c r="EE39"/>
      <c r="EF39"/>
      <c r="EG39"/>
      <c r="EH39"/>
      <c r="GA39" s="15">
        <v>44745</v>
      </c>
      <c r="GB39" s="21">
        <v>2.848937702744081E-3</v>
      </c>
    </row>
    <row r="40" spans="1:184" x14ac:dyDescent="0.3">
      <c r="A40"/>
      <c r="B40"/>
      <c r="C40"/>
      <c r="D40"/>
      <c r="E40"/>
      <c r="F40"/>
      <c r="G40"/>
      <c r="H40"/>
      <c r="I40"/>
      <c r="AA40" s="15">
        <v>44746</v>
      </c>
      <c r="AB40" s="13">
        <v>20231.259999999998</v>
      </c>
      <c r="AC40" s="13">
        <v>20404.302500000002</v>
      </c>
      <c r="BA40"/>
      <c r="BB40"/>
      <c r="BC40"/>
      <c r="BD40"/>
      <c r="BE40"/>
      <c r="BF40"/>
      <c r="BG40"/>
      <c r="BH40"/>
      <c r="BI40"/>
      <c r="CA40"/>
      <c r="CB40"/>
      <c r="CC40"/>
      <c r="CD40"/>
      <c r="CE40"/>
      <c r="CF40"/>
      <c r="CG40"/>
      <c r="CH40"/>
      <c r="EA40"/>
      <c r="EB40"/>
      <c r="EC40"/>
      <c r="ED40"/>
      <c r="EE40"/>
      <c r="EF40"/>
      <c r="EG40"/>
      <c r="EH40"/>
      <c r="GA40" s="15">
        <v>44746</v>
      </c>
      <c r="GB40" s="21">
        <v>4.8410433081067072E-2</v>
      </c>
    </row>
    <row r="41" spans="1:184" x14ac:dyDescent="0.3">
      <c r="A41"/>
      <c r="B41"/>
      <c r="C41"/>
      <c r="D41"/>
      <c r="E41"/>
      <c r="F41"/>
      <c r="G41"/>
      <c r="H41"/>
      <c r="I41"/>
      <c r="AA41" s="15">
        <v>44747</v>
      </c>
      <c r="AB41" s="13">
        <v>20190.12</v>
      </c>
      <c r="AC41" s="13">
        <v>20285.166500000003</v>
      </c>
      <c r="BA41"/>
      <c r="BB41"/>
      <c r="BC41"/>
      <c r="BD41"/>
      <c r="BE41"/>
      <c r="BF41"/>
      <c r="BG41"/>
      <c r="BH41"/>
      <c r="BI41"/>
      <c r="CA41"/>
      <c r="CB41"/>
      <c r="CC41"/>
      <c r="CD41"/>
      <c r="CE41"/>
      <c r="CF41"/>
      <c r="CG41"/>
      <c r="CH41"/>
      <c r="EA41"/>
      <c r="EB41"/>
      <c r="EC41"/>
      <c r="ED41"/>
      <c r="EE41"/>
      <c r="EF41"/>
      <c r="EG41"/>
      <c r="EH41"/>
      <c r="GA41" s="15">
        <v>44747</v>
      </c>
      <c r="GB41" s="21">
        <v>-2.0334867922214839E-3</v>
      </c>
    </row>
    <row r="42" spans="1:184" x14ac:dyDescent="0.3">
      <c r="A42"/>
      <c r="B42"/>
      <c r="C42"/>
      <c r="D42"/>
      <c r="E42"/>
      <c r="F42"/>
      <c r="G42"/>
      <c r="H42"/>
      <c r="I42"/>
      <c r="AA42" s="15">
        <v>44748</v>
      </c>
      <c r="AB42" s="13">
        <v>20548.25</v>
      </c>
      <c r="AC42" s="13">
        <v>20293.496500000001</v>
      </c>
      <c r="BA42"/>
      <c r="BB42"/>
      <c r="BC42"/>
      <c r="BD42"/>
      <c r="BE42"/>
      <c r="BF42"/>
      <c r="BG42"/>
      <c r="BH42"/>
      <c r="BI42"/>
      <c r="CA42"/>
      <c r="CB42"/>
      <c r="CC42"/>
      <c r="CD42"/>
      <c r="CE42"/>
      <c r="CF42"/>
      <c r="CG42"/>
      <c r="CH42"/>
      <c r="EA42"/>
      <c r="EB42"/>
      <c r="EC42"/>
      <c r="ED42"/>
      <c r="EE42"/>
      <c r="EF42"/>
      <c r="EG42"/>
      <c r="EH42"/>
      <c r="GA42" s="15">
        <v>44748</v>
      </c>
      <c r="GB42" s="21">
        <v>1.7737883677759303E-2</v>
      </c>
    </row>
    <row r="43" spans="1:184" x14ac:dyDescent="0.3">
      <c r="A43"/>
      <c r="B43"/>
      <c r="C43"/>
      <c r="D43"/>
      <c r="E43"/>
      <c r="F43"/>
      <c r="G43"/>
      <c r="H43"/>
      <c r="I43"/>
      <c r="AA43" s="15">
        <v>44749</v>
      </c>
      <c r="AB43" s="13">
        <v>21637.59</v>
      </c>
      <c r="AC43" s="13">
        <v>20351.802000000003</v>
      </c>
      <c r="BA43"/>
      <c r="BB43"/>
      <c r="BC43"/>
      <c r="BD43"/>
      <c r="BE43"/>
      <c r="BF43"/>
      <c r="BG43"/>
      <c r="BH43"/>
      <c r="BI43"/>
      <c r="CA43"/>
      <c r="CB43"/>
      <c r="CC43"/>
      <c r="CD43"/>
      <c r="CE43"/>
      <c r="CF43"/>
      <c r="CG43"/>
      <c r="CH43"/>
      <c r="EA43"/>
      <c r="EB43"/>
      <c r="EC43"/>
      <c r="ED43"/>
      <c r="EE43"/>
      <c r="EF43"/>
      <c r="EG43"/>
      <c r="EH43"/>
      <c r="GA43" s="15">
        <v>44749</v>
      </c>
      <c r="GB43" s="21">
        <v>5.301376029588889E-2</v>
      </c>
    </row>
    <row r="44" spans="1:184" x14ac:dyDescent="0.3">
      <c r="A44"/>
      <c r="B44"/>
      <c r="C44"/>
      <c r="D44"/>
      <c r="E44"/>
      <c r="F44"/>
      <c r="G44"/>
      <c r="H44"/>
      <c r="I44"/>
      <c r="AA44" s="15">
        <v>44750</v>
      </c>
      <c r="AB44" s="13">
        <v>21731.119999999999</v>
      </c>
      <c r="AC44" s="13">
        <v>20487.476000000002</v>
      </c>
      <c r="BA44"/>
      <c r="BB44"/>
      <c r="BC44"/>
      <c r="BD44"/>
      <c r="BE44"/>
      <c r="BF44"/>
      <c r="BG44"/>
      <c r="BH44"/>
      <c r="BI44"/>
      <c r="CA44"/>
      <c r="CB44"/>
      <c r="CC44"/>
      <c r="CD44"/>
      <c r="CE44"/>
      <c r="CF44"/>
      <c r="CG44"/>
      <c r="CH44"/>
      <c r="EA44"/>
      <c r="EB44"/>
      <c r="EC44"/>
      <c r="ED44"/>
      <c r="EE44"/>
      <c r="EF44"/>
      <c r="EG44"/>
      <c r="EH44"/>
      <c r="GA44" s="15">
        <v>44750</v>
      </c>
      <c r="GB44" s="21">
        <v>4.3225701198701394E-3</v>
      </c>
    </row>
    <row r="45" spans="1:184" x14ac:dyDescent="0.3">
      <c r="A45"/>
      <c r="B45"/>
      <c r="C45"/>
      <c r="D45"/>
      <c r="E45"/>
      <c r="F45"/>
      <c r="G45"/>
      <c r="H45"/>
      <c r="I45"/>
      <c r="AA45" s="15">
        <v>44751</v>
      </c>
      <c r="AB45" s="13">
        <v>21592.21</v>
      </c>
      <c r="AC45" s="13">
        <v>20539.423000000003</v>
      </c>
      <c r="BA45"/>
      <c r="BB45"/>
      <c r="BC45"/>
      <c r="BD45"/>
      <c r="BE45"/>
      <c r="BF45"/>
      <c r="BG45"/>
      <c r="BH45"/>
      <c r="BI45"/>
      <c r="CA45"/>
      <c r="CB45"/>
      <c r="CC45"/>
      <c r="CD45"/>
      <c r="CE45"/>
      <c r="CF45"/>
      <c r="CG45"/>
      <c r="CH45"/>
      <c r="EA45"/>
      <c r="EB45"/>
      <c r="EC45"/>
      <c r="ED45"/>
      <c r="EE45"/>
      <c r="EF45"/>
      <c r="EG45"/>
      <c r="EH45"/>
      <c r="GA45" s="15">
        <v>44751</v>
      </c>
      <c r="GB45" s="21">
        <v>-6.3922154035318535E-3</v>
      </c>
    </row>
    <row r="46" spans="1:184" x14ac:dyDescent="0.3">
      <c r="A46"/>
      <c r="B46"/>
      <c r="C46"/>
      <c r="D46"/>
      <c r="E46"/>
      <c r="F46"/>
      <c r="G46"/>
      <c r="H46"/>
      <c r="I46"/>
      <c r="AA46" s="15">
        <v>44752</v>
      </c>
      <c r="AB46" s="13">
        <v>20860.45</v>
      </c>
      <c r="AC46" s="13">
        <v>20552.468500000003</v>
      </c>
      <c r="BA46"/>
      <c r="BB46"/>
      <c r="BC46"/>
      <c r="BD46"/>
      <c r="BE46"/>
      <c r="BF46"/>
      <c r="BG46"/>
      <c r="BH46"/>
      <c r="BI46"/>
      <c r="CA46"/>
      <c r="CB46"/>
      <c r="CC46"/>
      <c r="CD46"/>
      <c r="CE46"/>
      <c r="CF46"/>
      <c r="CG46"/>
      <c r="CH46"/>
      <c r="EA46"/>
      <c r="EB46"/>
      <c r="EC46"/>
      <c r="ED46"/>
      <c r="EE46"/>
      <c r="EF46"/>
      <c r="EG46"/>
      <c r="EH46"/>
      <c r="GA46" s="15">
        <v>44752</v>
      </c>
      <c r="GB46" s="21">
        <v>-3.3890000143570242E-2</v>
      </c>
    </row>
    <row r="47" spans="1:184" x14ac:dyDescent="0.3">
      <c r="A47"/>
      <c r="B47"/>
      <c r="C47"/>
      <c r="D47"/>
      <c r="E47"/>
      <c r="F47"/>
      <c r="G47"/>
      <c r="H47"/>
      <c r="I47"/>
      <c r="AA47" s="15">
        <v>44753</v>
      </c>
      <c r="AB47" s="13">
        <v>19970.560000000001</v>
      </c>
      <c r="AC47" s="13">
        <v>20515.466500000002</v>
      </c>
      <c r="BA47"/>
      <c r="BB47"/>
      <c r="BC47"/>
      <c r="BD47"/>
      <c r="BE47"/>
      <c r="BF47"/>
      <c r="BG47"/>
      <c r="BH47"/>
      <c r="BI47"/>
      <c r="CA47"/>
      <c r="CB47"/>
      <c r="CC47"/>
      <c r="CD47"/>
      <c r="CE47"/>
      <c r="CF47"/>
      <c r="CG47"/>
      <c r="CH47"/>
      <c r="EA47"/>
      <c r="EB47"/>
      <c r="EC47"/>
      <c r="ED47"/>
      <c r="EE47"/>
      <c r="EF47"/>
      <c r="EG47"/>
      <c r="EH47"/>
      <c r="GA47" s="15">
        <v>44753</v>
      </c>
      <c r="GB47" s="21">
        <v>-4.2659194792058597E-2</v>
      </c>
    </row>
    <row r="48" spans="1:184" x14ac:dyDescent="0.3">
      <c r="A48"/>
      <c r="B48"/>
      <c r="C48"/>
      <c r="D48"/>
      <c r="E48"/>
      <c r="F48"/>
      <c r="G48"/>
      <c r="H48"/>
      <c r="I48"/>
      <c r="AA48" s="15">
        <v>44754</v>
      </c>
      <c r="AB48" s="13">
        <v>19323.91</v>
      </c>
      <c r="AC48" s="13">
        <v>20482.310500000003</v>
      </c>
      <c r="BA48"/>
      <c r="BB48"/>
      <c r="BC48"/>
      <c r="BD48"/>
      <c r="BE48"/>
      <c r="BF48"/>
      <c r="BG48"/>
      <c r="BH48"/>
      <c r="BI48"/>
      <c r="CA48"/>
      <c r="CB48"/>
      <c r="CC48"/>
      <c r="CD48"/>
      <c r="CE48"/>
      <c r="CF48"/>
      <c r="CG48"/>
      <c r="CH48"/>
      <c r="EA48"/>
      <c r="EB48"/>
      <c r="EC48"/>
      <c r="ED48"/>
      <c r="EE48"/>
      <c r="EF48"/>
      <c r="EG48"/>
      <c r="EH48"/>
      <c r="GA48" s="15">
        <v>44754</v>
      </c>
      <c r="GB48" s="21">
        <v>-3.2380163600820522E-2</v>
      </c>
    </row>
    <row r="49" spans="1:184" x14ac:dyDescent="0.3">
      <c r="A49"/>
      <c r="B49"/>
      <c r="C49"/>
      <c r="D49"/>
      <c r="E49"/>
      <c r="F49"/>
      <c r="G49"/>
      <c r="H49"/>
      <c r="I49"/>
      <c r="AA49" s="15">
        <v>44755</v>
      </c>
      <c r="AB49" s="13">
        <v>20212.07</v>
      </c>
      <c r="AC49" s="13">
        <v>20438.620000000003</v>
      </c>
      <c r="BA49"/>
      <c r="BB49"/>
      <c r="BC49"/>
      <c r="BD49"/>
      <c r="BE49"/>
      <c r="BF49"/>
      <c r="BG49"/>
      <c r="BH49"/>
      <c r="BI49"/>
      <c r="CA49"/>
      <c r="CB49"/>
      <c r="CC49"/>
      <c r="CD49"/>
      <c r="CE49"/>
      <c r="CF49"/>
      <c r="CG49"/>
      <c r="CH49"/>
      <c r="EA49"/>
      <c r="EB49"/>
      <c r="EC49"/>
      <c r="ED49"/>
      <c r="EE49"/>
      <c r="EF49"/>
      <c r="EG49"/>
      <c r="EH49"/>
      <c r="GA49" s="15">
        <v>44755</v>
      </c>
      <c r="GB49" s="21">
        <v>4.5961712717560665E-2</v>
      </c>
    </row>
    <row r="50" spans="1:184" x14ac:dyDescent="0.3">
      <c r="A50"/>
      <c r="B50"/>
      <c r="C50"/>
      <c r="D50"/>
      <c r="E50"/>
      <c r="F50"/>
      <c r="G50"/>
      <c r="H50"/>
      <c r="I50"/>
      <c r="AA50" s="15">
        <v>44756</v>
      </c>
      <c r="AB50" s="13">
        <v>20569.919999999998</v>
      </c>
      <c r="AC50" s="13">
        <v>20405.533000000003</v>
      </c>
      <c r="BA50"/>
      <c r="BB50"/>
      <c r="BC50"/>
      <c r="BD50"/>
      <c r="BE50"/>
      <c r="BF50"/>
      <c r="BG50"/>
      <c r="BH50"/>
      <c r="BI50"/>
      <c r="CA50"/>
      <c r="CB50"/>
      <c r="CC50"/>
      <c r="CD50"/>
      <c r="CE50"/>
      <c r="CF50"/>
      <c r="CG50"/>
      <c r="CH50"/>
      <c r="EA50"/>
      <c r="EB50"/>
      <c r="EC50"/>
      <c r="ED50"/>
      <c r="EE50"/>
      <c r="EF50"/>
      <c r="EG50"/>
      <c r="EH50"/>
      <c r="GA50" s="15">
        <v>44756</v>
      </c>
      <c r="GB50" s="21">
        <v>1.770476749783656E-2</v>
      </c>
    </row>
    <row r="51" spans="1:184" x14ac:dyDescent="0.3">
      <c r="A51"/>
      <c r="B51"/>
      <c r="C51"/>
      <c r="D51"/>
      <c r="E51"/>
      <c r="F51"/>
      <c r="G51"/>
      <c r="H51"/>
      <c r="I51"/>
      <c r="AA51" s="15">
        <v>44757</v>
      </c>
      <c r="AB51" s="13">
        <v>20836.330000000002</v>
      </c>
      <c r="AC51" s="13">
        <v>20372.232500000002</v>
      </c>
      <c r="BA51"/>
      <c r="BB51"/>
      <c r="BC51"/>
      <c r="BD51"/>
      <c r="BE51"/>
      <c r="BF51"/>
      <c r="BG51"/>
      <c r="BH51"/>
      <c r="BI51"/>
      <c r="CA51"/>
      <c r="CB51"/>
      <c r="CC51"/>
      <c r="CD51"/>
      <c r="CE51"/>
      <c r="CF51"/>
      <c r="CG51"/>
      <c r="CH51"/>
      <c r="EA51"/>
      <c r="EB51"/>
      <c r="EC51"/>
      <c r="ED51"/>
      <c r="EE51"/>
      <c r="EF51"/>
      <c r="EG51"/>
      <c r="EH51"/>
      <c r="GA51" s="15">
        <v>44757</v>
      </c>
      <c r="GB51" s="21">
        <v>1.2951435883076012E-2</v>
      </c>
    </row>
    <row r="52" spans="1:184" x14ac:dyDescent="0.3">
      <c r="A52"/>
      <c r="B52"/>
      <c r="C52"/>
      <c r="D52"/>
      <c r="E52"/>
      <c r="F52"/>
      <c r="G52"/>
      <c r="H52"/>
      <c r="I52"/>
      <c r="AA52" s="15">
        <v>44758</v>
      </c>
      <c r="AB52" s="13">
        <v>21190.32</v>
      </c>
      <c r="AC52" s="13">
        <v>20380.383999999998</v>
      </c>
      <c r="BA52"/>
      <c r="BB52"/>
      <c r="BC52"/>
      <c r="BD52"/>
      <c r="BE52"/>
      <c r="BF52"/>
      <c r="BG52"/>
      <c r="BH52"/>
      <c r="BI52"/>
      <c r="CA52"/>
      <c r="CB52"/>
      <c r="CC52"/>
      <c r="CD52"/>
      <c r="CE52"/>
      <c r="CF52"/>
      <c r="CG52"/>
      <c r="CH52"/>
      <c r="EA52"/>
      <c r="EB52"/>
      <c r="EC52"/>
      <c r="ED52"/>
      <c r="EE52"/>
      <c r="EF52"/>
      <c r="EG52"/>
      <c r="EH52"/>
      <c r="GA52" s="15">
        <v>44758</v>
      </c>
      <c r="GB52" s="21">
        <v>1.6989076291266114E-2</v>
      </c>
    </row>
    <row r="53" spans="1:184" x14ac:dyDescent="0.3">
      <c r="A53"/>
      <c r="B53"/>
      <c r="C53"/>
      <c r="D53"/>
      <c r="E53"/>
      <c r="F53"/>
      <c r="G53"/>
      <c r="H53"/>
      <c r="I53"/>
      <c r="AA53" s="15">
        <v>44759</v>
      </c>
      <c r="AB53" s="13">
        <v>20779.34</v>
      </c>
      <c r="AC53" s="13">
        <v>20382.576999999997</v>
      </c>
      <c r="BA53"/>
      <c r="BB53"/>
      <c r="BC53"/>
      <c r="BD53"/>
      <c r="BE53"/>
      <c r="BF53"/>
      <c r="BG53"/>
      <c r="BH53"/>
      <c r="BI53"/>
      <c r="CA53"/>
      <c r="CB53"/>
      <c r="CC53"/>
      <c r="CD53"/>
      <c r="CE53"/>
      <c r="CF53"/>
      <c r="CG53"/>
      <c r="CH53"/>
      <c r="EA53"/>
      <c r="EB53"/>
      <c r="EC53"/>
      <c r="ED53"/>
      <c r="EE53"/>
      <c r="EF53"/>
      <c r="EG53"/>
      <c r="EH53"/>
      <c r="GA53" s="15">
        <v>44759</v>
      </c>
      <c r="GB53" s="21">
        <v>-1.9394704751981018E-2</v>
      </c>
    </row>
    <row r="54" spans="1:184" x14ac:dyDescent="0.3">
      <c r="A54"/>
      <c r="B54"/>
      <c r="C54"/>
      <c r="D54"/>
      <c r="E54"/>
      <c r="F54"/>
      <c r="G54"/>
      <c r="H54"/>
      <c r="I54"/>
      <c r="AA54" s="15">
        <v>44760</v>
      </c>
      <c r="AB54" s="13">
        <v>22485.69</v>
      </c>
      <c r="AC54" s="13">
        <v>20492.830000000002</v>
      </c>
      <c r="BA54"/>
      <c r="BB54"/>
      <c r="BC54"/>
      <c r="BD54"/>
      <c r="BE54"/>
      <c r="BF54"/>
      <c r="BG54"/>
      <c r="BH54"/>
      <c r="BI54"/>
      <c r="CA54"/>
      <c r="CB54"/>
      <c r="CC54"/>
      <c r="CD54"/>
      <c r="CE54"/>
      <c r="CF54"/>
      <c r="CG54"/>
      <c r="CH54"/>
      <c r="EA54"/>
      <c r="EB54"/>
      <c r="EC54"/>
      <c r="ED54"/>
      <c r="EE54"/>
      <c r="EF54"/>
      <c r="EG54"/>
      <c r="EH54"/>
      <c r="GA54" s="15">
        <v>44760</v>
      </c>
      <c r="GB54" s="21">
        <v>8.2117622600140328E-2</v>
      </c>
    </row>
    <row r="55" spans="1:184" x14ac:dyDescent="0.3">
      <c r="A55"/>
      <c r="B55"/>
      <c r="C55"/>
      <c r="D55"/>
      <c r="E55"/>
      <c r="F55"/>
      <c r="G55"/>
      <c r="H55"/>
      <c r="I55"/>
      <c r="AA55" s="15">
        <v>44761</v>
      </c>
      <c r="AB55" s="13">
        <v>23389.43</v>
      </c>
      <c r="AC55" s="13">
        <v>20657.1005</v>
      </c>
      <c r="BA55"/>
      <c r="BB55"/>
      <c r="BC55"/>
      <c r="BD55"/>
      <c r="BE55"/>
      <c r="BF55"/>
      <c r="BG55"/>
      <c r="BH55"/>
      <c r="BI55"/>
      <c r="CA55"/>
      <c r="CB55"/>
      <c r="CC55"/>
      <c r="CD55"/>
      <c r="CE55"/>
      <c r="CF55"/>
      <c r="CG55"/>
      <c r="CH55"/>
      <c r="EA55"/>
      <c r="EB55"/>
      <c r="EC55"/>
      <c r="ED55"/>
      <c r="EE55"/>
      <c r="EF55"/>
      <c r="EG55"/>
      <c r="EH55"/>
      <c r="GA55" s="15">
        <v>44761</v>
      </c>
      <c r="GB55" s="21">
        <v>4.0191784196971669E-2</v>
      </c>
    </row>
    <row r="56" spans="1:184" x14ac:dyDescent="0.3">
      <c r="A56"/>
      <c r="B56"/>
      <c r="C56"/>
      <c r="D56"/>
      <c r="E56"/>
      <c r="F56"/>
      <c r="G56"/>
      <c r="H56"/>
      <c r="I56"/>
      <c r="AA56" s="15">
        <v>44762</v>
      </c>
      <c r="AB56" s="13">
        <v>23231.73</v>
      </c>
      <c r="AC56" s="13">
        <v>20829.450499999999</v>
      </c>
      <c r="BA56"/>
      <c r="BB56"/>
      <c r="BC56"/>
      <c r="BD56"/>
      <c r="BE56"/>
      <c r="BF56"/>
      <c r="BG56"/>
      <c r="BH56"/>
      <c r="BI56"/>
      <c r="CA56"/>
      <c r="CB56"/>
      <c r="CC56"/>
      <c r="CD56"/>
      <c r="CE56"/>
      <c r="CF56"/>
      <c r="CG56"/>
      <c r="CH56"/>
      <c r="EA56"/>
      <c r="EB56"/>
      <c r="EC56"/>
      <c r="ED56"/>
      <c r="EE56"/>
      <c r="EF56"/>
      <c r="EG56"/>
      <c r="EH56"/>
      <c r="GA56" s="15">
        <v>44762</v>
      </c>
      <c r="GB56" s="21">
        <v>-6.7423618275435082E-3</v>
      </c>
    </row>
    <row r="57" spans="1:184" x14ac:dyDescent="0.3">
      <c r="A57"/>
      <c r="B57"/>
      <c r="C57"/>
      <c r="D57"/>
      <c r="E57"/>
      <c r="F57"/>
      <c r="G57"/>
      <c r="H57"/>
      <c r="I57"/>
      <c r="AA57" s="15">
        <v>44763</v>
      </c>
      <c r="AB57" s="13">
        <v>23164.63</v>
      </c>
      <c r="AC57" s="13">
        <v>21024.213500000002</v>
      </c>
      <c r="BA57"/>
      <c r="BB57"/>
      <c r="BC57"/>
      <c r="BD57"/>
      <c r="BE57"/>
      <c r="BF57"/>
      <c r="BG57"/>
      <c r="BH57"/>
      <c r="BI57"/>
      <c r="CA57"/>
      <c r="CB57"/>
      <c r="CC57"/>
      <c r="CD57"/>
      <c r="CE57"/>
      <c r="CF57"/>
      <c r="CG57"/>
      <c r="CH57"/>
      <c r="EA57"/>
      <c r="EB57"/>
      <c r="EC57"/>
      <c r="ED57"/>
      <c r="EE57"/>
      <c r="EF57"/>
      <c r="EG57"/>
      <c r="EH57"/>
      <c r="GA57" s="15">
        <v>44763</v>
      </c>
      <c r="GB57" s="21">
        <v>-2.8882911431907798E-3</v>
      </c>
    </row>
    <row r="58" spans="1:184" x14ac:dyDescent="0.3">
      <c r="A58"/>
      <c r="B58"/>
      <c r="C58"/>
      <c r="D58"/>
      <c r="E58"/>
      <c r="F58"/>
      <c r="G58"/>
      <c r="H58"/>
      <c r="I58"/>
      <c r="AA58" s="15">
        <v>44764</v>
      </c>
      <c r="AB58" s="13">
        <v>22714.98</v>
      </c>
      <c r="AC58" s="13">
        <v>21197.8495</v>
      </c>
      <c r="BA58"/>
      <c r="BB58"/>
      <c r="BC58"/>
      <c r="BD58"/>
      <c r="BE58"/>
      <c r="BF58"/>
      <c r="BG58"/>
      <c r="BH58"/>
      <c r="BI58"/>
      <c r="CA58"/>
      <c r="CB58"/>
      <c r="CC58"/>
      <c r="CD58"/>
      <c r="CE58"/>
      <c r="CF58"/>
      <c r="CG58"/>
      <c r="CH58"/>
      <c r="EA58"/>
      <c r="EB58"/>
      <c r="EC58"/>
      <c r="ED58"/>
      <c r="EE58"/>
      <c r="EF58"/>
      <c r="EG58"/>
      <c r="EH58"/>
      <c r="GA58" s="15">
        <v>44764</v>
      </c>
      <c r="GB58" s="21">
        <v>-1.9411059015404186E-2</v>
      </c>
    </row>
    <row r="59" spans="1:184" x14ac:dyDescent="0.3">
      <c r="A59"/>
      <c r="B59"/>
      <c r="C59"/>
      <c r="D59"/>
      <c r="E59"/>
      <c r="F59"/>
      <c r="G59"/>
      <c r="H59"/>
      <c r="I59"/>
      <c r="AA59" s="15">
        <v>44765</v>
      </c>
      <c r="AB59" s="13">
        <v>22465.48</v>
      </c>
      <c r="AC59" s="13">
        <v>21356.269500000002</v>
      </c>
      <c r="BA59"/>
      <c r="BB59"/>
      <c r="BC59"/>
      <c r="BD59"/>
      <c r="BE59"/>
      <c r="BF59"/>
      <c r="BG59"/>
      <c r="BH59"/>
      <c r="BI59"/>
      <c r="CA59"/>
      <c r="CB59"/>
      <c r="CC59"/>
      <c r="CD59"/>
      <c r="CE59"/>
      <c r="CF59"/>
      <c r="CG59"/>
      <c r="CH59"/>
      <c r="EA59"/>
      <c r="EB59"/>
      <c r="EC59"/>
      <c r="ED59"/>
      <c r="EE59"/>
      <c r="EF59"/>
      <c r="EG59"/>
      <c r="EH59"/>
      <c r="GA59" s="15">
        <v>44765</v>
      </c>
      <c r="GB59" s="21">
        <v>-1.0983940994004793E-2</v>
      </c>
    </row>
    <row r="60" spans="1:184" x14ac:dyDescent="0.3">
      <c r="A60"/>
      <c r="B60"/>
      <c r="C60"/>
      <c r="D60"/>
      <c r="E60"/>
      <c r="F60"/>
      <c r="G60"/>
      <c r="H60"/>
      <c r="I60"/>
      <c r="AA60" s="15">
        <v>44766</v>
      </c>
      <c r="AB60" s="13">
        <v>22609.16</v>
      </c>
      <c r="AC60" s="13">
        <v>21475.164499999999</v>
      </c>
      <c r="BA60"/>
      <c r="BB60"/>
      <c r="BC60"/>
      <c r="BD60"/>
      <c r="BE60"/>
      <c r="BF60"/>
      <c r="BG60"/>
      <c r="BH60"/>
      <c r="BI60"/>
      <c r="CA60"/>
      <c r="CB60"/>
      <c r="CC60"/>
      <c r="CD60"/>
      <c r="CE60"/>
      <c r="CF60"/>
      <c r="CG60"/>
      <c r="CH60"/>
      <c r="EA60"/>
      <c r="EB60"/>
      <c r="EC60"/>
      <c r="ED60"/>
      <c r="EE60"/>
      <c r="EF60"/>
      <c r="EG60"/>
      <c r="EH60"/>
      <c r="GA60" s="15">
        <v>44766</v>
      </c>
      <c r="GB60" s="21">
        <v>6.3955900341323701E-3</v>
      </c>
    </row>
    <row r="61" spans="1:184" x14ac:dyDescent="0.3">
      <c r="A61"/>
      <c r="B61"/>
      <c r="C61"/>
      <c r="D61"/>
      <c r="E61"/>
      <c r="F61"/>
      <c r="G61"/>
      <c r="H61"/>
      <c r="I61"/>
      <c r="AA61" s="15">
        <v>44767</v>
      </c>
      <c r="AB61" s="13">
        <v>21361.7</v>
      </c>
      <c r="AC61" s="13">
        <v>21533.743499999993</v>
      </c>
      <c r="BA61"/>
      <c r="BB61"/>
      <c r="BC61"/>
      <c r="BD61"/>
      <c r="BE61"/>
      <c r="BF61"/>
      <c r="BG61"/>
      <c r="BH61"/>
      <c r="BI61"/>
      <c r="CA61"/>
      <c r="CB61"/>
      <c r="CC61"/>
      <c r="CD61"/>
      <c r="CE61"/>
      <c r="CF61"/>
      <c r="CG61"/>
      <c r="CH61"/>
      <c r="EA61"/>
      <c r="EB61"/>
      <c r="EC61"/>
      <c r="ED61"/>
      <c r="EE61"/>
      <c r="EF61"/>
      <c r="EG61"/>
      <c r="EH61"/>
      <c r="GA61" s="15">
        <v>44767</v>
      </c>
      <c r="GB61" s="21">
        <v>-5.5174982175366094E-2</v>
      </c>
    </row>
    <row r="62" spans="1:184" x14ac:dyDescent="0.3">
      <c r="A62"/>
      <c r="B62"/>
      <c r="C62"/>
      <c r="D62"/>
      <c r="E62"/>
      <c r="F62"/>
      <c r="G62"/>
      <c r="H62"/>
      <c r="I62"/>
      <c r="AA62" s="15">
        <v>44768</v>
      </c>
      <c r="AB62" s="13">
        <v>21239.75</v>
      </c>
      <c r="AC62" s="13">
        <v>21568.318500000001</v>
      </c>
      <c r="BA62"/>
      <c r="BB62"/>
      <c r="BC62"/>
      <c r="BD62"/>
      <c r="BE62"/>
      <c r="BF62"/>
      <c r="BG62"/>
      <c r="BH62"/>
      <c r="BI62"/>
      <c r="CA62"/>
      <c r="CB62"/>
      <c r="CC62"/>
      <c r="CD62"/>
      <c r="CE62"/>
      <c r="CF62"/>
      <c r="CG62"/>
      <c r="CH62"/>
      <c r="EA62"/>
      <c r="EB62"/>
      <c r="EC62"/>
      <c r="ED62"/>
      <c r="EE62"/>
      <c r="EF62"/>
      <c r="EG62"/>
      <c r="EH62"/>
      <c r="GA62" s="15">
        <v>44768</v>
      </c>
      <c r="GB62" s="21">
        <v>-5.7088153096429561E-3</v>
      </c>
    </row>
    <row r="63" spans="1:184" x14ac:dyDescent="0.3">
      <c r="A63"/>
      <c r="B63"/>
      <c r="C63"/>
      <c r="D63"/>
      <c r="E63"/>
      <c r="F63"/>
      <c r="G63"/>
      <c r="H63"/>
      <c r="I63"/>
      <c r="AA63" s="15">
        <v>44769</v>
      </c>
      <c r="AB63" s="13">
        <v>22930.55</v>
      </c>
      <c r="AC63" s="13">
        <v>21632.966499999999</v>
      </c>
      <c r="BA63"/>
      <c r="BB63"/>
      <c r="BC63"/>
      <c r="BD63"/>
      <c r="BE63"/>
      <c r="BF63"/>
      <c r="BG63"/>
      <c r="BH63"/>
      <c r="BI63"/>
      <c r="CA63"/>
      <c r="CB63"/>
      <c r="CC63"/>
      <c r="CD63"/>
      <c r="CE63"/>
      <c r="CF63"/>
      <c r="CG63"/>
      <c r="CH63"/>
      <c r="EA63"/>
      <c r="EB63"/>
      <c r="EC63"/>
      <c r="ED63"/>
      <c r="EE63"/>
      <c r="EF63"/>
      <c r="EG63"/>
      <c r="EH63"/>
      <c r="GA63" s="15">
        <v>44769</v>
      </c>
      <c r="GB63" s="21">
        <v>7.9605456749726411E-2</v>
      </c>
    </row>
    <row r="64" spans="1:184" x14ac:dyDescent="0.3">
      <c r="A64"/>
      <c r="B64"/>
      <c r="C64"/>
      <c r="D64"/>
      <c r="E64"/>
      <c r="F64"/>
      <c r="G64"/>
      <c r="H64"/>
      <c r="I64"/>
      <c r="AA64" s="15">
        <v>44770</v>
      </c>
      <c r="AB64" s="13">
        <v>23843.89</v>
      </c>
      <c r="AC64" s="13">
        <v>21738.605</v>
      </c>
      <c r="BA64"/>
      <c r="BB64"/>
      <c r="BC64"/>
      <c r="BD64"/>
      <c r="BE64"/>
      <c r="BF64"/>
      <c r="BG64"/>
      <c r="BH64"/>
      <c r="BI64"/>
      <c r="CA64"/>
      <c r="CB64"/>
      <c r="CC64"/>
      <c r="CD64"/>
      <c r="CE64"/>
      <c r="CF64"/>
      <c r="CG64"/>
      <c r="CH64"/>
      <c r="EA64"/>
      <c r="EB64"/>
      <c r="EC64"/>
      <c r="ED64"/>
      <c r="EE64"/>
      <c r="EF64"/>
      <c r="EG64"/>
      <c r="EH64"/>
      <c r="GA64" s="15">
        <v>44770</v>
      </c>
      <c r="GB64" s="21">
        <v>3.9830706197627297E-2</v>
      </c>
    </row>
    <row r="65" spans="1:184" x14ac:dyDescent="0.3">
      <c r="A65"/>
      <c r="B65"/>
      <c r="C65"/>
      <c r="D65"/>
      <c r="E65"/>
      <c r="F65"/>
      <c r="G65"/>
      <c r="H65"/>
      <c r="I65"/>
      <c r="AA65" s="15">
        <v>44771</v>
      </c>
      <c r="AB65" s="13">
        <v>23804.63</v>
      </c>
      <c r="AC65" s="13">
        <v>21849.225999999999</v>
      </c>
      <c r="BA65"/>
      <c r="BB65"/>
      <c r="BC65"/>
      <c r="BD65"/>
      <c r="BE65"/>
      <c r="BF65"/>
      <c r="BG65"/>
      <c r="BH65"/>
      <c r="BI65"/>
      <c r="CA65"/>
      <c r="CB65"/>
      <c r="CC65"/>
      <c r="CD65"/>
      <c r="CE65"/>
      <c r="CF65"/>
      <c r="CG65"/>
      <c r="CH65"/>
      <c r="EA65"/>
      <c r="EB65"/>
      <c r="EC65"/>
      <c r="ED65"/>
      <c r="EE65"/>
      <c r="EF65"/>
      <c r="EG65"/>
      <c r="EH65"/>
      <c r="GA65" s="15">
        <v>44771</v>
      </c>
      <c r="GB65" s="21">
        <v>-1.6465434121696321E-3</v>
      </c>
    </row>
    <row r="66" spans="1:184" x14ac:dyDescent="0.3">
      <c r="A66"/>
      <c r="B66"/>
      <c r="C66"/>
      <c r="D66"/>
      <c r="E66"/>
      <c r="F66"/>
      <c r="G66"/>
      <c r="H66"/>
      <c r="I66"/>
      <c r="AA66" s="15">
        <v>44772</v>
      </c>
      <c r="AB66" s="13">
        <v>23656.21</v>
      </c>
      <c r="AC66" s="13">
        <v>21989.014000000003</v>
      </c>
      <c r="BA66"/>
      <c r="BB66"/>
      <c r="BC66"/>
      <c r="BD66"/>
      <c r="BE66"/>
      <c r="BF66"/>
      <c r="BG66"/>
      <c r="BH66"/>
      <c r="BI66"/>
      <c r="CA66"/>
      <c r="CB66"/>
      <c r="CC66"/>
      <c r="CD66"/>
      <c r="CE66"/>
      <c r="CF66"/>
      <c r="CG66"/>
      <c r="CH66"/>
      <c r="EA66"/>
      <c r="EB66"/>
      <c r="EC66"/>
      <c r="ED66"/>
      <c r="EE66"/>
      <c r="EF66"/>
      <c r="EG66"/>
      <c r="EH66"/>
      <c r="GA66" s="15">
        <v>44772</v>
      </c>
      <c r="GB66" s="21">
        <v>-6.2349215257704316E-3</v>
      </c>
    </row>
    <row r="67" spans="1:184" x14ac:dyDescent="0.3">
      <c r="A67"/>
      <c r="B67"/>
      <c r="C67"/>
      <c r="D67"/>
      <c r="E67"/>
      <c r="F67"/>
      <c r="G67"/>
      <c r="H67"/>
      <c r="I67"/>
      <c r="AA67" s="15">
        <v>44773</v>
      </c>
      <c r="AB67" s="13">
        <v>23336.9</v>
      </c>
      <c r="AC67" s="13">
        <v>22157.331000000002</v>
      </c>
      <c r="BA67"/>
      <c r="BB67"/>
      <c r="BC67"/>
      <c r="BD67"/>
      <c r="BE67"/>
      <c r="BF67"/>
      <c r="BG67"/>
      <c r="BH67"/>
      <c r="BI67"/>
      <c r="CA67"/>
      <c r="CB67"/>
      <c r="CC67"/>
      <c r="CD67"/>
      <c r="CE67"/>
      <c r="CF67"/>
      <c r="CG67"/>
      <c r="CH67"/>
      <c r="EA67"/>
      <c r="EB67"/>
      <c r="EC67"/>
      <c r="ED67"/>
      <c r="EE67"/>
      <c r="EF67"/>
      <c r="EG67"/>
      <c r="EH67"/>
      <c r="GA67" s="15">
        <v>44773</v>
      </c>
      <c r="GB67" s="21">
        <v>-1.3497935637196257E-2</v>
      </c>
    </row>
    <row r="68" spans="1:184" x14ac:dyDescent="0.3">
      <c r="A68"/>
      <c r="B68"/>
      <c r="C68"/>
      <c r="D68"/>
      <c r="E68"/>
      <c r="F68"/>
      <c r="G68"/>
      <c r="H68"/>
      <c r="I68"/>
      <c r="AA68" s="15">
        <v>44774</v>
      </c>
      <c r="AB68" s="13">
        <v>23314.2</v>
      </c>
      <c r="AC68" s="13">
        <v>22356.845500000003</v>
      </c>
      <c r="BA68"/>
      <c r="BB68"/>
      <c r="BC68"/>
      <c r="BD68"/>
      <c r="BE68"/>
      <c r="BF68"/>
      <c r="BG68"/>
      <c r="BH68"/>
      <c r="BI68"/>
      <c r="CA68"/>
      <c r="CB68"/>
      <c r="CC68"/>
      <c r="CD68"/>
      <c r="CE68"/>
      <c r="CF68"/>
      <c r="CG68"/>
      <c r="CH68"/>
      <c r="EA68"/>
      <c r="EB68"/>
      <c r="EC68"/>
      <c r="ED68"/>
      <c r="EE68"/>
      <c r="EF68"/>
      <c r="EG68"/>
      <c r="EH68"/>
      <c r="GA68" s="15">
        <v>44774</v>
      </c>
      <c r="GB68" s="21">
        <v>-9.727084574215894E-4</v>
      </c>
    </row>
    <row r="69" spans="1:184" x14ac:dyDescent="0.3">
      <c r="A69"/>
      <c r="B69"/>
      <c r="C69"/>
      <c r="D69"/>
      <c r="E69"/>
      <c r="F69"/>
      <c r="G69"/>
      <c r="H69"/>
      <c r="I69"/>
      <c r="AA69" s="15">
        <v>44775</v>
      </c>
      <c r="AB69" s="13">
        <v>22978.12</v>
      </c>
      <c r="AC69" s="13">
        <v>22495.148000000005</v>
      </c>
      <c r="BA69"/>
      <c r="BB69"/>
      <c r="BC69"/>
      <c r="BD69"/>
      <c r="BE69"/>
      <c r="BF69"/>
      <c r="BG69"/>
      <c r="BH69"/>
      <c r="BI69"/>
      <c r="CA69"/>
      <c r="CB69"/>
      <c r="CC69"/>
      <c r="CD69"/>
      <c r="CE69"/>
      <c r="CF69"/>
      <c r="CG69"/>
      <c r="CH69"/>
      <c r="EA69"/>
      <c r="EB69"/>
      <c r="EC69"/>
      <c r="ED69"/>
      <c r="EE69"/>
      <c r="EF69"/>
      <c r="EG69"/>
      <c r="EH69"/>
      <c r="GA69" s="15">
        <v>44775</v>
      </c>
      <c r="GB69" s="21">
        <v>-1.4415249075670711E-2</v>
      </c>
    </row>
    <row r="70" spans="1:184" x14ac:dyDescent="0.3">
      <c r="A70"/>
      <c r="B70"/>
      <c r="C70"/>
      <c r="D70"/>
      <c r="E70"/>
      <c r="F70"/>
      <c r="G70"/>
      <c r="H70"/>
      <c r="I70"/>
      <c r="AA70" s="15">
        <v>44776</v>
      </c>
      <c r="AB70" s="13">
        <v>22846.51</v>
      </c>
      <c r="AC70" s="13">
        <v>22608.977500000005</v>
      </c>
      <c r="BA70"/>
      <c r="BB70"/>
      <c r="BC70"/>
      <c r="BD70"/>
      <c r="BE70"/>
      <c r="BF70"/>
      <c r="BG70"/>
      <c r="BH70"/>
      <c r="BI70"/>
      <c r="CA70"/>
      <c r="CB70"/>
      <c r="CC70"/>
      <c r="CD70"/>
      <c r="CE70"/>
      <c r="CF70"/>
      <c r="CG70"/>
      <c r="CH70"/>
      <c r="EA70"/>
      <c r="EB70"/>
      <c r="EC70"/>
      <c r="ED70"/>
      <c r="EE70"/>
      <c r="EF70"/>
      <c r="EG70"/>
      <c r="EH70"/>
      <c r="GA70" s="15">
        <v>44776</v>
      </c>
      <c r="GB70" s="21">
        <v>-5.7276226253497597E-3</v>
      </c>
    </row>
    <row r="71" spans="1:184" x14ac:dyDescent="0.3">
      <c r="A71"/>
      <c r="B71"/>
      <c r="C71"/>
      <c r="D71"/>
      <c r="E71"/>
      <c r="F71"/>
      <c r="G71"/>
      <c r="H71"/>
      <c r="I71"/>
      <c r="AA71" s="15">
        <v>44777</v>
      </c>
      <c r="AB71" s="13">
        <v>22630.959999999999</v>
      </c>
      <c r="AC71" s="13">
        <v>22698.709000000006</v>
      </c>
      <c r="BA71"/>
      <c r="BB71"/>
      <c r="BC71"/>
      <c r="BD71"/>
      <c r="BE71"/>
      <c r="BF71"/>
      <c r="BG71"/>
      <c r="BH71"/>
      <c r="BI71"/>
      <c r="CA71"/>
      <c r="CB71"/>
      <c r="CC71"/>
      <c r="CD71"/>
      <c r="CE71"/>
      <c r="CF71"/>
      <c r="CG71"/>
      <c r="CH71"/>
      <c r="EA71"/>
      <c r="EB71"/>
      <c r="EC71"/>
      <c r="ED71"/>
      <c r="EE71"/>
      <c r="EF71"/>
      <c r="EG71"/>
      <c r="EH71"/>
      <c r="GA71" s="15">
        <v>44777</v>
      </c>
      <c r="GB71" s="21">
        <v>-9.4347014051598954E-3</v>
      </c>
    </row>
    <row r="72" spans="1:184" x14ac:dyDescent="0.3">
      <c r="A72"/>
      <c r="B72"/>
      <c r="C72"/>
      <c r="D72"/>
      <c r="E72"/>
      <c r="F72"/>
      <c r="G72"/>
      <c r="H72"/>
      <c r="I72"/>
      <c r="AA72" s="15">
        <v>44778</v>
      </c>
      <c r="AB72" s="13">
        <v>23289.31</v>
      </c>
      <c r="AC72" s="13">
        <v>22803.658500000005</v>
      </c>
      <c r="BA72"/>
      <c r="BB72"/>
      <c r="BC72"/>
      <c r="BD72"/>
      <c r="BE72"/>
      <c r="BF72"/>
      <c r="BG72"/>
      <c r="BH72"/>
      <c r="BI72"/>
      <c r="CA72"/>
      <c r="CB72"/>
      <c r="CC72"/>
      <c r="CD72"/>
      <c r="CE72"/>
      <c r="CF72"/>
      <c r="CG72"/>
      <c r="CH72"/>
      <c r="EA72"/>
      <c r="EB72"/>
      <c r="EC72"/>
      <c r="ED72"/>
      <c r="EE72"/>
      <c r="EF72"/>
      <c r="EG72"/>
      <c r="EH72"/>
      <c r="GA72" s="15">
        <v>44778</v>
      </c>
      <c r="GB72" s="21">
        <v>2.9090679317183232E-2</v>
      </c>
    </row>
    <row r="73" spans="1:184" x14ac:dyDescent="0.3">
      <c r="A73"/>
      <c r="B73"/>
      <c r="C73"/>
      <c r="D73"/>
      <c r="E73"/>
      <c r="F73"/>
      <c r="G73"/>
      <c r="H73"/>
      <c r="I73"/>
      <c r="AA73" s="15">
        <v>44779</v>
      </c>
      <c r="AB73" s="13">
        <v>22961.279999999999</v>
      </c>
      <c r="AC73" s="13">
        <v>22912.755500000007</v>
      </c>
      <c r="BA73"/>
      <c r="BB73"/>
      <c r="BC73"/>
      <c r="BD73"/>
      <c r="BE73"/>
      <c r="BF73"/>
      <c r="BG73"/>
      <c r="BH73"/>
      <c r="BI73"/>
      <c r="CA73"/>
      <c r="CB73"/>
      <c r="CC73"/>
      <c r="CD73"/>
      <c r="CE73"/>
      <c r="CF73"/>
      <c r="CG73"/>
      <c r="CH73"/>
      <c r="EA73"/>
      <c r="EB73"/>
      <c r="EC73"/>
      <c r="ED73"/>
      <c r="EE73"/>
      <c r="EF73"/>
      <c r="EG73"/>
      <c r="EH73"/>
      <c r="GA73" s="15">
        <v>44779</v>
      </c>
      <c r="GB73" s="21">
        <v>-1.4085002947704428E-2</v>
      </c>
    </row>
    <row r="74" spans="1:184" x14ac:dyDescent="0.3">
      <c r="A74"/>
      <c r="B74"/>
      <c r="C74"/>
      <c r="D74"/>
      <c r="E74"/>
      <c r="F74"/>
      <c r="G74"/>
      <c r="H74"/>
      <c r="I74"/>
      <c r="AA74" s="15">
        <v>44780</v>
      </c>
      <c r="AB74" s="13">
        <v>23175.89</v>
      </c>
      <c r="AC74" s="13">
        <v>22947.265500000001</v>
      </c>
      <c r="BA74"/>
      <c r="BB74"/>
      <c r="BC74"/>
      <c r="BD74"/>
      <c r="BE74"/>
      <c r="BF74"/>
      <c r="BG74"/>
      <c r="BH74"/>
      <c r="BI74"/>
      <c r="CA74"/>
      <c r="CB74"/>
      <c r="CC74"/>
      <c r="CD74"/>
      <c r="CE74"/>
      <c r="CF74"/>
      <c r="CG74"/>
      <c r="CH74"/>
      <c r="EA74"/>
      <c r="EB74"/>
      <c r="EC74"/>
      <c r="ED74"/>
      <c r="EE74"/>
      <c r="EF74"/>
      <c r="EG74"/>
      <c r="EH74"/>
      <c r="GA74" s="15">
        <v>44780</v>
      </c>
      <c r="GB74" s="21">
        <v>9.3466043704881763E-3</v>
      </c>
    </row>
    <row r="75" spans="1:184" x14ac:dyDescent="0.3">
      <c r="A75"/>
      <c r="B75"/>
      <c r="C75"/>
      <c r="D75"/>
      <c r="E75"/>
      <c r="F75"/>
      <c r="G75"/>
      <c r="H75"/>
      <c r="I75"/>
      <c r="AA75" s="15">
        <v>44781</v>
      </c>
      <c r="AB75" s="13">
        <v>23809.49</v>
      </c>
      <c r="AC75" s="13">
        <v>22968.268499999998</v>
      </c>
      <c r="BA75"/>
      <c r="BB75"/>
      <c r="BC75"/>
      <c r="BD75"/>
      <c r="BE75"/>
      <c r="BF75"/>
      <c r="BG75"/>
      <c r="BH75"/>
      <c r="BI75"/>
      <c r="CA75"/>
      <c r="CB75"/>
      <c r="CC75"/>
      <c r="CD75"/>
      <c r="CE75"/>
      <c r="CF75"/>
      <c r="CG75"/>
      <c r="CH75"/>
      <c r="EA75"/>
      <c r="EB75"/>
      <c r="EC75"/>
      <c r="ED75"/>
      <c r="EE75"/>
      <c r="EF75"/>
      <c r="EG75"/>
      <c r="EH75"/>
      <c r="GA75" s="15">
        <v>44781</v>
      </c>
      <c r="GB75" s="21">
        <v>2.7338755922642122E-2</v>
      </c>
    </row>
    <row r="76" spans="1:184" x14ac:dyDescent="0.3">
      <c r="A76"/>
      <c r="B76"/>
      <c r="C76"/>
      <c r="D76"/>
      <c r="E76"/>
      <c r="F76"/>
      <c r="G76"/>
      <c r="H76"/>
      <c r="I76"/>
      <c r="AA76" s="15">
        <v>44782</v>
      </c>
      <c r="AB76" s="13">
        <v>23164.32</v>
      </c>
      <c r="AC76" s="13">
        <v>22964.898000000001</v>
      </c>
      <c r="BA76"/>
      <c r="BB76"/>
      <c r="BC76"/>
      <c r="BD76"/>
      <c r="BE76"/>
      <c r="BF76"/>
      <c r="BG76"/>
      <c r="BH76"/>
      <c r="BI76"/>
      <c r="CA76"/>
      <c r="CB76"/>
      <c r="CC76"/>
      <c r="CD76"/>
      <c r="CE76"/>
      <c r="CF76"/>
      <c r="CG76"/>
      <c r="CH76"/>
      <c r="EA76"/>
      <c r="EB76"/>
      <c r="EC76"/>
      <c r="ED76"/>
      <c r="EE76"/>
      <c r="EF76"/>
      <c r="EG76"/>
      <c r="EH76"/>
      <c r="GA76" s="15">
        <v>44782</v>
      </c>
      <c r="GB76" s="21">
        <v>-2.7097178477993533E-2</v>
      </c>
    </row>
    <row r="77" spans="1:184" x14ac:dyDescent="0.3">
      <c r="A77"/>
      <c r="B77"/>
      <c r="C77"/>
      <c r="D77"/>
      <c r="E77"/>
      <c r="F77"/>
      <c r="G77"/>
      <c r="H77"/>
      <c r="I77"/>
      <c r="AA77" s="15">
        <v>44783</v>
      </c>
      <c r="AB77" s="13">
        <v>23947.64</v>
      </c>
      <c r="AC77" s="13">
        <v>23004.048500000001</v>
      </c>
      <c r="BA77"/>
      <c r="BB77"/>
      <c r="BC77"/>
      <c r="BD77"/>
      <c r="BE77"/>
      <c r="BF77"/>
      <c r="BG77"/>
      <c r="BH77"/>
      <c r="BI77"/>
      <c r="CA77"/>
      <c r="CB77"/>
      <c r="CC77"/>
      <c r="CD77"/>
      <c r="CE77"/>
      <c r="CF77"/>
      <c r="CG77"/>
      <c r="CH77"/>
      <c r="EA77"/>
      <c r="EB77"/>
      <c r="EC77"/>
      <c r="ED77"/>
      <c r="EE77"/>
      <c r="EF77"/>
      <c r="EG77"/>
      <c r="EH77"/>
      <c r="GA77" s="15">
        <v>44783</v>
      </c>
      <c r="GB77" s="21">
        <v>3.3815799470910513E-2</v>
      </c>
    </row>
    <row r="78" spans="1:184" x14ac:dyDescent="0.3">
      <c r="A78"/>
      <c r="B78"/>
      <c r="C78"/>
      <c r="D78"/>
      <c r="E78"/>
      <c r="F78"/>
      <c r="G78"/>
      <c r="H78"/>
      <c r="I78"/>
      <c r="AA78" s="15">
        <v>44784</v>
      </c>
      <c r="AB78" s="13">
        <v>23957.53</v>
      </c>
      <c r="AC78" s="13">
        <v>23066.175999999999</v>
      </c>
      <c r="BA78"/>
      <c r="BB78"/>
      <c r="BC78"/>
      <c r="BD78"/>
      <c r="BE78"/>
      <c r="BF78"/>
      <c r="BG78"/>
      <c r="BH78"/>
      <c r="BI78"/>
      <c r="CA78"/>
      <c r="CB78"/>
      <c r="CC78"/>
      <c r="CD78"/>
      <c r="CE78"/>
      <c r="CF78"/>
      <c r="CG78"/>
      <c r="CH78"/>
      <c r="EA78"/>
      <c r="EB78"/>
      <c r="EC78"/>
      <c r="ED78"/>
      <c r="EE78"/>
      <c r="EF78"/>
      <c r="EG78"/>
      <c r="EH78"/>
      <c r="GA78" s="15">
        <v>44784</v>
      </c>
      <c r="GB78" s="21">
        <v>4.1298432747449709E-4</v>
      </c>
    </row>
    <row r="79" spans="1:184" x14ac:dyDescent="0.3">
      <c r="A79"/>
      <c r="B79"/>
      <c r="C79"/>
      <c r="D79"/>
      <c r="E79"/>
      <c r="F79"/>
      <c r="G79"/>
      <c r="H79"/>
      <c r="I79"/>
      <c r="AA79" s="15">
        <v>44785</v>
      </c>
      <c r="AB79" s="13">
        <v>24402.82</v>
      </c>
      <c r="AC79" s="13">
        <v>23163.043000000001</v>
      </c>
      <c r="BA79"/>
      <c r="BB79"/>
      <c r="BC79"/>
      <c r="BD79"/>
      <c r="BE79"/>
      <c r="BF79"/>
      <c r="BG79"/>
      <c r="BH79"/>
      <c r="BI79"/>
      <c r="CA79"/>
      <c r="CB79"/>
      <c r="CC79"/>
      <c r="CD79"/>
      <c r="CE79"/>
      <c r="CF79"/>
      <c r="CG79"/>
      <c r="CH79"/>
      <c r="EA79"/>
      <c r="EB79"/>
      <c r="EC79"/>
      <c r="ED79"/>
      <c r="EE79"/>
      <c r="EF79"/>
      <c r="EG79"/>
      <c r="EH79"/>
      <c r="GA79" s="15">
        <v>44785</v>
      </c>
      <c r="GB79" s="21">
        <v>1.858664060944526E-2</v>
      </c>
    </row>
    <row r="80" spans="1:184" x14ac:dyDescent="0.3">
      <c r="A80"/>
      <c r="B80"/>
      <c r="C80"/>
      <c r="D80"/>
      <c r="E80"/>
      <c r="F80"/>
      <c r="G80"/>
      <c r="H80"/>
      <c r="I80"/>
      <c r="AA80" s="15">
        <v>44786</v>
      </c>
      <c r="AB80" s="13">
        <v>24424.07</v>
      </c>
      <c r="AC80" s="13">
        <v>23253.788500000002</v>
      </c>
      <c r="BA80"/>
      <c r="BB80"/>
      <c r="BC80"/>
      <c r="BD80"/>
      <c r="BE80"/>
      <c r="BF80"/>
      <c r="BG80"/>
      <c r="BH80"/>
      <c r="BI80"/>
      <c r="CA80"/>
      <c r="CB80"/>
      <c r="CC80"/>
      <c r="CD80"/>
      <c r="CE80"/>
      <c r="CF80"/>
      <c r="CG80"/>
      <c r="CH80"/>
      <c r="EA80"/>
      <c r="EB80"/>
      <c r="EC80"/>
      <c r="ED80"/>
      <c r="EE80"/>
      <c r="EF80"/>
      <c r="EG80"/>
      <c r="EH80"/>
      <c r="GA80" s="15">
        <v>44786</v>
      </c>
      <c r="GB80" s="21">
        <v>8.708009975895159E-4</v>
      </c>
    </row>
    <row r="81" spans="1:184" x14ac:dyDescent="0.3">
      <c r="A81"/>
      <c r="B81"/>
      <c r="C81"/>
      <c r="D81"/>
      <c r="E81"/>
      <c r="F81"/>
      <c r="G81"/>
      <c r="H81"/>
      <c r="I81"/>
      <c r="AA81" s="15">
        <v>44787</v>
      </c>
      <c r="AB81" s="13">
        <v>24319.33</v>
      </c>
      <c r="AC81" s="13">
        <v>23401.670000000006</v>
      </c>
      <c r="BA81"/>
      <c r="BB81"/>
      <c r="BC81"/>
      <c r="BD81"/>
      <c r="BE81"/>
      <c r="BF81"/>
      <c r="BG81"/>
      <c r="BH81"/>
      <c r="BI81"/>
      <c r="CA81"/>
      <c r="CB81"/>
      <c r="CC81"/>
      <c r="CD81"/>
      <c r="CE81"/>
      <c r="CF81"/>
      <c r="CG81"/>
      <c r="CH81"/>
      <c r="EA81"/>
      <c r="EB81"/>
      <c r="EC81"/>
      <c r="ED81"/>
      <c r="EE81"/>
      <c r="EF81"/>
      <c r="EG81"/>
      <c r="EH81"/>
      <c r="GA81" s="15">
        <v>44787</v>
      </c>
      <c r="GB81" s="21">
        <v>-4.2883925570144088E-3</v>
      </c>
    </row>
    <row r="82" spans="1:184" x14ac:dyDescent="0.3">
      <c r="A82"/>
      <c r="B82"/>
      <c r="C82"/>
      <c r="D82"/>
      <c r="E82"/>
      <c r="F82"/>
      <c r="G82"/>
      <c r="H82"/>
      <c r="I82"/>
      <c r="AA82" s="15">
        <v>44788</v>
      </c>
      <c r="AB82" s="13">
        <v>24136.97</v>
      </c>
      <c r="AC82" s="13">
        <v>23546.531000000006</v>
      </c>
      <c r="BA82"/>
      <c r="BB82"/>
      <c r="BC82"/>
      <c r="BD82"/>
      <c r="BE82"/>
      <c r="BF82"/>
      <c r="BG82"/>
      <c r="BH82"/>
      <c r="BI82"/>
      <c r="CA82"/>
      <c r="CB82"/>
      <c r="CC82"/>
      <c r="CD82"/>
      <c r="CE82"/>
      <c r="CF82"/>
      <c r="CG82"/>
      <c r="CH82"/>
      <c r="EA82"/>
      <c r="EB82"/>
      <c r="EC82"/>
      <c r="ED82"/>
      <c r="EE82"/>
      <c r="EF82"/>
      <c r="EG82"/>
      <c r="EH82"/>
      <c r="GA82" s="15">
        <v>44788</v>
      </c>
      <c r="GB82" s="21">
        <v>-7.498561843603424E-3</v>
      </c>
    </row>
    <row r="83" spans="1:184" x14ac:dyDescent="0.3">
      <c r="A83"/>
      <c r="B83"/>
      <c r="C83"/>
      <c r="D83"/>
      <c r="E83"/>
      <c r="F83"/>
      <c r="G83"/>
      <c r="H83"/>
      <c r="I83"/>
      <c r="AA83" s="15">
        <v>44789</v>
      </c>
      <c r="AB83" s="13">
        <v>23883.29</v>
      </c>
      <c r="AC83" s="13">
        <v>23594.168000000001</v>
      </c>
      <c r="BA83"/>
      <c r="BB83"/>
      <c r="BC83"/>
      <c r="BD83"/>
      <c r="BE83"/>
      <c r="BF83"/>
      <c r="BG83"/>
      <c r="BH83"/>
      <c r="BI83"/>
      <c r="CA83"/>
      <c r="CB83"/>
      <c r="CC83"/>
      <c r="CD83"/>
      <c r="CE83"/>
      <c r="CF83"/>
      <c r="CG83"/>
      <c r="CH83"/>
      <c r="EA83"/>
      <c r="EB83"/>
      <c r="EC83"/>
      <c r="ED83"/>
      <c r="EE83"/>
      <c r="EF83"/>
      <c r="EG83"/>
      <c r="EH83"/>
      <c r="GA83" s="15">
        <v>44789</v>
      </c>
      <c r="GB83" s="21">
        <v>-1.0510018448877445E-2</v>
      </c>
    </row>
    <row r="84" spans="1:184" x14ac:dyDescent="0.3">
      <c r="A84"/>
      <c r="B84"/>
      <c r="C84"/>
      <c r="D84"/>
      <c r="E84"/>
      <c r="F84"/>
      <c r="G84"/>
      <c r="H84"/>
      <c r="I84"/>
      <c r="AA84" s="15">
        <v>44790</v>
      </c>
      <c r="AB84" s="13">
        <v>23336</v>
      </c>
      <c r="AC84" s="13">
        <v>23568.773500000003</v>
      </c>
      <c r="BA84"/>
      <c r="BB84"/>
      <c r="BC84"/>
      <c r="BD84"/>
      <c r="BE84"/>
      <c r="BF84"/>
      <c r="BG84"/>
      <c r="BH84"/>
      <c r="BI84"/>
      <c r="CA84"/>
      <c r="CB84"/>
      <c r="CC84"/>
      <c r="CD84"/>
      <c r="CE84"/>
      <c r="CF84"/>
      <c r="CG84"/>
      <c r="CH84"/>
      <c r="EA84"/>
      <c r="EB84"/>
      <c r="EC84"/>
      <c r="ED84"/>
      <c r="EE84"/>
      <c r="EF84"/>
      <c r="EG84"/>
      <c r="EH84"/>
      <c r="GA84" s="15">
        <v>44790</v>
      </c>
      <c r="GB84" s="21">
        <v>-2.2915184633272911E-2</v>
      </c>
    </row>
    <row r="85" spans="1:184" x14ac:dyDescent="0.3">
      <c r="A85"/>
      <c r="B85"/>
      <c r="C85"/>
      <c r="D85"/>
      <c r="E85"/>
      <c r="F85"/>
      <c r="G85"/>
      <c r="H85"/>
      <c r="I85"/>
      <c r="AA85" s="15">
        <v>44791</v>
      </c>
      <c r="AB85" s="13">
        <v>23212.74</v>
      </c>
      <c r="AC85" s="13">
        <v>23539.179</v>
      </c>
      <c r="BA85"/>
      <c r="BB85"/>
      <c r="BC85"/>
      <c r="BD85"/>
      <c r="BE85"/>
      <c r="BF85"/>
      <c r="BG85"/>
      <c r="BH85"/>
      <c r="BI85"/>
      <c r="CA85"/>
      <c r="CB85"/>
      <c r="CC85"/>
      <c r="CD85"/>
      <c r="CE85"/>
      <c r="CF85"/>
      <c r="CG85"/>
      <c r="CH85"/>
      <c r="EA85"/>
      <c r="EB85"/>
      <c r="EC85"/>
      <c r="ED85"/>
      <c r="EE85"/>
      <c r="EF85"/>
      <c r="EG85"/>
      <c r="EH85"/>
      <c r="GA85" s="15">
        <v>44791</v>
      </c>
      <c r="GB85" s="21">
        <v>-5.2819677751113625E-3</v>
      </c>
    </row>
    <row r="86" spans="1:184" x14ac:dyDescent="0.3">
      <c r="A86"/>
      <c r="B86"/>
      <c r="C86"/>
      <c r="D86"/>
      <c r="E86"/>
      <c r="F86"/>
      <c r="G86"/>
      <c r="H86"/>
      <c r="I86"/>
      <c r="AA86" s="15">
        <v>44792</v>
      </c>
      <c r="AB86" s="13">
        <v>20877.55</v>
      </c>
      <c r="AC86" s="13">
        <v>23400.246000000003</v>
      </c>
      <c r="BA86"/>
      <c r="BB86"/>
      <c r="BC86"/>
      <c r="BD86"/>
      <c r="BE86"/>
      <c r="BF86"/>
      <c r="BG86"/>
      <c r="BH86"/>
      <c r="BI86"/>
      <c r="CA86"/>
      <c r="CB86"/>
      <c r="CC86"/>
      <c r="CD86"/>
      <c r="CE86"/>
      <c r="CF86"/>
      <c r="CG86"/>
      <c r="CH86"/>
      <c r="EA86"/>
      <c r="EB86"/>
      <c r="EC86"/>
      <c r="ED86"/>
      <c r="EE86"/>
      <c r="EF86"/>
      <c r="EG86"/>
      <c r="EH86"/>
      <c r="GA86" s="15">
        <v>44792</v>
      </c>
      <c r="GB86" s="21">
        <v>-0.10059949837890758</v>
      </c>
    </row>
    <row r="87" spans="1:184" x14ac:dyDescent="0.3">
      <c r="A87"/>
      <c r="B87"/>
      <c r="C87"/>
      <c r="D87"/>
      <c r="E87"/>
      <c r="F87"/>
      <c r="G87"/>
      <c r="H87"/>
      <c r="I87"/>
      <c r="AA87" s="15">
        <v>44793</v>
      </c>
      <c r="AB87" s="13">
        <v>21166.06</v>
      </c>
      <c r="AC87" s="13">
        <v>23291.704000000002</v>
      </c>
      <c r="BA87"/>
      <c r="BB87"/>
      <c r="BC87"/>
      <c r="BD87"/>
      <c r="BE87"/>
      <c r="BF87"/>
      <c r="BG87"/>
      <c r="BH87"/>
      <c r="BI87"/>
      <c r="CA87"/>
      <c r="CB87"/>
      <c r="CC87"/>
      <c r="CD87"/>
      <c r="CE87"/>
      <c r="CF87"/>
      <c r="CG87"/>
      <c r="CH87"/>
      <c r="EA87"/>
      <c r="EB87"/>
      <c r="EC87"/>
      <c r="ED87"/>
      <c r="EE87"/>
      <c r="EF87"/>
      <c r="EG87"/>
      <c r="EH87"/>
      <c r="GA87" s="15">
        <v>44793</v>
      </c>
      <c r="GB87" s="21">
        <v>1.3819150235540256E-2</v>
      </c>
    </row>
    <row r="88" spans="1:184" x14ac:dyDescent="0.3">
      <c r="A88"/>
      <c r="B88"/>
      <c r="C88"/>
      <c r="D88"/>
      <c r="E88"/>
      <c r="F88"/>
      <c r="G88"/>
      <c r="H88"/>
      <c r="I88"/>
      <c r="AA88" s="15">
        <v>44794</v>
      </c>
      <c r="AB88" s="13">
        <v>21534.12</v>
      </c>
      <c r="AC88" s="13">
        <v>23202.699999999997</v>
      </c>
      <c r="BA88"/>
      <c r="BB88"/>
      <c r="BC88"/>
      <c r="BD88"/>
      <c r="BE88"/>
      <c r="BF88"/>
      <c r="BG88"/>
      <c r="BH88"/>
      <c r="BI88"/>
      <c r="CA88"/>
      <c r="CB88"/>
      <c r="CC88"/>
      <c r="CD88"/>
      <c r="CE88"/>
      <c r="CF88"/>
      <c r="CG88"/>
      <c r="CH88"/>
      <c r="EA88"/>
      <c r="EB88"/>
      <c r="EC88"/>
      <c r="ED88"/>
      <c r="EE88"/>
      <c r="EF88"/>
      <c r="EG88"/>
      <c r="EH88"/>
      <c r="GA88" s="15">
        <v>44794</v>
      </c>
      <c r="GB88" s="21">
        <v>1.7389159815289101E-2</v>
      </c>
    </row>
    <row r="89" spans="1:184" x14ac:dyDescent="0.3">
      <c r="A89"/>
      <c r="B89"/>
      <c r="C89"/>
      <c r="D89"/>
      <c r="E89"/>
      <c r="F89"/>
      <c r="G89"/>
      <c r="H89"/>
      <c r="I89"/>
      <c r="AA89" s="15">
        <v>44795</v>
      </c>
      <c r="AB89" s="13">
        <v>21398.91</v>
      </c>
      <c r="AC89" s="13">
        <v>23123.739499999996</v>
      </c>
      <c r="BA89"/>
      <c r="BB89"/>
      <c r="BC89"/>
      <c r="BD89"/>
      <c r="BE89"/>
      <c r="BF89"/>
      <c r="BG89"/>
      <c r="BH89"/>
      <c r="BI89"/>
      <c r="CA89"/>
      <c r="CB89"/>
      <c r="CC89"/>
      <c r="CD89"/>
      <c r="CE89"/>
      <c r="CF89"/>
      <c r="CG89"/>
      <c r="CH89"/>
      <c r="EA89"/>
      <c r="EB89"/>
      <c r="EC89"/>
      <c r="ED89"/>
      <c r="EE89"/>
      <c r="EF89"/>
      <c r="EG89"/>
      <c r="EH89"/>
      <c r="GA89" s="15">
        <v>44795</v>
      </c>
      <c r="GB89" s="21">
        <v>-6.278872784214018E-3</v>
      </c>
    </row>
    <row r="90" spans="1:184" x14ac:dyDescent="0.3">
      <c r="A90"/>
      <c r="B90"/>
      <c r="C90"/>
      <c r="D90"/>
      <c r="E90"/>
      <c r="F90"/>
      <c r="G90"/>
      <c r="H90"/>
      <c r="I90"/>
      <c r="AA90" s="15">
        <v>44796</v>
      </c>
      <c r="AB90" s="13">
        <v>21528.09</v>
      </c>
      <c r="AC90" s="13">
        <v>23057.818499999998</v>
      </c>
      <c r="BA90"/>
      <c r="BB90"/>
      <c r="BC90"/>
      <c r="BD90"/>
      <c r="BE90"/>
      <c r="BF90"/>
      <c r="BG90"/>
      <c r="BH90"/>
      <c r="BI90"/>
      <c r="CA90"/>
      <c r="CB90"/>
      <c r="CC90"/>
      <c r="CD90"/>
      <c r="CE90"/>
      <c r="CF90"/>
      <c r="CG90"/>
      <c r="CH90"/>
      <c r="EA90"/>
      <c r="EB90"/>
      <c r="EC90"/>
      <c r="ED90"/>
      <c r="EE90"/>
      <c r="EF90"/>
      <c r="EG90"/>
      <c r="EH90"/>
      <c r="GA90" s="15">
        <v>44796</v>
      </c>
      <c r="GB90" s="21">
        <v>6.0367560777627727E-3</v>
      </c>
    </row>
    <row r="91" spans="1:184" x14ac:dyDescent="0.3">
      <c r="A91"/>
      <c r="B91"/>
      <c r="C91"/>
      <c r="D91"/>
      <c r="E91"/>
      <c r="F91"/>
      <c r="G91"/>
      <c r="H91"/>
      <c r="I91"/>
      <c r="AA91" s="15">
        <v>44797</v>
      </c>
      <c r="AB91" s="13">
        <v>21395.02</v>
      </c>
      <c r="AC91" s="13">
        <v>22996.021499999999</v>
      </c>
      <c r="BA91"/>
      <c r="BB91"/>
      <c r="BC91"/>
      <c r="BD91"/>
      <c r="BE91"/>
      <c r="BF91"/>
      <c r="BG91"/>
      <c r="BH91"/>
      <c r="BI91"/>
      <c r="CA91"/>
      <c r="CB91"/>
      <c r="CC91"/>
      <c r="CD91"/>
      <c r="CE91"/>
      <c r="CF91"/>
      <c r="CG91"/>
      <c r="CH91"/>
      <c r="EA91"/>
      <c r="EB91"/>
      <c r="EC91"/>
      <c r="ED91"/>
      <c r="EE91"/>
      <c r="EF91"/>
      <c r="EG91"/>
      <c r="EH91"/>
      <c r="GA91" s="15">
        <v>44797</v>
      </c>
      <c r="GB91" s="21">
        <v>-6.1812264813088102E-3</v>
      </c>
    </row>
    <row r="92" spans="1:184" x14ac:dyDescent="0.3">
      <c r="A92"/>
      <c r="B92"/>
      <c r="C92"/>
      <c r="D92"/>
      <c r="E92"/>
      <c r="F92"/>
      <c r="G92"/>
      <c r="H92"/>
      <c r="I92"/>
      <c r="AA92" s="15">
        <v>44798</v>
      </c>
      <c r="AB92" s="13">
        <v>21600.9</v>
      </c>
      <c r="AC92" s="13">
        <v>22911.601000000002</v>
      </c>
      <c r="BA92"/>
      <c r="BB92"/>
      <c r="BC92"/>
      <c r="BD92"/>
      <c r="BE92"/>
      <c r="BF92"/>
      <c r="BG92"/>
      <c r="BH92"/>
      <c r="BI92"/>
      <c r="CA92"/>
      <c r="CB92"/>
      <c r="CC92"/>
      <c r="CD92"/>
      <c r="CE92"/>
      <c r="CF92"/>
      <c r="CG92"/>
      <c r="CH92"/>
      <c r="EA92"/>
      <c r="EB92"/>
      <c r="EC92"/>
      <c r="ED92"/>
      <c r="EE92"/>
      <c r="EF92"/>
      <c r="EG92"/>
      <c r="EH92"/>
      <c r="GA92" s="15">
        <v>44798</v>
      </c>
      <c r="GB92" s="21">
        <v>9.6228000721663154E-3</v>
      </c>
    </row>
    <row r="93" spans="1:184" x14ac:dyDescent="0.3">
      <c r="A93"/>
      <c r="B93"/>
      <c r="C93"/>
      <c r="D93"/>
      <c r="E93"/>
      <c r="F93"/>
      <c r="G93"/>
      <c r="H93"/>
      <c r="I93"/>
      <c r="AA93" s="15">
        <v>44799</v>
      </c>
      <c r="AB93" s="13">
        <v>20260.02</v>
      </c>
      <c r="AC93" s="13">
        <v>22776.538000000004</v>
      </c>
      <c r="BA93"/>
      <c r="BB93"/>
      <c r="BC93"/>
      <c r="BD93"/>
      <c r="BE93"/>
      <c r="BF93"/>
      <c r="BG93"/>
      <c r="BH93"/>
      <c r="BI93"/>
      <c r="CA93"/>
      <c r="CB93"/>
      <c r="CC93"/>
      <c r="CD93"/>
      <c r="CE93"/>
      <c r="CF93"/>
      <c r="CG93"/>
      <c r="CH93"/>
      <c r="EA93"/>
      <c r="EB93"/>
      <c r="EC93"/>
      <c r="ED93"/>
      <c r="EE93"/>
      <c r="EF93"/>
      <c r="EG93"/>
      <c r="EH93"/>
      <c r="GA93" s="15">
        <v>44799</v>
      </c>
      <c r="GB93" s="21">
        <v>-6.207519131147321E-2</v>
      </c>
    </row>
    <row r="94" spans="1:184" x14ac:dyDescent="0.3">
      <c r="A94"/>
      <c r="B94"/>
      <c r="C94"/>
      <c r="D94"/>
      <c r="E94"/>
      <c r="F94"/>
      <c r="G94"/>
      <c r="H94"/>
      <c r="I94"/>
      <c r="AA94" s="15">
        <v>44800</v>
      </c>
      <c r="AB94" s="13">
        <v>20041.740000000002</v>
      </c>
      <c r="AC94" s="13">
        <v>22619.830500000004</v>
      </c>
      <c r="BA94"/>
      <c r="BB94"/>
      <c r="BC94"/>
      <c r="BD94"/>
      <c r="BE94"/>
      <c r="BF94"/>
      <c r="BG94"/>
      <c r="BH94"/>
      <c r="BI94"/>
      <c r="CA94"/>
      <c r="CB94"/>
      <c r="CC94"/>
      <c r="CD94"/>
      <c r="CE94"/>
      <c r="CF94"/>
      <c r="CG94"/>
      <c r="CH94"/>
      <c r="EA94"/>
      <c r="EB94"/>
      <c r="EC94"/>
      <c r="ED94"/>
      <c r="EE94"/>
      <c r="EF94"/>
      <c r="EG94"/>
      <c r="EH94"/>
      <c r="GA94" s="15">
        <v>44800</v>
      </c>
      <c r="GB94" s="21">
        <v>-1.0773928159991897E-2</v>
      </c>
    </row>
    <row r="95" spans="1:184" x14ac:dyDescent="0.3">
      <c r="A95"/>
      <c r="B95"/>
      <c r="C95"/>
      <c r="D95"/>
      <c r="E95"/>
      <c r="F95"/>
      <c r="G95"/>
      <c r="H95"/>
      <c r="I95"/>
      <c r="AA95" s="15">
        <v>44801</v>
      </c>
      <c r="AB95" s="13">
        <v>19616.810000000001</v>
      </c>
      <c r="AC95" s="13">
        <v>22410.196500000002</v>
      </c>
      <c r="BA95"/>
      <c r="BB95"/>
      <c r="BC95"/>
      <c r="BD95"/>
      <c r="BE95"/>
      <c r="BF95"/>
      <c r="BG95"/>
      <c r="BH95"/>
      <c r="BI95"/>
      <c r="CA95"/>
      <c r="CB95"/>
      <c r="CC95"/>
      <c r="CD95"/>
      <c r="CE95"/>
      <c r="CF95"/>
      <c r="CG95"/>
      <c r="CH95"/>
      <c r="EA95"/>
      <c r="EB95"/>
      <c r="EC95"/>
      <c r="ED95"/>
      <c r="EE95"/>
      <c r="EF95"/>
      <c r="EG95"/>
      <c r="EH95"/>
      <c r="GA95" s="15">
        <v>44801</v>
      </c>
      <c r="GB95" s="21">
        <v>-2.1202250902366826E-2</v>
      </c>
    </row>
    <row r="96" spans="1:184" x14ac:dyDescent="0.3">
      <c r="A96"/>
      <c r="B96"/>
      <c r="C96"/>
      <c r="D96"/>
      <c r="E96"/>
      <c r="F96"/>
      <c r="G96"/>
      <c r="H96"/>
      <c r="I96"/>
      <c r="AA96" s="15">
        <v>44802</v>
      </c>
      <c r="AB96" s="13">
        <v>20297.990000000002</v>
      </c>
      <c r="AC96" s="13">
        <v>22266.880000000001</v>
      </c>
      <c r="BA96"/>
      <c r="BB96"/>
      <c r="BC96"/>
      <c r="BD96"/>
      <c r="BE96"/>
      <c r="BF96"/>
      <c r="BG96"/>
      <c r="BH96"/>
      <c r="BI96"/>
      <c r="CA96"/>
      <c r="CB96"/>
      <c r="CC96"/>
      <c r="CD96"/>
      <c r="CE96"/>
      <c r="CF96"/>
      <c r="CG96"/>
      <c r="CH96"/>
      <c r="EA96"/>
      <c r="EB96"/>
      <c r="EC96"/>
      <c r="ED96"/>
      <c r="EE96"/>
      <c r="EF96"/>
      <c r="EG96"/>
      <c r="EH96"/>
      <c r="GA96" s="15">
        <v>44802</v>
      </c>
      <c r="GB96" s="21">
        <v>3.472430023026174E-2</v>
      </c>
    </row>
    <row r="97" spans="1:184" x14ac:dyDescent="0.3">
      <c r="A97"/>
      <c r="B97"/>
      <c r="C97"/>
      <c r="D97"/>
      <c r="E97"/>
      <c r="F97"/>
      <c r="G97"/>
      <c r="H97"/>
      <c r="I97"/>
      <c r="AA97" s="15">
        <v>44803</v>
      </c>
      <c r="AB97" s="13">
        <v>19796.810000000001</v>
      </c>
      <c r="AC97" s="13">
        <v>22059.338500000002</v>
      </c>
      <c r="BA97"/>
      <c r="BB97"/>
      <c r="BC97"/>
      <c r="BD97"/>
      <c r="BE97"/>
      <c r="BF97"/>
      <c r="BG97"/>
      <c r="BH97"/>
      <c r="BI97"/>
      <c r="CA97"/>
      <c r="CB97"/>
      <c r="CC97"/>
      <c r="CD97"/>
      <c r="CE97"/>
      <c r="CF97"/>
      <c r="CG97"/>
      <c r="CH97"/>
      <c r="EA97"/>
      <c r="EB97"/>
      <c r="EC97"/>
      <c r="ED97"/>
      <c r="EE97"/>
      <c r="EF97"/>
      <c r="EG97"/>
      <c r="EH97"/>
      <c r="GA97" s="15">
        <v>44803</v>
      </c>
      <c r="GB97" s="21">
        <v>-2.469111473599106E-2</v>
      </c>
    </row>
    <row r="98" spans="1:184" x14ac:dyDescent="0.3">
      <c r="A98"/>
      <c r="B98"/>
      <c r="C98"/>
      <c r="D98"/>
      <c r="E98"/>
      <c r="F98"/>
      <c r="G98"/>
      <c r="H98"/>
      <c r="I98"/>
      <c r="AA98" s="15">
        <v>44804</v>
      </c>
      <c r="AB98" s="13">
        <v>20049.759999999998</v>
      </c>
      <c r="AC98" s="13">
        <v>21863.950000000004</v>
      </c>
      <c r="BA98"/>
      <c r="BB98"/>
      <c r="BC98"/>
      <c r="BD98"/>
      <c r="BE98"/>
      <c r="BF98"/>
      <c r="BG98"/>
      <c r="BH98"/>
      <c r="BI98"/>
      <c r="CA98"/>
      <c r="CB98"/>
      <c r="CC98"/>
      <c r="CD98"/>
      <c r="CE98"/>
      <c r="CF98"/>
      <c r="CG98"/>
      <c r="CH98"/>
      <c r="EA98"/>
      <c r="EB98"/>
      <c r="EC98"/>
      <c r="ED98"/>
      <c r="EE98"/>
      <c r="EF98"/>
      <c r="EG98"/>
      <c r="EH98"/>
      <c r="GA98" s="15">
        <v>44804</v>
      </c>
      <c r="GB98" s="21">
        <v>1.2777311092039501E-2</v>
      </c>
    </row>
    <row r="99" spans="1:184" x14ac:dyDescent="0.3">
      <c r="A99"/>
      <c r="B99"/>
      <c r="C99"/>
      <c r="D99"/>
      <c r="E99"/>
      <c r="F99"/>
      <c r="G99"/>
      <c r="H99"/>
      <c r="I99"/>
      <c r="AA99" s="15">
        <v>44805</v>
      </c>
      <c r="AB99" s="13">
        <v>20127.14</v>
      </c>
      <c r="AC99" s="13">
        <v>21650.166000000001</v>
      </c>
      <c r="BA99"/>
      <c r="BB99"/>
      <c r="BC99"/>
      <c r="BD99"/>
      <c r="BE99"/>
      <c r="BF99"/>
      <c r="BG99"/>
      <c r="BH99"/>
      <c r="BI99"/>
      <c r="CA99"/>
      <c r="CB99"/>
      <c r="CC99"/>
      <c r="CD99"/>
      <c r="CE99"/>
      <c r="CF99"/>
      <c r="CG99"/>
      <c r="CH99"/>
      <c r="EA99"/>
      <c r="EB99"/>
      <c r="EC99"/>
      <c r="ED99"/>
      <c r="EE99"/>
      <c r="EF99"/>
      <c r="EG99"/>
      <c r="EH99"/>
      <c r="GA99" s="15">
        <v>44805</v>
      </c>
      <c r="GB99" s="21">
        <v>3.8593978182281941E-3</v>
      </c>
    </row>
    <row r="100" spans="1:184" x14ac:dyDescent="0.3">
      <c r="A100"/>
      <c r="B100"/>
      <c r="C100"/>
      <c r="D100"/>
      <c r="E100"/>
      <c r="F100"/>
      <c r="G100"/>
      <c r="H100"/>
      <c r="I100"/>
      <c r="AA100" s="15">
        <v>44806</v>
      </c>
      <c r="AB100" s="13">
        <v>19969.77</v>
      </c>
      <c r="AC100" s="13">
        <v>21427.451000000001</v>
      </c>
      <c r="BA100"/>
      <c r="BB100"/>
      <c r="BC100"/>
      <c r="BD100"/>
      <c r="BE100"/>
      <c r="BF100"/>
      <c r="BG100"/>
      <c r="BH100"/>
      <c r="BI100"/>
      <c r="CA100"/>
      <c r="CB100"/>
      <c r="CC100"/>
      <c r="CD100"/>
      <c r="CE100"/>
      <c r="CF100"/>
      <c r="CG100"/>
      <c r="CH100"/>
      <c r="EA100"/>
      <c r="EB100"/>
      <c r="EC100"/>
      <c r="ED100"/>
      <c r="EE100"/>
      <c r="EF100"/>
      <c r="EG100"/>
      <c r="EH100"/>
      <c r="GA100" s="15">
        <v>44806</v>
      </c>
      <c r="GB100" s="21">
        <v>-7.8187959143722896E-3</v>
      </c>
    </row>
    <row r="101" spans="1:184" x14ac:dyDescent="0.3">
      <c r="A101"/>
      <c r="B101"/>
      <c r="C101"/>
      <c r="D101"/>
      <c r="E101"/>
      <c r="F101"/>
      <c r="G101"/>
      <c r="H101"/>
      <c r="I101"/>
      <c r="AA101" s="15">
        <v>44807</v>
      </c>
      <c r="AB101" s="13">
        <v>19832.09</v>
      </c>
      <c r="AC101" s="13">
        <v>21203.089</v>
      </c>
      <c r="BA101"/>
      <c r="BB101"/>
      <c r="BC101"/>
      <c r="BD101"/>
      <c r="BE101"/>
      <c r="BF101"/>
      <c r="BG101"/>
      <c r="BH101"/>
      <c r="BI101"/>
      <c r="CA101"/>
      <c r="CB101"/>
      <c r="CC101"/>
      <c r="CD101"/>
      <c r="CE101"/>
      <c r="CF101"/>
      <c r="CG101"/>
      <c r="CH101"/>
      <c r="EA101"/>
      <c r="EB101"/>
      <c r="EC101"/>
      <c r="ED101"/>
      <c r="EE101"/>
      <c r="EF101"/>
      <c r="EG101"/>
      <c r="EH101"/>
      <c r="GA101" s="15">
        <v>44807</v>
      </c>
      <c r="GB101" s="21">
        <v>-6.8944209172163706E-3</v>
      </c>
    </row>
    <row r="102" spans="1:184" x14ac:dyDescent="0.3">
      <c r="A102"/>
      <c r="B102"/>
      <c r="C102"/>
      <c r="D102"/>
      <c r="E102"/>
      <c r="F102"/>
      <c r="G102"/>
      <c r="H102"/>
      <c r="I102"/>
      <c r="AA102" s="15">
        <v>44808</v>
      </c>
      <c r="AB102" s="13">
        <v>19986.71</v>
      </c>
      <c r="AC102" s="13">
        <v>20995.576000000005</v>
      </c>
      <c r="BA102"/>
      <c r="BB102"/>
      <c r="BC102"/>
      <c r="BD102"/>
      <c r="BE102"/>
      <c r="BF102"/>
      <c r="BG102"/>
      <c r="BH102"/>
      <c r="BI102"/>
      <c r="CA102"/>
      <c r="CB102"/>
      <c r="CC102"/>
      <c r="CD102"/>
      <c r="CE102"/>
      <c r="CF102"/>
      <c r="CG102"/>
      <c r="CH102"/>
      <c r="EA102"/>
      <c r="EB102"/>
      <c r="EC102"/>
      <c r="ED102"/>
      <c r="EE102"/>
      <c r="EF102"/>
      <c r="EG102"/>
      <c r="EH102"/>
      <c r="GA102" s="15">
        <v>44808</v>
      </c>
      <c r="GB102" s="21">
        <v>7.7964551391205283E-3</v>
      </c>
    </row>
    <row r="103" spans="1:184" x14ac:dyDescent="0.3">
      <c r="A103"/>
      <c r="B103"/>
      <c r="C103"/>
      <c r="D103"/>
      <c r="E103"/>
      <c r="F103"/>
      <c r="G103"/>
      <c r="H103"/>
      <c r="I103"/>
      <c r="AA103" s="15">
        <v>44809</v>
      </c>
      <c r="AB103" s="13">
        <v>19812.37</v>
      </c>
      <c r="AC103" s="13">
        <v>20792.030000000002</v>
      </c>
      <c r="BA103"/>
      <c r="BB103"/>
      <c r="BC103"/>
      <c r="BD103"/>
      <c r="BE103"/>
      <c r="BF103"/>
      <c r="BG103"/>
      <c r="BH103"/>
      <c r="BI103"/>
      <c r="CA103"/>
      <c r="CB103"/>
      <c r="CC103"/>
      <c r="CD103"/>
      <c r="CE103"/>
      <c r="CF103"/>
      <c r="CG103"/>
      <c r="CH103"/>
      <c r="EA103"/>
      <c r="EB103"/>
      <c r="EC103"/>
      <c r="ED103"/>
      <c r="EE103"/>
      <c r="EF103"/>
      <c r="EG103"/>
      <c r="EH103"/>
      <c r="GA103" s="15">
        <v>44809</v>
      </c>
      <c r="GB103" s="21">
        <v>-8.7227962981401008E-3</v>
      </c>
    </row>
    <row r="104" spans="1:184" x14ac:dyDescent="0.3">
      <c r="A104"/>
      <c r="B104"/>
      <c r="C104"/>
      <c r="D104"/>
      <c r="E104"/>
      <c r="F104"/>
      <c r="G104"/>
      <c r="H104"/>
      <c r="I104"/>
      <c r="AA104" s="15">
        <v>44810</v>
      </c>
      <c r="AB104" s="13">
        <v>18837.669999999998</v>
      </c>
      <c r="AC104" s="13">
        <v>20567.113499999999</v>
      </c>
      <c r="BA104"/>
      <c r="BB104"/>
      <c r="BC104"/>
      <c r="BD104"/>
      <c r="BE104"/>
      <c r="BF104"/>
      <c r="BG104"/>
      <c r="BH104"/>
      <c r="BI104"/>
      <c r="CA104"/>
      <c r="CB104"/>
      <c r="CC104"/>
      <c r="CD104"/>
      <c r="CE104"/>
      <c r="CF104"/>
      <c r="CG104"/>
      <c r="CH104"/>
      <c r="EA104"/>
      <c r="EB104"/>
      <c r="EC104"/>
      <c r="ED104"/>
      <c r="EE104"/>
      <c r="EF104"/>
      <c r="EG104"/>
      <c r="EH104"/>
      <c r="GA104" s="15">
        <v>44810</v>
      </c>
      <c r="GB104" s="21">
        <v>-4.9196537314818989E-2</v>
      </c>
    </row>
    <row r="105" spans="1:184" x14ac:dyDescent="0.3">
      <c r="A105"/>
      <c r="B105"/>
      <c r="C105"/>
      <c r="D105"/>
      <c r="E105"/>
      <c r="F105"/>
      <c r="G105"/>
      <c r="H105"/>
      <c r="I105"/>
      <c r="AA105" s="15">
        <v>44811</v>
      </c>
      <c r="AB105" s="13">
        <v>19290.32</v>
      </c>
      <c r="AC105" s="13">
        <v>20370.9925</v>
      </c>
      <c r="BA105"/>
      <c r="BB105"/>
      <c r="BC105"/>
      <c r="BD105"/>
      <c r="BE105"/>
      <c r="BF105"/>
      <c r="BG105"/>
      <c r="BH105"/>
      <c r="BI105"/>
      <c r="CA105"/>
      <c r="CB105"/>
      <c r="CC105"/>
      <c r="CD105"/>
      <c r="CE105"/>
      <c r="CF105"/>
      <c r="CG105"/>
      <c r="CH105"/>
      <c r="EA105"/>
      <c r="EB105"/>
      <c r="EC105"/>
      <c r="ED105"/>
      <c r="EE105"/>
      <c r="EF105"/>
      <c r="EG105"/>
      <c r="EH105"/>
      <c r="GA105" s="15">
        <v>44811</v>
      </c>
      <c r="GB105" s="21">
        <v>2.402898022950839E-2</v>
      </c>
    </row>
    <row r="106" spans="1:184" x14ac:dyDescent="0.3">
      <c r="A106"/>
      <c r="B106"/>
      <c r="C106"/>
      <c r="D106"/>
      <c r="E106"/>
      <c r="F106"/>
      <c r="G106"/>
      <c r="H106"/>
      <c r="I106"/>
      <c r="AA106" s="15">
        <v>44812</v>
      </c>
      <c r="AB106" s="13">
        <v>19329.830000000002</v>
      </c>
      <c r="AC106" s="13">
        <v>20293.606500000002</v>
      </c>
      <c r="BA106"/>
      <c r="BB106"/>
      <c r="BC106"/>
      <c r="BD106"/>
      <c r="BE106"/>
      <c r="BF106"/>
      <c r="BG106"/>
      <c r="BH106"/>
      <c r="BI106"/>
      <c r="CA106"/>
      <c r="CB106"/>
      <c r="CC106"/>
      <c r="CD106"/>
      <c r="CE106"/>
      <c r="CF106"/>
      <c r="CG106"/>
      <c r="CH106"/>
      <c r="EA106"/>
      <c r="EB106"/>
      <c r="EC106"/>
      <c r="ED106"/>
      <c r="EE106"/>
      <c r="EF106"/>
      <c r="EG106"/>
      <c r="EH106"/>
      <c r="GA106" s="15">
        <v>44812</v>
      </c>
      <c r="GB106" s="21">
        <v>2.0481775315288608E-3</v>
      </c>
    </row>
    <row r="107" spans="1:184" x14ac:dyDescent="0.3">
      <c r="A107"/>
      <c r="B107"/>
      <c r="C107"/>
      <c r="D107"/>
      <c r="E107"/>
      <c r="F107"/>
      <c r="G107"/>
      <c r="H107"/>
      <c r="I107"/>
      <c r="AA107" s="15">
        <v>44813</v>
      </c>
      <c r="AB107" s="13">
        <v>21381.15</v>
      </c>
      <c r="AC107" s="13">
        <v>20304.361000000004</v>
      </c>
      <c r="BA107"/>
      <c r="BB107"/>
      <c r="BC107"/>
      <c r="BD107"/>
      <c r="BE107"/>
      <c r="BF107"/>
      <c r="BG107"/>
      <c r="BH107"/>
      <c r="BI107"/>
      <c r="CA107"/>
      <c r="CB107"/>
      <c r="CC107"/>
      <c r="CD107"/>
      <c r="CE107"/>
      <c r="CF107"/>
      <c r="CG107"/>
      <c r="CH107"/>
      <c r="EA107"/>
      <c r="EB107"/>
      <c r="EC107"/>
      <c r="ED107"/>
      <c r="EE107"/>
      <c r="EF107"/>
      <c r="EG107"/>
      <c r="EH107"/>
      <c r="GA107" s="15">
        <v>44813</v>
      </c>
      <c r="GB107" s="21">
        <v>0.10612198865691003</v>
      </c>
    </row>
    <row r="108" spans="1:184" x14ac:dyDescent="0.3">
      <c r="A108"/>
      <c r="B108"/>
      <c r="C108"/>
      <c r="D108"/>
      <c r="E108"/>
      <c r="F108"/>
      <c r="G108"/>
      <c r="H108"/>
      <c r="I108"/>
      <c r="AA108" s="15">
        <v>44814</v>
      </c>
      <c r="AB108" s="13">
        <v>21680.54</v>
      </c>
      <c r="AC108" s="13">
        <v>20311.682000000001</v>
      </c>
      <c r="BA108"/>
      <c r="BB108"/>
      <c r="BC108"/>
      <c r="BD108"/>
      <c r="BE108"/>
      <c r="BF108"/>
      <c r="BG108"/>
      <c r="BH108"/>
      <c r="BI108"/>
      <c r="CA108"/>
      <c r="CB108"/>
      <c r="CC108"/>
      <c r="CD108"/>
      <c r="CE108"/>
      <c r="CF108"/>
      <c r="CG108"/>
      <c r="CH108"/>
      <c r="EA108"/>
      <c r="EB108"/>
      <c r="EC108"/>
      <c r="ED108"/>
      <c r="EE108"/>
      <c r="EF108"/>
      <c r="EG108"/>
      <c r="EH108"/>
      <c r="GA108" s="15">
        <v>44814</v>
      </c>
      <c r="GB108" s="21">
        <v>1.4002520912111738E-2</v>
      </c>
    </row>
    <row r="109" spans="1:184" x14ac:dyDescent="0.3">
      <c r="A109"/>
      <c r="B109"/>
      <c r="C109"/>
      <c r="D109"/>
      <c r="E109"/>
      <c r="F109"/>
      <c r="G109"/>
      <c r="H109"/>
      <c r="I109"/>
      <c r="AA109" s="15">
        <v>44815</v>
      </c>
      <c r="AB109" s="13">
        <v>21769.26</v>
      </c>
      <c r="AC109" s="13">
        <v>20330.199500000002</v>
      </c>
      <c r="BA109"/>
      <c r="BB109"/>
      <c r="BC109"/>
      <c r="BD109"/>
      <c r="BE109"/>
      <c r="BF109"/>
      <c r="BG109"/>
      <c r="BH109"/>
      <c r="BI109"/>
      <c r="CA109"/>
      <c r="CB109"/>
      <c r="CC109"/>
      <c r="CD109"/>
      <c r="CE109"/>
      <c r="CF109"/>
      <c r="CG109"/>
      <c r="CH109"/>
      <c r="EA109"/>
      <c r="EB109"/>
      <c r="EC109"/>
      <c r="ED109"/>
      <c r="EE109"/>
      <c r="EF109"/>
      <c r="EG109"/>
      <c r="EH109"/>
      <c r="GA109" s="15">
        <v>44815</v>
      </c>
      <c r="GB109" s="21">
        <v>4.0921489962886248E-3</v>
      </c>
    </row>
    <row r="110" spans="1:184" x14ac:dyDescent="0.3">
      <c r="A110"/>
      <c r="B110"/>
      <c r="C110"/>
      <c r="D110"/>
      <c r="E110"/>
      <c r="F110"/>
      <c r="G110"/>
      <c r="H110"/>
      <c r="I110"/>
      <c r="AA110" s="15">
        <v>44816</v>
      </c>
      <c r="AB110" s="13">
        <v>22370.45</v>
      </c>
      <c r="AC110" s="13">
        <v>20372.317500000001</v>
      </c>
      <c r="BA110"/>
      <c r="BB110"/>
      <c r="BC110"/>
      <c r="BD110"/>
      <c r="BE110"/>
      <c r="BF110"/>
      <c r="BG110"/>
      <c r="BH110"/>
      <c r="BI110"/>
      <c r="CA110"/>
      <c r="CB110"/>
      <c r="CC110"/>
      <c r="CD110"/>
      <c r="CE110"/>
      <c r="CF110"/>
      <c r="CG110"/>
      <c r="CH110"/>
      <c r="EA110"/>
      <c r="EB110"/>
      <c r="EC110"/>
      <c r="ED110"/>
      <c r="EE110"/>
      <c r="EF110"/>
      <c r="EG110"/>
      <c r="EH110"/>
      <c r="GA110" s="15">
        <v>44816</v>
      </c>
      <c r="GB110" s="21">
        <v>2.7616464684605768E-2</v>
      </c>
    </row>
    <row r="111" spans="1:184" x14ac:dyDescent="0.3">
      <c r="A111"/>
      <c r="B111"/>
      <c r="C111"/>
      <c r="D111"/>
      <c r="E111"/>
      <c r="F111"/>
      <c r="G111"/>
      <c r="H111"/>
      <c r="I111"/>
      <c r="AA111" s="15">
        <v>44817</v>
      </c>
      <c r="AB111" s="13">
        <v>20296.71</v>
      </c>
      <c r="AC111" s="13">
        <v>20317.402000000002</v>
      </c>
      <c r="BA111"/>
      <c r="BB111"/>
      <c r="BC111"/>
      <c r="BD111"/>
      <c r="BE111"/>
      <c r="BF111"/>
      <c r="BG111"/>
      <c r="BH111"/>
      <c r="BI111"/>
      <c r="CA111"/>
      <c r="CB111"/>
      <c r="CC111"/>
      <c r="CD111"/>
      <c r="CE111"/>
      <c r="CF111"/>
      <c r="CG111"/>
      <c r="CH111"/>
      <c r="EA111"/>
      <c r="EB111"/>
      <c r="EC111"/>
      <c r="ED111"/>
      <c r="EE111"/>
      <c r="EF111"/>
      <c r="EG111"/>
      <c r="EH111"/>
      <c r="GA111" s="15">
        <v>44817</v>
      </c>
      <c r="GB111" s="21">
        <v>-9.2699968038193359E-2</v>
      </c>
    </row>
    <row r="112" spans="1:184" x14ac:dyDescent="0.3">
      <c r="A112"/>
      <c r="B112"/>
      <c r="C112"/>
      <c r="D112"/>
      <c r="E112"/>
      <c r="F112"/>
      <c r="G112"/>
      <c r="H112"/>
      <c r="I112"/>
      <c r="AA112" s="15">
        <v>44818</v>
      </c>
      <c r="AB112" s="13">
        <v>20241.09</v>
      </c>
      <c r="AC112" s="13">
        <v>20249.411500000006</v>
      </c>
      <c r="BA112"/>
      <c r="BB112"/>
      <c r="BC112"/>
      <c r="BD112"/>
      <c r="BE112"/>
      <c r="BF112"/>
      <c r="BG112"/>
      <c r="BH112"/>
      <c r="BI112"/>
      <c r="CA112"/>
      <c r="CB112"/>
      <c r="CC112"/>
      <c r="CD112"/>
      <c r="CE112"/>
      <c r="CF112"/>
      <c r="CG112"/>
      <c r="CH112"/>
      <c r="EA112"/>
      <c r="EB112"/>
      <c r="EC112"/>
      <c r="ED112"/>
      <c r="EE112"/>
      <c r="EF112"/>
      <c r="EG112"/>
      <c r="EH112"/>
      <c r="GA112" s="15">
        <v>44818</v>
      </c>
      <c r="GB112" s="21">
        <v>-2.7403456028094464E-3</v>
      </c>
    </row>
    <row r="113" spans="1:184" x14ac:dyDescent="0.3">
      <c r="A113"/>
      <c r="B113"/>
      <c r="C113"/>
      <c r="D113"/>
      <c r="E113"/>
      <c r="F113"/>
      <c r="G113"/>
      <c r="H113"/>
      <c r="I113"/>
      <c r="AA113" s="15">
        <v>44819</v>
      </c>
      <c r="AB113" s="13">
        <v>19701.21</v>
      </c>
      <c r="AC113" s="13">
        <v>20221.471000000005</v>
      </c>
      <c r="BA113"/>
      <c r="BB113"/>
      <c r="BC113"/>
      <c r="BD113"/>
      <c r="BE113"/>
      <c r="BF113"/>
      <c r="BG113"/>
      <c r="BH113"/>
      <c r="BI113"/>
      <c r="CA113"/>
      <c r="CB113"/>
      <c r="CC113"/>
      <c r="CD113"/>
      <c r="CE113"/>
      <c r="CF113"/>
      <c r="CG113"/>
      <c r="CH113"/>
      <c r="EA113"/>
      <c r="EB113"/>
      <c r="EC113"/>
      <c r="ED113"/>
      <c r="EE113"/>
      <c r="EF113"/>
      <c r="EG113"/>
      <c r="EH113"/>
      <c r="GA113" s="15">
        <v>44819</v>
      </c>
      <c r="GB113" s="21">
        <v>-2.6672476630458242E-2</v>
      </c>
    </row>
    <row r="114" spans="1:184" x14ac:dyDescent="0.3">
      <c r="A114"/>
      <c r="B114"/>
      <c r="C114"/>
      <c r="D114"/>
      <c r="E114"/>
      <c r="F114"/>
      <c r="G114"/>
      <c r="H114"/>
      <c r="I114"/>
      <c r="AA114" s="15">
        <v>44820</v>
      </c>
      <c r="AB114" s="13">
        <v>19772.580000000002</v>
      </c>
      <c r="AC114" s="13">
        <v>20208.013000000006</v>
      </c>
      <c r="BA114"/>
      <c r="BB114"/>
      <c r="BC114"/>
      <c r="BD114"/>
      <c r="BE114"/>
      <c r="BF114"/>
      <c r="BG114"/>
      <c r="BH114"/>
      <c r="BI114"/>
      <c r="CA114"/>
      <c r="CB114"/>
      <c r="CC114"/>
      <c r="CD114"/>
      <c r="CE114"/>
      <c r="CF114"/>
      <c r="CG114"/>
      <c r="CH114"/>
      <c r="EA114"/>
      <c r="EB114"/>
      <c r="EC114"/>
      <c r="ED114"/>
      <c r="EE114"/>
      <c r="EF114"/>
      <c r="EG114"/>
      <c r="EH114"/>
      <c r="GA114" s="15">
        <v>44820</v>
      </c>
      <c r="GB114" s="21">
        <v>3.6226201334843555E-3</v>
      </c>
    </row>
    <row r="115" spans="1:184" x14ac:dyDescent="0.3">
      <c r="A115"/>
      <c r="B115"/>
      <c r="C115"/>
      <c r="D115"/>
      <c r="E115"/>
      <c r="F115"/>
      <c r="G115"/>
      <c r="H115"/>
      <c r="I115"/>
      <c r="AA115" s="15">
        <v>44821</v>
      </c>
      <c r="AB115" s="13">
        <v>20127.580000000002</v>
      </c>
      <c r="AC115" s="13">
        <v>20233.551500000009</v>
      </c>
      <c r="BA115"/>
      <c r="BB115"/>
      <c r="BC115"/>
      <c r="BD115"/>
      <c r="BE115"/>
      <c r="BF115"/>
      <c r="BG115"/>
      <c r="BH115"/>
      <c r="BI115"/>
      <c r="CA115"/>
      <c r="CB115"/>
      <c r="CC115"/>
      <c r="CD115"/>
      <c r="CE115"/>
      <c r="CF115"/>
      <c r="CG115"/>
      <c r="CH115"/>
      <c r="EA115"/>
      <c r="EB115"/>
      <c r="EC115"/>
      <c r="ED115"/>
      <c r="EE115"/>
      <c r="EF115"/>
      <c r="EG115"/>
      <c r="EH115"/>
      <c r="GA115" s="15">
        <v>44821</v>
      </c>
      <c r="GB115" s="21">
        <v>1.7954156716017744E-2</v>
      </c>
    </row>
    <row r="116" spans="1:184" x14ac:dyDescent="0.3">
      <c r="A116"/>
      <c r="B116"/>
      <c r="C116"/>
      <c r="D116"/>
      <c r="E116"/>
      <c r="F116"/>
      <c r="G116"/>
      <c r="H116"/>
      <c r="I116"/>
      <c r="AA116" s="15">
        <v>44822</v>
      </c>
      <c r="AB116" s="13">
        <v>19419.509999999998</v>
      </c>
      <c r="AC116" s="13">
        <v>20189.62750000001</v>
      </c>
      <c r="BA116"/>
      <c r="BB116"/>
      <c r="BC116"/>
      <c r="BD116"/>
      <c r="BE116"/>
      <c r="BF116"/>
      <c r="BG116"/>
      <c r="BH116"/>
      <c r="BI116"/>
      <c r="CA116"/>
      <c r="CB116"/>
      <c r="CC116"/>
      <c r="CD116"/>
      <c r="CE116"/>
      <c r="CF116"/>
      <c r="CG116"/>
      <c r="CH116"/>
      <c r="EA116"/>
      <c r="EB116"/>
      <c r="EC116"/>
      <c r="ED116"/>
      <c r="EE116"/>
      <c r="EF116"/>
      <c r="EG116"/>
      <c r="EH116"/>
      <c r="GA116" s="15">
        <v>44822</v>
      </c>
      <c r="GB116" s="21">
        <v>-3.517909256850571E-2</v>
      </c>
    </row>
    <row r="117" spans="1:184" x14ac:dyDescent="0.3">
      <c r="A117"/>
      <c r="B117"/>
      <c r="C117"/>
      <c r="D117"/>
      <c r="E117"/>
      <c r="F117"/>
      <c r="G117"/>
      <c r="H117"/>
      <c r="I117"/>
      <c r="AA117" s="15">
        <v>44823</v>
      </c>
      <c r="AB117" s="13">
        <v>19544.13</v>
      </c>
      <c r="AC117" s="13">
        <v>20176.993500000008</v>
      </c>
      <c r="BA117"/>
      <c r="BB117"/>
      <c r="BC117"/>
      <c r="BD117"/>
      <c r="BE117"/>
      <c r="BF117"/>
      <c r="BG117"/>
      <c r="BH117"/>
      <c r="BI117"/>
      <c r="CA117"/>
      <c r="CB117"/>
      <c r="CC117"/>
      <c r="CD117"/>
      <c r="CE117"/>
      <c r="CF117"/>
      <c r="CG117"/>
      <c r="CH117"/>
      <c r="EA117"/>
      <c r="EB117"/>
      <c r="EC117"/>
      <c r="ED117"/>
      <c r="EE117"/>
      <c r="EF117"/>
      <c r="EG117"/>
      <c r="EH117"/>
      <c r="GA117" s="15">
        <v>44823</v>
      </c>
      <c r="GB117" s="21">
        <v>6.4172576959975469E-3</v>
      </c>
    </row>
    <row r="118" spans="1:184" x14ac:dyDescent="0.3">
      <c r="A118"/>
      <c r="B118"/>
      <c r="C118"/>
      <c r="D118"/>
      <c r="E118"/>
      <c r="F118"/>
      <c r="G118"/>
      <c r="H118"/>
      <c r="I118"/>
      <c r="AA118" s="15">
        <v>44824</v>
      </c>
      <c r="AB118" s="13">
        <v>18890.79</v>
      </c>
      <c r="AC118" s="13">
        <v>20119.045000000006</v>
      </c>
      <c r="BA118"/>
      <c r="BB118"/>
      <c r="BC118"/>
      <c r="BD118"/>
      <c r="BE118"/>
      <c r="BF118"/>
      <c r="BG118"/>
      <c r="BH118"/>
      <c r="BI118"/>
      <c r="CA118"/>
      <c r="CB118"/>
      <c r="CC118"/>
      <c r="CD118"/>
      <c r="CE118"/>
      <c r="CF118"/>
      <c r="CG118"/>
      <c r="CH118"/>
      <c r="EA118"/>
      <c r="EB118"/>
      <c r="EC118"/>
      <c r="ED118"/>
      <c r="EE118"/>
      <c r="EF118"/>
      <c r="EG118"/>
      <c r="EH118"/>
      <c r="GA118" s="15">
        <v>44824</v>
      </c>
      <c r="GB118" s="21">
        <v>-3.3428963069729867E-2</v>
      </c>
    </row>
    <row r="119" spans="1:184" x14ac:dyDescent="0.3">
      <c r="A119"/>
      <c r="B119"/>
      <c r="C119"/>
      <c r="D119"/>
      <c r="E119"/>
      <c r="F119"/>
      <c r="G119"/>
      <c r="H119"/>
      <c r="I119"/>
      <c r="AA119" s="15">
        <v>44825</v>
      </c>
      <c r="AB119" s="13">
        <v>18547.400000000001</v>
      </c>
      <c r="AC119" s="13">
        <v>20040.058000000005</v>
      </c>
      <c r="BA119"/>
      <c r="BB119"/>
      <c r="BC119"/>
      <c r="BD119"/>
      <c r="BE119"/>
      <c r="BF119"/>
      <c r="BG119"/>
      <c r="BH119"/>
      <c r="BI119"/>
      <c r="CA119"/>
      <c r="CB119"/>
      <c r="CC119"/>
      <c r="CD119"/>
      <c r="CE119"/>
      <c r="CF119"/>
      <c r="CG119"/>
      <c r="CH119"/>
      <c r="EA119"/>
      <c r="EB119"/>
      <c r="EC119"/>
      <c r="ED119"/>
      <c r="EE119"/>
      <c r="EF119"/>
      <c r="EG119"/>
      <c r="EH119"/>
      <c r="GA119" s="15">
        <v>44825</v>
      </c>
      <c r="GB119" s="21">
        <v>-1.8177641062126049E-2</v>
      </c>
    </row>
    <row r="120" spans="1:184" x14ac:dyDescent="0.3">
      <c r="A120"/>
      <c r="B120"/>
      <c r="C120"/>
      <c r="D120"/>
      <c r="E120"/>
      <c r="F120"/>
      <c r="G120"/>
      <c r="H120"/>
      <c r="I120"/>
      <c r="AA120" s="15">
        <v>44826</v>
      </c>
      <c r="AB120" s="13">
        <v>19413.55</v>
      </c>
      <c r="AC120" s="13">
        <v>20012.247000000003</v>
      </c>
      <c r="BA120"/>
      <c r="BB120"/>
      <c r="BC120"/>
      <c r="BD120"/>
      <c r="BE120"/>
      <c r="BF120"/>
      <c r="BG120"/>
      <c r="BH120"/>
      <c r="BI120"/>
      <c r="CA120"/>
      <c r="CB120"/>
      <c r="CC120"/>
      <c r="CD120"/>
      <c r="CE120"/>
      <c r="CF120"/>
      <c r="CG120"/>
      <c r="CH120"/>
      <c r="EA120"/>
      <c r="EB120"/>
      <c r="EC120"/>
      <c r="ED120"/>
      <c r="EE120"/>
      <c r="EF120"/>
      <c r="EG120"/>
      <c r="EH120"/>
      <c r="GA120" s="15">
        <v>44826</v>
      </c>
      <c r="GB120" s="21">
        <v>4.6699267821904922E-2</v>
      </c>
    </row>
    <row r="121" spans="1:184" x14ac:dyDescent="0.3">
      <c r="A121"/>
      <c r="B121"/>
      <c r="C121"/>
      <c r="D121"/>
      <c r="E121"/>
      <c r="F121"/>
      <c r="G121"/>
      <c r="H121"/>
      <c r="I121"/>
      <c r="AA121" s="15">
        <v>44827</v>
      </c>
      <c r="AB121" s="13">
        <v>19297.64</v>
      </c>
      <c r="AC121" s="13">
        <v>19985.524500000003</v>
      </c>
      <c r="BA121"/>
      <c r="BB121"/>
      <c r="BC121"/>
      <c r="BD121"/>
      <c r="BE121"/>
      <c r="BF121"/>
      <c r="BG121"/>
      <c r="BH121"/>
      <c r="BI121"/>
      <c r="CA121"/>
      <c r="CB121"/>
      <c r="CC121"/>
      <c r="CD121"/>
      <c r="CE121"/>
      <c r="CF121"/>
      <c r="CG121"/>
      <c r="CH121"/>
      <c r="EA121"/>
      <c r="EB121"/>
      <c r="EC121"/>
      <c r="ED121"/>
      <c r="EE121"/>
      <c r="EF121"/>
      <c r="EG121"/>
      <c r="EH121"/>
      <c r="GA121" s="15">
        <v>44827</v>
      </c>
      <c r="GB121" s="21">
        <v>-5.9705721004144063E-3</v>
      </c>
    </row>
    <row r="122" spans="1:184" x14ac:dyDescent="0.3">
      <c r="A122"/>
      <c r="B122"/>
      <c r="C122"/>
      <c r="D122"/>
      <c r="E122"/>
      <c r="F122"/>
      <c r="G122"/>
      <c r="H122"/>
      <c r="I122"/>
      <c r="AA122" s="15">
        <v>44828</v>
      </c>
      <c r="AB122" s="13">
        <v>18937.009999999998</v>
      </c>
      <c r="AC122" s="13">
        <v>19933.039500000003</v>
      </c>
      <c r="BA122"/>
      <c r="BB122"/>
      <c r="BC122"/>
      <c r="BD122"/>
      <c r="BE122"/>
      <c r="BF122"/>
      <c r="BG122"/>
      <c r="BH122"/>
      <c r="BI122"/>
      <c r="CA122"/>
      <c r="CB122"/>
      <c r="CC122"/>
      <c r="CD122"/>
      <c r="CE122"/>
      <c r="CF122"/>
      <c r="CG122"/>
      <c r="CH122"/>
      <c r="EA122"/>
      <c r="EB122"/>
      <c r="EC122"/>
      <c r="ED122"/>
      <c r="EE122"/>
      <c r="EF122"/>
      <c r="EG122"/>
      <c r="EH122"/>
      <c r="GA122" s="15">
        <v>44828</v>
      </c>
      <c r="GB122" s="21">
        <v>-1.8687777365522518E-2</v>
      </c>
    </row>
    <row r="123" spans="1:184" x14ac:dyDescent="0.3">
      <c r="A123"/>
      <c r="B123"/>
      <c r="C123"/>
      <c r="D123"/>
      <c r="E123"/>
      <c r="F123"/>
      <c r="G123"/>
      <c r="H123"/>
      <c r="I123"/>
      <c r="AA123" s="15">
        <v>44829</v>
      </c>
      <c r="AB123" s="13">
        <v>18802.099999999999</v>
      </c>
      <c r="AC123" s="13">
        <v>19882.526000000002</v>
      </c>
      <c r="BA123"/>
      <c r="BB123"/>
      <c r="BC123"/>
      <c r="BD123"/>
      <c r="BE123"/>
      <c r="BF123"/>
      <c r="BG123"/>
      <c r="BH123"/>
      <c r="BI123"/>
      <c r="CA123"/>
      <c r="CB123"/>
      <c r="CC123"/>
      <c r="CD123"/>
      <c r="CE123"/>
      <c r="CF123"/>
      <c r="CG123"/>
      <c r="CH123"/>
      <c r="EA123"/>
      <c r="EB123"/>
      <c r="EC123"/>
      <c r="ED123"/>
      <c r="EE123"/>
      <c r="EF123"/>
      <c r="EG123"/>
      <c r="EH123"/>
      <c r="GA123" s="15">
        <v>44829</v>
      </c>
      <c r="GB123" s="21">
        <v>-7.1241447303455052E-3</v>
      </c>
    </row>
    <row r="124" spans="1:184" x14ac:dyDescent="0.3">
      <c r="A124"/>
      <c r="B124"/>
      <c r="C124"/>
      <c r="D124"/>
      <c r="E124"/>
      <c r="F124"/>
      <c r="G124"/>
      <c r="H124"/>
      <c r="I124"/>
      <c r="AA124" s="15">
        <v>44830</v>
      </c>
      <c r="AB124" s="13">
        <v>19222.669999999998</v>
      </c>
      <c r="AC124" s="13">
        <v>19901.775999999998</v>
      </c>
      <c r="BA124"/>
      <c r="BB124"/>
      <c r="BC124"/>
      <c r="BD124"/>
      <c r="BE124"/>
      <c r="BF124"/>
      <c r="BG124"/>
      <c r="BH124"/>
      <c r="BI124"/>
      <c r="CA124"/>
      <c r="CB124"/>
      <c r="CC124"/>
      <c r="CD124"/>
      <c r="CE124"/>
      <c r="CF124"/>
      <c r="CG124"/>
      <c r="CH124"/>
      <c r="EA124"/>
      <c r="EB124"/>
      <c r="EC124"/>
      <c r="ED124"/>
      <c r="EE124"/>
      <c r="EF124"/>
      <c r="EG124"/>
      <c r="EH124"/>
      <c r="GA124" s="15">
        <v>44830</v>
      </c>
      <c r="GB124" s="21">
        <v>2.2368246100169742E-2</v>
      </c>
    </row>
    <row r="125" spans="1:184" x14ac:dyDescent="0.3">
      <c r="A125"/>
      <c r="B125"/>
      <c r="C125"/>
      <c r="D125"/>
      <c r="E125"/>
      <c r="F125"/>
      <c r="G125"/>
      <c r="H125"/>
      <c r="I125"/>
      <c r="AA125" s="15">
        <v>44831</v>
      </c>
      <c r="AB125" s="13">
        <v>19110.55</v>
      </c>
      <c r="AC125" s="13">
        <v>19892.787499999999</v>
      </c>
      <c r="BA125"/>
      <c r="BB125"/>
      <c r="BC125"/>
      <c r="BD125"/>
      <c r="BE125"/>
      <c r="BF125"/>
      <c r="BG125"/>
      <c r="BH125"/>
      <c r="BI125"/>
      <c r="CA125"/>
      <c r="CB125"/>
      <c r="CC125"/>
      <c r="CD125"/>
      <c r="CE125"/>
      <c r="CF125"/>
      <c r="CG125"/>
      <c r="CH125"/>
      <c r="EA125"/>
      <c r="EB125"/>
      <c r="EC125"/>
      <c r="ED125"/>
      <c r="EE125"/>
      <c r="EF125"/>
      <c r="EG125"/>
      <c r="EH125"/>
      <c r="GA125" s="15">
        <v>44831</v>
      </c>
      <c r="GB125" s="21">
        <v>-5.8326964984571905E-3</v>
      </c>
    </row>
    <row r="126" spans="1:184" x14ac:dyDescent="0.3">
      <c r="A126"/>
      <c r="B126"/>
      <c r="C126"/>
      <c r="D126"/>
      <c r="E126"/>
      <c r="F126"/>
      <c r="G126"/>
      <c r="H126"/>
      <c r="I126"/>
      <c r="AA126" s="15">
        <v>44832</v>
      </c>
      <c r="AB126" s="13">
        <v>19426.72</v>
      </c>
      <c r="AC126" s="13">
        <v>19897.632000000001</v>
      </c>
      <c r="BA126"/>
      <c r="BB126"/>
      <c r="BC126"/>
      <c r="BD126"/>
      <c r="BE126"/>
      <c r="BF126"/>
      <c r="BG126"/>
      <c r="BH126"/>
      <c r="BI126"/>
      <c r="CA126"/>
      <c r="CB126"/>
      <c r="CC126"/>
      <c r="CD126"/>
      <c r="CE126"/>
      <c r="CF126"/>
      <c r="CG126"/>
      <c r="CH126"/>
      <c r="EA126"/>
      <c r="EB126"/>
      <c r="EC126"/>
      <c r="ED126"/>
      <c r="EE126"/>
      <c r="EF126"/>
      <c r="EG126"/>
      <c r="EH126"/>
      <c r="GA126" s="15">
        <v>44832</v>
      </c>
      <c r="GB126" s="21">
        <v>1.6544264817077492E-2</v>
      </c>
    </row>
    <row r="127" spans="1:184" x14ac:dyDescent="0.3">
      <c r="A127"/>
      <c r="B127"/>
      <c r="C127"/>
      <c r="D127"/>
      <c r="E127"/>
      <c r="F127"/>
      <c r="G127"/>
      <c r="H127"/>
      <c r="I127"/>
      <c r="AA127" s="15">
        <v>44833</v>
      </c>
      <c r="AB127" s="13">
        <v>19573.05</v>
      </c>
      <c r="AC127" s="13">
        <v>19807.226999999999</v>
      </c>
      <c r="BA127"/>
      <c r="BB127"/>
      <c r="BC127"/>
      <c r="BD127"/>
      <c r="BE127"/>
      <c r="BF127"/>
      <c r="BG127"/>
      <c r="BH127"/>
      <c r="BI127"/>
      <c r="CA127"/>
      <c r="CB127"/>
      <c r="CC127"/>
      <c r="CD127"/>
      <c r="CE127"/>
      <c r="CF127"/>
      <c r="CG127"/>
      <c r="CH127"/>
      <c r="EA127"/>
      <c r="EB127"/>
      <c r="EC127"/>
      <c r="ED127"/>
      <c r="EE127"/>
      <c r="EF127"/>
      <c r="EG127"/>
      <c r="EH127"/>
      <c r="GA127" s="15">
        <v>44833</v>
      </c>
      <c r="GB127" s="21">
        <v>7.5324089707371478E-3</v>
      </c>
    </row>
    <row r="128" spans="1:184" x14ac:dyDescent="0.3">
      <c r="A128"/>
      <c r="B128"/>
      <c r="C128"/>
      <c r="D128"/>
      <c r="E128"/>
      <c r="F128"/>
      <c r="G128"/>
      <c r="H128"/>
      <c r="I128"/>
      <c r="AA128" s="15">
        <v>44834</v>
      </c>
      <c r="AB128" s="13">
        <v>19431.79</v>
      </c>
      <c r="AC128" s="13">
        <v>19694.789499999995</v>
      </c>
      <c r="BA128"/>
      <c r="BB128"/>
      <c r="BC128"/>
      <c r="BD128"/>
      <c r="BE128"/>
      <c r="BF128"/>
      <c r="BG128"/>
      <c r="BH128"/>
      <c r="BI128"/>
      <c r="CA128"/>
      <c r="CB128"/>
      <c r="CC128"/>
      <c r="CD128"/>
      <c r="CE128"/>
      <c r="CF128"/>
      <c r="CG128"/>
      <c r="CH128"/>
      <c r="EA128"/>
      <c r="EB128"/>
      <c r="EC128"/>
      <c r="ED128"/>
      <c r="EE128"/>
      <c r="EF128"/>
      <c r="EG128"/>
      <c r="EH128"/>
      <c r="GA128" s="15">
        <v>44834</v>
      </c>
      <c r="GB128" s="21">
        <v>-7.2170663233374066E-3</v>
      </c>
    </row>
    <row r="129" spans="1:184" x14ac:dyDescent="0.3">
      <c r="A129"/>
      <c r="B129"/>
      <c r="C129"/>
      <c r="D129"/>
      <c r="E129"/>
      <c r="F129"/>
      <c r="G129"/>
      <c r="H129"/>
      <c r="I129"/>
      <c r="AA129" s="15">
        <v>44835</v>
      </c>
      <c r="AB129" s="13">
        <v>19312.099999999999</v>
      </c>
      <c r="AC129" s="13">
        <v>19571.931499999995</v>
      </c>
      <c r="BA129"/>
      <c r="BB129"/>
      <c r="BC129"/>
      <c r="BD129"/>
      <c r="BE129"/>
      <c r="BF129"/>
      <c r="BG129"/>
      <c r="BH129"/>
      <c r="BI129"/>
      <c r="CA129"/>
      <c r="CB129"/>
      <c r="CC129"/>
      <c r="CD129"/>
      <c r="CE129"/>
      <c r="CF129"/>
      <c r="CG129"/>
      <c r="CH129"/>
      <c r="EA129"/>
      <c r="EB129"/>
      <c r="EC129"/>
      <c r="ED129"/>
      <c r="EE129"/>
      <c r="EF129"/>
      <c r="EG129"/>
      <c r="EH129"/>
      <c r="GA129" s="15">
        <v>44835</v>
      </c>
      <c r="GB129" s="21">
        <v>-6.1594943131848545E-3</v>
      </c>
    </row>
    <row r="130" spans="1:184" x14ac:dyDescent="0.3">
      <c r="A130"/>
      <c r="B130"/>
      <c r="C130"/>
      <c r="D130"/>
      <c r="E130"/>
      <c r="F130"/>
      <c r="G130"/>
      <c r="H130"/>
      <c r="I130"/>
      <c r="AA130" s="15">
        <v>44836</v>
      </c>
      <c r="AB130" s="13">
        <v>19044.11</v>
      </c>
      <c r="AC130" s="13">
        <v>19405.614499999996</v>
      </c>
      <c r="BA130"/>
      <c r="BB130"/>
      <c r="BC130"/>
      <c r="BD130"/>
      <c r="BE130"/>
      <c r="BF130"/>
      <c r="BG130"/>
      <c r="BH130"/>
      <c r="BI130"/>
      <c r="CA130"/>
      <c r="CB130"/>
      <c r="CC130"/>
      <c r="CD130"/>
      <c r="CE130"/>
      <c r="CF130"/>
      <c r="CG130"/>
      <c r="CH130"/>
      <c r="EA130"/>
      <c r="EB130"/>
      <c r="EC130"/>
      <c r="ED130"/>
      <c r="EE130"/>
      <c r="EF130"/>
      <c r="EG130"/>
      <c r="EH130"/>
      <c r="GA130" s="15">
        <v>44836</v>
      </c>
      <c r="GB130" s="21">
        <v>-1.3876792270131055E-2</v>
      </c>
    </row>
    <row r="131" spans="1:184" x14ac:dyDescent="0.3">
      <c r="A131"/>
      <c r="B131"/>
      <c r="C131"/>
      <c r="D131"/>
      <c r="E131"/>
      <c r="F131"/>
      <c r="G131"/>
      <c r="H131"/>
      <c r="I131"/>
      <c r="AA131" s="15">
        <v>44837</v>
      </c>
      <c r="AB131" s="13">
        <v>19623.580000000002</v>
      </c>
      <c r="AC131" s="13">
        <v>19371.957999999999</v>
      </c>
      <c r="BA131"/>
      <c r="BB131"/>
      <c r="BC131"/>
      <c r="BD131"/>
      <c r="BE131"/>
      <c r="BF131"/>
      <c r="BG131"/>
      <c r="BH131"/>
      <c r="BI131"/>
      <c r="CA131"/>
      <c r="CB131"/>
      <c r="CC131"/>
      <c r="CD131"/>
      <c r="CE131"/>
      <c r="CF131"/>
      <c r="CG131"/>
      <c r="CH131"/>
      <c r="EA131"/>
      <c r="EB131"/>
      <c r="EC131"/>
      <c r="ED131"/>
      <c r="EE131"/>
      <c r="EF131"/>
      <c r="EG131"/>
      <c r="EH131"/>
      <c r="GA131" s="15">
        <v>44837</v>
      </c>
      <c r="GB131" s="21">
        <v>3.042778055787343E-2</v>
      </c>
    </row>
    <row r="132" spans="1:184" x14ac:dyDescent="0.3">
      <c r="A132"/>
      <c r="B132"/>
      <c r="C132"/>
      <c r="D132"/>
      <c r="E132"/>
      <c r="F132"/>
      <c r="G132"/>
      <c r="H132"/>
      <c r="I132"/>
      <c r="AA132" s="15">
        <v>44838</v>
      </c>
      <c r="AB132" s="13">
        <v>20336.84</v>
      </c>
      <c r="AC132" s="13">
        <v>19376.745500000001</v>
      </c>
      <c r="BA132"/>
      <c r="BB132"/>
      <c r="BC132"/>
      <c r="BD132"/>
      <c r="BE132"/>
      <c r="BF132"/>
      <c r="BG132"/>
      <c r="BH132"/>
      <c r="BI132"/>
      <c r="CA132"/>
      <c r="CB132"/>
      <c r="CC132"/>
      <c r="CD132"/>
      <c r="CE132"/>
      <c r="CF132"/>
      <c r="CG132"/>
      <c r="CH132"/>
      <c r="EA132"/>
      <c r="EB132"/>
      <c r="EC132"/>
      <c r="ED132"/>
      <c r="EE132"/>
      <c r="EF132"/>
      <c r="EG132"/>
      <c r="EH132"/>
      <c r="GA132" s="15">
        <v>44838</v>
      </c>
      <c r="GB132" s="21">
        <v>3.6347088553668527E-2</v>
      </c>
    </row>
    <row r="133" spans="1:184" x14ac:dyDescent="0.3">
      <c r="A133"/>
      <c r="B133"/>
      <c r="C133"/>
      <c r="D133"/>
      <c r="E133"/>
      <c r="F133"/>
      <c r="G133"/>
      <c r="H133"/>
      <c r="I133"/>
      <c r="AA133" s="15">
        <v>44839</v>
      </c>
      <c r="AB133" s="13">
        <v>20160.72</v>
      </c>
      <c r="AC133" s="13">
        <v>19399.721000000001</v>
      </c>
      <c r="BA133"/>
      <c r="BB133"/>
      <c r="BC133"/>
      <c r="BD133"/>
      <c r="BE133"/>
      <c r="BF133"/>
      <c r="BG133"/>
      <c r="BH133"/>
      <c r="BI133"/>
      <c r="CA133"/>
      <c r="CB133"/>
      <c r="CC133"/>
      <c r="CD133"/>
      <c r="CE133"/>
      <c r="CF133"/>
      <c r="CG133"/>
      <c r="CH133"/>
      <c r="EA133"/>
      <c r="EB133"/>
      <c r="EC133"/>
      <c r="ED133"/>
      <c r="EE133"/>
      <c r="EF133"/>
      <c r="EG133"/>
      <c r="EH133"/>
      <c r="GA133" s="15">
        <v>44839</v>
      </c>
      <c r="GB133" s="21">
        <v>-8.6601458240316287E-3</v>
      </c>
    </row>
    <row r="134" spans="1:184" x14ac:dyDescent="0.3">
      <c r="A134"/>
      <c r="B134"/>
      <c r="C134"/>
      <c r="D134"/>
      <c r="E134"/>
      <c r="F134"/>
      <c r="G134"/>
      <c r="H134"/>
      <c r="I134"/>
      <c r="AA134" s="15">
        <v>44840</v>
      </c>
      <c r="AB134" s="13">
        <v>19955.439999999999</v>
      </c>
      <c r="AC134" s="13">
        <v>19408.863999999998</v>
      </c>
      <c r="BA134"/>
      <c r="BB134"/>
      <c r="BC134"/>
      <c r="BD134"/>
      <c r="BE134"/>
      <c r="BF134"/>
      <c r="BG134"/>
      <c r="BH134"/>
      <c r="BI134"/>
      <c r="CA134"/>
      <c r="CB134"/>
      <c r="CC134"/>
      <c r="CD134"/>
      <c r="CE134"/>
      <c r="CF134"/>
      <c r="CG134"/>
      <c r="CH134"/>
      <c r="EA134"/>
      <c r="EB134"/>
      <c r="EC134"/>
      <c r="ED134"/>
      <c r="EE134"/>
      <c r="EF134"/>
      <c r="EG134"/>
      <c r="EH134"/>
      <c r="GA134" s="15">
        <v>44840</v>
      </c>
      <c r="GB134" s="21">
        <v>-1.0182176033395773E-2</v>
      </c>
    </row>
    <row r="135" spans="1:184" x14ac:dyDescent="0.3">
      <c r="A135"/>
      <c r="B135"/>
      <c r="C135"/>
      <c r="D135"/>
      <c r="E135"/>
      <c r="F135"/>
      <c r="G135"/>
      <c r="H135"/>
      <c r="I135"/>
      <c r="AA135" s="15">
        <v>44841</v>
      </c>
      <c r="AB135" s="13">
        <v>19546.849999999999</v>
      </c>
      <c r="AC135" s="13">
        <v>19379.827499999999</v>
      </c>
      <c r="BA135"/>
      <c r="BB135"/>
      <c r="BC135"/>
      <c r="BD135"/>
      <c r="BE135"/>
      <c r="BF135"/>
      <c r="BG135"/>
      <c r="BH135"/>
      <c r="BI135"/>
      <c r="CA135"/>
      <c r="CB135"/>
      <c r="CC135"/>
      <c r="CD135"/>
      <c r="CE135"/>
      <c r="CF135"/>
      <c r="CG135"/>
      <c r="CH135"/>
      <c r="EA135"/>
      <c r="EB135"/>
      <c r="EC135"/>
      <c r="ED135"/>
      <c r="EE135"/>
      <c r="EF135"/>
      <c r="EG135"/>
      <c r="EH135"/>
      <c r="GA135" s="15">
        <v>44841</v>
      </c>
      <c r="GB135" s="21">
        <v>-2.0475118564160955E-2</v>
      </c>
    </row>
    <row r="136" spans="1:184" x14ac:dyDescent="0.3">
      <c r="A136"/>
      <c r="B136"/>
      <c r="C136"/>
      <c r="D136"/>
      <c r="E136"/>
      <c r="F136"/>
      <c r="G136"/>
      <c r="H136"/>
      <c r="I136"/>
      <c r="AA136" s="15">
        <v>44842</v>
      </c>
      <c r="AB136" s="13">
        <v>19416.57</v>
      </c>
      <c r="AC136" s="13">
        <v>19379.680499999999</v>
      </c>
      <c r="BA136"/>
      <c r="BB136"/>
      <c r="BC136"/>
      <c r="BD136"/>
      <c r="BE136"/>
      <c r="BF136"/>
      <c r="BG136"/>
      <c r="BH136"/>
      <c r="BI136"/>
      <c r="CA136"/>
      <c r="CB136"/>
      <c r="CC136"/>
      <c r="CD136"/>
      <c r="CE136"/>
      <c r="CF136"/>
      <c r="CG136"/>
      <c r="CH136"/>
      <c r="EA136"/>
      <c r="EB136"/>
      <c r="EC136"/>
      <c r="ED136"/>
      <c r="EE136"/>
      <c r="EF136"/>
      <c r="EG136"/>
      <c r="EH136"/>
      <c r="GA136" s="15">
        <v>44842</v>
      </c>
      <c r="GB136" s="21">
        <v>-6.6650125211989986E-3</v>
      </c>
    </row>
    <row r="137" spans="1:184" x14ac:dyDescent="0.3">
      <c r="A137"/>
      <c r="B137"/>
      <c r="C137"/>
      <c r="D137"/>
      <c r="E137"/>
      <c r="F137"/>
      <c r="G137"/>
      <c r="H137"/>
      <c r="I137"/>
      <c r="AA137" s="15">
        <v>44843</v>
      </c>
      <c r="AB137" s="13">
        <v>19446.43</v>
      </c>
      <c r="AC137" s="13">
        <v>19374.7955</v>
      </c>
      <c r="BA137"/>
      <c r="BB137"/>
      <c r="BC137"/>
      <c r="BD137"/>
      <c r="BE137"/>
      <c r="BF137"/>
      <c r="BG137"/>
      <c r="BH137"/>
      <c r="BI137"/>
      <c r="CA137"/>
      <c r="CB137"/>
      <c r="CC137"/>
      <c r="CD137"/>
      <c r="CE137"/>
      <c r="CF137"/>
      <c r="CG137"/>
      <c r="CH137"/>
      <c r="EA137"/>
      <c r="EB137"/>
      <c r="EC137"/>
      <c r="ED137"/>
      <c r="EE137"/>
      <c r="EF137"/>
      <c r="EG137"/>
      <c r="EH137"/>
      <c r="GA137" s="15">
        <v>44843</v>
      </c>
      <c r="GB137" s="21">
        <v>1.5378617335606304E-3</v>
      </c>
    </row>
    <row r="138" spans="1:184" x14ac:dyDescent="0.3">
      <c r="A138"/>
      <c r="B138"/>
      <c r="C138"/>
      <c r="D138"/>
      <c r="E138"/>
      <c r="F138"/>
      <c r="G138"/>
      <c r="H138"/>
      <c r="I138"/>
      <c r="AA138" s="15">
        <v>44844</v>
      </c>
      <c r="AB138" s="13">
        <v>19141.48</v>
      </c>
      <c r="AC138" s="13">
        <v>19387.330000000002</v>
      </c>
      <c r="BA138"/>
      <c r="BB138"/>
      <c r="BC138"/>
      <c r="BD138"/>
      <c r="BE138"/>
      <c r="BF138"/>
      <c r="BG138"/>
      <c r="BH138"/>
      <c r="BI138"/>
      <c r="CA138"/>
      <c r="CB138"/>
      <c r="CC138"/>
      <c r="CD138"/>
      <c r="CE138"/>
      <c r="CF138"/>
      <c r="CG138"/>
      <c r="CH138"/>
      <c r="EA138"/>
      <c r="EB138"/>
      <c r="EC138"/>
      <c r="ED138"/>
      <c r="EE138"/>
      <c r="EF138"/>
      <c r="EG138"/>
      <c r="EH138"/>
      <c r="GA138" s="15">
        <v>44844</v>
      </c>
      <c r="GB138" s="21">
        <v>-1.5681541547728828E-2</v>
      </c>
    </row>
    <row r="139" spans="1:184" x14ac:dyDescent="0.3">
      <c r="A139"/>
      <c r="B139"/>
      <c r="C139"/>
      <c r="D139"/>
      <c r="E139"/>
      <c r="F139"/>
      <c r="G139"/>
      <c r="H139"/>
      <c r="I139"/>
      <c r="AA139" s="15">
        <v>44845</v>
      </c>
      <c r="AB139" s="13">
        <v>19051.419999999998</v>
      </c>
      <c r="AC139" s="13">
        <v>19412.530999999995</v>
      </c>
      <c r="BA139"/>
      <c r="BB139"/>
      <c r="BC139"/>
      <c r="BD139"/>
      <c r="BE139"/>
      <c r="BF139"/>
      <c r="BG139"/>
      <c r="BH139"/>
      <c r="BI139"/>
      <c r="CA139"/>
      <c r="CB139"/>
      <c r="CC139"/>
      <c r="CD139"/>
      <c r="CE139"/>
      <c r="CF139"/>
      <c r="CG139"/>
      <c r="CH139"/>
      <c r="EA139"/>
      <c r="EB139"/>
      <c r="EC139"/>
      <c r="ED139"/>
      <c r="EE139"/>
      <c r="EF139"/>
      <c r="EG139"/>
      <c r="EH139"/>
      <c r="GA139" s="15">
        <v>44845</v>
      </c>
      <c r="GB139" s="21">
        <v>-4.7049653422829296E-3</v>
      </c>
    </row>
    <row r="140" spans="1:184" x14ac:dyDescent="0.3">
      <c r="A140"/>
      <c r="B140"/>
      <c r="C140"/>
      <c r="D140"/>
      <c r="E140"/>
      <c r="F140"/>
      <c r="G140"/>
      <c r="H140"/>
      <c r="I140"/>
      <c r="AA140" s="15">
        <v>44846</v>
      </c>
      <c r="AB140" s="13">
        <v>19157.45</v>
      </c>
      <c r="AC140" s="13">
        <v>19399.725999999999</v>
      </c>
      <c r="BA140"/>
      <c r="BB140"/>
      <c r="BC140"/>
      <c r="BD140"/>
      <c r="BE140"/>
      <c r="BF140"/>
      <c r="BG140"/>
      <c r="BH140"/>
      <c r="BI140"/>
      <c r="CA140"/>
      <c r="CB140"/>
      <c r="CC140"/>
      <c r="CD140"/>
      <c r="CE140"/>
      <c r="CF140"/>
      <c r="CG140"/>
      <c r="CH140"/>
      <c r="EA140"/>
      <c r="EB140"/>
      <c r="EC140"/>
      <c r="ED140"/>
      <c r="EE140"/>
      <c r="EF140"/>
      <c r="EG140"/>
      <c r="EH140"/>
      <c r="GA140" s="15">
        <v>44846</v>
      </c>
      <c r="GB140" s="21">
        <v>5.5654644115767926E-3</v>
      </c>
    </row>
    <row r="141" spans="1:184" x14ac:dyDescent="0.3">
      <c r="A141"/>
      <c r="B141"/>
      <c r="C141"/>
      <c r="D141"/>
      <c r="E141"/>
      <c r="F141"/>
      <c r="G141"/>
      <c r="H141"/>
      <c r="I141"/>
      <c r="AA141" s="15">
        <v>44847</v>
      </c>
      <c r="AB141" s="13">
        <v>19382.900000000001</v>
      </c>
      <c r="AC141" s="13">
        <v>19403.989000000001</v>
      </c>
      <c r="BA141"/>
      <c r="BB141"/>
      <c r="BC141"/>
      <c r="BD141"/>
      <c r="BE141"/>
      <c r="BF141"/>
      <c r="BG141"/>
      <c r="BH141"/>
      <c r="BI141"/>
      <c r="CA141"/>
      <c r="CB141"/>
      <c r="CC141"/>
      <c r="CD141"/>
      <c r="CE141"/>
      <c r="CF141"/>
      <c r="CG141"/>
      <c r="CH141"/>
      <c r="EA141"/>
      <c r="EB141"/>
      <c r="EC141"/>
      <c r="ED141"/>
      <c r="EE141"/>
      <c r="EF141"/>
      <c r="EG141"/>
      <c r="EH141"/>
      <c r="GA141" s="15">
        <v>44847</v>
      </c>
      <c r="GB141" s="21">
        <v>1.176826769742334E-2</v>
      </c>
    </row>
    <row r="142" spans="1:184" x14ac:dyDescent="0.3">
      <c r="A142"/>
      <c r="B142"/>
      <c r="C142"/>
      <c r="D142"/>
      <c r="E142"/>
      <c r="F142"/>
      <c r="G142"/>
      <c r="H142"/>
      <c r="I142"/>
      <c r="AA142" s="15">
        <v>44848</v>
      </c>
      <c r="AB142" s="13">
        <v>19185.66</v>
      </c>
      <c r="AC142" s="13">
        <v>19416.4215</v>
      </c>
      <c r="BA142"/>
      <c r="BB142"/>
      <c r="BC142"/>
      <c r="BD142"/>
      <c r="BE142"/>
      <c r="BF142"/>
      <c r="BG142"/>
      <c r="BH142"/>
      <c r="BI142"/>
      <c r="CA142"/>
      <c r="CB142"/>
      <c r="CC142"/>
      <c r="CD142"/>
      <c r="CE142"/>
      <c r="CF142"/>
      <c r="CG142"/>
      <c r="CH142"/>
      <c r="EA142"/>
      <c r="EB142"/>
      <c r="EC142"/>
      <c r="ED142"/>
      <c r="EE142"/>
      <c r="EF142"/>
      <c r="EG142"/>
      <c r="EH142"/>
      <c r="GA142" s="15">
        <v>44848</v>
      </c>
      <c r="GB142" s="21">
        <v>-1.0175979858535134E-2</v>
      </c>
    </row>
    <row r="143" spans="1:184" x14ac:dyDescent="0.3">
      <c r="A143"/>
      <c r="B143"/>
      <c r="C143"/>
      <c r="D143"/>
      <c r="E143"/>
      <c r="F143"/>
      <c r="G143"/>
      <c r="H143"/>
      <c r="I143"/>
      <c r="AA143" s="15">
        <v>44849</v>
      </c>
      <c r="AB143" s="13">
        <v>19067.63</v>
      </c>
      <c r="AC143" s="13">
        <v>19429.698</v>
      </c>
      <c r="BA143"/>
      <c r="BB143"/>
      <c r="BC143"/>
      <c r="BD143"/>
      <c r="BE143"/>
      <c r="BF143"/>
      <c r="BG143"/>
      <c r="BH143"/>
      <c r="BI143"/>
      <c r="CA143"/>
      <c r="CB143"/>
      <c r="CC143"/>
      <c r="CD143"/>
      <c r="CE143"/>
      <c r="CF143"/>
      <c r="CG143"/>
      <c r="CH143"/>
      <c r="EA143"/>
      <c r="EB143"/>
      <c r="EC143"/>
      <c r="ED143"/>
      <c r="EE143"/>
      <c r="EF143"/>
      <c r="EG143"/>
      <c r="EH143"/>
      <c r="GA143" s="15">
        <v>44849</v>
      </c>
      <c r="GB143" s="21">
        <v>-6.1519906013136616E-3</v>
      </c>
    </row>
    <row r="144" spans="1:184" x14ac:dyDescent="0.3">
      <c r="A144"/>
      <c r="B144"/>
      <c r="C144"/>
      <c r="D144"/>
      <c r="E144"/>
      <c r="F144"/>
      <c r="G144"/>
      <c r="H144"/>
      <c r="I144"/>
      <c r="AA144" s="15">
        <v>44850</v>
      </c>
      <c r="AB144" s="13">
        <v>19268.09</v>
      </c>
      <c r="AC144" s="13">
        <v>19431.969000000005</v>
      </c>
      <c r="BA144"/>
      <c r="BB144"/>
      <c r="BC144"/>
      <c r="BD144"/>
      <c r="BE144"/>
      <c r="BF144"/>
      <c r="BG144"/>
      <c r="BH144"/>
      <c r="BI144"/>
      <c r="CA144"/>
      <c r="CB144"/>
      <c r="CC144"/>
      <c r="CD144"/>
      <c r="CE144"/>
      <c r="CF144"/>
      <c r="CG144"/>
      <c r="CH144"/>
      <c r="EA144"/>
      <c r="EB144"/>
      <c r="EC144"/>
      <c r="ED144"/>
      <c r="EE144"/>
      <c r="EF144"/>
      <c r="EG144"/>
      <c r="EH144"/>
      <c r="GA144" s="15">
        <v>44850</v>
      </c>
      <c r="GB144" s="21">
        <v>1.0513105194510208E-2</v>
      </c>
    </row>
    <row r="145" spans="1:184" x14ac:dyDescent="0.3">
      <c r="A145"/>
      <c r="B145"/>
      <c r="C145"/>
      <c r="D145"/>
      <c r="E145"/>
      <c r="F145"/>
      <c r="G145"/>
      <c r="H145"/>
      <c r="I145"/>
      <c r="AA145" s="15">
        <v>44851</v>
      </c>
      <c r="AB145" s="13">
        <v>19550.759999999998</v>
      </c>
      <c r="AC145" s="13">
        <v>19453.979500000005</v>
      </c>
      <c r="BA145"/>
      <c r="BB145"/>
      <c r="BC145"/>
      <c r="BD145"/>
      <c r="BE145"/>
      <c r="BF145"/>
      <c r="BG145"/>
      <c r="BH145"/>
      <c r="BI145"/>
      <c r="CA145"/>
      <c r="CB145"/>
      <c r="CC145"/>
      <c r="CD145"/>
      <c r="CE145"/>
      <c r="CF145"/>
      <c r="CG145"/>
      <c r="CH145"/>
      <c r="EA145"/>
      <c r="EB145"/>
      <c r="EC145"/>
      <c r="ED145"/>
      <c r="EE145"/>
      <c r="EF145"/>
      <c r="EG145"/>
      <c r="EH145"/>
      <c r="GA145" s="15">
        <v>44851</v>
      </c>
      <c r="GB145" s="21">
        <v>1.4670369507304493E-2</v>
      </c>
    </row>
    <row r="146" spans="1:184" x14ac:dyDescent="0.3">
      <c r="A146"/>
      <c r="B146"/>
      <c r="C146"/>
      <c r="D146"/>
      <c r="E146"/>
      <c r="F146"/>
      <c r="G146"/>
      <c r="H146"/>
      <c r="I146"/>
      <c r="AA146" s="15">
        <v>44852</v>
      </c>
      <c r="AB146" s="13">
        <v>19334.419999999998</v>
      </c>
      <c r="AC146" s="13">
        <v>19449.364500000003</v>
      </c>
      <c r="BA146"/>
      <c r="BB146"/>
      <c r="BC146"/>
      <c r="BD146"/>
      <c r="BE146"/>
      <c r="BF146"/>
      <c r="BG146"/>
      <c r="BH146"/>
      <c r="BI146"/>
      <c r="CA146"/>
      <c r="CB146"/>
      <c r="CC146"/>
      <c r="CD146"/>
      <c r="CE146"/>
      <c r="CF146"/>
      <c r="CG146"/>
      <c r="CH146"/>
      <c r="EA146"/>
      <c r="EB146"/>
      <c r="EC146"/>
      <c r="ED146"/>
      <c r="EE146"/>
      <c r="EF146"/>
      <c r="EG146"/>
      <c r="EH146"/>
      <c r="GA146" s="15">
        <v>44852</v>
      </c>
      <c r="GB146" s="21">
        <v>-1.106555448483848E-2</v>
      </c>
    </row>
    <row r="147" spans="1:184" x14ac:dyDescent="0.3">
      <c r="A147"/>
      <c r="B147"/>
      <c r="C147"/>
      <c r="D147"/>
      <c r="E147"/>
      <c r="F147"/>
      <c r="G147"/>
      <c r="H147"/>
      <c r="I147"/>
      <c r="AA147" s="15">
        <v>44853</v>
      </c>
      <c r="AB147" s="13">
        <v>19139.54</v>
      </c>
      <c r="AC147" s="13">
        <v>19427.689000000002</v>
      </c>
      <c r="BA147"/>
      <c r="BB147"/>
      <c r="BC147"/>
      <c r="BD147"/>
      <c r="BE147"/>
      <c r="BF147"/>
      <c r="BG147"/>
      <c r="BH147"/>
      <c r="BI147"/>
      <c r="CA147"/>
      <c r="CB147"/>
      <c r="CC147"/>
      <c r="CD147"/>
      <c r="CE147"/>
      <c r="CF147"/>
      <c r="CG147"/>
      <c r="CH147"/>
      <c r="EA147"/>
      <c r="EB147"/>
      <c r="EC147"/>
      <c r="ED147"/>
      <c r="EE147"/>
      <c r="EF147"/>
      <c r="EG147"/>
      <c r="EH147"/>
      <c r="GA147" s="15">
        <v>44853</v>
      </c>
      <c r="GB147" s="21">
        <v>-1.0079433466325671E-2</v>
      </c>
    </row>
    <row r="148" spans="1:184" x14ac:dyDescent="0.3">
      <c r="A148"/>
      <c r="B148"/>
      <c r="C148"/>
      <c r="D148"/>
      <c r="E148"/>
      <c r="F148"/>
      <c r="G148"/>
      <c r="H148"/>
      <c r="I148"/>
      <c r="AA148" s="15">
        <v>44854</v>
      </c>
      <c r="AB148" s="13">
        <v>19053.740000000002</v>
      </c>
      <c r="AC148" s="13">
        <v>19408.786500000002</v>
      </c>
      <c r="BA148"/>
      <c r="BB148"/>
      <c r="BC148"/>
      <c r="BD148"/>
      <c r="BE148"/>
      <c r="BF148"/>
      <c r="BG148"/>
      <c r="BH148"/>
      <c r="BI148"/>
      <c r="CA148"/>
      <c r="CB148"/>
      <c r="CC148"/>
      <c r="CD148"/>
      <c r="CE148"/>
      <c r="CF148"/>
      <c r="CG148"/>
      <c r="CH148"/>
      <c r="EA148"/>
      <c r="EB148"/>
      <c r="EC148"/>
      <c r="ED148"/>
      <c r="EE148"/>
      <c r="EF148"/>
      <c r="EG148"/>
      <c r="EH148"/>
      <c r="GA148" s="15">
        <v>44854</v>
      </c>
      <c r="GB148" s="21">
        <v>-4.4828663593795559E-3</v>
      </c>
    </row>
    <row r="149" spans="1:184" x14ac:dyDescent="0.3">
      <c r="A149"/>
      <c r="B149"/>
      <c r="C149"/>
      <c r="D149"/>
      <c r="E149"/>
      <c r="F149"/>
      <c r="G149"/>
      <c r="H149"/>
      <c r="I149"/>
      <c r="AA149" s="15">
        <v>44855</v>
      </c>
      <c r="AB149" s="13">
        <v>19172.47</v>
      </c>
      <c r="AC149" s="13">
        <v>19401.805</v>
      </c>
      <c r="BA149"/>
      <c r="BB149"/>
      <c r="BC149"/>
      <c r="BD149"/>
      <c r="BE149"/>
      <c r="BF149"/>
      <c r="BG149"/>
      <c r="BH149"/>
      <c r="BI149"/>
      <c r="CA149"/>
      <c r="CB149"/>
      <c r="CC149"/>
      <c r="CD149"/>
      <c r="CE149"/>
      <c r="CF149"/>
      <c r="CG149"/>
      <c r="CH149"/>
      <c r="EA149"/>
      <c r="EB149"/>
      <c r="EC149"/>
      <c r="ED149"/>
      <c r="EE149"/>
      <c r="EF149"/>
      <c r="EG149"/>
      <c r="EH149"/>
      <c r="GA149" s="15">
        <v>44855</v>
      </c>
      <c r="GB149" s="21">
        <v>6.2313225644938797E-3</v>
      </c>
    </row>
    <row r="150" spans="1:184" x14ac:dyDescent="0.3">
      <c r="A150"/>
      <c r="B150"/>
      <c r="C150"/>
      <c r="D150"/>
      <c r="E150"/>
      <c r="F150"/>
      <c r="G150"/>
      <c r="H150"/>
      <c r="I150"/>
      <c r="AA150" s="15">
        <v>44856</v>
      </c>
      <c r="AB150" s="13">
        <v>19208.189999999999</v>
      </c>
      <c r="AC150" s="13">
        <v>19410.008999999998</v>
      </c>
      <c r="BA150"/>
      <c r="BB150"/>
      <c r="BC150"/>
      <c r="BD150"/>
      <c r="BE150"/>
      <c r="BF150"/>
      <c r="BG150"/>
      <c r="BH150"/>
      <c r="BI150"/>
      <c r="CA150"/>
      <c r="CB150"/>
      <c r="CC150"/>
      <c r="CD150"/>
      <c r="CE150"/>
      <c r="CF150"/>
      <c r="CG150"/>
      <c r="CH150"/>
      <c r="EA150"/>
      <c r="EB150"/>
      <c r="EC150"/>
      <c r="ED150"/>
      <c r="EE150"/>
      <c r="EF150"/>
      <c r="EG150"/>
      <c r="EH150"/>
      <c r="GA150" s="15">
        <v>44856</v>
      </c>
      <c r="GB150" s="21">
        <v>1.8630880632488633E-3</v>
      </c>
    </row>
    <row r="151" spans="1:184" x14ac:dyDescent="0.3">
      <c r="A151"/>
      <c r="B151"/>
      <c r="C151"/>
      <c r="D151"/>
      <c r="E151"/>
      <c r="F151"/>
      <c r="G151"/>
      <c r="H151"/>
      <c r="I151"/>
      <c r="AA151" s="15">
        <v>44857</v>
      </c>
      <c r="AB151" s="13">
        <v>19567.009999999998</v>
      </c>
      <c r="AC151" s="13">
        <v>19407.180499999995</v>
      </c>
      <c r="BA151"/>
      <c r="BB151"/>
      <c r="BC151"/>
      <c r="BD151"/>
      <c r="BE151"/>
      <c r="BF151"/>
      <c r="BG151"/>
      <c r="BH151"/>
      <c r="BI151"/>
      <c r="CA151"/>
      <c r="CB151"/>
      <c r="CC151"/>
      <c r="CD151"/>
      <c r="CE151"/>
      <c r="CF151"/>
      <c r="CG151"/>
      <c r="CH151"/>
      <c r="EA151"/>
      <c r="EB151"/>
      <c r="EC151"/>
      <c r="ED151"/>
      <c r="EE151"/>
      <c r="EF151"/>
      <c r="EG151"/>
      <c r="EH151"/>
      <c r="GA151" s="15">
        <v>44857</v>
      </c>
      <c r="GB151" s="21">
        <v>1.8680573234646225E-2</v>
      </c>
    </row>
    <row r="152" spans="1:184" x14ac:dyDescent="0.3">
      <c r="A152"/>
      <c r="B152"/>
      <c r="C152"/>
      <c r="D152"/>
      <c r="E152"/>
      <c r="F152"/>
      <c r="G152"/>
      <c r="H152"/>
      <c r="I152"/>
      <c r="AA152" s="15">
        <v>44858</v>
      </c>
      <c r="AB152" s="13">
        <v>19345.57</v>
      </c>
      <c r="AC152" s="13">
        <v>19357.616999999998</v>
      </c>
      <c r="BA152"/>
      <c r="BB152"/>
      <c r="BC152"/>
      <c r="BD152"/>
      <c r="BE152"/>
      <c r="BF152"/>
      <c r="BG152"/>
      <c r="BH152"/>
      <c r="BI152"/>
      <c r="CA152"/>
      <c r="CB152"/>
      <c r="CC152"/>
      <c r="CD152"/>
      <c r="CE152"/>
      <c r="CF152"/>
      <c r="CG152"/>
      <c r="CH152"/>
      <c r="EA152"/>
      <c r="EB152"/>
      <c r="EC152"/>
      <c r="ED152"/>
      <c r="EE152"/>
      <c r="EF152"/>
      <c r="EG152"/>
      <c r="EH152"/>
      <c r="GA152" s="15">
        <v>44858</v>
      </c>
      <c r="GB152" s="21">
        <v>-1.1317007555063263E-2</v>
      </c>
    </row>
    <row r="153" spans="1:184" x14ac:dyDescent="0.3">
      <c r="A153"/>
      <c r="B153"/>
      <c r="C153"/>
      <c r="D153"/>
      <c r="E153"/>
      <c r="F153"/>
      <c r="G153"/>
      <c r="H153"/>
      <c r="I153"/>
      <c r="AA153" s="15">
        <v>44859</v>
      </c>
      <c r="AB153" s="13">
        <v>20095.86</v>
      </c>
      <c r="AC153" s="13">
        <v>19354.374</v>
      </c>
      <c r="BA153"/>
      <c r="BB153"/>
      <c r="BC153"/>
      <c r="BD153"/>
      <c r="BE153"/>
      <c r="BF153"/>
      <c r="BG153"/>
      <c r="BH153"/>
      <c r="BI153"/>
      <c r="CA153"/>
      <c r="CB153"/>
      <c r="CC153"/>
      <c r="CD153"/>
      <c r="CE153"/>
      <c r="CF153"/>
      <c r="CG153"/>
      <c r="CH153"/>
      <c r="EA153"/>
      <c r="EB153"/>
      <c r="EC153"/>
      <c r="ED153"/>
      <c r="EE153"/>
      <c r="EF153"/>
      <c r="EG153"/>
      <c r="EH153"/>
      <c r="GA153" s="15">
        <v>44859</v>
      </c>
      <c r="GB153" s="21">
        <v>3.8783556131972485E-2</v>
      </c>
    </row>
    <row r="154" spans="1:184" x14ac:dyDescent="0.3">
      <c r="A154"/>
      <c r="B154"/>
      <c r="C154"/>
      <c r="D154"/>
      <c r="E154"/>
      <c r="F154"/>
      <c r="G154"/>
      <c r="H154"/>
      <c r="I154"/>
      <c r="AA154" s="15">
        <v>44860</v>
      </c>
      <c r="AB154" s="13">
        <v>20770.439999999999</v>
      </c>
      <c r="AC154" s="13">
        <v>19395.124000000003</v>
      </c>
      <c r="BA154"/>
      <c r="BB154"/>
      <c r="BC154"/>
      <c r="BD154"/>
      <c r="BE154"/>
      <c r="BF154"/>
      <c r="BG154"/>
      <c r="BH154"/>
      <c r="BI154"/>
      <c r="CA154"/>
      <c r="CB154"/>
      <c r="CC154"/>
      <c r="CD154"/>
      <c r="CE154"/>
      <c r="CF154"/>
      <c r="CG154"/>
      <c r="CH154"/>
      <c r="EA154"/>
      <c r="EB154"/>
      <c r="EC154"/>
      <c r="ED154"/>
      <c r="EE154"/>
      <c r="EF154"/>
      <c r="EG154"/>
      <c r="EH154"/>
      <c r="GA154" s="15">
        <v>44860</v>
      </c>
      <c r="GB154" s="21">
        <v>3.3568108058077639E-2</v>
      </c>
    </row>
    <row r="155" spans="1:184" x14ac:dyDescent="0.3">
      <c r="A155"/>
      <c r="B155"/>
      <c r="C155"/>
      <c r="D155"/>
      <c r="E155"/>
      <c r="F155"/>
      <c r="G155"/>
      <c r="H155"/>
      <c r="I155"/>
      <c r="AA155" s="15">
        <v>44861</v>
      </c>
      <c r="AB155" s="13">
        <v>20285.84</v>
      </c>
      <c r="AC155" s="13">
        <v>19432.073500000002</v>
      </c>
      <c r="BA155"/>
      <c r="BB155"/>
      <c r="BC155"/>
      <c r="BD155"/>
      <c r="BE155"/>
      <c r="BF155"/>
      <c r="BG155"/>
      <c r="BH155"/>
      <c r="BI155"/>
      <c r="CA155"/>
      <c r="CB155"/>
      <c r="CC155"/>
      <c r="CD155"/>
      <c r="CE155"/>
      <c r="CF155"/>
      <c r="CG155"/>
      <c r="CH155"/>
      <c r="EA155"/>
      <c r="EB155"/>
      <c r="EC155"/>
      <c r="ED155"/>
      <c r="EE155"/>
      <c r="EF155"/>
      <c r="EG155"/>
      <c r="EH155"/>
      <c r="GA155" s="15">
        <v>44861</v>
      </c>
      <c r="GB155" s="21">
        <v>-2.3331234196290462E-2</v>
      </c>
    </row>
    <row r="156" spans="1:184" x14ac:dyDescent="0.3">
      <c r="A156"/>
      <c r="B156"/>
      <c r="C156"/>
      <c r="D156"/>
      <c r="E156"/>
      <c r="F156"/>
      <c r="G156"/>
      <c r="H156"/>
      <c r="I156"/>
      <c r="AA156" s="15">
        <v>44862</v>
      </c>
      <c r="AB156" s="13">
        <v>20595.349999999999</v>
      </c>
      <c r="AC156" s="13">
        <v>19491.012500000001</v>
      </c>
      <c r="BA156"/>
      <c r="BB156"/>
      <c r="BC156"/>
      <c r="BD156"/>
      <c r="BE156"/>
      <c r="BF156"/>
      <c r="BG156"/>
      <c r="BH156"/>
      <c r="BI156"/>
      <c r="CA156"/>
      <c r="CB156"/>
      <c r="CC156"/>
      <c r="CD156"/>
      <c r="CE156"/>
      <c r="CF156"/>
      <c r="CG156"/>
      <c r="CH156"/>
      <c r="EA156"/>
      <c r="EB156"/>
      <c r="EC156"/>
      <c r="ED156"/>
      <c r="EE156"/>
      <c r="EF156"/>
      <c r="EG156"/>
      <c r="EH156"/>
      <c r="GA156" s="15">
        <v>44862</v>
      </c>
      <c r="GB156" s="21">
        <v>1.5257440658114074E-2</v>
      </c>
    </row>
    <row r="157" spans="1:184" x14ac:dyDescent="0.3">
      <c r="A157"/>
      <c r="B157"/>
      <c r="C157"/>
      <c r="D157"/>
      <c r="E157"/>
      <c r="F157"/>
      <c r="G157"/>
      <c r="H157"/>
      <c r="I157"/>
      <c r="AA157" s="15">
        <v>44863</v>
      </c>
      <c r="AB157" s="13">
        <v>20818.48</v>
      </c>
      <c r="AC157" s="13">
        <v>19559.614999999998</v>
      </c>
      <c r="BA157"/>
      <c r="BB157"/>
      <c r="BC157"/>
      <c r="BD157"/>
      <c r="BE157"/>
      <c r="BF157"/>
      <c r="BG157"/>
      <c r="BH157"/>
      <c r="BI157"/>
      <c r="CA157"/>
      <c r="CB157"/>
      <c r="CC157"/>
      <c r="CD157"/>
      <c r="CE157"/>
      <c r="CF157"/>
      <c r="CG157"/>
      <c r="CH157"/>
      <c r="EA157"/>
      <c r="EB157"/>
      <c r="EC157"/>
      <c r="ED157"/>
      <c r="EE157"/>
      <c r="EF157"/>
      <c r="EG157"/>
      <c r="EH157"/>
      <c r="GA157" s="15">
        <v>44863</v>
      </c>
      <c r="GB157" s="21">
        <v>1.0833998936653266E-2</v>
      </c>
    </row>
    <row r="158" spans="1:184" x14ac:dyDescent="0.3">
      <c r="A158"/>
      <c r="B158"/>
      <c r="C158"/>
      <c r="D158"/>
      <c r="E158"/>
      <c r="F158"/>
      <c r="G158"/>
      <c r="H158"/>
      <c r="I158"/>
      <c r="AA158" s="15">
        <v>44864</v>
      </c>
      <c r="AB158" s="13">
        <v>20635.599999999999</v>
      </c>
      <c r="AC158" s="13">
        <v>19634.321</v>
      </c>
      <c r="BA158"/>
      <c r="BB158"/>
      <c r="BC158"/>
      <c r="BD158"/>
      <c r="BE158"/>
      <c r="BF158"/>
      <c r="BG158"/>
      <c r="BH158"/>
      <c r="BI158"/>
      <c r="CA158"/>
      <c r="CB158"/>
      <c r="CC158"/>
      <c r="CD158"/>
      <c r="CE158"/>
      <c r="CF158"/>
      <c r="CG158"/>
      <c r="CH158"/>
      <c r="EA158"/>
      <c r="EB158"/>
      <c r="EC158"/>
      <c r="ED158"/>
      <c r="EE158"/>
      <c r="EF158"/>
      <c r="EG158"/>
      <c r="EH158"/>
      <c r="GA158" s="15">
        <v>44864</v>
      </c>
      <c r="GB158" s="21">
        <v>-8.7845029992583701E-3</v>
      </c>
    </row>
    <row r="159" spans="1:184" x14ac:dyDescent="0.3">
      <c r="A159"/>
      <c r="B159"/>
      <c r="C159"/>
      <c r="D159"/>
      <c r="E159"/>
      <c r="F159"/>
      <c r="G159"/>
      <c r="H159"/>
      <c r="I159"/>
      <c r="AA159" s="15">
        <v>44865</v>
      </c>
      <c r="AB159" s="13">
        <v>20495.77</v>
      </c>
      <c r="AC159" s="13">
        <v>19706.538500000002</v>
      </c>
      <c r="BA159"/>
      <c r="BB159"/>
      <c r="BC159"/>
      <c r="BD159"/>
      <c r="BE159"/>
      <c r="BF159"/>
      <c r="BG159"/>
      <c r="BH159"/>
      <c r="BI159"/>
      <c r="CA159"/>
      <c r="CB159"/>
      <c r="CC159"/>
      <c r="CD159"/>
      <c r="CE159"/>
      <c r="CF159"/>
      <c r="CG159"/>
      <c r="CH159"/>
      <c r="EA159"/>
      <c r="EB159"/>
      <c r="EC159"/>
      <c r="ED159"/>
      <c r="EE159"/>
      <c r="EF159"/>
      <c r="EG159"/>
      <c r="EH159"/>
      <c r="GA159" s="15">
        <v>44865</v>
      </c>
      <c r="GB159" s="21">
        <v>-6.7761538312429703E-3</v>
      </c>
    </row>
    <row r="160" spans="1:184" x14ac:dyDescent="0.3">
      <c r="A160"/>
      <c r="B160"/>
      <c r="C160"/>
      <c r="D160"/>
      <c r="E160"/>
      <c r="F160"/>
      <c r="G160"/>
      <c r="H160"/>
      <c r="I160"/>
      <c r="AA160" s="15">
        <v>44866</v>
      </c>
      <c r="AB160" s="13">
        <v>20485.27</v>
      </c>
      <c r="AC160" s="13">
        <v>19772.929500000002</v>
      </c>
      <c r="BA160"/>
      <c r="BB160"/>
      <c r="BC160"/>
      <c r="BD160"/>
      <c r="BE160"/>
      <c r="BF160"/>
      <c r="BG160"/>
      <c r="BH160"/>
      <c r="BI160"/>
      <c r="CA160"/>
      <c r="CB160"/>
      <c r="CC160"/>
      <c r="CD160"/>
      <c r="CE160"/>
      <c r="CF160"/>
      <c r="CG160"/>
      <c r="CH160"/>
      <c r="EA160"/>
      <c r="EB160"/>
      <c r="EC160"/>
      <c r="ED160"/>
      <c r="EE160"/>
      <c r="EF160"/>
      <c r="EG160"/>
      <c r="EH160"/>
      <c r="GA160" s="15">
        <v>44866</v>
      </c>
      <c r="GB160" s="21">
        <v>-5.1230083085440636E-4</v>
      </c>
    </row>
    <row r="161" spans="1:184" x14ac:dyDescent="0.3">
      <c r="A161"/>
      <c r="B161"/>
      <c r="C161"/>
      <c r="D161"/>
      <c r="E161"/>
      <c r="F161"/>
      <c r="G161"/>
      <c r="H161"/>
      <c r="I161"/>
      <c r="AA161" s="15">
        <v>44867</v>
      </c>
      <c r="AB161" s="13">
        <v>20159.5</v>
      </c>
      <c r="AC161" s="13">
        <v>19811.7595</v>
      </c>
      <c r="BA161"/>
      <c r="BB161"/>
      <c r="BC161"/>
      <c r="BD161"/>
      <c r="BE161"/>
      <c r="BF161"/>
      <c r="BG161"/>
      <c r="BH161"/>
      <c r="BI161"/>
      <c r="CA161"/>
      <c r="CB161"/>
      <c r="CC161"/>
      <c r="CD161"/>
      <c r="CE161"/>
      <c r="CF161"/>
      <c r="CG161"/>
      <c r="CH161"/>
      <c r="EA161"/>
      <c r="EB161"/>
      <c r="EC161"/>
      <c r="ED161"/>
      <c r="EE161"/>
      <c r="EF161"/>
      <c r="EG161"/>
      <c r="EH161"/>
      <c r="GA161" s="15">
        <v>44867</v>
      </c>
      <c r="GB161" s="21">
        <v>-1.5902646145254606E-2</v>
      </c>
    </row>
    <row r="162" spans="1:184" x14ac:dyDescent="0.3">
      <c r="A162"/>
      <c r="B162"/>
      <c r="C162"/>
      <c r="D162"/>
      <c r="E162"/>
      <c r="F162"/>
      <c r="G162"/>
      <c r="H162"/>
      <c r="I162"/>
      <c r="AA162" s="15">
        <v>44868</v>
      </c>
      <c r="AB162" s="13">
        <v>20209.990000000002</v>
      </c>
      <c r="AC162" s="13">
        <v>19862.976000000002</v>
      </c>
      <c r="BA162"/>
      <c r="BB162"/>
      <c r="BC162"/>
      <c r="BD162"/>
      <c r="BE162"/>
      <c r="BF162"/>
      <c r="BG162"/>
      <c r="BH162"/>
      <c r="BI162"/>
      <c r="CA162"/>
      <c r="CB162"/>
      <c r="CC162"/>
      <c r="CD162"/>
      <c r="CE162"/>
      <c r="CF162"/>
      <c r="CG162"/>
      <c r="CH162"/>
      <c r="EA162"/>
      <c r="EB162"/>
      <c r="EC162"/>
      <c r="ED162"/>
      <c r="EE162"/>
      <c r="EF162"/>
      <c r="EG162"/>
      <c r="EH162"/>
      <c r="GA162" s="15">
        <v>44868</v>
      </c>
      <c r="GB162" s="21">
        <v>2.5045264019445401E-3</v>
      </c>
    </row>
    <row r="163" spans="1:184" x14ac:dyDescent="0.3">
      <c r="A163"/>
      <c r="B163"/>
      <c r="C163"/>
      <c r="D163"/>
      <c r="E163"/>
      <c r="F163"/>
      <c r="G163"/>
      <c r="H163"/>
      <c r="I163"/>
      <c r="AA163" s="15">
        <v>44869</v>
      </c>
      <c r="AB163" s="13">
        <v>21147.23</v>
      </c>
      <c r="AC163" s="13">
        <v>19966.955999999998</v>
      </c>
      <c r="BA163"/>
      <c r="BB163"/>
      <c r="BC163"/>
      <c r="BD163"/>
      <c r="BE163"/>
      <c r="BF163"/>
      <c r="BG163"/>
      <c r="BH163"/>
      <c r="BI163"/>
      <c r="CA163"/>
      <c r="CB163"/>
      <c r="CC163"/>
      <c r="CD163"/>
      <c r="CE163"/>
      <c r="CF163"/>
      <c r="CG163"/>
      <c r="CH163"/>
      <c r="EA163"/>
      <c r="EB163"/>
      <c r="EC163"/>
      <c r="ED163"/>
      <c r="EE163"/>
      <c r="EF163"/>
      <c r="EG163"/>
      <c r="EH163"/>
      <c r="GA163" s="15">
        <v>44869</v>
      </c>
      <c r="GB163" s="21">
        <v>4.6375084797172006E-2</v>
      </c>
    </row>
    <row r="164" spans="1:184" x14ac:dyDescent="0.3">
      <c r="A164"/>
      <c r="B164"/>
      <c r="C164"/>
      <c r="D164"/>
      <c r="E164"/>
      <c r="F164"/>
      <c r="G164"/>
      <c r="H164"/>
      <c r="I164"/>
      <c r="AA164" s="15">
        <v>44870</v>
      </c>
      <c r="AB164" s="13">
        <v>21282.69</v>
      </c>
      <c r="AC164" s="13">
        <v>20067.686000000002</v>
      </c>
      <c r="BA164"/>
      <c r="BB164"/>
      <c r="BC164"/>
      <c r="BD164"/>
      <c r="BE164"/>
      <c r="BF164"/>
      <c r="BG164"/>
      <c r="BH164"/>
      <c r="BI164"/>
      <c r="CA164"/>
      <c r="CB164"/>
      <c r="CC164"/>
      <c r="CD164"/>
      <c r="CE164"/>
      <c r="CF164"/>
      <c r="CG164"/>
      <c r="CH164"/>
      <c r="EA164"/>
      <c r="EB164"/>
      <c r="EC164"/>
      <c r="ED164"/>
      <c r="EE164"/>
      <c r="EF164"/>
      <c r="EG164"/>
      <c r="EH164"/>
      <c r="GA164" s="15">
        <v>44870</v>
      </c>
      <c r="GB164" s="21">
        <v>6.405567064811768E-3</v>
      </c>
    </row>
    <row r="165" spans="1:184" x14ac:dyDescent="0.3">
      <c r="A165"/>
      <c r="B165"/>
      <c r="C165"/>
      <c r="D165"/>
      <c r="E165"/>
      <c r="F165"/>
      <c r="G165"/>
      <c r="H165"/>
      <c r="I165"/>
      <c r="AA165" s="15">
        <v>44871</v>
      </c>
      <c r="AB165" s="13">
        <v>20926.490000000002</v>
      </c>
      <c r="AC165" s="13">
        <v>20136.4725</v>
      </c>
      <c r="BA165"/>
      <c r="BB165"/>
      <c r="BC165"/>
      <c r="BD165"/>
      <c r="BE165"/>
      <c r="BF165"/>
      <c r="BG165"/>
      <c r="BH165"/>
      <c r="BI165"/>
      <c r="CA165"/>
      <c r="CB165"/>
      <c r="CC165"/>
      <c r="CD165"/>
      <c r="CE165"/>
      <c r="CF165"/>
      <c r="CG165"/>
      <c r="CH165"/>
      <c r="EA165"/>
      <c r="EB165"/>
      <c r="EC165"/>
      <c r="ED165"/>
      <c r="EE165"/>
      <c r="EF165"/>
      <c r="EG165"/>
      <c r="EH165"/>
      <c r="GA165" s="15">
        <v>44871</v>
      </c>
      <c r="GB165" s="21">
        <v>-1.673660613390493E-2</v>
      </c>
    </row>
    <row r="166" spans="1:184" x14ac:dyDescent="0.3">
      <c r="A166"/>
      <c r="B166"/>
      <c r="C166"/>
      <c r="D166"/>
      <c r="E166"/>
      <c r="F166"/>
      <c r="G166"/>
      <c r="H166"/>
      <c r="I166"/>
      <c r="AA166" s="15">
        <v>44872</v>
      </c>
      <c r="AB166" s="13">
        <v>20602.82</v>
      </c>
      <c r="AC166" s="13">
        <v>20199.892499999998</v>
      </c>
      <c r="BA166"/>
      <c r="BB166"/>
      <c r="BC166"/>
      <c r="BD166"/>
      <c r="BE166"/>
      <c r="BF166"/>
      <c r="BG166"/>
      <c r="BH166"/>
      <c r="BI166"/>
      <c r="CA166"/>
      <c r="CB166"/>
      <c r="CC166"/>
      <c r="CD166"/>
      <c r="CE166"/>
      <c r="CF166"/>
      <c r="CG166"/>
      <c r="CH166"/>
      <c r="EA166"/>
      <c r="EB166"/>
      <c r="EC166"/>
      <c r="ED166"/>
      <c r="EE166"/>
      <c r="EF166"/>
      <c r="EG166"/>
      <c r="EH166"/>
      <c r="GA166" s="15">
        <v>44872</v>
      </c>
      <c r="GB166" s="21">
        <v>-1.5466999004611015E-2</v>
      </c>
    </row>
    <row r="167" spans="1:184" x14ac:dyDescent="0.3">
      <c r="A167"/>
      <c r="B167"/>
      <c r="C167"/>
      <c r="D167"/>
      <c r="E167"/>
      <c r="F167"/>
      <c r="G167"/>
      <c r="H167"/>
      <c r="I167"/>
      <c r="AA167" s="15">
        <v>44873</v>
      </c>
      <c r="AB167" s="13">
        <v>18541.27</v>
      </c>
      <c r="AC167" s="13">
        <v>20169.978999999999</v>
      </c>
      <c r="BA167"/>
      <c r="BB167"/>
      <c r="BC167"/>
      <c r="BD167"/>
      <c r="BE167"/>
      <c r="BF167"/>
      <c r="BG167"/>
      <c r="BH167"/>
      <c r="BI167"/>
      <c r="CA167"/>
      <c r="CB167"/>
      <c r="CC167"/>
      <c r="CD167"/>
      <c r="CE167"/>
      <c r="CF167"/>
      <c r="CG167"/>
      <c r="CH167"/>
      <c r="EA167"/>
      <c r="EB167"/>
      <c r="EC167"/>
      <c r="ED167"/>
      <c r="EE167"/>
      <c r="EF167"/>
      <c r="EG167"/>
      <c r="EH167"/>
      <c r="GA167" s="15">
        <v>44873</v>
      </c>
      <c r="GB167" s="21">
        <v>-0.10006154497296971</v>
      </c>
    </row>
    <row r="168" spans="1:184" x14ac:dyDescent="0.3">
      <c r="A168"/>
      <c r="B168"/>
      <c r="C168"/>
      <c r="D168"/>
      <c r="E168"/>
      <c r="F168"/>
      <c r="G168"/>
      <c r="H168"/>
      <c r="I168"/>
      <c r="AA168" s="15">
        <v>44874</v>
      </c>
      <c r="AB168" s="13">
        <v>15880.78</v>
      </c>
      <c r="AC168" s="13">
        <v>20011.331000000002</v>
      </c>
      <c r="BA168"/>
      <c r="BB168"/>
      <c r="BC168"/>
      <c r="BD168"/>
      <c r="BE168"/>
      <c r="BF168"/>
      <c r="BG168"/>
      <c r="BH168"/>
      <c r="BI168"/>
      <c r="CA168"/>
      <c r="CB168"/>
      <c r="CC168"/>
      <c r="CD168"/>
      <c r="CE168"/>
      <c r="CF168"/>
      <c r="CG168"/>
      <c r="CH168"/>
      <c r="EA168"/>
      <c r="EB168"/>
      <c r="EC168"/>
      <c r="ED168"/>
      <c r="EE168"/>
      <c r="EF168"/>
      <c r="EG168"/>
      <c r="EH168"/>
      <c r="GA168" s="15">
        <v>44874</v>
      </c>
      <c r="GB168" s="21">
        <v>-0.1434901708459021</v>
      </c>
    </row>
    <row r="169" spans="1:184" x14ac:dyDescent="0.3">
      <c r="A169"/>
      <c r="B169"/>
      <c r="C169"/>
      <c r="D169"/>
      <c r="E169"/>
      <c r="F169"/>
      <c r="G169"/>
      <c r="H169"/>
      <c r="I169"/>
      <c r="AA169" s="15">
        <v>44875</v>
      </c>
      <c r="AB169" s="13">
        <v>17586.77</v>
      </c>
      <c r="AC169" s="13">
        <v>19932.046000000002</v>
      </c>
      <c r="BA169"/>
      <c r="BB169"/>
      <c r="BC169"/>
      <c r="BD169"/>
      <c r="BE169"/>
      <c r="BF169"/>
      <c r="BG169"/>
      <c r="BH169"/>
      <c r="BI169"/>
      <c r="CA169"/>
      <c r="CB169"/>
      <c r="CC169"/>
      <c r="CD169"/>
      <c r="CE169"/>
      <c r="CF169"/>
      <c r="CG169"/>
      <c r="CH169"/>
      <c r="EA169"/>
      <c r="EB169"/>
      <c r="EC169"/>
      <c r="ED169"/>
      <c r="EE169"/>
      <c r="EF169"/>
      <c r="EG169"/>
      <c r="EH169"/>
      <c r="GA169" s="15">
        <v>44875</v>
      </c>
      <c r="GB169" s="21">
        <v>0.10742482422148036</v>
      </c>
    </row>
    <row r="170" spans="1:184" x14ac:dyDescent="0.3">
      <c r="A170"/>
      <c r="B170"/>
      <c r="C170"/>
      <c r="D170"/>
      <c r="E170"/>
      <c r="F170"/>
      <c r="G170"/>
      <c r="H170"/>
      <c r="I170"/>
      <c r="AA170" s="15">
        <v>44876</v>
      </c>
      <c r="AB170" s="13">
        <v>17034.29</v>
      </c>
      <c r="AC170" s="13">
        <v>19823.351000000002</v>
      </c>
      <c r="BA170"/>
      <c r="BB170"/>
      <c r="BC170"/>
      <c r="BD170"/>
      <c r="BE170"/>
      <c r="BF170"/>
      <c r="BG170"/>
      <c r="BH170"/>
      <c r="BI170"/>
      <c r="CA170"/>
      <c r="CB170"/>
      <c r="CC170"/>
      <c r="CD170"/>
      <c r="CE170"/>
      <c r="CF170"/>
      <c r="CG170"/>
      <c r="CH170"/>
      <c r="EA170"/>
      <c r="EB170"/>
      <c r="EC170"/>
      <c r="ED170"/>
      <c r="EE170"/>
      <c r="EF170"/>
      <c r="EG170"/>
      <c r="EH170"/>
      <c r="GA170" s="15">
        <v>44876</v>
      </c>
      <c r="GB170" s="21">
        <v>-3.1414523531040683E-2</v>
      </c>
    </row>
    <row r="171" spans="1:184" x14ac:dyDescent="0.3">
      <c r="A171"/>
      <c r="B171"/>
      <c r="C171"/>
      <c r="D171"/>
      <c r="E171"/>
      <c r="F171"/>
      <c r="G171"/>
      <c r="H171"/>
      <c r="I171"/>
      <c r="AA171" s="15">
        <v>44877</v>
      </c>
      <c r="AB171" s="13">
        <v>16799.189999999999</v>
      </c>
      <c r="AC171" s="13">
        <v>19684.96</v>
      </c>
      <c r="BA171"/>
      <c r="BB171"/>
      <c r="BC171"/>
      <c r="BD171"/>
      <c r="BE171"/>
      <c r="BF171"/>
      <c r="BG171"/>
      <c r="BH171"/>
      <c r="BI171"/>
      <c r="CA171"/>
      <c r="CB171"/>
      <c r="CC171"/>
      <c r="CD171"/>
      <c r="CE171"/>
      <c r="CF171"/>
      <c r="CG171"/>
      <c r="CH171"/>
      <c r="EA171"/>
      <c r="EB171"/>
      <c r="EC171"/>
      <c r="ED171"/>
      <c r="EE171"/>
      <c r="EF171"/>
      <c r="EG171"/>
      <c r="EH171"/>
      <c r="GA171" s="15">
        <v>44877</v>
      </c>
      <c r="GB171" s="21">
        <v>-1.3801573179745175E-2</v>
      </c>
    </row>
    <row r="172" spans="1:184" x14ac:dyDescent="0.3">
      <c r="A172"/>
      <c r="B172"/>
      <c r="C172"/>
      <c r="D172"/>
      <c r="E172"/>
      <c r="F172"/>
      <c r="G172"/>
      <c r="H172"/>
      <c r="I172"/>
      <c r="AA172" s="15">
        <v>44878</v>
      </c>
      <c r="AB172" s="13">
        <v>16353.37</v>
      </c>
      <c r="AC172" s="13">
        <v>19535.349999999999</v>
      </c>
      <c r="BA172"/>
      <c r="BB172"/>
      <c r="BC172"/>
      <c r="BD172"/>
      <c r="BE172"/>
      <c r="BF172"/>
      <c r="BG172"/>
      <c r="BH172"/>
      <c r="BI172"/>
      <c r="CA172"/>
      <c r="CB172"/>
      <c r="CC172"/>
      <c r="CD172"/>
      <c r="CE172"/>
      <c r="CF172"/>
      <c r="CG172"/>
      <c r="CH172"/>
      <c r="EA172"/>
      <c r="EB172"/>
      <c r="EC172"/>
      <c r="ED172"/>
      <c r="EE172"/>
      <c r="EF172"/>
      <c r="EG172"/>
      <c r="EH172"/>
      <c r="GA172" s="15">
        <v>44878</v>
      </c>
      <c r="GB172" s="21">
        <v>-2.6538184281503896E-2</v>
      </c>
    </row>
    <row r="173" spans="1:184" x14ac:dyDescent="0.3">
      <c r="A173"/>
      <c r="B173"/>
      <c r="C173"/>
      <c r="D173"/>
      <c r="E173"/>
      <c r="F173"/>
      <c r="G173"/>
      <c r="H173"/>
      <c r="I173"/>
      <c r="AA173" s="15">
        <v>44879</v>
      </c>
      <c r="AB173" s="13">
        <v>16618.2</v>
      </c>
      <c r="AC173" s="13">
        <v>19361.467000000001</v>
      </c>
      <c r="BA173"/>
      <c r="BB173"/>
      <c r="BC173"/>
      <c r="BD173"/>
      <c r="BE173"/>
      <c r="BF173"/>
      <c r="BG173"/>
      <c r="BH173"/>
      <c r="BI173"/>
      <c r="CA173"/>
      <c r="CB173"/>
      <c r="CC173"/>
      <c r="CD173"/>
      <c r="CE173"/>
      <c r="CF173"/>
      <c r="CG173"/>
      <c r="CH173"/>
      <c r="EA173"/>
      <c r="EB173"/>
      <c r="EC173"/>
      <c r="ED173"/>
      <c r="EE173"/>
      <c r="EF173"/>
      <c r="EG173"/>
      <c r="EH173"/>
      <c r="GA173" s="15">
        <v>44879</v>
      </c>
      <c r="GB173" s="21">
        <v>1.6194215626503805E-2</v>
      </c>
    </row>
    <row r="174" spans="1:184" x14ac:dyDescent="0.3">
      <c r="A174"/>
      <c r="B174"/>
      <c r="C174"/>
      <c r="D174"/>
      <c r="E174"/>
      <c r="F174"/>
      <c r="G174"/>
      <c r="H174"/>
      <c r="I174"/>
      <c r="AA174" s="15">
        <v>44880</v>
      </c>
      <c r="AB174" s="13">
        <v>16884.61</v>
      </c>
      <c r="AC174" s="13">
        <v>19167.175500000001</v>
      </c>
      <c r="BA174"/>
      <c r="BB174"/>
      <c r="BC174"/>
      <c r="BD174"/>
      <c r="BE174"/>
      <c r="BF174"/>
      <c r="BG174"/>
      <c r="BH174"/>
      <c r="BI174"/>
      <c r="CA174"/>
      <c r="CB174"/>
      <c r="CC174"/>
      <c r="CD174"/>
      <c r="CE174"/>
      <c r="CF174"/>
      <c r="CG174"/>
      <c r="CH174"/>
      <c r="EA174"/>
      <c r="EB174"/>
      <c r="EC174"/>
      <c r="ED174"/>
      <c r="EE174"/>
      <c r="EF174"/>
      <c r="EG174"/>
      <c r="EH174"/>
      <c r="GA174" s="15">
        <v>44880</v>
      </c>
      <c r="GB174" s="21">
        <v>1.6031218784224421E-2</v>
      </c>
    </row>
    <row r="175" spans="1:184" x14ac:dyDescent="0.3">
      <c r="A175"/>
      <c r="B175"/>
      <c r="C175"/>
      <c r="D175"/>
      <c r="E175"/>
      <c r="F175"/>
      <c r="G175"/>
      <c r="H175"/>
      <c r="I175"/>
      <c r="AA175" s="15">
        <v>44881</v>
      </c>
      <c r="AB175" s="13">
        <v>16669.439999999999</v>
      </c>
      <c r="AC175" s="13">
        <v>18986.355499999998</v>
      </c>
      <c r="BA175"/>
      <c r="BB175"/>
      <c r="BC175"/>
      <c r="BD175"/>
      <c r="BE175"/>
      <c r="BF175"/>
      <c r="BG175"/>
      <c r="BH175"/>
      <c r="BI175"/>
      <c r="CA175"/>
      <c r="CB175"/>
      <c r="CC175"/>
      <c r="CD175"/>
      <c r="CE175"/>
      <c r="CF175"/>
      <c r="CG175"/>
      <c r="CH175"/>
      <c r="EA175"/>
      <c r="EB175"/>
      <c r="EC175"/>
      <c r="ED175"/>
      <c r="EE175"/>
      <c r="EF175"/>
      <c r="EG175"/>
      <c r="EH175"/>
      <c r="GA175" s="15">
        <v>44881</v>
      </c>
      <c r="GB175" s="21">
        <v>-1.2743557594756538E-2</v>
      </c>
    </row>
    <row r="176" spans="1:184" x14ac:dyDescent="0.3">
      <c r="A176"/>
      <c r="B176"/>
      <c r="C176"/>
      <c r="D176"/>
      <c r="E176"/>
      <c r="F176"/>
      <c r="G176"/>
      <c r="H176"/>
      <c r="I176"/>
      <c r="AA176" s="15">
        <v>44882</v>
      </c>
      <c r="AB176" s="13">
        <v>16687.52</v>
      </c>
      <c r="AC176" s="13">
        <v>18790.964</v>
      </c>
      <c r="BA176"/>
      <c r="BB176"/>
      <c r="BC176"/>
      <c r="BD176"/>
      <c r="BE176"/>
      <c r="BF176"/>
      <c r="BG176"/>
      <c r="BH176"/>
      <c r="BI176"/>
      <c r="CA176"/>
      <c r="CB176"/>
      <c r="CC176"/>
      <c r="CD176"/>
      <c r="CE176"/>
      <c r="CF176"/>
      <c r="CG176"/>
      <c r="CH176"/>
      <c r="EA176"/>
      <c r="EB176"/>
      <c r="EC176"/>
      <c r="ED176"/>
      <c r="EE176"/>
      <c r="EF176"/>
      <c r="EG176"/>
      <c r="EH176"/>
      <c r="GA176" s="15">
        <v>44882</v>
      </c>
      <c r="GB176" s="21">
        <v>1.0846195193121577E-3</v>
      </c>
    </row>
    <row r="177" spans="1:184" x14ac:dyDescent="0.3">
      <c r="A177"/>
      <c r="B177"/>
      <c r="C177"/>
      <c r="D177"/>
      <c r="E177"/>
      <c r="F177"/>
      <c r="G177"/>
      <c r="H177"/>
      <c r="I177"/>
      <c r="AA177" s="15">
        <v>44883</v>
      </c>
      <c r="AB177" s="13">
        <v>16697.78</v>
      </c>
      <c r="AC177" s="13">
        <v>18584.928999999996</v>
      </c>
      <c r="BA177"/>
      <c r="BB177"/>
      <c r="BC177"/>
      <c r="BD177"/>
      <c r="BE177"/>
      <c r="BF177"/>
      <c r="BG177"/>
      <c r="BH177"/>
      <c r="BI177"/>
      <c r="CA177"/>
      <c r="CB177"/>
      <c r="CC177"/>
      <c r="CD177"/>
      <c r="CE177"/>
      <c r="CF177"/>
      <c r="CG177"/>
      <c r="CH177"/>
      <c r="EA177"/>
      <c r="EB177"/>
      <c r="EC177"/>
      <c r="ED177"/>
      <c r="EE177"/>
      <c r="EF177"/>
      <c r="EG177"/>
      <c r="EH177"/>
      <c r="GA177" s="15">
        <v>44883</v>
      </c>
      <c r="GB177" s="21">
        <v>6.1483072379830972E-4</v>
      </c>
    </row>
    <row r="178" spans="1:184" x14ac:dyDescent="0.3">
      <c r="A178"/>
      <c r="B178"/>
      <c r="C178"/>
      <c r="D178"/>
      <c r="E178"/>
      <c r="F178"/>
      <c r="G178"/>
      <c r="H178"/>
      <c r="I178"/>
      <c r="AA178" s="15">
        <v>44884</v>
      </c>
      <c r="AB178" s="13">
        <v>16711.55</v>
      </c>
      <c r="AC178" s="13">
        <v>18388.726499999997</v>
      </c>
      <c r="BA178"/>
      <c r="BB178"/>
      <c r="BC178"/>
      <c r="BD178"/>
      <c r="BE178"/>
      <c r="BF178"/>
      <c r="BG178"/>
      <c r="BH178"/>
      <c r="BI178"/>
      <c r="CA178"/>
      <c r="CB178"/>
      <c r="CC178"/>
      <c r="CD178"/>
      <c r="CE178"/>
      <c r="CF178"/>
      <c r="CG178"/>
      <c r="CH178"/>
      <c r="EA178"/>
      <c r="EB178"/>
      <c r="EC178"/>
      <c r="ED178"/>
      <c r="EE178"/>
      <c r="EF178"/>
      <c r="EG178"/>
      <c r="EH178"/>
      <c r="GA178" s="15">
        <v>44884</v>
      </c>
      <c r="GB178" s="21">
        <v>8.2466052373431076E-4</v>
      </c>
    </row>
    <row r="179" spans="1:184" x14ac:dyDescent="0.3">
      <c r="A179"/>
      <c r="B179"/>
      <c r="C179"/>
      <c r="D179"/>
      <c r="E179"/>
      <c r="F179"/>
      <c r="G179"/>
      <c r="H179"/>
      <c r="I179"/>
      <c r="AA179" s="15">
        <v>44885</v>
      </c>
      <c r="AB179" s="13">
        <v>16291.83</v>
      </c>
      <c r="AC179" s="13">
        <v>18178.529499999997</v>
      </c>
      <c r="BA179"/>
      <c r="BB179"/>
      <c r="BC179"/>
      <c r="BD179"/>
      <c r="BE179"/>
      <c r="BF179"/>
      <c r="BG179"/>
      <c r="BH179"/>
      <c r="BI179"/>
      <c r="CA179"/>
      <c r="CB179"/>
      <c r="CC179"/>
      <c r="CD179"/>
      <c r="CE179"/>
      <c r="CF179"/>
      <c r="CG179"/>
      <c r="CH179"/>
      <c r="EA179"/>
      <c r="EB179"/>
      <c r="EC179"/>
      <c r="ED179"/>
      <c r="EE179"/>
      <c r="EF179"/>
      <c r="EG179"/>
      <c r="EH179"/>
      <c r="GA179" s="15">
        <v>44885</v>
      </c>
      <c r="GB179" s="21">
        <v>-2.5115563786722306E-2</v>
      </c>
    </row>
    <row r="180" spans="1:184" x14ac:dyDescent="0.3">
      <c r="A180"/>
      <c r="B180"/>
      <c r="C180"/>
      <c r="D180"/>
      <c r="E180"/>
      <c r="F180"/>
      <c r="G180"/>
      <c r="H180"/>
      <c r="I180"/>
      <c r="AA180" s="15">
        <v>44886</v>
      </c>
      <c r="AB180" s="13">
        <v>15787.28</v>
      </c>
      <c r="AC180" s="13">
        <v>17943.630000000005</v>
      </c>
      <c r="BA180"/>
      <c r="BB180"/>
      <c r="BC180"/>
      <c r="BD180"/>
      <c r="BE180"/>
      <c r="BF180"/>
      <c r="BG180"/>
      <c r="BH180"/>
      <c r="BI180"/>
      <c r="CA180"/>
      <c r="CB180"/>
      <c r="CC180"/>
      <c r="CD180"/>
      <c r="CE180"/>
      <c r="CF180"/>
      <c r="CG180"/>
      <c r="CH180"/>
      <c r="EA180"/>
      <c r="EB180"/>
      <c r="EC180"/>
      <c r="ED180"/>
      <c r="EE180"/>
      <c r="EF180"/>
      <c r="EG180"/>
      <c r="EH180"/>
      <c r="GA180" s="15">
        <v>44886</v>
      </c>
      <c r="GB180" s="21">
        <v>-3.0969510484702978E-2</v>
      </c>
    </row>
    <row r="181" spans="1:184" x14ac:dyDescent="0.3">
      <c r="A181"/>
      <c r="B181"/>
      <c r="C181"/>
      <c r="D181"/>
      <c r="E181"/>
      <c r="F181"/>
      <c r="G181"/>
      <c r="H181"/>
      <c r="I181"/>
      <c r="AA181" s="15">
        <v>44887</v>
      </c>
      <c r="AB181" s="13">
        <v>16189.77</v>
      </c>
      <c r="AC181" s="13">
        <v>17745.143500000006</v>
      </c>
      <c r="BA181"/>
      <c r="BB181"/>
      <c r="BC181"/>
      <c r="BD181"/>
      <c r="BE181"/>
      <c r="BF181"/>
      <c r="BG181"/>
      <c r="BH181"/>
      <c r="BI181"/>
      <c r="CA181"/>
      <c r="CB181"/>
      <c r="CC181"/>
      <c r="CD181"/>
      <c r="CE181"/>
      <c r="CF181"/>
      <c r="CG181"/>
      <c r="CH181"/>
      <c r="EA181"/>
      <c r="EB181"/>
      <c r="EC181"/>
      <c r="ED181"/>
      <c r="EE181"/>
      <c r="EF181"/>
      <c r="EG181"/>
      <c r="EH181"/>
      <c r="GA181" s="15">
        <v>44887</v>
      </c>
      <c r="GB181" s="21">
        <v>2.5494575379672701E-2</v>
      </c>
    </row>
    <row r="182" spans="1:184" x14ac:dyDescent="0.3">
      <c r="A182"/>
      <c r="B182"/>
      <c r="C182"/>
      <c r="D182"/>
      <c r="E182"/>
      <c r="F182"/>
      <c r="G182"/>
      <c r="H182"/>
      <c r="I182"/>
      <c r="AA182" s="15">
        <v>44888</v>
      </c>
      <c r="AB182" s="13">
        <v>16610.71</v>
      </c>
      <c r="AC182" s="13">
        <v>17565.179500000006</v>
      </c>
      <c r="BA182"/>
      <c r="BB182"/>
      <c r="BC182"/>
      <c r="BD182"/>
      <c r="BE182"/>
      <c r="BF182"/>
      <c r="BG182"/>
      <c r="BH182"/>
      <c r="BI182"/>
      <c r="CA182"/>
      <c r="CB182"/>
      <c r="CC182"/>
      <c r="CD182"/>
      <c r="CE182"/>
      <c r="CF182"/>
      <c r="CG182"/>
      <c r="CH182"/>
      <c r="EA182"/>
      <c r="EB182"/>
      <c r="EC182"/>
      <c r="ED182"/>
      <c r="EE182"/>
      <c r="EF182"/>
      <c r="EG182"/>
      <c r="EH182"/>
      <c r="GA182" s="15">
        <v>44888</v>
      </c>
      <c r="GB182" s="21">
        <v>2.6000369369052034E-2</v>
      </c>
    </row>
    <row r="183" spans="1:184" x14ac:dyDescent="0.3">
      <c r="A183"/>
      <c r="B183"/>
      <c r="C183"/>
      <c r="D183"/>
      <c r="E183"/>
      <c r="F183"/>
      <c r="G183"/>
      <c r="H183"/>
      <c r="I183"/>
      <c r="AA183" s="15">
        <v>44889</v>
      </c>
      <c r="AB183" s="13">
        <v>16604.46</v>
      </c>
      <c r="AC183" s="13">
        <v>17338.041000000005</v>
      </c>
      <c r="BA183"/>
      <c r="BB183"/>
      <c r="BC183"/>
      <c r="BD183"/>
      <c r="BE183"/>
      <c r="BF183"/>
      <c r="BG183"/>
      <c r="BH183"/>
      <c r="BI183"/>
      <c r="CA183"/>
      <c r="CB183"/>
      <c r="CC183"/>
      <c r="CD183"/>
      <c r="CE183"/>
      <c r="CF183"/>
      <c r="CG183"/>
      <c r="CH183"/>
      <c r="EA183"/>
      <c r="EB183"/>
      <c r="EC183"/>
      <c r="ED183"/>
      <c r="EE183"/>
      <c r="EF183"/>
      <c r="EG183"/>
      <c r="EH183"/>
      <c r="GA183" s="15">
        <v>44889</v>
      </c>
      <c r="GB183" s="21">
        <v>-3.7626326629025542E-4</v>
      </c>
    </row>
    <row r="184" spans="1:184" x14ac:dyDescent="0.3">
      <c r="A184"/>
      <c r="B184"/>
      <c r="C184"/>
      <c r="D184"/>
      <c r="E184"/>
      <c r="F184"/>
      <c r="G184"/>
      <c r="H184"/>
      <c r="I184"/>
      <c r="AA184" s="15">
        <v>44890</v>
      </c>
      <c r="AB184" s="13">
        <v>16521.84</v>
      </c>
      <c r="AC184" s="13">
        <v>17099.998500000005</v>
      </c>
      <c r="BA184"/>
      <c r="BB184"/>
      <c r="BC184"/>
      <c r="BD184"/>
      <c r="BE184"/>
      <c r="BF184"/>
      <c r="BG184"/>
      <c r="BH184"/>
      <c r="BI184"/>
      <c r="CA184"/>
      <c r="CB184"/>
      <c r="CC184"/>
      <c r="CD184"/>
      <c r="CE184"/>
      <c r="CF184"/>
      <c r="CG184"/>
      <c r="CH184"/>
      <c r="EA184"/>
      <c r="EB184"/>
      <c r="EC184"/>
      <c r="ED184"/>
      <c r="EE184"/>
      <c r="EF184"/>
      <c r="EG184"/>
      <c r="EH184"/>
      <c r="GA184" s="15">
        <v>44890</v>
      </c>
      <c r="GB184" s="21">
        <v>-4.9757715698071081E-3</v>
      </c>
    </row>
    <row r="185" spans="1:184" x14ac:dyDescent="0.3">
      <c r="A185"/>
      <c r="B185"/>
      <c r="C185"/>
      <c r="D185"/>
      <c r="E185"/>
      <c r="F185"/>
      <c r="G185"/>
      <c r="H185"/>
      <c r="I185"/>
      <c r="AA185" s="15">
        <v>44891</v>
      </c>
      <c r="AB185" s="13">
        <v>16464.28</v>
      </c>
      <c r="AC185" s="13">
        <v>16876.887999999999</v>
      </c>
      <c r="BA185"/>
      <c r="BB185"/>
      <c r="BC185"/>
      <c r="BD185"/>
      <c r="BE185"/>
      <c r="BF185"/>
      <c r="BG185"/>
      <c r="BH185"/>
      <c r="BI185"/>
      <c r="CA185"/>
      <c r="CB185"/>
      <c r="CC185"/>
      <c r="CD185"/>
      <c r="CE185"/>
      <c r="CF185"/>
      <c r="CG185"/>
      <c r="CH185"/>
      <c r="EA185"/>
      <c r="EB185"/>
      <c r="EC185"/>
      <c r="ED185"/>
      <c r="EE185"/>
      <c r="EF185"/>
      <c r="EG185"/>
      <c r="EH185"/>
      <c r="GA185" s="15">
        <v>44891</v>
      </c>
      <c r="GB185" s="21">
        <v>-3.4838734668778404E-3</v>
      </c>
    </row>
    <row r="186" spans="1:184" x14ac:dyDescent="0.3">
      <c r="A186"/>
      <c r="B186"/>
      <c r="C186"/>
      <c r="D186"/>
      <c r="E186"/>
      <c r="F186"/>
      <c r="G186"/>
      <c r="H186"/>
      <c r="I186"/>
      <c r="AA186" s="15">
        <v>44892</v>
      </c>
      <c r="AB186" s="13">
        <v>16444.63</v>
      </c>
      <c r="AC186" s="13">
        <v>16668.978500000005</v>
      </c>
      <c r="BA186"/>
      <c r="BB186"/>
      <c r="BC186"/>
      <c r="BD186"/>
      <c r="BE186"/>
      <c r="BF186"/>
      <c r="BG186"/>
      <c r="BH186"/>
      <c r="BI186"/>
      <c r="CA186"/>
      <c r="CB186"/>
      <c r="CC186"/>
      <c r="CD186"/>
      <c r="CE186"/>
      <c r="CF186"/>
      <c r="CG186"/>
      <c r="CH186"/>
      <c r="EA186"/>
      <c r="EB186"/>
      <c r="EC186"/>
      <c r="ED186"/>
      <c r="EE186"/>
      <c r="EF186"/>
      <c r="EG186"/>
      <c r="EH186"/>
      <c r="GA186" s="15">
        <v>44892</v>
      </c>
      <c r="GB186" s="21">
        <v>-1.1934928220364016E-3</v>
      </c>
    </row>
    <row r="187" spans="1:184" x14ac:dyDescent="0.3">
      <c r="A187"/>
      <c r="B187"/>
      <c r="C187"/>
      <c r="D187"/>
      <c r="E187"/>
      <c r="F187"/>
      <c r="G187"/>
      <c r="H187"/>
      <c r="I187"/>
      <c r="AA187" s="15">
        <v>44893</v>
      </c>
      <c r="AB187" s="13">
        <v>16217.32</v>
      </c>
      <c r="AC187" s="13">
        <v>16552.780999999995</v>
      </c>
      <c r="BA187"/>
      <c r="BB187"/>
      <c r="BC187"/>
      <c r="BD187"/>
      <c r="BE187"/>
      <c r="BF187"/>
      <c r="BG187"/>
      <c r="BH187"/>
      <c r="BI187"/>
      <c r="CA187"/>
      <c r="CB187"/>
      <c r="CC187"/>
      <c r="CD187"/>
      <c r="CE187"/>
      <c r="CF187"/>
      <c r="CG187"/>
      <c r="CH187"/>
      <c r="EA187"/>
      <c r="EB187"/>
      <c r="EC187"/>
      <c r="ED187"/>
      <c r="EE187"/>
      <c r="EF187"/>
      <c r="EG187"/>
      <c r="EH187"/>
      <c r="GA187" s="15">
        <v>44893</v>
      </c>
      <c r="GB187" s="21">
        <v>-1.3822749432489623E-2</v>
      </c>
    </row>
    <row r="188" spans="1:184" x14ac:dyDescent="0.3">
      <c r="A188"/>
      <c r="B188"/>
      <c r="C188"/>
      <c r="D188"/>
      <c r="E188"/>
      <c r="F188"/>
      <c r="G188"/>
      <c r="H188"/>
      <c r="I188"/>
      <c r="AA188" s="15">
        <v>44894</v>
      </c>
      <c r="AB188" s="13">
        <v>16444.98</v>
      </c>
      <c r="AC188" s="13">
        <v>16580.990999999995</v>
      </c>
      <c r="BA188"/>
      <c r="BB188"/>
      <c r="BC188"/>
      <c r="BD188"/>
      <c r="BE188"/>
      <c r="BF188"/>
      <c r="BG188"/>
      <c r="BH188"/>
      <c r="BI188"/>
      <c r="CA188"/>
      <c r="CB188"/>
      <c r="CC188"/>
      <c r="CD188"/>
      <c r="CE188"/>
      <c r="CF188"/>
      <c r="CG188"/>
      <c r="CH188"/>
      <c r="EA188"/>
      <c r="EB188"/>
      <c r="EC188"/>
      <c r="ED188"/>
      <c r="EE188"/>
      <c r="EF188"/>
      <c r="EG188"/>
      <c r="EH188"/>
      <c r="GA188" s="15">
        <v>44894</v>
      </c>
      <c r="GB188" s="21">
        <v>1.4038077808170568E-2</v>
      </c>
    </row>
    <row r="189" spans="1:184" x14ac:dyDescent="0.3">
      <c r="A189"/>
      <c r="B189"/>
      <c r="C189"/>
      <c r="D189"/>
      <c r="E189"/>
      <c r="F189"/>
      <c r="G189"/>
      <c r="H189"/>
      <c r="I189"/>
      <c r="AA189" s="15">
        <v>44895</v>
      </c>
      <c r="AB189" s="13">
        <v>17168.57</v>
      </c>
      <c r="AC189" s="13">
        <v>16560.080999999998</v>
      </c>
      <c r="BA189"/>
      <c r="BB189"/>
      <c r="BC189"/>
      <c r="BD189"/>
      <c r="BE189"/>
      <c r="BF189"/>
      <c r="BG189"/>
      <c r="BH189"/>
      <c r="BI189"/>
      <c r="CA189"/>
      <c r="CB189"/>
      <c r="CC189"/>
      <c r="CD189"/>
      <c r="CE189"/>
      <c r="CF189"/>
      <c r="CG189"/>
      <c r="CH189"/>
      <c r="EA189"/>
      <c r="EB189"/>
      <c r="EC189"/>
      <c r="ED189"/>
      <c r="EE189"/>
      <c r="EF189"/>
      <c r="EG189"/>
      <c r="EH189"/>
      <c r="GA189" s="15">
        <v>44895</v>
      </c>
      <c r="GB189" s="21">
        <v>4.4000661600074986E-2</v>
      </c>
    </row>
    <row r="190" spans="1:184" x14ac:dyDescent="0.3">
      <c r="A190"/>
      <c r="B190"/>
      <c r="C190"/>
      <c r="D190"/>
      <c r="E190"/>
      <c r="F190"/>
      <c r="G190"/>
      <c r="H190"/>
      <c r="I190"/>
      <c r="AA190" s="15">
        <v>44896</v>
      </c>
      <c r="AB190" s="13">
        <v>16967.13</v>
      </c>
      <c r="AC190" s="13">
        <v>16556.722999999998</v>
      </c>
      <c r="BA190"/>
      <c r="BB190"/>
      <c r="BC190"/>
      <c r="BD190"/>
      <c r="BE190"/>
      <c r="BF190"/>
      <c r="BG190"/>
      <c r="BH190"/>
      <c r="BI190"/>
      <c r="CA190"/>
      <c r="CB190"/>
      <c r="CC190"/>
      <c r="CD190"/>
      <c r="CE190"/>
      <c r="CF190"/>
      <c r="CG190"/>
      <c r="CH190"/>
      <c r="EA190"/>
      <c r="EB190"/>
      <c r="EC190"/>
      <c r="ED190"/>
      <c r="EE190"/>
      <c r="EF190"/>
      <c r="EG190"/>
      <c r="EH190"/>
      <c r="GA190" s="15">
        <v>44896</v>
      </c>
      <c r="GB190" s="21">
        <v>-1.1733068042358741E-2</v>
      </c>
    </row>
    <row r="191" spans="1:184" x14ac:dyDescent="0.3">
      <c r="A191"/>
      <c r="B191"/>
      <c r="C191"/>
      <c r="D191"/>
      <c r="E191"/>
      <c r="F191"/>
      <c r="G191"/>
      <c r="H191"/>
      <c r="I191"/>
      <c r="AA191" s="15">
        <v>44897</v>
      </c>
      <c r="AB191" s="13">
        <v>17088.66</v>
      </c>
      <c r="AC191" s="13">
        <v>16571.196499999998</v>
      </c>
      <c r="BA191"/>
      <c r="BB191"/>
      <c r="BC191"/>
      <c r="BD191"/>
      <c r="BE191"/>
      <c r="BF191"/>
      <c r="BG191"/>
      <c r="BH191"/>
      <c r="BI191"/>
      <c r="CA191"/>
      <c r="CB191"/>
      <c r="CC191"/>
      <c r="CD191"/>
      <c r="CE191"/>
      <c r="CF191"/>
      <c r="CG191"/>
      <c r="CH191"/>
      <c r="EA191"/>
      <c r="EB191"/>
      <c r="EC191"/>
      <c r="ED191"/>
      <c r="EE191"/>
      <c r="EF191"/>
      <c r="EG191"/>
      <c r="EH191"/>
      <c r="GA191" s="15">
        <v>44897</v>
      </c>
      <c r="GB191" s="21">
        <v>7.1626727678752999E-3</v>
      </c>
    </row>
    <row r="192" spans="1:184" x14ac:dyDescent="0.3">
      <c r="A192"/>
      <c r="B192"/>
      <c r="C192"/>
      <c r="D192"/>
      <c r="E192"/>
      <c r="F192"/>
      <c r="G192"/>
      <c r="H192"/>
      <c r="I192"/>
      <c r="AA192" s="15">
        <v>44898</v>
      </c>
      <c r="AB192" s="13">
        <v>16908.240000000002</v>
      </c>
      <c r="AC192" s="13">
        <v>16598.939999999999</v>
      </c>
      <c r="BA192"/>
      <c r="BB192"/>
      <c r="BC192"/>
      <c r="BD192"/>
      <c r="BE192"/>
      <c r="BF192"/>
      <c r="BG192"/>
      <c r="BH192"/>
      <c r="BI192"/>
      <c r="CA192"/>
      <c r="CB192"/>
      <c r="CC192"/>
      <c r="CD192"/>
      <c r="CE192"/>
      <c r="CF192"/>
      <c r="CG192"/>
      <c r="CH192"/>
      <c r="EA192"/>
      <c r="EB192"/>
      <c r="EC192"/>
      <c r="ED192"/>
      <c r="EE192"/>
      <c r="EF192"/>
      <c r="EG192"/>
      <c r="EH192"/>
      <c r="GA192" s="15">
        <v>44898</v>
      </c>
      <c r="GB192" s="21">
        <v>-1.0557878733616244E-2</v>
      </c>
    </row>
    <row r="193" spans="1:184" x14ac:dyDescent="0.3">
      <c r="A193"/>
      <c r="B193"/>
      <c r="C193"/>
      <c r="D193"/>
      <c r="E193"/>
      <c r="F193"/>
      <c r="G193"/>
      <c r="H193"/>
      <c r="I193"/>
      <c r="AA193" s="15">
        <v>44899</v>
      </c>
      <c r="AB193" s="13">
        <v>17130.490000000002</v>
      </c>
      <c r="AC193" s="13">
        <v>16624.554499999998</v>
      </c>
      <c r="BA193"/>
      <c r="BB193"/>
      <c r="BC193"/>
      <c r="BD193"/>
      <c r="BE193"/>
      <c r="BF193"/>
      <c r="BG193"/>
      <c r="BH193"/>
      <c r="BI193"/>
      <c r="CA193"/>
      <c r="CB193"/>
      <c r="CC193"/>
      <c r="CD193"/>
      <c r="CE193"/>
      <c r="CF193"/>
      <c r="CG193"/>
      <c r="CH193"/>
      <c r="EA193"/>
      <c r="EB193"/>
      <c r="EC193"/>
      <c r="ED193"/>
      <c r="EE193"/>
      <c r="EF193"/>
      <c r="EG193"/>
      <c r="EH193"/>
      <c r="GA193" s="15">
        <v>44899</v>
      </c>
      <c r="GB193" s="21">
        <v>1.314447866838897E-2</v>
      </c>
    </row>
    <row r="194" spans="1:184" x14ac:dyDescent="0.3">
      <c r="A194"/>
      <c r="B194"/>
      <c r="C194"/>
      <c r="D194"/>
      <c r="E194"/>
      <c r="F194"/>
      <c r="G194"/>
      <c r="H194"/>
      <c r="I194"/>
      <c r="AA194" s="15">
        <v>44900</v>
      </c>
      <c r="AB194" s="13">
        <v>16974.830000000002</v>
      </c>
      <c r="AC194" s="13">
        <v>16629.065500000001</v>
      </c>
      <c r="BA194"/>
      <c r="BB194"/>
      <c r="BC194"/>
      <c r="BD194"/>
      <c r="BE194"/>
      <c r="BF194"/>
      <c r="BG194"/>
      <c r="BH194"/>
      <c r="BI194"/>
      <c r="CA194"/>
      <c r="CB194"/>
      <c r="CC194"/>
      <c r="CD194"/>
      <c r="CE194"/>
      <c r="CF194"/>
      <c r="CG194"/>
      <c r="CH194"/>
      <c r="EA194"/>
      <c r="EB194"/>
      <c r="EC194"/>
      <c r="ED194"/>
      <c r="EE194"/>
      <c r="EF194"/>
      <c r="EG194"/>
      <c r="EH194"/>
      <c r="GA194" s="15">
        <v>44900</v>
      </c>
      <c r="GB194" s="21">
        <v>-9.0867219793479004E-3</v>
      </c>
    </row>
    <row r="195" spans="1:184" x14ac:dyDescent="0.3">
      <c r="A195"/>
      <c r="B195"/>
      <c r="C195"/>
      <c r="D195"/>
      <c r="E195"/>
      <c r="F195"/>
      <c r="G195"/>
      <c r="H195"/>
      <c r="I195"/>
      <c r="AA195" s="15">
        <v>44901</v>
      </c>
      <c r="AB195" s="13">
        <v>17089.5</v>
      </c>
      <c r="AC195" s="13">
        <v>16650.068500000001</v>
      </c>
      <c r="BA195"/>
      <c r="BB195"/>
      <c r="BC195"/>
      <c r="BD195"/>
      <c r="BE195"/>
      <c r="BF195"/>
      <c r="BG195"/>
      <c r="BH195"/>
      <c r="BI195"/>
      <c r="CA195"/>
      <c r="CB195"/>
      <c r="CC195"/>
      <c r="CD195"/>
      <c r="CE195"/>
      <c r="CF195"/>
      <c r="CG195"/>
      <c r="CH195"/>
      <c r="EA195"/>
      <c r="EB195"/>
      <c r="EC195"/>
      <c r="ED195"/>
      <c r="EE195"/>
      <c r="EF195"/>
      <c r="EG195"/>
      <c r="EH195"/>
      <c r="GA195" s="15">
        <v>44901</v>
      </c>
      <c r="GB195" s="21">
        <v>6.7552959293257775E-3</v>
      </c>
    </row>
    <row r="196" spans="1:184" x14ac:dyDescent="0.3">
      <c r="A196"/>
      <c r="B196"/>
      <c r="C196"/>
      <c r="D196"/>
      <c r="E196"/>
      <c r="F196"/>
      <c r="G196"/>
      <c r="H196"/>
      <c r="I196"/>
      <c r="AA196" s="15">
        <v>44902</v>
      </c>
      <c r="AB196" s="13">
        <v>16848.13</v>
      </c>
      <c r="AC196" s="13">
        <v>16658.099000000002</v>
      </c>
      <c r="BA196"/>
      <c r="BB196"/>
      <c r="BC196"/>
      <c r="BD196"/>
      <c r="BE196"/>
      <c r="BF196"/>
      <c r="BG196"/>
      <c r="BH196"/>
      <c r="BI196"/>
      <c r="CA196"/>
      <c r="CB196"/>
      <c r="CC196"/>
      <c r="CD196"/>
      <c r="CE196"/>
      <c r="CF196"/>
      <c r="CG196"/>
      <c r="CH196"/>
      <c r="EA196"/>
      <c r="EB196"/>
      <c r="EC196"/>
      <c r="ED196"/>
      <c r="EE196"/>
      <c r="EF196"/>
      <c r="EG196"/>
      <c r="EH196"/>
      <c r="GA196" s="15">
        <v>44902</v>
      </c>
      <c r="GB196" s="21">
        <v>-1.4123877234559212E-2</v>
      </c>
    </row>
    <row r="197" spans="1:184" x14ac:dyDescent="0.3">
      <c r="A197"/>
      <c r="B197"/>
      <c r="C197"/>
      <c r="D197"/>
      <c r="E197"/>
      <c r="F197"/>
      <c r="G197"/>
      <c r="H197"/>
      <c r="I197"/>
      <c r="AA197" s="15">
        <v>44903</v>
      </c>
      <c r="AB197" s="13">
        <v>17233.47</v>
      </c>
      <c r="AC197" s="13">
        <v>16684.883500000004</v>
      </c>
      <c r="BA197"/>
      <c r="BB197"/>
      <c r="BC197"/>
      <c r="BD197"/>
      <c r="BE197"/>
      <c r="BF197"/>
      <c r="BG197"/>
      <c r="BH197"/>
      <c r="BI197"/>
      <c r="CA197"/>
      <c r="CB197"/>
      <c r="CC197"/>
      <c r="CD197"/>
      <c r="CE197"/>
      <c r="CF197"/>
      <c r="CG197"/>
      <c r="CH197"/>
      <c r="EA197"/>
      <c r="EB197"/>
      <c r="EC197"/>
      <c r="ED197"/>
      <c r="EE197"/>
      <c r="EF197"/>
      <c r="EG197"/>
      <c r="EH197"/>
      <c r="GA197" s="15">
        <v>44903</v>
      </c>
      <c r="GB197" s="21">
        <v>2.2871380978185751E-2</v>
      </c>
    </row>
    <row r="198" spans="1:184" x14ac:dyDescent="0.3">
      <c r="A198"/>
      <c r="B198"/>
      <c r="C198"/>
      <c r="D198"/>
      <c r="E198"/>
      <c r="F198"/>
      <c r="G198"/>
      <c r="H198"/>
      <c r="I198"/>
      <c r="AA198" s="15">
        <v>44904</v>
      </c>
      <c r="AB198" s="13">
        <v>17133.150000000001</v>
      </c>
      <c r="AC198" s="13">
        <v>16705.963500000002</v>
      </c>
      <c r="BA198"/>
      <c r="BB198"/>
      <c r="BC198"/>
      <c r="BD198"/>
      <c r="BE198"/>
      <c r="BF198"/>
      <c r="BG198"/>
      <c r="BH198"/>
      <c r="BI198"/>
      <c r="CA198"/>
      <c r="CB198"/>
      <c r="CC198"/>
      <c r="CD198"/>
      <c r="CE198"/>
      <c r="CF198"/>
      <c r="CG198"/>
      <c r="CH198"/>
      <c r="EA198"/>
      <c r="EB198"/>
      <c r="EC198"/>
      <c r="ED198"/>
      <c r="EE198"/>
      <c r="EF198"/>
      <c r="EG198"/>
      <c r="EH198"/>
      <c r="GA198" s="15">
        <v>44904</v>
      </c>
      <c r="GB198" s="21">
        <v>-5.8212304312480478E-3</v>
      </c>
    </row>
    <row r="199" spans="1:184" x14ac:dyDescent="0.3">
      <c r="A199"/>
      <c r="B199"/>
      <c r="C199"/>
      <c r="D199"/>
      <c r="E199"/>
      <c r="F199"/>
      <c r="G199"/>
      <c r="H199"/>
      <c r="I199"/>
      <c r="AA199" s="15">
        <v>44905</v>
      </c>
      <c r="AB199" s="13">
        <v>17128.72</v>
      </c>
      <c r="AC199" s="13">
        <v>16747.808000000001</v>
      </c>
      <c r="BA199"/>
      <c r="BB199"/>
      <c r="BC199"/>
      <c r="BD199"/>
      <c r="BE199"/>
      <c r="BF199"/>
      <c r="BG199"/>
      <c r="BH199"/>
      <c r="BI199"/>
      <c r="CA199"/>
      <c r="CB199"/>
      <c r="CC199"/>
      <c r="CD199"/>
      <c r="CE199"/>
      <c r="CF199"/>
      <c r="CG199"/>
      <c r="CH199"/>
      <c r="EA199"/>
      <c r="EB199"/>
      <c r="EC199"/>
      <c r="ED199"/>
      <c r="EE199"/>
      <c r="EF199"/>
      <c r="EG199"/>
      <c r="EH199"/>
      <c r="GA199" s="15">
        <v>44905</v>
      </c>
      <c r="GB199" s="21">
        <v>-2.5856307800964373E-4</v>
      </c>
    </row>
    <row r="200" spans="1:184" x14ac:dyDescent="0.3">
      <c r="A200"/>
      <c r="B200"/>
      <c r="C200"/>
      <c r="D200"/>
      <c r="E200"/>
      <c r="F200"/>
      <c r="G200"/>
      <c r="H200"/>
      <c r="I200"/>
      <c r="AA200" s="15">
        <v>44906</v>
      </c>
      <c r="AB200" s="13">
        <v>17104.189999999999</v>
      </c>
      <c r="AC200" s="13">
        <v>16813.6535</v>
      </c>
      <c r="BA200"/>
      <c r="BB200"/>
      <c r="BC200"/>
      <c r="BD200"/>
      <c r="BE200"/>
      <c r="BF200"/>
      <c r="BG200"/>
      <c r="BH200"/>
      <c r="BI200"/>
      <c r="CA200"/>
      <c r="CB200"/>
      <c r="CC200"/>
      <c r="CD200"/>
      <c r="CE200"/>
      <c r="CF200"/>
      <c r="CG200"/>
      <c r="CH200"/>
      <c r="EA200"/>
      <c r="EB200"/>
      <c r="EC200"/>
      <c r="ED200"/>
      <c r="EE200"/>
      <c r="EF200"/>
      <c r="EG200"/>
      <c r="EH200"/>
      <c r="GA200" s="15">
        <v>44906</v>
      </c>
      <c r="GB200" s="21">
        <v>-1.4320976698786181E-3</v>
      </c>
    </row>
    <row r="201" spans="1:184" x14ac:dyDescent="0.3">
      <c r="A201"/>
      <c r="B201"/>
      <c r="C201"/>
      <c r="D201"/>
      <c r="E201"/>
      <c r="F201"/>
      <c r="G201"/>
      <c r="H201"/>
      <c r="I201"/>
      <c r="AA201" s="15">
        <v>44907</v>
      </c>
      <c r="AB201" s="13">
        <v>17206.439999999999</v>
      </c>
      <c r="AC201" s="13">
        <v>16864.487000000001</v>
      </c>
      <c r="BA201"/>
      <c r="BB201"/>
      <c r="BC201"/>
      <c r="BD201"/>
      <c r="BE201"/>
      <c r="BF201"/>
      <c r="BG201"/>
      <c r="BH201"/>
      <c r="BI201"/>
      <c r="CA201"/>
      <c r="CB201"/>
      <c r="CC201"/>
      <c r="CD201"/>
      <c r="CE201"/>
      <c r="CF201"/>
      <c r="CG201"/>
      <c r="CH201"/>
      <c r="EA201"/>
      <c r="EB201"/>
      <c r="EC201"/>
      <c r="ED201"/>
      <c r="EE201"/>
      <c r="EF201"/>
      <c r="EG201"/>
      <c r="EH201"/>
      <c r="GA201" s="15">
        <v>44907</v>
      </c>
      <c r="GB201" s="21">
        <v>5.9780673624416636E-3</v>
      </c>
    </row>
    <row r="202" spans="1:184" x14ac:dyDescent="0.3">
      <c r="A202"/>
      <c r="B202"/>
      <c r="C202"/>
      <c r="D202"/>
      <c r="E202"/>
      <c r="F202"/>
      <c r="G202"/>
      <c r="H202"/>
      <c r="I202"/>
      <c r="AA202" s="15">
        <v>44908</v>
      </c>
      <c r="AB202" s="13">
        <v>17781.32</v>
      </c>
      <c r="AC202" s="13">
        <v>16923.017500000002</v>
      </c>
      <c r="BA202"/>
      <c r="BB202"/>
      <c r="BC202"/>
      <c r="BD202"/>
      <c r="BE202"/>
      <c r="BF202"/>
      <c r="BG202"/>
      <c r="BH202"/>
      <c r="BI202"/>
      <c r="CA202"/>
      <c r="CB202"/>
      <c r="CC202"/>
      <c r="CD202"/>
      <c r="CE202"/>
      <c r="CF202"/>
      <c r="CG202"/>
      <c r="CH202"/>
      <c r="EA202"/>
      <c r="EB202"/>
      <c r="EC202"/>
      <c r="ED202"/>
      <c r="EE202"/>
      <c r="EF202"/>
      <c r="EG202"/>
      <c r="EH202"/>
      <c r="GA202" s="15">
        <v>44908</v>
      </c>
      <c r="GB202" s="21">
        <v>3.341074620897766E-2</v>
      </c>
    </row>
    <row r="203" spans="1:184" x14ac:dyDescent="0.3">
      <c r="A203"/>
      <c r="B203"/>
      <c r="C203"/>
      <c r="D203"/>
      <c r="E203"/>
      <c r="F203"/>
      <c r="G203"/>
      <c r="H203"/>
      <c r="I203"/>
      <c r="AA203" s="15">
        <v>44909</v>
      </c>
      <c r="AB203" s="13">
        <v>17815.650000000001</v>
      </c>
      <c r="AC203" s="13">
        <v>16983.576999999997</v>
      </c>
      <c r="BA203"/>
      <c r="BB203"/>
      <c r="BC203"/>
      <c r="BD203"/>
      <c r="BE203"/>
      <c r="BF203"/>
      <c r="BG203"/>
      <c r="BH203"/>
      <c r="BI203"/>
      <c r="CA203"/>
      <c r="CB203"/>
      <c r="CC203"/>
      <c r="CD203"/>
      <c r="CE203"/>
      <c r="CF203"/>
      <c r="CG203"/>
      <c r="CH203"/>
      <c r="EA203"/>
      <c r="EB203"/>
      <c r="EC203"/>
      <c r="ED203"/>
      <c r="EE203"/>
      <c r="EF203"/>
      <c r="EG203"/>
      <c r="EH203"/>
      <c r="GA203" s="15">
        <v>44909</v>
      </c>
      <c r="GB203" s="21">
        <v>1.9306778124459356E-3</v>
      </c>
    </row>
    <row r="204" spans="1:184" x14ac:dyDescent="0.3">
      <c r="A204"/>
      <c r="B204"/>
      <c r="C204"/>
      <c r="D204"/>
      <c r="E204"/>
      <c r="F204"/>
      <c r="G204"/>
      <c r="H204"/>
      <c r="I204"/>
      <c r="AA204" s="15">
        <v>44910</v>
      </c>
      <c r="AB204" s="13">
        <v>17364.87</v>
      </c>
      <c r="AC204" s="13">
        <v>17025.728500000001</v>
      </c>
      <c r="BA204"/>
      <c r="BB204"/>
      <c r="BC204"/>
      <c r="BD204"/>
      <c r="BE204"/>
      <c r="BF204"/>
      <c r="BG204"/>
      <c r="BH204"/>
      <c r="BI204"/>
      <c r="CA204"/>
      <c r="CB204"/>
      <c r="CC204"/>
      <c r="CD204"/>
      <c r="CE204"/>
      <c r="CF204"/>
      <c r="CG204"/>
      <c r="CH204"/>
      <c r="EA204"/>
      <c r="EB204"/>
      <c r="EC204"/>
      <c r="ED204"/>
      <c r="EE204"/>
      <c r="EF204"/>
      <c r="EG204"/>
      <c r="EH204"/>
      <c r="GA204" s="15">
        <v>44910</v>
      </c>
      <c r="GB204" s="21">
        <v>-2.5302472825858291E-2</v>
      </c>
    </row>
    <row r="205" spans="1:184" x14ac:dyDescent="0.3">
      <c r="A205"/>
      <c r="B205"/>
      <c r="C205"/>
      <c r="D205"/>
      <c r="E205"/>
      <c r="F205"/>
      <c r="G205"/>
      <c r="H205"/>
      <c r="I205"/>
      <c r="AA205" s="15">
        <v>44911</v>
      </c>
      <c r="AB205" s="13">
        <v>16647.48</v>
      </c>
      <c r="AC205" s="13">
        <v>17034.888500000001</v>
      </c>
      <c r="BA205"/>
      <c r="BB205"/>
      <c r="BC205"/>
      <c r="BD205"/>
      <c r="BE205"/>
      <c r="BF205"/>
      <c r="BG205"/>
      <c r="BH205"/>
      <c r="BI205"/>
      <c r="CA205"/>
      <c r="CB205"/>
      <c r="CC205"/>
      <c r="CD205"/>
      <c r="CE205"/>
      <c r="CF205"/>
      <c r="CG205"/>
      <c r="CH205"/>
      <c r="EA205"/>
      <c r="EB205"/>
      <c r="EC205"/>
      <c r="ED205"/>
      <c r="EE205"/>
      <c r="EF205"/>
      <c r="EG205"/>
      <c r="EH205"/>
      <c r="GA205" s="15">
        <v>44911</v>
      </c>
      <c r="GB205" s="21">
        <v>-4.131271930051883E-2</v>
      </c>
    </row>
    <row r="206" spans="1:184" x14ac:dyDescent="0.3">
      <c r="A206"/>
      <c r="B206"/>
      <c r="C206"/>
      <c r="D206"/>
      <c r="E206"/>
      <c r="F206"/>
      <c r="G206"/>
      <c r="H206"/>
      <c r="I206"/>
      <c r="AA206" s="15">
        <v>44912</v>
      </c>
      <c r="AB206" s="13">
        <v>16795.09</v>
      </c>
      <c r="AC206" s="13">
        <v>17052.411500000002</v>
      </c>
      <c r="BA206"/>
      <c r="BB206"/>
      <c r="BC206"/>
      <c r="BD206"/>
      <c r="BE206"/>
      <c r="BF206"/>
      <c r="BG206"/>
      <c r="BH206"/>
      <c r="BI206"/>
      <c r="CA206"/>
      <c r="CB206"/>
      <c r="CC206"/>
      <c r="CD206"/>
      <c r="CE206"/>
      <c r="CF206"/>
      <c r="CG206"/>
      <c r="CH206"/>
      <c r="EA206"/>
      <c r="EB206"/>
      <c r="EC206"/>
      <c r="ED206"/>
      <c r="EE206"/>
      <c r="EF206"/>
      <c r="EG206"/>
      <c r="EH206"/>
      <c r="GA206" s="15">
        <v>44912</v>
      </c>
      <c r="GB206" s="21">
        <v>8.86680746875812E-3</v>
      </c>
    </row>
    <row r="207" spans="1:184" x14ac:dyDescent="0.3">
      <c r="A207"/>
      <c r="B207"/>
      <c r="C207"/>
      <c r="D207"/>
      <c r="E207"/>
      <c r="F207"/>
      <c r="G207"/>
      <c r="H207"/>
      <c r="I207"/>
      <c r="AA207" s="15">
        <v>44913</v>
      </c>
      <c r="AB207" s="13">
        <v>16757.98</v>
      </c>
      <c r="AC207" s="13">
        <v>17079.444500000001</v>
      </c>
      <c r="BA207"/>
      <c r="BB207"/>
      <c r="BC207"/>
      <c r="BD207"/>
      <c r="BE207"/>
      <c r="BF207"/>
      <c r="BG207"/>
      <c r="BH207"/>
      <c r="BI207"/>
      <c r="CA207"/>
      <c r="CB207"/>
      <c r="CC207"/>
      <c r="CD207"/>
      <c r="CE207"/>
      <c r="CF207"/>
      <c r="CG207"/>
      <c r="CH207"/>
      <c r="EA207"/>
      <c r="EB207"/>
      <c r="EC207"/>
      <c r="ED207"/>
      <c r="EE207"/>
      <c r="EF207"/>
      <c r="EG207"/>
      <c r="EH207"/>
      <c r="GA207" s="15">
        <v>44913</v>
      </c>
      <c r="GB207" s="21">
        <v>-2.2095743458356853E-3</v>
      </c>
    </row>
    <row r="208" spans="1:184" x14ac:dyDescent="0.3">
      <c r="A208"/>
      <c r="B208"/>
      <c r="C208"/>
      <c r="D208"/>
      <c r="E208"/>
      <c r="F208"/>
      <c r="G208"/>
      <c r="H208"/>
      <c r="I208"/>
      <c r="AA208" s="15">
        <v>44914</v>
      </c>
      <c r="AB208" s="13">
        <v>16439.68</v>
      </c>
      <c r="AC208" s="13">
        <v>17079.179500000002</v>
      </c>
      <c r="BA208"/>
      <c r="BB208"/>
      <c r="BC208"/>
      <c r="BD208"/>
      <c r="BE208"/>
      <c r="BF208"/>
      <c r="BG208"/>
      <c r="BH208"/>
      <c r="BI208"/>
      <c r="CA208"/>
      <c r="CB208"/>
      <c r="CC208"/>
      <c r="CD208"/>
      <c r="CE208"/>
      <c r="CF208"/>
      <c r="CG208"/>
      <c r="CH208"/>
      <c r="EA208"/>
      <c r="EB208"/>
      <c r="EC208"/>
      <c r="ED208"/>
      <c r="EE208"/>
      <c r="EF208"/>
      <c r="EG208"/>
      <c r="EH208"/>
      <c r="GA208" s="15">
        <v>44914</v>
      </c>
      <c r="GB208" s="21">
        <v>-1.899393602331545E-2</v>
      </c>
    </row>
    <row r="209" spans="1:184" x14ac:dyDescent="0.3">
      <c r="A209"/>
      <c r="B209"/>
      <c r="C209"/>
      <c r="D209"/>
      <c r="E209"/>
      <c r="F209"/>
      <c r="G209"/>
      <c r="H209"/>
      <c r="I209"/>
      <c r="AA209" s="15">
        <v>44915</v>
      </c>
      <c r="AB209" s="13">
        <v>16906.3</v>
      </c>
      <c r="AC209" s="13">
        <v>17066.065999999999</v>
      </c>
      <c r="BA209"/>
      <c r="BB209"/>
      <c r="BC209"/>
      <c r="BD209"/>
      <c r="BE209"/>
      <c r="BF209"/>
      <c r="BG209"/>
      <c r="BH209"/>
      <c r="BI209"/>
      <c r="CA209"/>
      <c r="CB209"/>
      <c r="CC209"/>
      <c r="CD209"/>
      <c r="CE209"/>
      <c r="CF209"/>
      <c r="CG209"/>
      <c r="CH209"/>
      <c r="EA209"/>
      <c r="EB209"/>
      <c r="EC209"/>
      <c r="ED209"/>
      <c r="EE209"/>
      <c r="EF209"/>
      <c r="EG209"/>
      <c r="EH209"/>
      <c r="GA209" s="15">
        <v>44915</v>
      </c>
      <c r="GB209" s="21">
        <v>2.8383764160859526E-2</v>
      </c>
    </row>
    <row r="210" spans="1:184" x14ac:dyDescent="0.3">
      <c r="A210"/>
      <c r="B210"/>
      <c r="C210"/>
      <c r="D210"/>
      <c r="E210"/>
      <c r="F210"/>
      <c r="G210"/>
      <c r="H210"/>
      <c r="I210"/>
      <c r="AA210" s="15">
        <v>44916</v>
      </c>
      <c r="AB210" s="13">
        <v>16817.54</v>
      </c>
      <c r="AC210" s="13">
        <v>17058.586499999998</v>
      </c>
      <c r="BA210"/>
      <c r="BB210"/>
      <c r="BC210"/>
      <c r="BD210"/>
      <c r="BE210"/>
      <c r="BF210"/>
      <c r="BG210"/>
      <c r="BH210"/>
      <c r="BI210"/>
      <c r="CA210"/>
      <c r="CB210"/>
      <c r="CC210"/>
      <c r="CD210"/>
      <c r="CE210"/>
      <c r="CF210"/>
      <c r="CG210"/>
      <c r="CH210"/>
      <c r="EA210"/>
      <c r="EB210"/>
      <c r="EC210"/>
      <c r="ED210"/>
      <c r="EE210"/>
      <c r="EF210"/>
      <c r="EG210"/>
      <c r="EH210"/>
      <c r="GA210" s="15">
        <v>44916</v>
      </c>
      <c r="GB210" s="21">
        <v>-5.2501138628794353E-3</v>
      </c>
    </row>
    <row r="211" spans="1:184" x14ac:dyDescent="0.3">
      <c r="A211"/>
      <c r="B211"/>
      <c r="C211"/>
      <c r="D211"/>
      <c r="E211"/>
      <c r="F211"/>
      <c r="G211"/>
      <c r="H211"/>
      <c r="I211"/>
      <c r="AA211" s="15">
        <v>44917</v>
      </c>
      <c r="AB211" s="13">
        <v>16830.34</v>
      </c>
      <c r="AC211" s="13">
        <v>17045.6705</v>
      </c>
      <c r="BA211"/>
      <c r="BB211"/>
      <c r="BC211"/>
      <c r="BD211"/>
      <c r="BE211"/>
      <c r="BF211"/>
      <c r="BG211"/>
      <c r="BH211"/>
      <c r="BI211"/>
      <c r="CA211"/>
      <c r="CB211"/>
      <c r="CC211"/>
      <c r="CD211"/>
      <c r="CE211"/>
      <c r="CF211"/>
      <c r="CG211"/>
      <c r="CH211"/>
      <c r="EA211"/>
      <c r="EB211"/>
      <c r="EC211"/>
      <c r="ED211"/>
      <c r="EE211"/>
      <c r="EF211"/>
      <c r="EG211"/>
      <c r="EH211"/>
      <c r="GA211" s="15">
        <v>44917</v>
      </c>
      <c r="GB211" s="21">
        <v>7.6111012668911293E-4</v>
      </c>
    </row>
    <row r="212" spans="1:184" x14ac:dyDescent="0.3">
      <c r="A212"/>
      <c r="B212"/>
      <c r="C212"/>
      <c r="D212"/>
      <c r="E212"/>
      <c r="F212"/>
      <c r="G212"/>
      <c r="H212"/>
      <c r="I212"/>
      <c r="AA212" s="15">
        <v>44918</v>
      </c>
      <c r="AB212" s="13">
        <v>16796.95</v>
      </c>
      <c r="AC212" s="13">
        <v>17040.106000000003</v>
      </c>
      <c r="BA212"/>
      <c r="BB212"/>
      <c r="BC212"/>
      <c r="BD212"/>
      <c r="BE212"/>
      <c r="BF212"/>
      <c r="BG212"/>
      <c r="BH212"/>
      <c r="BI212"/>
      <c r="CA212"/>
      <c r="CB212"/>
      <c r="CC212"/>
      <c r="CD212"/>
      <c r="CE212"/>
      <c r="CF212"/>
      <c r="CG212"/>
      <c r="CH212"/>
      <c r="EA212"/>
      <c r="EB212"/>
      <c r="EC212"/>
      <c r="ED212"/>
      <c r="EE212"/>
      <c r="EF212"/>
      <c r="EG212"/>
      <c r="EH212"/>
      <c r="GA212" s="15">
        <v>44918</v>
      </c>
      <c r="GB212" s="21">
        <v>-1.9839171401171418E-3</v>
      </c>
    </row>
    <row r="213" spans="1:184" x14ac:dyDescent="0.3">
      <c r="A213"/>
      <c r="B213"/>
      <c r="C213"/>
      <c r="D213"/>
      <c r="E213"/>
      <c r="F213"/>
      <c r="G213"/>
      <c r="H213"/>
      <c r="I213"/>
      <c r="AA213" s="15">
        <v>44919</v>
      </c>
      <c r="AB213" s="13">
        <v>16847.759999999998</v>
      </c>
      <c r="AC213" s="13">
        <v>17025.969500000003</v>
      </c>
      <c r="BA213"/>
      <c r="BB213"/>
      <c r="BC213"/>
      <c r="BD213"/>
      <c r="BE213"/>
      <c r="BF213"/>
      <c r="BG213"/>
      <c r="BH213"/>
      <c r="BI213"/>
      <c r="CA213"/>
      <c r="CB213"/>
      <c r="CC213"/>
      <c r="CD213"/>
      <c r="CE213"/>
      <c r="CF213"/>
      <c r="CG213"/>
      <c r="CH213"/>
      <c r="EA213"/>
      <c r="EB213"/>
      <c r="EC213"/>
      <c r="ED213"/>
      <c r="EE213"/>
      <c r="EF213"/>
      <c r="EG213"/>
      <c r="EH213"/>
      <c r="GA213" s="15">
        <v>44919</v>
      </c>
      <c r="GB213" s="21">
        <v>3.0249539350892807E-3</v>
      </c>
    </row>
    <row r="214" spans="1:184" x14ac:dyDescent="0.3">
      <c r="A214"/>
      <c r="B214"/>
      <c r="C214"/>
      <c r="D214"/>
      <c r="E214"/>
      <c r="F214"/>
      <c r="G214"/>
      <c r="H214"/>
      <c r="I214"/>
      <c r="AA214" s="15">
        <v>44920</v>
      </c>
      <c r="AB214" s="13">
        <v>16841.990000000002</v>
      </c>
      <c r="AC214" s="13">
        <v>17019.327500000003</v>
      </c>
      <c r="BA214"/>
      <c r="BB214"/>
      <c r="BC214"/>
      <c r="BD214"/>
      <c r="BE214"/>
      <c r="BF214"/>
      <c r="BG214"/>
      <c r="BH214"/>
      <c r="BI214"/>
      <c r="CA214"/>
      <c r="CB214"/>
      <c r="CC214"/>
      <c r="CD214"/>
      <c r="CE214"/>
      <c r="CF214"/>
      <c r="CG214"/>
      <c r="CH214"/>
      <c r="EA214"/>
      <c r="EB214"/>
      <c r="EC214"/>
      <c r="ED214"/>
      <c r="EE214"/>
      <c r="EF214"/>
      <c r="EG214"/>
      <c r="EH214"/>
      <c r="GA214" s="15">
        <v>44920</v>
      </c>
      <c r="GB214" s="21">
        <v>-3.4247876275517175E-4</v>
      </c>
    </row>
    <row r="215" spans="1:184" x14ac:dyDescent="0.3">
      <c r="A215"/>
      <c r="B215"/>
      <c r="C215"/>
      <c r="D215"/>
      <c r="E215"/>
      <c r="F215"/>
      <c r="G215"/>
      <c r="H215"/>
      <c r="I215"/>
      <c r="AA215" s="15">
        <v>44921</v>
      </c>
      <c r="AB215" s="13">
        <v>16919.8</v>
      </c>
      <c r="AC215" s="13">
        <v>17010.842500000002</v>
      </c>
      <c r="BA215"/>
      <c r="BB215"/>
      <c r="BC215"/>
      <c r="BD215"/>
      <c r="BE215"/>
      <c r="BF215"/>
      <c r="BG215"/>
      <c r="BH215"/>
      <c r="BI215"/>
      <c r="CA215"/>
      <c r="CB215"/>
      <c r="CC215"/>
      <c r="CD215"/>
      <c r="CE215"/>
      <c r="CF215"/>
      <c r="CG215"/>
      <c r="CH215"/>
      <c r="EA215"/>
      <c r="EB215"/>
      <c r="EC215"/>
      <c r="ED215"/>
      <c r="EE215"/>
      <c r="EF215"/>
      <c r="EG215"/>
      <c r="EH215"/>
      <c r="GA215" s="15">
        <v>44921</v>
      </c>
      <c r="GB215" s="21">
        <v>4.6200003681273749E-3</v>
      </c>
    </row>
    <row r="216" spans="1:184" x14ac:dyDescent="0.3">
      <c r="A216"/>
      <c r="B216"/>
      <c r="C216"/>
      <c r="D216"/>
      <c r="E216"/>
      <c r="F216"/>
      <c r="G216"/>
      <c r="H216"/>
      <c r="I216"/>
      <c r="AA216" s="15">
        <v>44922</v>
      </c>
      <c r="AB216" s="13">
        <v>16717.169999999998</v>
      </c>
      <c r="AC216" s="13">
        <v>17004.294499999996</v>
      </c>
      <c r="BA216"/>
      <c r="BB216"/>
      <c r="BC216"/>
      <c r="BD216"/>
      <c r="BE216"/>
      <c r="BF216"/>
      <c r="BG216"/>
      <c r="BH216"/>
      <c r="BI216"/>
      <c r="CA216"/>
      <c r="CB216"/>
      <c r="CC216"/>
      <c r="CD216"/>
      <c r="CE216"/>
      <c r="CF216"/>
      <c r="CG216"/>
      <c r="CH216"/>
      <c r="EA216"/>
      <c r="EB216"/>
      <c r="EC216"/>
      <c r="ED216"/>
      <c r="EE216"/>
      <c r="EF216"/>
      <c r="EG216"/>
      <c r="EH216"/>
      <c r="GA216" s="15">
        <v>44922</v>
      </c>
      <c r="GB216" s="21">
        <v>-1.1975909880731495E-2</v>
      </c>
    </row>
    <row r="217" spans="1:184" x14ac:dyDescent="0.3">
      <c r="A217"/>
      <c r="B217"/>
      <c r="C217"/>
      <c r="D217"/>
      <c r="E217"/>
      <c r="F217"/>
      <c r="G217"/>
      <c r="H217"/>
      <c r="I217"/>
      <c r="AA217" s="15">
        <v>44923</v>
      </c>
      <c r="AB217" s="13">
        <v>16552.57</v>
      </c>
      <c r="AC217" s="13">
        <v>16970.249499999998</v>
      </c>
      <c r="BA217"/>
      <c r="BB217"/>
      <c r="BC217"/>
      <c r="BD217"/>
      <c r="BE217"/>
      <c r="BF217"/>
      <c r="BG217"/>
      <c r="BH217"/>
      <c r="BI217"/>
      <c r="CA217"/>
      <c r="CB217"/>
      <c r="CC217"/>
      <c r="CD217"/>
      <c r="CE217"/>
      <c r="CF217"/>
      <c r="CG217"/>
      <c r="CH217"/>
      <c r="EA217"/>
      <c r="EB217"/>
      <c r="EC217"/>
      <c r="ED217"/>
      <c r="EE217"/>
      <c r="EF217"/>
      <c r="EG217"/>
      <c r="EH217"/>
      <c r="GA217" s="15">
        <v>44923</v>
      </c>
      <c r="GB217" s="21">
        <v>-9.846164153382353E-3</v>
      </c>
    </row>
    <row r="218" spans="1:184" x14ac:dyDescent="0.3">
      <c r="A218"/>
      <c r="B218"/>
      <c r="C218"/>
      <c r="D218"/>
      <c r="E218"/>
      <c r="F218"/>
      <c r="G218"/>
      <c r="H218"/>
      <c r="I218"/>
      <c r="AA218" s="15">
        <v>44924</v>
      </c>
      <c r="AB218" s="13">
        <v>16642.34</v>
      </c>
      <c r="AC218" s="13">
        <v>16945.709000000003</v>
      </c>
      <c r="BA218"/>
      <c r="BB218"/>
      <c r="BC218"/>
      <c r="BD218"/>
      <c r="BE218"/>
      <c r="BF218"/>
      <c r="BG218"/>
      <c r="BH218"/>
      <c r="BI218"/>
      <c r="CA218"/>
      <c r="CB218"/>
      <c r="CC218"/>
      <c r="CD218"/>
      <c r="CE218"/>
      <c r="CF218"/>
      <c r="CG218"/>
      <c r="CH218"/>
      <c r="EA218"/>
      <c r="EB218"/>
      <c r="EC218"/>
      <c r="ED218"/>
      <c r="EE218"/>
      <c r="EF218"/>
      <c r="EG218"/>
      <c r="EH218"/>
      <c r="GA218" s="15">
        <v>44924</v>
      </c>
      <c r="GB218" s="21">
        <v>5.4233270120591648E-3</v>
      </c>
    </row>
    <row r="219" spans="1:184" x14ac:dyDescent="0.3">
      <c r="A219"/>
      <c r="B219"/>
      <c r="C219"/>
      <c r="D219"/>
      <c r="E219"/>
      <c r="F219"/>
      <c r="G219"/>
      <c r="H219"/>
      <c r="I219"/>
      <c r="AA219" s="15">
        <v>44925</v>
      </c>
      <c r="AB219" s="13">
        <v>16602.59</v>
      </c>
      <c r="AC219" s="13">
        <v>16919.402500000004</v>
      </c>
      <c r="BA219"/>
      <c r="BB219"/>
      <c r="BC219"/>
      <c r="BD219"/>
      <c r="BE219"/>
      <c r="BF219"/>
      <c r="BG219"/>
      <c r="BH219"/>
      <c r="BI219"/>
      <c r="CA219"/>
      <c r="CB219"/>
      <c r="CC219"/>
      <c r="CD219"/>
      <c r="CE219"/>
      <c r="CF219"/>
      <c r="CG219"/>
      <c r="CH219"/>
      <c r="EA219"/>
      <c r="EB219"/>
      <c r="EC219"/>
      <c r="ED219"/>
      <c r="EE219"/>
      <c r="EF219"/>
      <c r="EG219"/>
      <c r="EH219"/>
      <c r="GA219" s="15">
        <v>44925</v>
      </c>
      <c r="GB219" s="21">
        <v>-2.3884862345079361E-3</v>
      </c>
    </row>
    <row r="220" spans="1:184" x14ac:dyDescent="0.3">
      <c r="A220"/>
      <c r="B220"/>
      <c r="C220"/>
      <c r="D220"/>
      <c r="E220"/>
      <c r="F220"/>
      <c r="G220"/>
      <c r="H220"/>
      <c r="I220"/>
      <c r="AA220" s="15">
        <v>44926</v>
      </c>
      <c r="AB220" s="13">
        <v>16547.5</v>
      </c>
      <c r="AC220" s="13">
        <v>16891.568000000003</v>
      </c>
      <c r="BA220"/>
      <c r="BB220"/>
      <c r="BC220"/>
      <c r="BD220"/>
      <c r="BE220"/>
      <c r="BF220"/>
      <c r="BG220"/>
      <c r="BH220"/>
      <c r="BI220"/>
      <c r="CA220"/>
      <c r="CB220"/>
      <c r="CC220"/>
      <c r="CD220"/>
      <c r="CE220"/>
      <c r="CF220"/>
      <c r="CG220"/>
      <c r="CH220"/>
      <c r="EA220"/>
      <c r="EB220"/>
      <c r="EC220"/>
      <c r="ED220"/>
      <c r="EE220"/>
      <c r="EF220"/>
      <c r="EG220"/>
      <c r="EH220"/>
      <c r="GA220" s="15">
        <v>44926</v>
      </c>
      <c r="GB220" s="21">
        <v>-3.3181569863497407E-3</v>
      </c>
    </row>
    <row r="221" spans="1:184" x14ac:dyDescent="0.3">
      <c r="A221"/>
      <c r="B221"/>
      <c r="C221"/>
      <c r="D221"/>
      <c r="E221"/>
      <c r="F221"/>
      <c r="G221"/>
      <c r="H221"/>
      <c r="I221"/>
      <c r="AA221" s="15">
        <v>44927</v>
      </c>
      <c r="AB221" s="13">
        <v>16625.080000000002</v>
      </c>
      <c r="AC221" s="13">
        <v>16862.500000000004</v>
      </c>
      <c r="BA221"/>
      <c r="BB221"/>
      <c r="BC221"/>
      <c r="BD221"/>
      <c r="BE221"/>
      <c r="BF221"/>
      <c r="BG221"/>
      <c r="BH221"/>
      <c r="BI221"/>
      <c r="CA221"/>
      <c r="CB221"/>
      <c r="CC221"/>
      <c r="CD221"/>
      <c r="CE221"/>
      <c r="CF221"/>
      <c r="CG221"/>
      <c r="CH221"/>
      <c r="EA221"/>
      <c r="EB221"/>
      <c r="EC221"/>
      <c r="ED221"/>
      <c r="EE221"/>
      <c r="EF221"/>
      <c r="EG221"/>
      <c r="EH221"/>
      <c r="GA221" s="15">
        <v>44927</v>
      </c>
      <c r="GB221" s="21">
        <v>4.6883214987158972E-3</v>
      </c>
    </row>
    <row r="222" spans="1:184" x14ac:dyDescent="0.3">
      <c r="A222"/>
      <c r="B222"/>
      <c r="C222"/>
      <c r="D222"/>
      <c r="E222"/>
      <c r="F222"/>
      <c r="G222"/>
      <c r="H222"/>
      <c r="I222"/>
      <c r="AA222" s="15">
        <v>44928</v>
      </c>
      <c r="AB222" s="13">
        <v>16688.47</v>
      </c>
      <c r="AC222" s="13">
        <v>16807.857500000002</v>
      </c>
      <c r="BA222"/>
      <c r="BB222"/>
      <c r="BC222"/>
      <c r="BD222"/>
      <c r="BE222"/>
      <c r="BF222"/>
      <c r="BG222"/>
      <c r="BH222"/>
      <c r="BI222"/>
      <c r="CA222"/>
      <c r="CB222"/>
      <c r="CC222"/>
      <c r="CD222"/>
      <c r="CE222"/>
      <c r="CF222"/>
      <c r="CG222"/>
      <c r="CH222"/>
      <c r="EA222"/>
      <c r="EB222"/>
      <c r="EC222"/>
      <c r="ED222"/>
      <c r="EE222"/>
      <c r="EF222"/>
      <c r="EG222"/>
      <c r="EH222"/>
      <c r="GA222" s="15">
        <v>44928</v>
      </c>
      <c r="GB222" s="21">
        <v>3.8129139829703451E-3</v>
      </c>
    </row>
    <row r="223" spans="1:184" x14ac:dyDescent="0.3">
      <c r="A223"/>
      <c r="B223"/>
      <c r="C223"/>
      <c r="D223"/>
      <c r="E223"/>
      <c r="F223"/>
      <c r="G223"/>
      <c r="H223"/>
      <c r="I223"/>
      <c r="AA223" s="15">
        <v>44929</v>
      </c>
      <c r="AB223" s="13">
        <v>16679.86</v>
      </c>
      <c r="AC223" s="13">
        <v>16751.067999999999</v>
      </c>
      <c r="BA223"/>
      <c r="BB223"/>
      <c r="BC223"/>
      <c r="BD223"/>
      <c r="BE223"/>
      <c r="BF223"/>
      <c r="BG223"/>
      <c r="BH223"/>
      <c r="BI223"/>
      <c r="CA223"/>
      <c r="CB223"/>
      <c r="CC223"/>
      <c r="CD223"/>
      <c r="CE223"/>
      <c r="CF223"/>
      <c r="CG223"/>
      <c r="CH223"/>
      <c r="EA223"/>
      <c r="EB223"/>
      <c r="EC223"/>
      <c r="ED223"/>
      <c r="EE223"/>
      <c r="EF223"/>
      <c r="EG223"/>
      <c r="EH223"/>
      <c r="GA223" s="15">
        <v>44929</v>
      </c>
      <c r="GB223" s="21">
        <v>-5.1592506682762718E-4</v>
      </c>
    </row>
    <row r="224" spans="1:184" x14ac:dyDescent="0.3">
      <c r="A224"/>
      <c r="B224"/>
      <c r="C224"/>
      <c r="D224"/>
      <c r="E224"/>
      <c r="F224"/>
      <c r="G224"/>
      <c r="H224"/>
      <c r="I224"/>
      <c r="AA224" s="15">
        <v>44930</v>
      </c>
      <c r="AB224" s="13">
        <v>16863.240000000002</v>
      </c>
      <c r="AC224" s="13">
        <v>16725.986499999999</v>
      </c>
      <c r="BA224"/>
      <c r="BB224"/>
      <c r="BC224"/>
      <c r="BD224"/>
      <c r="BE224"/>
      <c r="BF224"/>
      <c r="BG224"/>
      <c r="BH224"/>
      <c r="BI224"/>
      <c r="CA224"/>
      <c r="CB224"/>
      <c r="CC224"/>
      <c r="CD224"/>
      <c r="CE224"/>
      <c r="CF224"/>
      <c r="CG224"/>
      <c r="CH224"/>
      <c r="EA224"/>
      <c r="EB224"/>
      <c r="EC224"/>
      <c r="ED224"/>
      <c r="EE224"/>
      <c r="EF224"/>
      <c r="EG224"/>
      <c r="EH224"/>
      <c r="GA224" s="15">
        <v>44930</v>
      </c>
      <c r="GB224" s="21">
        <v>1.0994097072757336E-2</v>
      </c>
    </row>
    <row r="225" spans="1:184" x14ac:dyDescent="0.3">
      <c r="A225"/>
      <c r="B225"/>
      <c r="C225"/>
      <c r="D225"/>
      <c r="E225"/>
      <c r="F225"/>
      <c r="G225"/>
      <c r="H225"/>
      <c r="I225"/>
      <c r="AA225" s="15">
        <v>44931</v>
      </c>
      <c r="AB225" s="13">
        <v>16836.740000000002</v>
      </c>
      <c r="AC225" s="13">
        <v>16735.449499999999</v>
      </c>
      <c r="BA225"/>
      <c r="BB225"/>
      <c r="BC225"/>
      <c r="BD225"/>
      <c r="BE225"/>
      <c r="BF225"/>
      <c r="BG225"/>
      <c r="BH225"/>
      <c r="BI225"/>
      <c r="CA225"/>
      <c r="CB225"/>
      <c r="CC225"/>
      <c r="CD225"/>
      <c r="CE225"/>
      <c r="CF225"/>
      <c r="CG225"/>
      <c r="CH225"/>
      <c r="EA225"/>
      <c r="EB225"/>
      <c r="EC225"/>
      <c r="ED225"/>
      <c r="EE225"/>
      <c r="EF225"/>
      <c r="EG225"/>
      <c r="EH225"/>
      <c r="GA225" s="15">
        <v>44931</v>
      </c>
      <c r="GB225" s="21">
        <v>-1.5714655072216477E-3</v>
      </c>
    </row>
    <row r="226" spans="1:184" x14ac:dyDescent="0.3">
      <c r="A226"/>
      <c r="B226"/>
      <c r="C226"/>
      <c r="D226"/>
      <c r="E226"/>
      <c r="F226"/>
      <c r="G226"/>
      <c r="H226"/>
      <c r="I226"/>
      <c r="AA226" s="15">
        <v>44932</v>
      </c>
      <c r="AB226" s="13">
        <v>16951.97</v>
      </c>
      <c r="AC226" s="13">
        <v>16743.293499999992</v>
      </c>
      <c r="BA226"/>
      <c r="BB226"/>
      <c r="BC226"/>
      <c r="BD226"/>
      <c r="BE226"/>
      <c r="BF226"/>
      <c r="BG226"/>
      <c r="BH226"/>
      <c r="BI226"/>
      <c r="CA226"/>
      <c r="CB226"/>
      <c r="CC226"/>
      <c r="CD226"/>
      <c r="CE226"/>
      <c r="CF226"/>
      <c r="CG226"/>
      <c r="CH226"/>
      <c r="EA226"/>
      <c r="EB226"/>
      <c r="EC226"/>
      <c r="ED226"/>
      <c r="EE226"/>
      <c r="EF226"/>
      <c r="EG226"/>
      <c r="EH226"/>
      <c r="GA226" s="15">
        <v>44932</v>
      </c>
      <c r="GB226" s="21">
        <v>6.843961479478855E-3</v>
      </c>
    </row>
    <row r="227" spans="1:184" x14ac:dyDescent="0.3">
      <c r="A227"/>
      <c r="B227"/>
      <c r="C227"/>
      <c r="D227"/>
      <c r="E227"/>
      <c r="F227"/>
      <c r="G227"/>
      <c r="H227"/>
      <c r="I227"/>
      <c r="AA227" s="15">
        <v>44933</v>
      </c>
      <c r="AB227" s="13">
        <v>16955.080000000002</v>
      </c>
      <c r="AC227" s="13">
        <v>16753.148500000003</v>
      </c>
      <c r="BA227"/>
      <c r="BB227"/>
      <c r="BC227"/>
      <c r="BD227"/>
      <c r="BE227"/>
      <c r="BF227"/>
      <c r="BG227"/>
      <c r="BH227"/>
      <c r="BI227"/>
      <c r="CA227"/>
      <c r="CB227"/>
      <c r="CC227"/>
      <c r="CD227"/>
      <c r="CE227"/>
      <c r="CF227"/>
      <c r="CG227"/>
      <c r="CH227"/>
      <c r="EA227"/>
      <c r="EB227"/>
      <c r="EC227"/>
      <c r="ED227"/>
      <c r="EE227"/>
      <c r="EF227"/>
      <c r="EG227"/>
      <c r="EH227"/>
      <c r="GA227" s="15">
        <v>44933</v>
      </c>
      <c r="GB227" s="21">
        <v>1.8345950352682827E-4</v>
      </c>
    </row>
    <row r="228" spans="1:184" x14ac:dyDescent="0.3">
      <c r="A228"/>
      <c r="B228"/>
      <c r="C228"/>
      <c r="D228"/>
      <c r="E228"/>
      <c r="F228"/>
      <c r="G228"/>
      <c r="H228"/>
      <c r="I228"/>
      <c r="AA228" s="15">
        <v>44934</v>
      </c>
      <c r="AB228" s="13">
        <v>17091.14</v>
      </c>
      <c r="AC228" s="13">
        <v>16785.7215</v>
      </c>
      <c r="BA228"/>
      <c r="BB228"/>
      <c r="BC228"/>
      <c r="BD228"/>
      <c r="BE228"/>
      <c r="BF228"/>
      <c r="BG228"/>
      <c r="BH228"/>
      <c r="BI228"/>
      <c r="CA228"/>
      <c r="CB228"/>
      <c r="CC228"/>
      <c r="CD228"/>
      <c r="CE228"/>
      <c r="CF228"/>
      <c r="CG228"/>
      <c r="CH228"/>
      <c r="EA228"/>
      <c r="EB228"/>
      <c r="EC228"/>
      <c r="ED228"/>
      <c r="EE228"/>
      <c r="EF228"/>
      <c r="EG228"/>
      <c r="EH228"/>
      <c r="GA228" s="15">
        <v>44934</v>
      </c>
      <c r="GB228" s="21">
        <v>8.0247335901686423E-3</v>
      </c>
    </row>
    <row r="229" spans="1:184" x14ac:dyDescent="0.3">
      <c r="A229"/>
      <c r="B229"/>
      <c r="C229"/>
      <c r="D229"/>
      <c r="E229"/>
      <c r="F229"/>
      <c r="G229"/>
      <c r="H229"/>
      <c r="I229"/>
      <c r="AA229" s="15">
        <v>44935</v>
      </c>
      <c r="AB229" s="13">
        <v>17196.55</v>
      </c>
      <c r="AC229" s="13">
        <v>16800.234000000004</v>
      </c>
      <c r="BA229"/>
      <c r="BB229"/>
      <c r="BC229"/>
      <c r="BD229"/>
      <c r="BE229"/>
      <c r="BF229"/>
      <c r="BG229"/>
      <c r="BH229"/>
      <c r="BI229"/>
      <c r="CA229"/>
      <c r="CB229"/>
      <c r="CC229"/>
      <c r="CD229"/>
      <c r="CE229"/>
      <c r="CF229"/>
      <c r="CG229"/>
      <c r="CH229"/>
      <c r="EA229"/>
      <c r="EB229"/>
      <c r="EC229"/>
      <c r="ED229"/>
      <c r="EE229"/>
      <c r="EF229"/>
      <c r="EG229"/>
      <c r="EH229"/>
      <c r="GA229" s="15">
        <v>44935</v>
      </c>
      <c r="GB229" s="21">
        <v>6.1675230558055905E-3</v>
      </c>
    </row>
    <row r="230" spans="1:184" x14ac:dyDescent="0.3">
      <c r="A230"/>
      <c r="B230"/>
      <c r="C230"/>
      <c r="D230"/>
      <c r="E230"/>
      <c r="F230"/>
      <c r="G230"/>
      <c r="H230"/>
      <c r="I230"/>
      <c r="AA230" s="15">
        <v>44936</v>
      </c>
      <c r="AB230" s="13">
        <v>17446.29</v>
      </c>
      <c r="AC230" s="13">
        <v>16831.6715</v>
      </c>
      <c r="BA230"/>
      <c r="BB230"/>
      <c r="BC230"/>
      <c r="BD230"/>
      <c r="BE230"/>
      <c r="BF230"/>
      <c r="BG230"/>
      <c r="BH230"/>
      <c r="BI230"/>
      <c r="CA230"/>
      <c r="CB230"/>
      <c r="CC230"/>
      <c r="CD230"/>
      <c r="CE230"/>
      <c r="CF230"/>
      <c r="CG230"/>
      <c r="CH230"/>
      <c r="EA230"/>
      <c r="EB230"/>
      <c r="EC230"/>
      <c r="ED230"/>
      <c r="EE230"/>
      <c r="EF230"/>
      <c r="EG230"/>
      <c r="EH230"/>
      <c r="GA230" s="15">
        <v>44936</v>
      </c>
      <c r="GB230" s="21">
        <v>1.4522680421363621E-2</v>
      </c>
    </row>
    <row r="231" spans="1:184" x14ac:dyDescent="0.3">
      <c r="A231"/>
      <c r="B231"/>
      <c r="C231"/>
      <c r="D231"/>
      <c r="E231"/>
      <c r="F231"/>
      <c r="G231"/>
      <c r="H231"/>
      <c r="I231"/>
      <c r="AA231" s="15">
        <v>44937</v>
      </c>
      <c r="AB231" s="13">
        <v>17934.900000000001</v>
      </c>
      <c r="AC231" s="13">
        <v>16886.8995</v>
      </c>
      <c r="BA231"/>
      <c r="BB231"/>
      <c r="BC231"/>
      <c r="BD231"/>
      <c r="BE231"/>
      <c r="BF231"/>
      <c r="BG231"/>
      <c r="BH231"/>
      <c r="BI231"/>
      <c r="CA231"/>
      <c r="CB231"/>
      <c r="CC231"/>
      <c r="CD231"/>
      <c r="CE231"/>
      <c r="CF231"/>
      <c r="CG231"/>
      <c r="CH231"/>
      <c r="EA231"/>
      <c r="EB231"/>
      <c r="EC231"/>
      <c r="ED231"/>
      <c r="EE231"/>
      <c r="EF231"/>
      <c r="EG231"/>
      <c r="EH231"/>
      <c r="GA231" s="15">
        <v>44937</v>
      </c>
      <c r="GB231" s="21">
        <v>2.8006527462285602E-2</v>
      </c>
    </row>
    <row r="232" spans="1:184" x14ac:dyDescent="0.3">
      <c r="A232"/>
      <c r="B232"/>
      <c r="C232"/>
      <c r="D232"/>
      <c r="E232"/>
      <c r="F232"/>
      <c r="G232"/>
      <c r="H232"/>
      <c r="I232"/>
      <c r="AA232" s="15">
        <v>44938</v>
      </c>
      <c r="AB232" s="13">
        <v>18869.59</v>
      </c>
      <c r="AC232" s="13">
        <v>16990.531500000001</v>
      </c>
      <c r="BA232"/>
      <c r="BB232"/>
      <c r="BC232"/>
      <c r="BD232"/>
      <c r="BE232"/>
      <c r="BF232"/>
      <c r="BG232"/>
      <c r="BH232"/>
      <c r="BI232"/>
      <c r="CA232"/>
      <c r="CB232"/>
      <c r="CC232"/>
      <c r="CD232"/>
      <c r="CE232"/>
      <c r="CF232"/>
      <c r="CG232"/>
      <c r="CH232"/>
      <c r="EA232"/>
      <c r="EB232"/>
      <c r="EC232"/>
      <c r="ED232"/>
      <c r="EE232"/>
      <c r="EF232"/>
      <c r="EG232"/>
      <c r="EH232"/>
      <c r="GA232" s="15">
        <v>44938</v>
      </c>
      <c r="GB232" s="21">
        <v>5.2115707363854735E-2</v>
      </c>
    </row>
    <row r="233" spans="1:184" x14ac:dyDescent="0.3">
      <c r="A233"/>
      <c r="B233"/>
      <c r="C233"/>
      <c r="D233"/>
      <c r="E233"/>
      <c r="F233"/>
      <c r="G233"/>
      <c r="H233"/>
      <c r="I233"/>
      <c r="AA233" s="15">
        <v>44939</v>
      </c>
      <c r="AB233" s="13">
        <v>19909.57</v>
      </c>
      <c r="AC233" s="13">
        <v>17143.621999999999</v>
      </c>
      <c r="BA233"/>
      <c r="BB233"/>
      <c r="BC233"/>
      <c r="BD233"/>
      <c r="BE233"/>
      <c r="BF233"/>
      <c r="BG233"/>
      <c r="BH233"/>
      <c r="BI233"/>
      <c r="CA233"/>
      <c r="CB233"/>
      <c r="CC233"/>
      <c r="CD233"/>
      <c r="CE233"/>
      <c r="CF233"/>
      <c r="CG233"/>
      <c r="CH233"/>
      <c r="EA233"/>
      <c r="EB233"/>
      <c r="EC233"/>
      <c r="ED233"/>
      <c r="EE233"/>
      <c r="EF233"/>
      <c r="EG233"/>
      <c r="EH233"/>
      <c r="GA233" s="15">
        <v>44939</v>
      </c>
      <c r="GB233" s="21">
        <v>5.5114075080592517E-2</v>
      </c>
    </row>
    <row r="234" spans="1:184" x14ac:dyDescent="0.3">
      <c r="A234"/>
      <c r="B234"/>
      <c r="C234"/>
      <c r="D234"/>
      <c r="E234"/>
      <c r="F234"/>
      <c r="G234"/>
      <c r="H234"/>
      <c r="I234"/>
      <c r="AA234" s="15">
        <v>44940</v>
      </c>
      <c r="AB234" s="13">
        <v>20976.3</v>
      </c>
      <c r="AC234" s="13">
        <v>17350.337500000001</v>
      </c>
      <c r="BA234"/>
      <c r="BB234"/>
      <c r="BC234"/>
      <c r="BD234"/>
      <c r="BE234"/>
      <c r="BF234"/>
      <c r="BG234"/>
      <c r="BH234"/>
      <c r="BI234"/>
      <c r="CA234"/>
      <c r="CB234"/>
      <c r="CC234"/>
      <c r="CD234"/>
      <c r="CE234"/>
      <c r="CF234"/>
      <c r="CG234"/>
      <c r="CH234"/>
      <c r="EA234"/>
      <c r="EB234"/>
      <c r="EC234"/>
      <c r="ED234"/>
      <c r="EE234"/>
      <c r="EF234"/>
      <c r="EG234"/>
      <c r="EH234"/>
      <c r="GA234" s="15">
        <v>44940</v>
      </c>
      <c r="GB234" s="21">
        <v>5.3578756346822187E-2</v>
      </c>
    </row>
    <row r="235" spans="1:184" x14ac:dyDescent="0.3">
      <c r="A235"/>
      <c r="B235"/>
      <c r="C235"/>
      <c r="D235"/>
      <c r="E235"/>
      <c r="F235"/>
      <c r="G235"/>
      <c r="H235"/>
      <c r="I235"/>
      <c r="AA235" s="15">
        <v>44941</v>
      </c>
      <c r="AB235" s="13">
        <v>20880.8</v>
      </c>
      <c r="AC235" s="13">
        <v>17548.387500000001</v>
      </c>
      <c r="BA235"/>
      <c r="BB235"/>
      <c r="BC235"/>
      <c r="BD235"/>
      <c r="BE235"/>
      <c r="BF235"/>
      <c r="BG235"/>
      <c r="BH235"/>
      <c r="BI235"/>
      <c r="CA235"/>
      <c r="CB235"/>
      <c r="CC235"/>
      <c r="CD235"/>
      <c r="CE235"/>
      <c r="CF235"/>
      <c r="CG235"/>
      <c r="CH235"/>
      <c r="EA235"/>
      <c r="EB235"/>
      <c r="EC235"/>
      <c r="ED235"/>
      <c r="EE235"/>
      <c r="EF235"/>
      <c r="EG235"/>
      <c r="EH235"/>
      <c r="GA235" s="15">
        <v>44941</v>
      </c>
      <c r="GB235" s="21">
        <v>-4.552757159270171E-3</v>
      </c>
    </row>
    <row r="236" spans="1:184" x14ac:dyDescent="0.3">
      <c r="A236"/>
      <c r="B236"/>
      <c r="C236"/>
      <c r="D236"/>
      <c r="E236"/>
      <c r="F236"/>
      <c r="G236"/>
      <c r="H236"/>
      <c r="I236"/>
      <c r="AA236" s="15">
        <v>44942</v>
      </c>
      <c r="AB236" s="13">
        <v>21169.63</v>
      </c>
      <c r="AC236" s="13">
        <v>17771.0105</v>
      </c>
      <c r="BA236"/>
      <c r="BB236"/>
      <c r="BC236"/>
      <c r="BD236"/>
      <c r="BE236"/>
      <c r="BF236"/>
      <c r="BG236"/>
      <c r="BH236"/>
      <c r="BI236"/>
      <c r="CA236"/>
      <c r="CB236"/>
      <c r="CC236"/>
      <c r="CD236"/>
      <c r="CE236"/>
      <c r="CF236"/>
      <c r="CG236"/>
      <c r="CH236"/>
      <c r="EA236"/>
      <c r="EB236"/>
      <c r="EC236"/>
      <c r="ED236"/>
      <c r="EE236"/>
      <c r="EF236"/>
      <c r="EG236"/>
      <c r="EH236"/>
      <c r="GA236" s="15">
        <v>44942</v>
      </c>
      <c r="GB236" s="21">
        <v>1.3832324432014209E-2</v>
      </c>
    </row>
    <row r="237" spans="1:184" x14ac:dyDescent="0.3">
      <c r="A237"/>
      <c r="B237"/>
      <c r="C237"/>
      <c r="D237"/>
      <c r="E237"/>
      <c r="F237"/>
      <c r="G237"/>
      <c r="H237"/>
      <c r="I237"/>
      <c r="AA237" s="15">
        <v>44943</v>
      </c>
      <c r="AB237" s="13">
        <v>21161.52</v>
      </c>
      <c r="AC237" s="13">
        <v>18001.457999999999</v>
      </c>
      <c r="BA237"/>
      <c r="BB237"/>
      <c r="BC237"/>
      <c r="BD237"/>
      <c r="BE237"/>
      <c r="BF237"/>
      <c r="BG237"/>
      <c r="BH237"/>
      <c r="BI237"/>
      <c r="CA237"/>
      <c r="CB237"/>
      <c r="CC237"/>
      <c r="CD237"/>
      <c r="CE237"/>
      <c r="CF237"/>
      <c r="CG237"/>
      <c r="CH237"/>
      <c r="EA237"/>
      <c r="EB237"/>
      <c r="EC237"/>
      <c r="ED237"/>
      <c r="EE237"/>
      <c r="EF237"/>
      <c r="EG237"/>
      <c r="EH237"/>
      <c r="GA237" s="15">
        <v>44943</v>
      </c>
      <c r="GB237" s="21">
        <v>-3.8309597286301234E-4</v>
      </c>
    </row>
    <row r="238" spans="1:184" x14ac:dyDescent="0.3">
      <c r="A238"/>
      <c r="B238"/>
      <c r="C238"/>
      <c r="D238"/>
      <c r="E238"/>
      <c r="F238"/>
      <c r="G238"/>
      <c r="H238"/>
      <c r="I238"/>
      <c r="AA238" s="15">
        <v>44944</v>
      </c>
      <c r="AB238" s="13">
        <v>20688.78</v>
      </c>
      <c r="AC238" s="13">
        <v>18203.780000000006</v>
      </c>
      <c r="BA238"/>
      <c r="BB238"/>
      <c r="BC238"/>
      <c r="BD238"/>
      <c r="BE238"/>
      <c r="BF238"/>
      <c r="BG238"/>
      <c r="BH238"/>
      <c r="BI238"/>
      <c r="CA238"/>
      <c r="CB238"/>
      <c r="CC238"/>
      <c r="CD238"/>
      <c r="CE238"/>
      <c r="CF238"/>
      <c r="CG238"/>
      <c r="CH238"/>
      <c r="EA238"/>
      <c r="EB238"/>
      <c r="EC238"/>
      <c r="ED238"/>
      <c r="EE238"/>
      <c r="EF238"/>
      <c r="EG238"/>
      <c r="EH238"/>
      <c r="GA238" s="15">
        <v>44944</v>
      </c>
      <c r="GB238" s="21">
        <v>-2.2339605094530146E-2</v>
      </c>
    </row>
    <row r="239" spans="1:184" x14ac:dyDescent="0.3">
      <c r="A239"/>
      <c r="B239"/>
      <c r="C239"/>
      <c r="D239"/>
      <c r="E239"/>
      <c r="F239"/>
      <c r="G239"/>
      <c r="H239"/>
      <c r="I239"/>
      <c r="AA239" s="15">
        <v>44945</v>
      </c>
      <c r="AB239" s="13">
        <v>21086.79</v>
      </c>
      <c r="AC239" s="13">
        <v>18427.989999999998</v>
      </c>
      <c r="BA239"/>
      <c r="BB239"/>
      <c r="BC239"/>
      <c r="BD239"/>
      <c r="BE239"/>
      <c r="BF239"/>
      <c r="BG239"/>
      <c r="BH239"/>
      <c r="BI239"/>
      <c r="CA239"/>
      <c r="CB239"/>
      <c r="CC239"/>
      <c r="CD239"/>
      <c r="CE239"/>
      <c r="CF239"/>
      <c r="CG239"/>
      <c r="CH239"/>
      <c r="EA239"/>
      <c r="EB239"/>
      <c r="EC239"/>
      <c r="ED239"/>
      <c r="EE239"/>
      <c r="EF239"/>
      <c r="EG239"/>
      <c r="EH239"/>
      <c r="GA239" s="15">
        <v>44945</v>
      </c>
      <c r="GB239" s="21">
        <v>1.9237963765867505E-2</v>
      </c>
    </row>
    <row r="240" spans="1:184" x14ac:dyDescent="0.3">
      <c r="A240"/>
      <c r="B240"/>
      <c r="C240"/>
      <c r="D240"/>
      <c r="E240"/>
      <c r="F240"/>
      <c r="G240"/>
      <c r="H240"/>
      <c r="I240"/>
      <c r="AA240" s="15">
        <v>44946</v>
      </c>
      <c r="AB240" s="13">
        <v>22676.55</v>
      </c>
      <c r="AC240" s="13">
        <v>18734.442499999997</v>
      </c>
      <c r="BA240"/>
      <c r="BB240"/>
      <c r="BC240"/>
      <c r="BD240"/>
      <c r="BE240"/>
      <c r="BF240"/>
      <c r="BG240"/>
      <c r="BH240"/>
      <c r="BI240"/>
      <c r="CA240"/>
      <c r="CB240"/>
      <c r="CC240"/>
      <c r="CD240"/>
      <c r="CE240"/>
      <c r="CF240"/>
      <c r="CG240"/>
      <c r="CH240"/>
      <c r="EA240"/>
      <c r="EB240"/>
      <c r="EC240"/>
      <c r="ED240"/>
      <c r="EE240"/>
      <c r="EF240"/>
      <c r="EG240"/>
      <c r="EH240"/>
      <c r="GA240" s="15">
        <v>44946</v>
      </c>
      <c r="GB240" s="21">
        <v>7.5391275770280819E-2</v>
      </c>
    </row>
    <row r="241" spans="1:184" x14ac:dyDescent="0.3">
      <c r="A241"/>
      <c r="B241"/>
      <c r="C241"/>
      <c r="D241"/>
      <c r="E241"/>
      <c r="F241"/>
      <c r="G241"/>
      <c r="H241"/>
      <c r="I241"/>
      <c r="AA241" s="15">
        <v>44947</v>
      </c>
      <c r="AB241" s="13">
        <v>22777.63</v>
      </c>
      <c r="AC241" s="13">
        <v>19042.07</v>
      </c>
      <c r="BA241"/>
      <c r="BB241"/>
      <c r="BC241"/>
      <c r="BD241"/>
      <c r="BE241"/>
      <c r="BF241"/>
      <c r="BG241"/>
      <c r="BH241"/>
      <c r="BI241"/>
      <c r="CA241"/>
      <c r="CB241"/>
      <c r="CC241"/>
      <c r="CD241"/>
      <c r="CE241"/>
      <c r="CF241"/>
      <c r="CG241"/>
      <c r="CH241"/>
      <c r="EA241"/>
      <c r="EB241"/>
      <c r="EC241"/>
      <c r="ED241"/>
      <c r="EE241"/>
      <c r="EF241"/>
      <c r="EG241"/>
      <c r="EH241"/>
      <c r="GA241" s="15">
        <v>44947</v>
      </c>
      <c r="GB241" s="21">
        <v>4.4574681774784963E-3</v>
      </c>
    </row>
    <row r="242" spans="1:184" x14ac:dyDescent="0.3">
      <c r="A242"/>
      <c r="B242"/>
      <c r="C242"/>
      <c r="D242"/>
      <c r="E242"/>
      <c r="F242"/>
      <c r="G242"/>
      <c r="H242"/>
      <c r="I242"/>
      <c r="AA242" s="15">
        <v>44948</v>
      </c>
      <c r="AB242" s="13">
        <v>22720.42</v>
      </c>
      <c r="AC242" s="13">
        <v>19343.667499999996</v>
      </c>
      <c r="BA242"/>
      <c r="BB242"/>
      <c r="BC242"/>
      <c r="BD242"/>
      <c r="BE242"/>
      <c r="BF242"/>
      <c r="BG242"/>
      <c r="BH242"/>
      <c r="BI242"/>
      <c r="CA242"/>
      <c r="CB242"/>
      <c r="CC242"/>
      <c r="CD242"/>
      <c r="CE242"/>
      <c r="CF242"/>
      <c r="CG242"/>
      <c r="CH242"/>
      <c r="EA242"/>
      <c r="EB242"/>
      <c r="EC242"/>
      <c r="ED242"/>
      <c r="EE242"/>
      <c r="EF242"/>
      <c r="EG242"/>
      <c r="EH242"/>
      <c r="GA242" s="15">
        <v>44948</v>
      </c>
      <c r="GB242" s="21">
        <v>-2.5116748318416704E-3</v>
      </c>
    </row>
    <row r="243" spans="1:184" x14ac:dyDescent="0.3">
      <c r="A243"/>
      <c r="B243"/>
      <c r="C243"/>
      <c r="D243"/>
      <c r="E243"/>
      <c r="F243"/>
      <c r="G243"/>
      <c r="H243"/>
      <c r="I243"/>
      <c r="AA243" s="15">
        <v>44949</v>
      </c>
      <c r="AB243" s="13">
        <v>22934.43</v>
      </c>
      <c r="AC243" s="13">
        <v>19656.395999999997</v>
      </c>
      <c r="BA243"/>
      <c r="BB243"/>
      <c r="BC243"/>
      <c r="BD243"/>
      <c r="BE243"/>
      <c r="BF243"/>
      <c r="BG243"/>
      <c r="BH243"/>
      <c r="BI243"/>
      <c r="CA243"/>
      <c r="CB243"/>
      <c r="CC243"/>
      <c r="CD243"/>
      <c r="CE243"/>
      <c r="CF243"/>
      <c r="CG243"/>
      <c r="CH243"/>
      <c r="EA243"/>
      <c r="EB243"/>
      <c r="EC243"/>
      <c r="ED243"/>
      <c r="EE243"/>
      <c r="EF243"/>
      <c r="EG243"/>
      <c r="EH243"/>
      <c r="GA243" s="15">
        <v>44949</v>
      </c>
      <c r="GB243" s="21">
        <v>9.4192801013361915E-3</v>
      </c>
    </row>
    <row r="244" spans="1:184" x14ac:dyDescent="0.3">
      <c r="A244"/>
      <c r="B244"/>
      <c r="C244"/>
      <c r="D244"/>
      <c r="E244"/>
      <c r="F244"/>
      <c r="G244"/>
      <c r="H244"/>
      <c r="I244"/>
      <c r="AA244" s="15">
        <v>44950</v>
      </c>
      <c r="AB244" s="13">
        <v>22636.47</v>
      </c>
      <c r="AC244" s="13">
        <v>19945.057499999995</v>
      </c>
      <c r="BA244"/>
      <c r="BB244"/>
      <c r="BC244"/>
      <c r="BD244"/>
      <c r="BE244"/>
      <c r="BF244"/>
      <c r="BG244"/>
      <c r="BH244"/>
      <c r="BI244"/>
      <c r="CA244"/>
      <c r="CB244"/>
      <c r="CC244"/>
      <c r="CD244"/>
      <c r="CE244"/>
      <c r="CF244"/>
      <c r="CG244"/>
      <c r="CH244"/>
      <c r="EA244"/>
      <c r="EB244"/>
      <c r="EC244"/>
      <c r="ED244"/>
      <c r="EE244"/>
      <c r="EF244"/>
      <c r="EG244"/>
      <c r="EH244"/>
      <c r="GA244" s="15">
        <v>44950</v>
      </c>
      <c r="GB244" s="21">
        <v>-1.2991820594625558E-2</v>
      </c>
    </row>
    <row r="245" spans="1:184" x14ac:dyDescent="0.3">
      <c r="A245"/>
      <c r="B245"/>
      <c r="C245"/>
      <c r="D245"/>
      <c r="E245"/>
      <c r="F245"/>
      <c r="G245"/>
      <c r="H245"/>
      <c r="I245"/>
      <c r="AA245" s="15">
        <v>44951</v>
      </c>
      <c r="AB245" s="13">
        <v>23117.86</v>
      </c>
      <c r="AC245" s="13">
        <v>20259.113499999996</v>
      </c>
      <c r="BA245"/>
      <c r="BB245"/>
      <c r="BC245"/>
      <c r="BD245"/>
      <c r="BE245"/>
      <c r="BF245"/>
      <c r="BG245"/>
      <c r="BH245"/>
      <c r="BI245"/>
      <c r="CA245"/>
      <c r="CB245"/>
      <c r="CC245"/>
      <c r="CD245"/>
      <c r="CE245"/>
      <c r="CF245"/>
      <c r="CG245"/>
      <c r="CH245"/>
      <c r="EA245"/>
      <c r="EB245"/>
      <c r="EC245"/>
      <c r="ED245"/>
      <c r="EE245"/>
      <c r="EF245"/>
      <c r="EG245"/>
      <c r="EH245"/>
      <c r="GA245" s="15">
        <v>44951</v>
      </c>
      <c r="GB245" s="21">
        <v>2.126612497443281E-2</v>
      </c>
    </row>
    <row r="246" spans="1:184" x14ac:dyDescent="0.3">
      <c r="A246"/>
      <c r="B246"/>
      <c r="C246"/>
      <c r="D246"/>
      <c r="E246"/>
      <c r="F246"/>
      <c r="G246"/>
      <c r="H246"/>
      <c r="I246"/>
      <c r="AA246" s="15">
        <v>44952</v>
      </c>
      <c r="AB246" s="13">
        <v>23032.78</v>
      </c>
      <c r="AC246" s="13">
        <v>20563.153999999999</v>
      </c>
      <c r="BA246"/>
      <c r="BB246"/>
      <c r="BC246"/>
      <c r="BD246"/>
      <c r="BE246"/>
      <c r="BF246"/>
      <c r="BG246"/>
      <c r="BH246"/>
      <c r="BI246"/>
      <c r="CA246"/>
      <c r="CB246"/>
      <c r="CC246"/>
      <c r="CD246"/>
      <c r="CE246"/>
      <c r="CF246"/>
      <c r="CG246"/>
      <c r="CH246"/>
      <c r="EA246"/>
      <c r="EB246"/>
      <c r="EC246"/>
      <c r="ED246"/>
      <c r="EE246"/>
      <c r="EF246"/>
      <c r="EG246"/>
      <c r="EH246"/>
      <c r="GA246" s="15">
        <v>44952</v>
      </c>
      <c r="GB246" s="21">
        <v>-3.6802714438102235E-3</v>
      </c>
    </row>
    <row r="247" spans="1:184" x14ac:dyDescent="0.3">
      <c r="A247"/>
      <c r="B247"/>
      <c r="C247"/>
      <c r="D247"/>
      <c r="E247"/>
      <c r="F247"/>
      <c r="G247"/>
      <c r="H247"/>
      <c r="I247"/>
      <c r="AA247" s="15">
        <v>44953</v>
      </c>
      <c r="AB247" s="13">
        <v>23078.73</v>
      </c>
      <c r="AC247" s="13">
        <v>20869.336499999998</v>
      </c>
      <c r="BA247"/>
      <c r="BB247"/>
      <c r="BC247"/>
      <c r="BD247"/>
      <c r="BE247"/>
      <c r="BF247"/>
      <c r="BG247"/>
      <c r="BH247"/>
      <c r="BI247"/>
      <c r="CA247"/>
      <c r="CB247"/>
      <c r="CC247"/>
      <c r="CD247"/>
      <c r="CE247"/>
      <c r="CF247"/>
      <c r="CG247"/>
      <c r="CH247"/>
      <c r="EA247"/>
      <c r="EB247"/>
      <c r="EC247"/>
      <c r="ED247"/>
      <c r="EE247"/>
      <c r="EF247"/>
      <c r="EG247"/>
      <c r="EH247"/>
      <c r="GA247" s="15">
        <v>44953</v>
      </c>
      <c r="GB247" s="21">
        <v>1.9949828027707728E-3</v>
      </c>
    </row>
    <row r="248" spans="1:184" x14ac:dyDescent="0.3">
      <c r="A248"/>
      <c r="B248"/>
      <c r="C248"/>
      <c r="D248"/>
      <c r="E248"/>
      <c r="F248"/>
      <c r="G248"/>
      <c r="H248"/>
      <c r="I248"/>
      <c r="AA248" s="15">
        <v>44954</v>
      </c>
      <c r="AB248" s="13">
        <v>23031.09</v>
      </c>
      <c r="AC248" s="13">
        <v>21166.333999999999</v>
      </c>
      <c r="BA248"/>
      <c r="BB248"/>
      <c r="BC248"/>
      <c r="BD248"/>
      <c r="BE248"/>
      <c r="BF248"/>
      <c r="BG248"/>
      <c r="BH248"/>
      <c r="BI248"/>
      <c r="CA248"/>
      <c r="CB248"/>
      <c r="CC248"/>
      <c r="CD248"/>
      <c r="CE248"/>
      <c r="CF248"/>
      <c r="CG248"/>
      <c r="CH248"/>
      <c r="EA248"/>
      <c r="EB248"/>
      <c r="EC248"/>
      <c r="ED248"/>
      <c r="EE248"/>
      <c r="EF248"/>
      <c r="EG248"/>
      <c r="EH248"/>
      <c r="GA248" s="15">
        <v>44954</v>
      </c>
      <c r="GB248" s="21">
        <v>-2.0642383701355849E-3</v>
      </c>
    </row>
    <row r="249" spans="1:184" x14ac:dyDescent="0.3">
      <c r="A249"/>
      <c r="B249"/>
      <c r="C249"/>
      <c r="D249"/>
      <c r="E249"/>
      <c r="F249"/>
      <c r="G249"/>
      <c r="H249"/>
      <c r="I249"/>
      <c r="AA249" s="15">
        <v>44955</v>
      </c>
      <c r="AB249" s="13">
        <v>23774.57</v>
      </c>
      <c r="AC249" s="13">
        <v>21495.235000000004</v>
      </c>
      <c r="BA249"/>
      <c r="BB249"/>
      <c r="BC249"/>
      <c r="BD249"/>
      <c r="BE249"/>
      <c r="BF249"/>
      <c r="BG249"/>
      <c r="BH249"/>
      <c r="BI249"/>
      <c r="CA249"/>
      <c r="CB249"/>
      <c r="CC249"/>
      <c r="CD249"/>
      <c r="CE249"/>
      <c r="CF249"/>
      <c r="CG249"/>
      <c r="CH249"/>
      <c r="EA249"/>
      <c r="EB249"/>
      <c r="EC249"/>
      <c r="ED249"/>
      <c r="EE249"/>
      <c r="EF249"/>
      <c r="EG249"/>
      <c r="EH249"/>
      <c r="GA249" s="15">
        <v>44955</v>
      </c>
      <c r="GB249" s="21">
        <v>3.2281581114919078E-2</v>
      </c>
    </row>
    <row r="250" spans="1:184" x14ac:dyDescent="0.3">
      <c r="A250"/>
      <c r="B250"/>
      <c r="C250"/>
      <c r="D250"/>
      <c r="E250"/>
      <c r="F250"/>
      <c r="G250"/>
      <c r="H250"/>
      <c r="I250"/>
      <c r="AA250" s="15">
        <v>44956</v>
      </c>
      <c r="AB250" s="13">
        <v>22840.14</v>
      </c>
      <c r="AC250" s="13">
        <v>21764.927500000002</v>
      </c>
      <c r="BA250"/>
      <c r="BB250"/>
      <c r="BC250"/>
      <c r="BD250"/>
      <c r="BE250"/>
      <c r="BF250"/>
      <c r="BG250"/>
      <c r="BH250"/>
      <c r="BI250"/>
      <c r="CA250"/>
      <c r="CB250"/>
      <c r="CC250"/>
      <c r="CD250"/>
      <c r="CE250"/>
      <c r="CF250"/>
      <c r="CG250"/>
      <c r="CH250"/>
      <c r="EA250"/>
      <c r="EB250"/>
      <c r="EC250"/>
      <c r="ED250"/>
      <c r="EE250"/>
      <c r="EF250"/>
      <c r="EG250"/>
      <c r="EH250"/>
      <c r="GA250" s="15">
        <v>44956</v>
      </c>
      <c r="GB250" s="21">
        <v>-3.930376027831417E-2</v>
      </c>
    </row>
    <row r="251" spans="1:184" x14ac:dyDescent="0.3">
      <c r="A251"/>
      <c r="B251"/>
      <c r="C251"/>
      <c r="D251"/>
      <c r="E251"/>
      <c r="F251"/>
      <c r="G251"/>
      <c r="H251"/>
      <c r="I251"/>
      <c r="AA251" s="15">
        <v>44957</v>
      </c>
      <c r="AB251" s="13">
        <v>23139.279999999999</v>
      </c>
      <c r="AC251" s="13">
        <v>22025.146500000003</v>
      </c>
      <c r="BA251"/>
      <c r="BB251"/>
      <c r="BC251"/>
      <c r="BD251"/>
      <c r="BE251"/>
      <c r="BF251"/>
      <c r="BG251"/>
      <c r="BH251"/>
      <c r="BI251"/>
      <c r="CA251"/>
      <c r="CB251"/>
      <c r="CC251"/>
      <c r="CD251"/>
      <c r="CE251"/>
      <c r="CF251"/>
      <c r="CG251"/>
      <c r="CH251"/>
      <c r="EA251"/>
      <c r="EB251"/>
      <c r="EC251"/>
      <c r="ED251"/>
      <c r="EE251"/>
      <c r="EF251"/>
      <c r="EG251"/>
      <c r="EH251"/>
      <c r="GA251" s="15">
        <v>44957</v>
      </c>
      <c r="GB251" s="21">
        <v>1.3097117618368292E-2</v>
      </c>
    </row>
    <row r="252" spans="1:184" x14ac:dyDescent="0.3">
      <c r="A252"/>
      <c r="B252"/>
      <c r="C252"/>
      <c r="D252"/>
      <c r="E252"/>
      <c r="F252"/>
      <c r="G252"/>
      <c r="H252"/>
      <c r="I252"/>
      <c r="AA252" s="15">
        <v>44958</v>
      </c>
      <c r="AB252" s="13">
        <v>23723.77</v>
      </c>
      <c r="AC252" s="13">
        <v>22267.855500000005</v>
      </c>
      <c r="BA252"/>
      <c r="BB252"/>
      <c r="BC252"/>
      <c r="BD252"/>
      <c r="BE252"/>
      <c r="BF252"/>
      <c r="BG252"/>
      <c r="BH252"/>
      <c r="BI252"/>
      <c r="CA252"/>
      <c r="CB252"/>
      <c r="CC252"/>
      <c r="CD252"/>
      <c r="CE252"/>
      <c r="CF252"/>
      <c r="CG252"/>
      <c r="CH252"/>
      <c r="EA252"/>
      <c r="EB252"/>
      <c r="EC252"/>
      <c r="ED252"/>
      <c r="EE252"/>
      <c r="EF252"/>
      <c r="EG252"/>
      <c r="EH252"/>
      <c r="GA252" s="15">
        <v>44958</v>
      </c>
      <c r="GB252" s="21">
        <v>2.5259645071065373E-2</v>
      </c>
    </row>
    <row r="253" spans="1:184" x14ac:dyDescent="0.3">
      <c r="A253"/>
      <c r="B253"/>
      <c r="C253"/>
      <c r="D253"/>
      <c r="E253"/>
      <c r="F253"/>
      <c r="G253"/>
      <c r="H253"/>
      <c r="I253"/>
      <c r="AA253" s="15">
        <v>44959</v>
      </c>
      <c r="AB253" s="13">
        <v>23471.87</v>
      </c>
      <c r="AC253" s="13">
        <v>22445.970500000003</v>
      </c>
      <c r="BA253"/>
      <c r="BB253"/>
      <c r="BC253"/>
      <c r="BD253"/>
      <c r="BE253"/>
      <c r="BF253"/>
      <c r="BG253"/>
      <c r="BH253"/>
      <c r="BI253"/>
      <c r="CA253"/>
      <c r="CB253"/>
      <c r="CC253"/>
      <c r="CD253"/>
      <c r="CE253"/>
      <c r="CF253"/>
      <c r="CG253"/>
      <c r="CH253"/>
      <c r="EA253"/>
      <c r="EB253"/>
      <c r="EC253"/>
      <c r="ED253"/>
      <c r="EE253"/>
      <c r="EF253"/>
      <c r="EG253"/>
      <c r="EH253"/>
      <c r="GA253" s="15">
        <v>44959</v>
      </c>
      <c r="GB253" s="21">
        <v>-1.0618042579236042E-2</v>
      </c>
    </row>
    <row r="254" spans="1:184" x14ac:dyDescent="0.3">
      <c r="A254"/>
      <c r="B254"/>
      <c r="C254"/>
      <c r="D254"/>
      <c r="E254"/>
      <c r="F254"/>
      <c r="G254"/>
      <c r="H254"/>
      <c r="I254"/>
      <c r="AA254" s="15">
        <v>44960</v>
      </c>
      <c r="AB254" s="13">
        <v>23449.32</v>
      </c>
      <c r="AC254" s="13">
        <v>22569.621500000005</v>
      </c>
      <c r="BA254"/>
      <c r="BB254"/>
      <c r="BC254"/>
      <c r="BD254"/>
      <c r="BE254"/>
      <c r="BF254"/>
      <c r="BG254"/>
      <c r="BH254"/>
      <c r="BI254"/>
      <c r="CA254"/>
      <c r="CB254"/>
      <c r="CC254"/>
      <c r="CD254"/>
      <c r="CE254"/>
      <c r="CF254"/>
      <c r="CG254"/>
      <c r="CH254"/>
      <c r="EA254"/>
      <c r="EB254"/>
      <c r="EC254"/>
      <c r="ED254"/>
      <c r="EE254"/>
      <c r="EF254"/>
      <c r="EG254"/>
      <c r="EH254"/>
      <c r="GA254" s="15">
        <v>44960</v>
      </c>
      <c r="GB254" s="21">
        <v>-9.6072447572348452E-4</v>
      </c>
    </row>
    <row r="255" spans="1:184" x14ac:dyDescent="0.3">
      <c r="A255"/>
      <c r="B255"/>
      <c r="C255"/>
      <c r="D255"/>
      <c r="E255"/>
      <c r="F255"/>
      <c r="G255"/>
      <c r="H255"/>
      <c r="I255"/>
      <c r="AA255" s="15">
        <v>44961</v>
      </c>
      <c r="AB255" s="13">
        <v>23331.85</v>
      </c>
      <c r="AC255" s="13">
        <v>22692.174000000003</v>
      </c>
      <c r="BA255"/>
      <c r="BB255"/>
      <c r="BC255"/>
      <c r="BD255"/>
      <c r="BE255"/>
      <c r="BF255"/>
      <c r="BG255"/>
      <c r="BH255"/>
      <c r="BI255"/>
      <c r="CA255"/>
      <c r="CB255"/>
      <c r="CC255"/>
      <c r="CD255"/>
      <c r="CE255"/>
      <c r="CF255"/>
      <c r="CG255"/>
      <c r="CH255"/>
      <c r="EA255"/>
      <c r="EB255"/>
      <c r="EC255"/>
      <c r="ED255"/>
      <c r="EE255"/>
      <c r="EF255"/>
      <c r="EG255"/>
      <c r="EH255"/>
      <c r="GA255" s="15">
        <v>44961</v>
      </c>
      <c r="GB255" s="21">
        <v>-5.0095269287127042E-3</v>
      </c>
    </row>
    <row r="256" spans="1:184" x14ac:dyDescent="0.3">
      <c r="A256"/>
      <c r="B256"/>
      <c r="C256"/>
      <c r="D256"/>
      <c r="E256"/>
      <c r="F256"/>
      <c r="G256"/>
      <c r="H256"/>
      <c r="I256"/>
      <c r="AA256" s="15">
        <v>44962</v>
      </c>
      <c r="AB256" s="13">
        <v>22955.67</v>
      </c>
      <c r="AC256" s="13">
        <v>22781.476000000002</v>
      </c>
      <c r="BA256"/>
      <c r="BB256"/>
      <c r="BC256"/>
      <c r="BD256"/>
      <c r="BE256"/>
      <c r="BF256"/>
      <c r="BG256"/>
      <c r="BH256"/>
      <c r="BI256"/>
      <c r="CA256"/>
      <c r="CB256"/>
      <c r="CC256"/>
      <c r="CD256"/>
      <c r="CE256"/>
      <c r="CF256"/>
      <c r="CG256"/>
      <c r="CH256"/>
      <c r="EA256"/>
      <c r="EB256"/>
      <c r="EC256"/>
      <c r="ED256"/>
      <c r="EE256"/>
      <c r="EF256"/>
      <c r="EG256"/>
      <c r="EH256"/>
      <c r="GA256" s="15">
        <v>44962</v>
      </c>
      <c r="GB256" s="21">
        <v>-1.6123024963729859E-2</v>
      </c>
    </row>
    <row r="257" spans="1:184" x14ac:dyDescent="0.3">
      <c r="A257"/>
      <c r="B257"/>
      <c r="C257"/>
      <c r="D257"/>
      <c r="E257"/>
      <c r="F257"/>
      <c r="G257"/>
      <c r="H257"/>
      <c r="I257"/>
      <c r="AA257" s="15">
        <v>44963</v>
      </c>
      <c r="AB257" s="13">
        <v>22760.11</v>
      </c>
      <c r="AC257" s="13">
        <v>22861.405500000001</v>
      </c>
      <c r="BA257"/>
      <c r="BB257"/>
      <c r="BC257"/>
      <c r="BD257"/>
      <c r="BE257"/>
      <c r="BF257"/>
      <c r="BG257"/>
      <c r="BH257"/>
      <c r="BI257"/>
      <c r="CA257"/>
      <c r="CB257"/>
      <c r="CC257"/>
      <c r="CD257"/>
      <c r="CE257"/>
      <c r="CF257"/>
      <c r="CG257"/>
      <c r="CH257"/>
      <c r="EA257"/>
      <c r="EB257"/>
      <c r="EC257"/>
      <c r="ED257"/>
      <c r="EE257"/>
      <c r="EF257"/>
      <c r="EG257"/>
      <c r="EH257"/>
      <c r="GA257" s="15">
        <v>44963</v>
      </c>
      <c r="GB257" s="21">
        <v>-8.5190281965195069E-3</v>
      </c>
    </row>
    <row r="258" spans="1:184" x14ac:dyDescent="0.3">
      <c r="A258"/>
      <c r="B258"/>
      <c r="C258"/>
      <c r="D258"/>
      <c r="E258"/>
      <c r="F258"/>
      <c r="G258"/>
      <c r="H258"/>
      <c r="I258"/>
      <c r="AA258" s="15">
        <v>44964</v>
      </c>
      <c r="AB258" s="13">
        <v>23264.29</v>
      </c>
      <c r="AC258" s="13">
        <v>22990.180999999997</v>
      </c>
      <c r="BA258"/>
      <c r="BB258"/>
      <c r="BC258"/>
      <c r="BD258"/>
      <c r="BE258"/>
      <c r="BF258"/>
      <c r="BG258"/>
      <c r="BH258"/>
      <c r="BI258"/>
      <c r="CA258"/>
      <c r="CB258"/>
      <c r="CC258"/>
      <c r="CD258"/>
      <c r="CE258"/>
      <c r="CF258"/>
      <c r="CG258"/>
      <c r="CH258"/>
      <c r="EA258"/>
      <c r="EB258"/>
      <c r="EC258"/>
      <c r="ED258"/>
      <c r="EE258"/>
      <c r="EF258"/>
      <c r="EG258"/>
      <c r="EH258"/>
      <c r="GA258" s="15">
        <v>44964</v>
      </c>
      <c r="GB258" s="21">
        <v>2.2151914028535113E-2</v>
      </c>
    </row>
    <row r="259" spans="1:184" x14ac:dyDescent="0.3">
      <c r="A259"/>
      <c r="B259"/>
      <c r="C259"/>
      <c r="D259"/>
      <c r="E259"/>
      <c r="F259"/>
      <c r="G259"/>
      <c r="H259"/>
      <c r="I259"/>
      <c r="AA259" s="15">
        <v>44965</v>
      </c>
      <c r="AB259" s="13">
        <v>22939.4</v>
      </c>
      <c r="AC259" s="13">
        <v>23082.811499999996</v>
      </c>
      <c r="BA259"/>
      <c r="BB259"/>
      <c r="BC259"/>
      <c r="BD259"/>
      <c r="BE259"/>
      <c r="BF259"/>
      <c r="BG259"/>
      <c r="BH259"/>
      <c r="BI259"/>
      <c r="CA259"/>
      <c r="CB259"/>
      <c r="CC259"/>
      <c r="CD259"/>
      <c r="CE259"/>
      <c r="CF259"/>
      <c r="CG259"/>
      <c r="CH259"/>
      <c r="EA259"/>
      <c r="EB259"/>
      <c r="EC259"/>
      <c r="ED259"/>
      <c r="EE259"/>
      <c r="EF259"/>
      <c r="EG259"/>
      <c r="EH259"/>
      <c r="GA259" s="15">
        <v>44965</v>
      </c>
      <c r="GB259" s="21">
        <v>-1.3965180110804942E-2</v>
      </c>
    </row>
    <row r="260" spans="1:184" x14ac:dyDescent="0.3">
      <c r="A260"/>
      <c r="B260"/>
      <c r="C260"/>
      <c r="D260"/>
      <c r="E260"/>
      <c r="F260"/>
      <c r="G260"/>
      <c r="H260"/>
      <c r="I260"/>
      <c r="AA260" s="15">
        <v>44966</v>
      </c>
      <c r="AB260" s="13">
        <v>21819.040000000001</v>
      </c>
      <c r="AC260" s="13">
        <v>23039.935999999998</v>
      </c>
      <c r="BA260"/>
      <c r="BB260"/>
      <c r="BC260"/>
      <c r="BD260"/>
      <c r="BE260"/>
      <c r="BF260"/>
      <c r="BG260"/>
      <c r="BH260"/>
      <c r="BI260"/>
      <c r="CA260"/>
      <c r="CB260"/>
      <c r="CC260"/>
      <c r="CD260"/>
      <c r="CE260"/>
      <c r="CF260"/>
      <c r="CG260"/>
      <c r="CH260"/>
      <c r="EA260"/>
      <c r="EB260"/>
      <c r="EC260"/>
      <c r="ED260"/>
      <c r="EE260"/>
      <c r="EF260"/>
      <c r="EG260"/>
      <c r="EH260"/>
      <c r="GA260" s="15">
        <v>44966</v>
      </c>
      <c r="GB260" s="21">
        <v>-4.8839987096436666E-2</v>
      </c>
    </row>
    <row r="261" spans="1:184" x14ac:dyDescent="0.3">
      <c r="A261"/>
      <c r="B261"/>
      <c r="C261"/>
      <c r="D261"/>
      <c r="E261"/>
      <c r="F261"/>
      <c r="G261"/>
      <c r="H261"/>
      <c r="I261"/>
      <c r="AA261" s="15">
        <v>44967</v>
      </c>
      <c r="AB261" s="13">
        <v>21651.18</v>
      </c>
      <c r="AC261" s="13">
        <v>22983.613499999996</v>
      </c>
      <c r="BA261"/>
      <c r="BB261"/>
      <c r="BC261"/>
      <c r="BD261"/>
      <c r="BE261"/>
      <c r="BF261"/>
      <c r="BG261"/>
      <c r="BH261"/>
      <c r="BI261"/>
      <c r="CA261"/>
      <c r="CB261"/>
      <c r="CC261"/>
      <c r="CD261"/>
      <c r="CE261"/>
      <c r="CF261"/>
      <c r="CG261"/>
      <c r="CH261"/>
      <c r="EA261"/>
      <c r="EB261"/>
      <c r="EC261"/>
      <c r="ED261"/>
      <c r="EE261"/>
      <c r="EF261"/>
      <c r="EG261"/>
      <c r="EH261"/>
      <c r="GA261" s="15">
        <v>44967</v>
      </c>
      <c r="GB261" s="21">
        <v>-7.6932807309579854E-3</v>
      </c>
    </row>
    <row r="262" spans="1:184" x14ac:dyDescent="0.3">
      <c r="A262"/>
      <c r="B262"/>
      <c r="C262"/>
      <c r="D262"/>
      <c r="E262"/>
      <c r="F262"/>
      <c r="G262"/>
      <c r="H262"/>
      <c r="I262"/>
      <c r="AA262" s="15">
        <v>44968</v>
      </c>
      <c r="AB262" s="13">
        <v>21870.880000000001</v>
      </c>
      <c r="AC262" s="13">
        <v>22941.136499999997</v>
      </c>
      <c r="BA262"/>
      <c r="BB262"/>
      <c r="BC262"/>
      <c r="BD262"/>
      <c r="BE262"/>
      <c r="BF262"/>
      <c r="BG262"/>
      <c r="BH262"/>
      <c r="BI262"/>
      <c r="CA262"/>
      <c r="CB262"/>
      <c r="CC262"/>
      <c r="CD262"/>
      <c r="CE262"/>
      <c r="CF262"/>
      <c r="CG262"/>
      <c r="CH262"/>
      <c r="EA262"/>
      <c r="EB262"/>
      <c r="EC262"/>
      <c r="ED262"/>
      <c r="EE262"/>
      <c r="EF262"/>
      <c r="EG262"/>
      <c r="EH262"/>
      <c r="GA262" s="15">
        <v>44968</v>
      </c>
      <c r="GB262" s="21">
        <v>1.0147252944181284E-2</v>
      </c>
    </row>
    <row r="263" spans="1:184" x14ac:dyDescent="0.3">
      <c r="A263"/>
      <c r="B263"/>
      <c r="C263"/>
      <c r="D263"/>
      <c r="E263"/>
      <c r="F263"/>
      <c r="G263"/>
      <c r="H263"/>
      <c r="I263"/>
      <c r="AA263" s="15">
        <v>44969</v>
      </c>
      <c r="AB263" s="13">
        <v>21788.2</v>
      </c>
      <c r="AC263" s="13">
        <v>22883.824999999997</v>
      </c>
      <c r="BA263"/>
      <c r="BB263"/>
      <c r="BC263"/>
      <c r="BD263"/>
      <c r="BE263"/>
      <c r="BF263"/>
      <c r="BG263"/>
      <c r="BH263"/>
      <c r="BI263"/>
      <c r="CA263"/>
      <c r="CB263"/>
      <c r="CC263"/>
      <c r="CD263"/>
      <c r="CE263"/>
      <c r="CF263"/>
      <c r="CG263"/>
      <c r="CH263"/>
      <c r="EA263"/>
      <c r="EB263"/>
      <c r="EC263"/>
      <c r="ED263"/>
      <c r="EE263"/>
      <c r="EF263"/>
      <c r="EG263"/>
      <c r="EH263"/>
      <c r="GA263" s="15">
        <v>44969</v>
      </c>
      <c r="GB263" s="21">
        <v>-3.7803691483836444E-3</v>
      </c>
    </row>
    <row r="264" spans="1:184" x14ac:dyDescent="0.3">
      <c r="A264"/>
      <c r="B264"/>
      <c r="C264"/>
      <c r="D264"/>
      <c r="E264"/>
      <c r="F264"/>
      <c r="G264"/>
      <c r="H264"/>
      <c r="I264"/>
      <c r="AA264" s="15">
        <v>44970</v>
      </c>
      <c r="AB264" s="13">
        <v>21808.1</v>
      </c>
      <c r="AC264" s="13">
        <v>22842.406499999997</v>
      </c>
      <c r="BA264"/>
      <c r="BB264"/>
      <c r="BC264"/>
      <c r="BD264"/>
      <c r="BE264"/>
      <c r="BF264"/>
      <c r="BG264"/>
      <c r="BH264"/>
      <c r="BI264"/>
      <c r="CA264"/>
      <c r="CB264"/>
      <c r="CC264"/>
      <c r="CD264"/>
      <c r="CE264"/>
      <c r="CF264"/>
      <c r="CG264"/>
      <c r="CH264"/>
      <c r="EA264"/>
      <c r="EB264"/>
      <c r="EC264"/>
      <c r="ED264"/>
      <c r="EE264"/>
      <c r="EF264"/>
      <c r="EG264"/>
      <c r="EH264"/>
      <c r="GA264" s="15">
        <v>44970</v>
      </c>
      <c r="GB264" s="21">
        <v>9.1333841253504744E-4</v>
      </c>
    </row>
    <row r="265" spans="1:184" x14ac:dyDescent="0.3">
      <c r="A265"/>
      <c r="B265"/>
      <c r="C265"/>
      <c r="D265"/>
      <c r="E265"/>
      <c r="F265"/>
      <c r="G265"/>
      <c r="H265"/>
      <c r="I265"/>
      <c r="AA265" s="15">
        <v>44971</v>
      </c>
      <c r="AB265" s="13">
        <v>22220.799999999999</v>
      </c>
      <c r="AC265" s="13">
        <v>22797.553499999995</v>
      </c>
      <c r="BA265"/>
      <c r="BB265"/>
      <c r="BC265"/>
      <c r="BD265"/>
      <c r="BE265"/>
      <c r="BF265"/>
      <c r="BG265"/>
      <c r="BH265"/>
      <c r="BI265"/>
      <c r="CA265"/>
      <c r="CB265"/>
      <c r="CC265"/>
      <c r="CD265"/>
      <c r="CE265"/>
      <c r="CF265"/>
      <c r="CG265"/>
      <c r="CH265"/>
      <c r="EA265"/>
      <c r="EB265"/>
      <c r="EC265"/>
      <c r="ED265"/>
      <c r="EE265"/>
      <c r="EF265"/>
      <c r="EG265"/>
      <c r="EH265"/>
      <c r="GA265" s="15">
        <v>44971</v>
      </c>
      <c r="GB265" s="21">
        <v>1.8924161206157475E-2</v>
      </c>
    </row>
    <row r="266" spans="1:184" x14ac:dyDescent="0.3">
      <c r="A266"/>
      <c r="B266"/>
      <c r="C266"/>
      <c r="D266"/>
      <c r="E266"/>
      <c r="F266"/>
      <c r="G266"/>
      <c r="H266"/>
      <c r="I266"/>
      <c r="AA266" s="15">
        <v>44972</v>
      </c>
      <c r="AB266" s="13">
        <v>24307.84</v>
      </c>
      <c r="AC266" s="13">
        <v>22861.306499999999</v>
      </c>
      <c r="BA266"/>
      <c r="BB266"/>
      <c r="BC266"/>
      <c r="BD266"/>
      <c r="BE266"/>
      <c r="BF266"/>
      <c r="BG266"/>
      <c r="BH266"/>
      <c r="BI266"/>
      <c r="CA266"/>
      <c r="CB266"/>
      <c r="CC266"/>
      <c r="CD266"/>
      <c r="CE266"/>
      <c r="CF266"/>
      <c r="CG266"/>
      <c r="CH266"/>
      <c r="EA266"/>
      <c r="EB266"/>
      <c r="EC266"/>
      <c r="ED266"/>
      <c r="EE266"/>
      <c r="EF266"/>
      <c r="EG266"/>
      <c r="EH266"/>
      <c r="GA266" s="15">
        <v>44972</v>
      </c>
      <c r="GB266" s="21">
        <v>9.3922811059907962E-2</v>
      </c>
    </row>
    <row r="267" spans="1:184" x14ac:dyDescent="0.3">
      <c r="A267"/>
      <c r="B267"/>
      <c r="C267"/>
      <c r="D267"/>
      <c r="E267"/>
      <c r="F267"/>
      <c r="G267"/>
      <c r="H267"/>
      <c r="I267"/>
      <c r="AA267" s="15">
        <v>44973</v>
      </c>
      <c r="AB267" s="13">
        <v>23623.47</v>
      </c>
      <c r="AC267" s="13">
        <v>22888.5435</v>
      </c>
      <c r="BA267"/>
      <c r="BB267"/>
      <c r="BC267"/>
      <c r="BD267"/>
      <c r="BE267"/>
      <c r="BF267"/>
      <c r="BG267"/>
      <c r="BH267"/>
      <c r="BI267"/>
      <c r="CA267"/>
      <c r="CB267"/>
      <c r="CC267"/>
      <c r="CD267"/>
      <c r="CE267"/>
      <c r="CF267"/>
      <c r="CG267"/>
      <c r="CH267"/>
      <c r="EA267"/>
      <c r="EB267"/>
      <c r="EC267"/>
      <c r="ED267"/>
      <c r="EE267"/>
      <c r="EF267"/>
      <c r="EG267"/>
      <c r="EH267"/>
      <c r="GA267" s="15">
        <v>44973</v>
      </c>
      <c r="GB267" s="21">
        <v>-2.815429096127009E-2</v>
      </c>
    </row>
    <row r="268" spans="1:184" x14ac:dyDescent="0.3">
      <c r="A268"/>
      <c r="B268"/>
      <c r="C268"/>
      <c r="D268"/>
      <c r="E268"/>
      <c r="F268"/>
      <c r="G268"/>
      <c r="H268"/>
      <c r="I268"/>
      <c r="AA268" s="15">
        <v>44974</v>
      </c>
      <c r="AB268" s="13">
        <v>24565.599999999999</v>
      </c>
      <c r="AC268" s="13">
        <v>22965.268999999993</v>
      </c>
      <c r="BA268"/>
      <c r="BB268"/>
      <c r="BC268"/>
      <c r="BD268"/>
      <c r="BE268"/>
      <c r="BF268"/>
      <c r="BG268"/>
      <c r="BH268"/>
      <c r="BI268"/>
      <c r="CA268"/>
      <c r="CB268"/>
      <c r="CC268"/>
      <c r="CD268"/>
      <c r="CE268"/>
      <c r="CF268"/>
      <c r="CG268"/>
      <c r="CH268"/>
      <c r="EA268"/>
      <c r="EB268"/>
      <c r="EC268"/>
      <c r="ED268"/>
      <c r="EE268"/>
      <c r="EF268"/>
      <c r="EG268"/>
      <c r="EH268"/>
      <c r="GA268" s="15">
        <v>44974</v>
      </c>
      <c r="GB268" s="21">
        <v>3.9881101294602317E-2</v>
      </c>
    </row>
    <row r="269" spans="1:184" x14ac:dyDescent="0.3">
      <c r="A269"/>
      <c r="B269"/>
      <c r="C269"/>
      <c r="D269"/>
      <c r="E269"/>
      <c r="F269"/>
      <c r="G269"/>
      <c r="H269"/>
      <c r="I269"/>
      <c r="AA269" s="15">
        <v>44975</v>
      </c>
      <c r="AB269" s="13">
        <v>24641.279999999999</v>
      </c>
      <c r="AC269" s="13">
        <v>23008.604500000005</v>
      </c>
      <c r="BA269"/>
      <c r="BB269"/>
      <c r="BC269"/>
      <c r="BD269"/>
      <c r="BE269"/>
      <c r="BF269"/>
      <c r="BG269"/>
      <c r="BH269"/>
      <c r="BI269"/>
      <c r="CA269"/>
      <c r="CB269"/>
      <c r="CC269"/>
      <c r="CD269"/>
      <c r="CE269"/>
      <c r="CF269"/>
      <c r="CG269"/>
      <c r="CH269"/>
      <c r="EA269"/>
      <c r="EB269"/>
      <c r="EC269"/>
      <c r="ED269"/>
      <c r="EE269"/>
      <c r="EF269"/>
      <c r="EG269"/>
      <c r="EH269"/>
      <c r="GA269" s="15">
        <v>44975</v>
      </c>
      <c r="GB269" s="21">
        <v>3.0807307779985305E-3</v>
      </c>
    </row>
    <row r="270" spans="1:184" x14ac:dyDescent="0.3">
      <c r="A270"/>
      <c r="B270"/>
      <c r="C270"/>
      <c r="D270"/>
      <c r="E270"/>
      <c r="F270"/>
      <c r="G270"/>
      <c r="H270"/>
      <c r="I270"/>
      <c r="AA270" s="15">
        <v>44976</v>
      </c>
      <c r="AB270" s="13">
        <v>24327.64</v>
      </c>
      <c r="AC270" s="13">
        <v>23082.979499999998</v>
      </c>
      <c r="BA270"/>
      <c r="BB270"/>
      <c r="BC270"/>
      <c r="BD270"/>
      <c r="BE270"/>
      <c r="BF270"/>
      <c r="BG270"/>
      <c r="BH270"/>
      <c r="BI270"/>
      <c r="CA270"/>
      <c r="CB270"/>
      <c r="CC270"/>
      <c r="CD270"/>
      <c r="CE270"/>
      <c r="CF270"/>
      <c r="CG270"/>
      <c r="CH270"/>
      <c r="EA270"/>
      <c r="EB270"/>
      <c r="EC270"/>
      <c r="ED270"/>
      <c r="EE270"/>
      <c r="EF270"/>
      <c r="EG270"/>
      <c r="EH270"/>
      <c r="GA270" s="15">
        <v>44976</v>
      </c>
      <c r="GB270" s="21">
        <v>-1.2728234896888457E-2</v>
      </c>
    </row>
    <row r="271" spans="1:184" x14ac:dyDescent="0.3">
      <c r="A271"/>
      <c r="B271"/>
      <c r="C271"/>
      <c r="D271"/>
      <c r="E271"/>
      <c r="F271"/>
      <c r="G271"/>
      <c r="H271"/>
      <c r="I271"/>
      <c r="AA271" s="15">
        <v>44977</v>
      </c>
      <c r="AB271" s="13">
        <v>24829.15</v>
      </c>
      <c r="AC271" s="13">
        <v>23167.473000000005</v>
      </c>
      <c r="BA271"/>
      <c r="BB271"/>
      <c r="BC271"/>
      <c r="BD271"/>
      <c r="BE271"/>
      <c r="BF271"/>
      <c r="BG271"/>
      <c r="BH271"/>
      <c r="BI271"/>
      <c r="CA271"/>
      <c r="CB271"/>
      <c r="CC271"/>
      <c r="CD271"/>
      <c r="CE271"/>
      <c r="CF271"/>
      <c r="CG271"/>
      <c r="CH271"/>
      <c r="EA271"/>
      <c r="EB271"/>
      <c r="EC271"/>
      <c r="ED271"/>
      <c r="EE271"/>
      <c r="EF271"/>
      <c r="EG271"/>
      <c r="EH271"/>
      <c r="GA271" s="15">
        <v>44977</v>
      </c>
      <c r="GB271" s="21">
        <v>2.0614823303863439E-2</v>
      </c>
    </row>
    <row r="272" spans="1:184" x14ac:dyDescent="0.3">
      <c r="A272"/>
      <c r="B272"/>
      <c r="C272"/>
      <c r="D272"/>
      <c r="E272"/>
      <c r="F272"/>
      <c r="G272"/>
      <c r="H272"/>
      <c r="I272"/>
      <c r="AA272" s="15">
        <v>44978</v>
      </c>
      <c r="AB272" s="13">
        <v>24436.35</v>
      </c>
      <c r="AC272" s="13">
        <v>23203.102000000003</v>
      </c>
      <c r="BA272"/>
      <c r="BB272"/>
      <c r="BC272"/>
      <c r="BD272"/>
      <c r="BE272"/>
      <c r="BF272"/>
      <c r="BG272"/>
      <c r="BH272"/>
      <c r="BI272"/>
      <c r="CA272"/>
      <c r="CB272"/>
      <c r="CC272"/>
      <c r="CD272"/>
      <c r="CE272"/>
      <c r="CF272"/>
      <c r="CG272"/>
      <c r="CH272"/>
      <c r="EA272"/>
      <c r="EB272"/>
      <c r="EC272"/>
      <c r="ED272"/>
      <c r="EE272"/>
      <c r="EF272"/>
      <c r="EG272"/>
      <c r="EH272"/>
      <c r="GA272" s="15">
        <v>44978</v>
      </c>
      <c r="GB272" s="21">
        <v>-1.5820114663611218E-2</v>
      </c>
    </row>
    <row r="273" spans="1:184" x14ac:dyDescent="0.3">
      <c r="A273"/>
      <c r="B273"/>
      <c r="C273"/>
      <c r="D273"/>
      <c r="E273"/>
      <c r="F273"/>
      <c r="G273"/>
      <c r="H273"/>
      <c r="I273"/>
      <c r="AA273" s="15">
        <v>44979</v>
      </c>
      <c r="AB273" s="13">
        <v>24188.84</v>
      </c>
      <c r="AC273" s="13">
        <v>23238.950500000003</v>
      </c>
      <c r="BA273"/>
      <c r="BB273"/>
      <c r="BC273"/>
      <c r="BD273"/>
      <c r="BE273"/>
      <c r="BF273"/>
      <c r="BG273"/>
      <c r="BH273"/>
      <c r="BI273"/>
      <c r="CA273"/>
      <c r="CB273"/>
      <c r="CC273"/>
      <c r="CD273"/>
      <c r="CE273"/>
      <c r="CF273"/>
      <c r="CG273"/>
      <c r="CH273"/>
      <c r="EA273"/>
      <c r="EB273"/>
      <c r="EC273"/>
      <c r="ED273"/>
      <c r="EE273"/>
      <c r="EF273"/>
      <c r="EG273"/>
      <c r="EH273"/>
      <c r="GA273" s="15">
        <v>44979</v>
      </c>
      <c r="GB273" s="21">
        <v>-1.012876309268762E-2</v>
      </c>
    </row>
    <row r="274" spans="1:184" x14ac:dyDescent="0.3">
      <c r="A274"/>
      <c r="B274"/>
      <c r="C274"/>
      <c r="D274"/>
      <c r="E274"/>
      <c r="F274"/>
      <c r="G274"/>
      <c r="H274"/>
      <c r="I274"/>
      <c r="AA274" s="15">
        <v>44980</v>
      </c>
      <c r="AB274" s="13">
        <v>23947.49</v>
      </c>
      <c r="AC274" s="13">
        <v>23263.859000000004</v>
      </c>
      <c r="BA274"/>
      <c r="BB274"/>
      <c r="BC274"/>
      <c r="BD274"/>
      <c r="BE274"/>
      <c r="BF274"/>
      <c r="BG274"/>
      <c r="BH274"/>
      <c r="BI274"/>
      <c r="CA274"/>
      <c r="CB274"/>
      <c r="CC274"/>
      <c r="CD274"/>
      <c r="CE274"/>
      <c r="CF274"/>
      <c r="CG274"/>
      <c r="CH274"/>
      <c r="EA274"/>
      <c r="EB274"/>
      <c r="EC274"/>
      <c r="ED274"/>
      <c r="EE274"/>
      <c r="EF274"/>
      <c r="EG274"/>
      <c r="EH274"/>
      <c r="GA274" s="15">
        <v>44980</v>
      </c>
      <c r="GB274" s="21">
        <v>-9.9777418015910557E-3</v>
      </c>
    </row>
    <row r="275" spans="1:184" x14ac:dyDescent="0.3">
      <c r="A275"/>
      <c r="B275"/>
      <c r="C275"/>
      <c r="D275"/>
      <c r="E275"/>
      <c r="F275"/>
      <c r="G275"/>
      <c r="H275"/>
      <c r="I275"/>
      <c r="AA275" s="15">
        <v>44981</v>
      </c>
      <c r="AB275" s="13">
        <v>23198.13</v>
      </c>
      <c r="AC275" s="13">
        <v>23257.173000000003</v>
      </c>
      <c r="BA275"/>
      <c r="BB275"/>
      <c r="BC275"/>
      <c r="BD275"/>
      <c r="BE275"/>
      <c r="BF275"/>
      <c r="BG275"/>
      <c r="BH275"/>
      <c r="BI275"/>
      <c r="CA275"/>
      <c r="CB275"/>
      <c r="CC275"/>
      <c r="CD275"/>
      <c r="CE275"/>
      <c r="CF275"/>
      <c r="CG275"/>
      <c r="CH275"/>
      <c r="EA275"/>
      <c r="EB275"/>
      <c r="EC275"/>
      <c r="ED275"/>
      <c r="EE275"/>
      <c r="EF275"/>
      <c r="EG275"/>
      <c r="EH275"/>
      <c r="GA275" s="15">
        <v>44981</v>
      </c>
      <c r="GB275" s="21">
        <v>-3.1291797177908864E-2</v>
      </c>
    </row>
    <row r="276" spans="1:184" x14ac:dyDescent="0.3">
      <c r="A276"/>
      <c r="B276"/>
      <c r="C276"/>
      <c r="D276"/>
      <c r="E276"/>
      <c r="F276"/>
      <c r="G276"/>
      <c r="H276"/>
      <c r="I276"/>
      <c r="AA276" s="15">
        <v>44982</v>
      </c>
      <c r="AB276" s="13">
        <v>23175.38</v>
      </c>
      <c r="AC276" s="13">
        <v>23268.158499999998</v>
      </c>
      <c r="BA276"/>
      <c r="BB276"/>
      <c r="BC276"/>
      <c r="BD276"/>
      <c r="BE276"/>
      <c r="BF276"/>
      <c r="BG276"/>
      <c r="BH276"/>
      <c r="BI276"/>
      <c r="CA276"/>
      <c r="CB276"/>
      <c r="CC276"/>
      <c r="CD276"/>
      <c r="CE276"/>
      <c r="CF276"/>
      <c r="CG276"/>
      <c r="CH276"/>
      <c r="EA276"/>
      <c r="EB276"/>
      <c r="EC276"/>
      <c r="ED276"/>
      <c r="EE276"/>
      <c r="EF276"/>
      <c r="EG276"/>
      <c r="EH276"/>
      <c r="GA276" s="15">
        <v>44982</v>
      </c>
      <c r="GB276" s="21">
        <v>-9.8068249466654045E-4</v>
      </c>
    </row>
    <row r="277" spans="1:184" x14ac:dyDescent="0.3">
      <c r="A277"/>
      <c r="B277"/>
      <c r="C277"/>
      <c r="D277"/>
      <c r="E277"/>
      <c r="F277"/>
      <c r="G277"/>
      <c r="H277"/>
      <c r="I277"/>
      <c r="AA277" s="15">
        <v>44983</v>
      </c>
      <c r="AB277" s="13">
        <v>23561.21</v>
      </c>
      <c r="AC277" s="13">
        <v>23308.213500000005</v>
      </c>
      <c r="BA277"/>
      <c r="BB277"/>
      <c r="BC277"/>
      <c r="BD277"/>
      <c r="BE277"/>
      <c r="BF277"/>
      <c r="BG277"/>
      <c r="BH277"/>
      <c r="BI277"/>
      <c r="CA277"/>
      <c r="CB277"/>
      <c r="CC277"/>
      <c r="CD277"/>
      <c r="CE277"/>
      <c r="CF277"/>
      <c r="CG277"/>
      <c r="CH277"/>
      <c r="EA277"/>
      <c r="EB277"/>
      <c r="EC277"/>
      <c r="ED277"/>
      <c r="EE277"/>
      <c r="EF277"/>
      <c r="EG277"/>
      <c r="EH277"/>
      <c r="GA277" s="15">
        <v>44983</v>
      </c>
      <c r="GB277" s="21">
        <v>1.6648270707966706E-2</v>
      </c>
    </row>
    <row r="278" spans="1:184" x14ac:dyDescent="0.3">
      <c r="A278"/>
      <c r="B278"/>
      <c r="C278"/>
      <c r="D278"/>
      <c r="E278"/>
      <c r="F278"/>
      <c r="G278"/>
      <c r="H278"/>
      <c r="I278"/>
      <c r="AA278" s="15">
        <v>44984</v>
      </c>
      <c r="AB278" s="13">
        <v>23522.87</v>
      </c>
      <c r="AC278" s="13">
        <v>23321.142500000002</v>
      </c>
      <c r="BA278"/>
      <c r="BB278"/>
      <c r="BC278"/>
      <c r="BD278"/>
      <c r="BE278"/>
      <c r="BF278"/>
      <c r="BG278"/>
      <c r="BH278"/>
      <c r="BI278"/>
      <c r="CA278"/>
      <c r="CB278"/>
      <c r="CC278"/>
      <c r="CD278"/>
      <c r="CE278"/>
      <c r="CF278"/>
      <c r="CG278"/>
      <c r="CH278"/>
      <c r="EA278"/>
      <c r="EB278"/>
      <c r="EC278"/>
      <c r="ED278"/>
      <c r="EE278"/>
      <c r="EF278"/>
      <c r="EG278"/>
      <c r="EH278"/>
      <c r="GA278" s="15">
        <v>44984</v>
      </c>
      <c r="GB278" s="21">
        <v>-1.6272508924626283E-3</v>
      </c>
    </row>
    <row r="279" spans="1:184" x14ac:dyDescent="0.3">
      <c r="A279"/>
      <c r="B279"/>
      <c r="C279"/>
      <c r="D279"/>
      <c r="E279"/>
      <c r="F279"/>
      <c r="G279"/>
      <c r="H279"/>
      <c r="I279"/>
      <c r="AA279" s="15">
        <v>44985</v>
      </c>
      <c r="AB279" s="13">
        <v>23147.35</v>
      </c>
      <c r="AC279" s="13">
        <v>23331.54</v>
      </c>
      <c r="BA279"/>
      <c r="BB279"/>
      <c r="BC279"/>
      <c r="BD279"/>
      <c r="BE279"/>
      <c r="BF279"/>
      <c r="BG279"/>
      <c r="BH279"/>
      <c r="BI279"/>
      <c r="CA279"/>
      <c r="CB279"/>
      <c r="CC279"/>
      <c r="CD279"/>
      <c r="CE279"/>
      <c r="CF279"/>
      <c r="CG279"/>
      <c r="CH279"/>
      <c r="EA279"/>
      <c r="EB279"/>
      <c r="EC279"/>
      <c r="ED279"/>
      <c r="EE279"/>
      <c r="EF279"/>
      <c r="EG279"/>
      <c r="EH279"/>
      <c r="GA279" s="15">
        <v>44985</v>
      </c>
      <c r="GB279" s="21">
        <v>-1.5964038401776626E-2</v>
      </c>
    </row>
    <row r="280" spans="1:184" x14ac:dyDescent="0.3">
      <c r="A280"/>
      <c r="B280"/>
      <c r="C280"/>
      <c r="D280"/>
      <c r="E280"/>
      <c r="F280"/>
      <c r="G280"/>
      <c r="H280"/>
      <c r="I280"/>
      <c r="AA280" s="15">
        <v>44986</v>
      </c>
      <c r="AB280" s="13">
        <v>23646.55</v>
      </c>
      <c r="AC280" s="13">
        <v>23422.915499999999</v>
      </c>
      <c r="BA280"/>
      <c r="BB280"/>
      <c r="BC280"/>
      <c r="BD280"/>
      <c r="BE280"/>
      <c r="BF280"/>
      <c r="BG280"/>
      <c r="BH280"/>
      <c r="BI280"/>
      <c r="CA280"/>
      <c r="CB280"/>
      <c r="CC280"/>
      <c r="CD280"/>
      <c r="CE280"/>
      <c r="CF280"/>
      <c r="CG280"/>
      <c r="CH280"/>
      <c r="EA280"/>
      <c r="EB280"/>
      <c r="EC280"/>
      <c r="ED280"/>
      <c r="EE280"/>
      <c r="EF280"/>
      <c r="EG280"/>
      <c r="EH280"/>
      <c r="GA280" s="15">
        <v>44986</v>
      </c>
      <c r="GB280" s="21">
        <v>2.156618360201068E-2</v>
      </c>
    </row>
    <row r="281" spans="1:184" x14ac:dyDescent="0.3">
      <c r="A281"/>
      <c r="B281"/>
      <c r="C281"/>
      <c r="D281"/>
      <c r="E281"/>
      <c r="F281"/>
      <c r="G281"/>
      <c r="H281"/>
      <c r="I281"/>
      <c r="AA281" s="15">
        <v>44987</v>
      </c>
      <c r="AB281" s="13">
        <v>23475.47</v>
      </c>
      <c r="AC281" s="13">
        <v>23514.129999999997</v>
      </c>
      <c r="BA281"/>
      <c r="BB281"/>
      <c r="BC281"/>
      <c r="BD281"/>
      <c r="BE281"/>
      <c r="BF281"/>
      <c r="BG281"/>
      <c r="BH281"/>
      <c r="BI281"/>
      <c r="CA281"/>
      <c r="CB281"/>
      <c r="CC281"/>
      <c r="CD281"/>
      <c r="CE281"/>
      <c r="CF281"/>
      <c r="CG281"/>
      <c r="CH281"/>
      <c r="EA281"/>
      <c r="EB281"/>
      <c r="EC281"/>
      <c r="ED281"/>
      <c r="EE281"/>
      <c r="EF281"/>
      <c r="EG281"/>
      <c r="EH281"/>
      <c r="GA281" s="15">
        <v>44987</v>
      </c>
      <c r="GB281" s="21">
        <v>-7.2348820441036077E-3</v>
      </c>
    </row>
    <row r="282" spans="1:184" x14ac:dyDescent="0.3">
      <c r="A282"/>
      <c r="B282"/>
      <c r="C282"/>
      <c r="D282"/>
      <c r="E282"/>
      <c r="F282"/>
      <c r="G282"/>
      <c r="H282"/>
      <c r="I282"/>
      <c r="AA282" s="15">
        <v>44988</v>
      </c>
      <c r="AB282" s="13">
        <v>22362.68</v>
      </c>
      <c r="AC282" s="13">
        <v>23538.719999999998</v>
      </c>
      <c r="BA282"/>
      <c r="BB282"/>
      <c r="BC282"/>
      <c r="BD282"/>
      <c r="BE282"/>
      <c r="BF282"/>
      <c r="BG282"/>
      <c r="BH282"/>
      <c r="BI282"/>
      <c r="CA282"/>
      <c r="CB282"/>
      <c r="CC282"/>
      <c r="CD282"/>
      <c r="CE282"/>
      <c r="CF282"/>
      <c r="CG282"/>
      <c r="CH282"/>
      <c r="EA282"/>
      <c r="EB282"/>
      <c r="EC282"/>
      <c r="ED282"/>
      <c r="EE282"/>
      <c r="EF282"/>
      <c r="EG282"/>
      <c r="EH282"/>
      <c r="GA282" s="15">
        <v>44988</v>
      </c>
      <c r="GB282" s="21">
        <v>-4.740224583362973E-2</v>
      </c>
    </row>
    <row r="283" spans="1:184" x14ac:dyDescent="0.3">
      <c r="A283"/>
      <c r="B283"/>
      <c r="C283"/>
      <c r="D283"/>
      <c r="E283"/>
      <c r="F283"/>
      <c r="G283"/>
      <c r="H283"/>
      <c r="I283"/>
      <c r="AA283" s="15">
        <v>44989</v>
      </c>
      <c r="AB283" s="13">
        <v>22353.35</v>
      </c>
      <c r="AC283" s="13">
        <v>23566.977500000001</v>
      </c>
      <c r="BA283"/>
      <c r="BB283"/>
      <c r="BC283"/>
      <c r="BD283"/>
      <c r="BE283"/>
      <c r="BF283"/>
      <c r="BG283"/>
      <c r="BH283"/>
      <c r="BI283"/>
      <c r="CA283"/>
      <c r="CB283"/>
      <c r="CC283"/>
      <c r="CD283"/>
      <c r="CE283"/>
      <c r="CF283"/>
      <c r="CG283"/>
      <c r="CH283"/>
      <c r="EA283"/>
      <c r="EB283"/>
      <c r="EC283"/>
      <c r="ED283"/>
      <c r="EE283"/>
      <c r="EF283"/>
      <c r="EG283"/>
      <c r="EH283"/>
      <c r="GA283" s="15">
        <v>44989</v>
      </c>
      <c r="GB283" s="21">
        <v>-4.1721296374142014E-4</v>
      </c>
    </row>
    <row r="284" spans="1:184" x14ac:dyDescent="0.3">
      <c r="A284"/>
      <c r="B284"/>
      <c r="C284"/>
      <c r="D284"/>
      <c r="E284"/>
      <c r="F284"/>
      <c r="G284"/>
      <c r="H284"/>
      <c r="I284"/>
      <c r="AA284" s="15">
        <v>44990</v>
      </c>
      <c r="AB284" s="13">
        <v>22435.51</v>
      </c>
      <c r="AC284" s="13">
        <v>23598.347999999994</v>
      </c>
      <c r="BA284"/>
      <c r="BB284"/>
      <c r="BC284"/>
      <c r="BD284"/>
      <c r="BE284"/>
      <c r="BF284"/>
      <c r="BG284"/>
      <c r="BH284"/>
      <c r="BI284"/>
      <c r="CA284"/>
      <c r="CB284"/>
      <c r="CC284"/>
      <c r="CD284"/>
      <c r="CE284"/>
      <c r="CF284"/>
      <c r="CG284"/>
      <c r="CH284"/>
      <c r="EA284"/>
      <c r="EB284"/>
      <c r="EC284"/>
      <c r="ED284"/>
      <c r="EE284"/>
      <c r="EF284"/>
      <c r="EG284"/>
      <c r="EH284"/>
      <c r="GA284" s="15">
        <v>44990</v>
      </c>
      <c r="GB284" s="21">
        <v>3.6755117241935586E-3</v>
      </c>
    </row>
    <row r="285" spans="1:184" x14ac:dyDescent="0.3">
      <c r="A285"/>
      <c r="B285"/>
      <c r="C285"/>
      <c r="D285"/>
      <c r="E285"/>
      <c r="F285"/>
      <c r="G285"/>
      <c r="H285"/>
      <c r="I285"/>
      <c r="AA285" s="15">
        <v>44991</v>
      </c>
      <c r="AB285" s="13">
        <v>22429.759999999998</v>
      </c>
      <c r="AC285" s="13">
        <v>23608.795999999998</v>
      </c>
      <c r="BA285"/>
      <c r="BB285"/>
      <c r="BC285"/>
      <c r="BD285"/>
      <c r="BE285"/>
      <c r="BF285"/>
      <c r="BG285"/>
      <c r="BH285"/>
      <c r="BI285"/>
      <c r="CA285"/>
      <c r="CB285"/>
      <c r="CC285"/>
      <c r="CD285"/>
      <c r="CE285"/>
      <c r="CF285"/>
      <c r="CG285"/>
      <c r="CH285"/>
      <c r="EA285"/>
      <c r="EB285"/>
      <c r="EC285"/>
      <c r="ED285"/>
      <c r="EE285"/>
      <c r="EF285"/>
      <c r="EG285"/>
      <c r="EH285"/>
      <c r="GA285" s="15">
        <v>44991</v>
      </c>
      <c r="GB285" s="21">
        <v>-2.5629014005035256E-4</v>
      </c>
    </row>
    <row r="286" spans="1:184" x14ac:dyDescent="0.3">
      <c r="A286"/>
      <c r="B286"/>
      <c r="C286"/>
      <c r="D286"/>
      <c r="E286"/>
      <c r="F286"/>
      <c r="G286"/>
      <c r="H286"/>
      <c r="I286"/>
      <c r="AA286" s="15">
        <v>44992</v>
      </c>
      <c r="AB286" s="13">
        <v>22219.77</v>
      </c>
      <c r="AC286" s="13">
        <v>23504.392500000002</v>
      </c>
      <c r="BA286"/>
      <c r="BB286"/>
      <c r="BC286"/>
      <c r="BD286"/>
      <c r="BE286"/>
      <c r="BF286"/>
      <c r="BG286"/>
      <c r="BH286"/>
      <c r="BI286"/>
      <c r="CA286"/>
      <c r="CB286"/>
      <c r="CC286"/>
      <c r="CD286"/>
      <c r="CE286"/>
      <c r="CF286"/>
      <c r="CG286"/>
      <c r="CH286"/>
      <c r="EA286"/>
      <c r="EB286"/>
      <c r="EC286"/>
      <c r="ED286"/>
      <c r="EE286"/>
      <c r="EF286"/>
      <c r="EG286"/>
      <c r="EH286"/>
      <c r="GA286" s="15">
        <v>44992</v>
      </c>
      <c r="GB286" s="21">
        <v>-9.3621153324867645E-3</v>
      </c>
    </row>
    <row r="287" spans="1:184" x14ac:dyDescent="0.3">
      <c r="A287"/>
      <c r="B287"/>
      <c r="C287"/>
      <c r="D287"/>
      <c r="E287"/>
      <c r="F287"/>
      <c r="G287"/>
      <c r="H287"/>
      <c r="I287"/>
      <c r="AA287" s="15">
        <v>44993</v>
      </c>
      <c r="AB287" s="13">
        <v>21718.080000000002</v>
      </c>
      <c r="AC287" s="13">
        <v>23409.123</v>
      </c>
      <c r="BA287"/>
      <c r="BB287"/>
      <c r="BC287"/>
      <c r="BD287"/>
      <c r="BE287"/>
      <c r="BF287"/>
      <c r="BG287"/>
      <c r="BH287"/>
      <c r="BI287"/>
      <c r="CA287"/>
      <c r="CB287"/>
      <c r="CC287"/>
      <c r="CD287"/>
      <c r="CE287"/>
      <c r="CF287"/>
      <c r="CG287"/>
      <c r="CH287"/>
      <c r="EA287"/>
      <c r="EB287"/>
      <c r="EC287"/>
      <c r="ED287"/>
      <c r="EE287"/>
      <c r="EF287"/>
      <c r="EG287"/>
      <c r="EH287"/>
      <c r="GA287" s="15">
        <v>44993</v>
      </c>
      <c r="GB287" s="21">
        <v>-2.2578541542059072E-2</v>
      </c>
    </row>
    <row r="288" spans="1:184" x14ac:dyDescent="0.3">
      <c r="A288"/>
      <c r="B288"/>
      <c r="C288"/>
      <c r="D288"/>
      <c r="E288"/>
      <c r="F288"/>
      <c r="G288"/>
      <c r="H288"/>
      <c r="I288"/>
      <c r="AA288" s="15">
        <v>44994</v>
      </c>
      <c r="AB288" s="13">
        <v>20363.02</v>
      </c>
      <c r="AC288" s="13">
        <v>23198.993999999999</v>
      </c>
      <c r="BA288"/>
      <c r="BB288"/>
      <c r="BC288"/>
      <c r="BD288"/>
      <c r="BE288"/>
      <c r="BF288"/>
      <c r="BG288"/>
      <c r="BH288"/>
      <c r="BI288"/>
      <c r="CA288"/>
      <c r="CB288"/>
      <c r="CC288"/>
      <c r="CD288"/>
      <c r="CE288"/>
      <c r="CF288"/>
      <c r="CG288"/>
      <c r="CH288"/>
      <c r="EA288"/>
      <c r="EB288"/>
      <c r="EC288"/>
      <c r="ED288"/>
      <c r="EE288"/>
      <c r="EF288"/>
      <c r="EG288"/>
      <c r="EH288"/>
      <c r="GA288" s="15">
        <v>44994</v>
      </c>
      <c r="GB288" s="21">
        <v>-6.2393176560727293E-2</v>
      </c>
    </row>
    <row r="289" spans="1:184" x14ac:dyDescent="0.3">
      <c r="A289"/>
      <c r="B289"/>
      <c r="C289"/>
      <c r="D289"/>
      <c r="E289"/>
      <c r="F289"/>
      <c r="G289"/>
      <c r="H289"/>
      <c r="I289"/>
      <c r="AA289" s="15">
        <v>44995</v>
      </c>
      <c r="AB289" s="13">
        <v>20187.240000000002</v>
      </c>
      <c r="AC289" s="13">
        <v>22976.292000000001</v>
      </c>
      <c r="BA289"/>
      <c r="BB289"/>
      <c r="BC289"/>
      <c r="BD289"/>
      <c r="BE289"/>
      <c r="BF289"/>
      <c r="BG289"/>
      <c r="BH289"/>
      <c r="BI289"/>
      <c r="CA289"/>
      <c r="CB289"/>
      <c r="CC289"/>
      <c r="CD289"/>
      <c r="CE289"/>
      <c r="CF289"/>
      <c r="CG289"/>
      <c r="CH289"/>
      <c r="EA289"/>
      <c r="EB289"/>
      <c r="EC289"/>
      <c r="ED289"/>
      <c r="EE289"/>
      <c r="EF289"/>
      <c r="EG289"/>
      <c r="EH289"/>
      <c r="GA289" s="15">
        <v>44995</v>
      </c>
      <c r="GB289" s="21">
        <v>-8.6323148531013416E-3</v>
      </c>
    </row>
    <row r="290" spans="1:184" x14ac:dyDescent="0.3">
      <c r="A290"/>
      <c r="B290"/>
      <c r="C290"/>
      <c r="D290"/>
      <c r="E290"/>
      <c r="F290"/>
      <c r="G290"/>
      <c r="H290"/>
      <c r="I290"/>
      <c r="AA290" s="15">
        <v>44996</v>
      </c>
      <c r="AB290" s="13">
        <v>20632.41</v>
      </c>
      <c r="AC290" s="13">
        <v>22791.530500000001</v>
      </c>
      <c r="BA290"/>
      <c r="BB290"/>
      <c r="BC290"/>
      <c r="BD290"/>
      <c r="BE290"/>
      <c r="BF290"/>
      <c r="BG290"/>
      <c r="BH290"/>
      <c r="BI290"/>
      <c r="CA290"/>
      <c r="CB290"/>
      <c r="CC290"/>
      <c r="CD290"/>
      <c r="CE290"/>
      <c r="CF290"/>
      <c r="CG290"/>
      <c r="CH290"/>
      <c r="EA290"/>
      <c r="EB290"/>
      <c r="EC290"/>
      <c r="ED290"/>
      <c r="EE290"/>
      <c r="EF290"/>
      <c r="EG290"/>
      <c r="EH290"/>
      <c r="GA290" s="15">
        <v>44996</v>
      </c>
      <c r="GB290" s="21">
        <v>2.205204871988431E-2</v>
      </c>
    </row>
    <row r="291" spans="1:184" x14ac:dyDescent="0.3">
      <c r="A291"/>
      <c r="B291"/>
      <c r="C291"/>
      <c r="D291"/>
      <c r="E291"/>
      <c r="F291"/>
      <c r="G291"/>
      <c r="H291"/>
      <c r="I291"/>
      <c r="AA291" s="15">
        <v>44997</v>
      </c>
      <c r="AB291" s="13">
        <v>22163.95</v>
      </c>
      <c r="AC291" s="13">
        <v>22658.270500000002</v>
      </c>
      <c r="BA291"/>
      <c r="BB291"/>
      <c r="BC291"/>
      <c r="BD291"/>
      <c r="BE291"/>
      <c r="BF291"/>
      <c r="BG291"/>
      <c r="BH291"/>
      <c r="BI291"/>
      <c r="CA291"/>
      <c r="CB291"/>
      <c r="CC291"/>
      <c r="CD291"/>
      <c r="CE291"/>
      <c r="CF291"/>
      <c r="CG291"/>
      <c r="CH291"/>
      <c r="EA291"/>
      <c r="EB291"/>
      <c r="EC291"/>
      <c r="ED291"/>
      <c r="EE291"/>
      <c r="EF291"/>
      <c r="EG291"/>
      <c r="EH291"/>
      <c r="GA291" s="15">
        <v>44997</v>
      </c>
      <c r="GB291" s="21">
        <v>7.4229816100009671E-2</v>
      </c>
    </row>
    <row r="292" spans="1:184" x14ac:dyDescent="0.3">
      <c r="A292"/>
      <c r="B292"/>
      <c r="C292"/>
      <c r="D292"/>
      <c r="E292"/>
      <c r="F292"/>
      <c r="G292"/>
      <c r="H292"/>
      <c r="I292"/>
      <c r="AA292" s="15">
        <v>44998</v>
      </c>
      <c r="AB292" s="13">
        <v>24197.53</v>
      </c>
      <c r="AC292" s="13">
        <v>22646.329500000003</v>
      </c>
      <c r="BA292"/>
      <c r="BB292"/>
      <c r="BC292"/>
      <c r="BD292"/>
      <c r="BE292"/>
      <c r="BF292"/>
      <c r="BG292"/>
      <c r="BH292"/>
      <c r="BI292"/>
      <c r="CA292"/>
      <c r="CB292"/>
      <c r="CC292"/>
      <c r="CD292"/>
      <c r="CE292"/>
      <c r="CF292"/>
      <c r="CG292"/>
      <c r="CH292"/>
      <c r="EA292"/>
      <c r="EB292"/>
      <c r="EC292"/>
      <c r="ED292"/>
      <c r="EE292"/>
      <c r="EF292"/>
      <c r="EG292"/>
      <c r="EH292"/>
      <c r="GA292" s="15">
        <v>44998</v>
      </c>
      <c r="GB292" s="21">
        <v>9.1751695884533024E-2</v>
      </c>
    </row>
    <row r="293" spans="1:184" x14ac:dyDescent="0.3">
      <c r="A293"/>
      <c r="B293"/>
      <c r="C293"/>
      <c r="D293"/>
      <c r="E293"/>
      <c r="F293"/>
      <c r="G293"/>
      <c r="H293"/>
      <c r="I293"/>
      <c r="AA293" s="15">
        <v>44999</v>
      </c>
      <c r="AB293" s="13">
        <v>24746.07</v>
      </c>
      <c r="AC293" s="13">
        <v>22674.190999999999</v>
      </c>
      <c r="BA293"/>
      <c r="BB293"/>
      <c r="BC293"/>
      <c r="BD293"/>
      <c r="BE293"/>
      <c r="BF293"/>
      <c r="BG293"/>
      <c r="BH293"/>
      <c r="BI293"/>
      <c r="CA293"/>
      <c r="CB293"/>
      <c r="CC293"/>
      <c r="CD293"/>
      <c r="CE293"/>
      <c r="CF293"/>
      <c r="CG293"/>
      <c r="CH293"/>
      <c r="EA293"/>
      <c r="EB293"/>
      <c r="EC293"/>
      <c r="ED293"/>
      <c r="EE293"/>
      <c r="EF293"/>
      <c r="EG293"/>
      <c r="EH293"/>
      <c r="GA293" s="15">
        <v>44999</v>
      </c>
      <c r="GB293" s="21">
        <v>2.2669255911657027E-2</v>
      </c>
    </row>
    <row r="294" spans="1:184" x14ac:dyDescent="0.3">
      <c r="A294"/>
      <c r="B294"/>
      <c r="C294"/>
      <c r="D294"/>
      <c r="E294"/>
      <c r="F294"/>
      <c r="G294"/>
      <c r="H294"/>
      <c r="I294"/>
      <c r="AA294" s="15">
        <v>45000</v>
      </c>
      <c r="AB294" s="13">
        <v>24375.96</v>
      </c>
      <c r="AC294" s="13">
        <v>22695.614500000003</v>
      </c>
      <c r="BA294"/>
      <c r="BB294"/>
      <c r="BC294"/>
      <c r="BD294"/>
      <c r="BE294"/>
      <c r="BF294"/>
      <c r="BG294"/>
      <c r="BH294"/>
      <c r="BI294"/>
      <c r="CA294"/>
      <c r="CB294"/>
      <c r="CC294"/>
      <c r="CD294"/>
      <c r="CE294"/>
      <c r="CF294"/>
      <c r="CG294"/>
      <c r="CH294"/>
      <c r="EA294"/>
      <c r="EB294"/>
      <c r="EC294"/>
      <c r="ED294"/>
      <c r="EE294"/>
      <c r="EF294"/>
      <c r="EG294"/>
      <c r="EH294"/>
      <c r="GA294" s="15">
        <v>45000</v>
      </c>
      <c r="GB294" s="21">
        <v>-1.4956314275357707E-2</v>
      </c>
    </row>
    <row r="295" spans="1:184" x14ac:dyDescent="0.3">
      <c r="A295"/>
      <c r="B295"/>
      <c r="C295"/>
      <c r="D295"/>
      <c r="E295"/>
      <c r="F295"/>
      <c r="G295"/>
      <c r="H295"/>
      <c r="I295"/>
      <c r="AA295" s="15">
        <v>45001</v>
      </c>
      <c r="AB295" s="13">
        <v>25052.79</v>
      </c>
      <c r="AC295" s="13">
        <v>22788.3475</v>
      </c>
      <c r="BA295"/>
      <c r="BB295"/>
      <c r="BC295"/>
      <c r="BD295"/>
      <c r="BE295"/>
      <c r="BF295"/>
      <c r="BG295"/>
      <c r="BH295"/>
      <c r="BI295"/>
      <c r="CA295"/>
      <c r="CB295"/>
      <c r="CC295"/>
      <c r="CD295"/>
      <c r="CE295"/>
      <c r="CF295"/>
      <c r="CG295"/>
      <c r="CH295"/>
      <c r="EA295"/>
      <c r="EB295"/>
      <c r="EC295"/>
      <c r="ED295"/>
      <c r="EE295"/>
      <c r="EF295"/>
      <c r="EG295"/>
      <c r="EH295"/>
      <c r="GA295" s="15">
        <v>45001</v>
      </c>
      <c r="GB295" s="21">
        <v>2.7766291050691061E-2</v>
      </c>
    </row>
    <row r="296" spans="1:184" x14ac:dyDescent="0.3">
      <c r="A296"/>
      <c r="B296"/>
      <c r="C296"/>
      <c r="D296"/>
      <c r="E296"/>
      <c r="F296"/>
      <c r="G296"/>
      <c r="H296"/>
      <c r="I296"/>
      <c r="AA296" s="15">
        <v>45002</v>
      </c>
      <c r="AB296" s="13">
        <v>27423.93</v>
      </c>
      <c r="AC296" s="13">
        <v>23000.775000000001</v>
      </c>
      <c r="BA296"/>
      <c r="BB296"/>
      <c r="BC296"/>
      <c r="BD296"/>
      <c r="BE296"/>
      <c r="BF296"/>
      <c r="BG296"/>
      <c r="BH296"/>
      <c r="BI296"/>
      <c r="CA296"/>
      <c r="CB296"/>
      <c r="CC296"/>
      <c r="CD296"/>
      <c r="CE296"/>
      <c r="CF296"/>
      <c r="CG296"/>
      <c r="CH296"/>
      <c r="EA296"/>
      <c r="EB296"/>
      <c r="EC296"/>
      <c r="ED296"/>
      <c r="EE296"/>
      <c r="EF296"/>
      <c r="EG296"/>
      <c r="EH296"/>
      <c r="GA296" s="15">
        <v>45002</v>
      </c>
      <c r="GB296" s="21">
        <v>9.4645746042656409E-2</v>
      </c>
    </row>
    <row r="297" spans="1:184" x14ac:dyDescent="0.3">
      <c r="A297"/>
      <c r="B297"/>
      <c r="C297"/>
      <c r="D297"/>
      <c r="E297"/>
      <c r="F297"/>
      <c r="G297"/>
      <c r="H297"/>
      <c r="I297"/>
      <c r="AA297" s="15">
        <v>45003</v>
      </c>
      <c r="AB297" s="13">
        <v>26965.88</v>
      </c>
      <c r="AC297" s="13">
        <v>23171.008500000004</v>
      </c>
      <c r="BA297"/>
      <c r="BB297"/>
      <c r="BC297"/>
      <c r="BD297"/>
      <c r="BE297"/>
      <c r="BF297"/>
      <c r="BG297"/>
      <c r="BH297"/>
      <c r="BI297"/>
      <c r="CA297"/>
      <c r="CB297"/>
      <c r="CC297"/>
      <c r="CD297"/>
      <c r="CE297"/>
      <c r="CF297"/>
      <c r="CG297"/>
      <c r="CH297"/>
      <c r="EA297"/>
      <c r="EB297"/>
      <c r="EC297"/>
      <c r="ED297"/>
      <c r="EE297"/>
      <c r="EF297"/>
      <c r="EG297"/>
      <c r="EH297"/>
      <c r="GA297" s="15">
        <v>45003</v>
      </c>
      <c r="GB297" s="21">
        <v>-1.6702565970668659E-2</v>
      </c>
    </row>
    <row r="298" spans="1:184" x14ac:dyDescent="0.3">
      <c r="A298"/>
      <c r="B298"/>
      <c r="C298"/>
      <c r="D298"/>
      <c r="E298"/>
      <c r="F298"/>
      <c r="G298"/>
      <c r="H298"/>
      <c r="I298"/>
      <c r="AA298" s="15">
        <v>45004</v>
      </c>
      <c r="AB298" s="13">
        <v>28038.68</v>
      </c>
      <c r="AC298" s="13">
        <v>23396.799000000003</v>
      </c>
      <c r="BA298"/>
      <c r="BB298"/>
      <c r="BC298"/>
      <c r="BD298"/>
      <c r="BE298"/>
      <c r="BF298"/>
      <c r="BG298"/>
      <c r="BH298"/>
      <c r="BI298"/>
      <c r="CA298"/>
      <c r="CB298"/>
      <c r="CC298"/>
      <c r="CD298"/>
      <c r="CE298"/>
      <c r="CF298"/>
      <c r="CG298"/>
      <c r="CH298"/>
      <c r="EA298"/>
      <c r="EB298"/>
      <c r="EC298"/>
      <c r="ED298"/>
      <c r="EE298"/>
      <c r="EF298"/>
      <c r="EG298"/>
      <c r="EH298"/>
      <c r="GA298" s="15">
        <v>45004</v>
      </c>
      <c r="GB298" s="21">
        <v>3.9783608026142669E-2</v>
      </c>
    </row>
    <row r="299" spans="1:184" x14ac:dyDescent="0.3">
      <c r="A299"/>
      <c r="B299"/>
      <c r="C299"/>
      <c r="D299"/>
      <c r="E299"/>
      <c r="F299"/>
      <c r="G299"/>
      <c r="H299"/>
      <c r="I299"/>
      <c r="AA299" s="15">
        <v>45005</v>
      </c>
      <c r="AB299" s="13">
        <v>27767.24</v>
      </c>
      <c r="AC299" s="13">
        <v>23627.793499999996</v>
      </c>
      <c r="BA299"/>
      <c r="BB299"/>
      <c r="BC299"/>
      <c r="BD299"/>
      <c r="BE299"/>
      <c r="BF299"/>
      <c r="BG299"/>
      <c r="BH299"/>
      <c r="BI299"/>
      <c r="CA299"/>
      <c r="CB299"/>
      <c r="CC299"/>
      <c r="CD299"/>
      <c r="CE299"/>
      <c r="CF299"/>
      <c r="CG299"/>
      <c r="CH299"/>
      <c r="EA299"/>
      <c r="EB299"/>
      <c r="EC299"/>
      <c r="ED299"/>
      <c r="EE299"/>
      <c r="EF299"/>
      <c r="EG299"/>
      <c r="EH299"/>
      <c r="GA299" s="15">
        <v>45005</v>
      </c>
      <c r="GB299" s="21">
        <v>-9.680912225539795E-3</v>
      </c>
    </row>
    <row r="300" spans="1:184" x14ac:dyDescent="0.3">
      <c r="A300"/>
      <c r="B300"/>
      <c r="C300"/>
      <c r="D300"/>
      <c r="E300"/>
      <c r="F300"/>
      <c r="G300"/>
      <c r="H300"/>
      <c r="I300"/>
      <c r="AA300" s="15">
        <v>45006</v>
      </c>
      <c r="AB300" s="13">
        <v>28175.82</v>
      </c>
      <c r="AC300" s="13">
        <v>23854.257000000001</v>
      </c>
      <c r="BA300"/>
      <c r="BB300"/>
      <c r="BC300"/>
      <c r="BD300"/>
      <c r="BE300"/>
      <c r="BF300"/>
      <c r="BG300"/>
      <c r="BH300"/>
      <c r="BI300"/>
      <c r="CA300"/>
      <c r="CB300"/>
      <c r="CC300"/>
      <c r="CD300"/>
      <c r="CE300"/>
      <c r="CF300"/>
      <c r="CG300"/>
      <c r="CH300"/>
      <c r="EA300"/>
      <c r="EB300"/>
      <c r="EC300"/>
      <c r="ED300"/>
      <c r="EE300"/>
      <c r="EF300"/>
      <c r="EG300"/>
      <c r="EH300"/>
      <c r="GA300" s="15">
        <v>45006</v>
      </c>
      <c r="GB300" s="21">
        <v>1.4714462078333934E-2</v>
      </c>
    </row>
    <row r="301" spans="1:184" x14ac:dyDescent="0.3">
      <c r="A301"/>
      <c r="B301"/>
      <c r="C301"/>
      <c r="D301"/>
      <c r="E301"/>
      <c r="F301"/>
      <c r="G301"/>
      <c r="H301"/>
      <c r="I301"/>
      <c r="AA301" s="15">
        <v>45007</v>
      </c>
      <c r="AB301" s="13">
        <v>27307.439999999999</v>
      </c>
      <c r="AC301" s="13">
        <v>24045.855499999998</v>
      </c>
      <c r="BA301"/>
      <c r="BB301"/>
      <c r="BC301"/>
      <c r="BD301"/>
      <c r="BE301"/>
      <c r="BF301"/>
      <c r="BG301"/>
      <c r="BH301"/>
      <c r="BI301"/>
      <c r="CA301"/>
      <c r="CB301"/>
      <c r="CC301"/>
      <c r="CD301"/>
      <c r="CE301"/>
      <c r="CF301"/>
      <c r="CG301"/>
      <c r="CH301"/>
      <c r="EA301"/>
      <c r="EB301"/>
      <c r="EC301"/>
      <c r="ED301"/>
      <c r="EE301"/>
      <c r="EF301"/>
      <c r="EG301"/>
      <c r="EH301"/>
      <c r="GA301" s="15">
        <v>45007</v>
      </c>
      <c r="GB301" s="21">
        <v>-3.0820043569273259E-2</v>
      </c>
    </row>
    <row r="302" spans="1:184" x14ac:dyDescent="0.3">
      <c r="A302"/>
      <c r="B302"/>
      <c r="C302"/>
      <c r="D302"/>
      <c r="E302"/>
      <c r="F302"/>
      <c r="G302"/>
      <c r="H302"/>
      <c r="I302"/>
      <c r="AA302" s="15">
        <v>45008</v>
      </c>
      <c r="AB302" s="13">
        <v>28333.97</v>
      </c>
      <c r="AC302" s="13">
        <v>24344.420000000002</v>
      </c>
      <c r="BA302"/>
      <c r="BB302"/>
      <c r="BC302"/>
      <c r="BD302"/>
      <c r="BE302"/>
      <c r="BF302"/>
      <c r="BG302"/>
      <c r="BH302"/>
      <c r="BI302"/>
      <c r="CA302"/>
      <c r="CB302"/>
      <c r="CC302"/>
      <c r="CD302"/>
      <c r="CE302"/>
      <c r="CF302"/>
      <c r="CG302"/>
      <c r="CH302"/>
      <c r="EA302"/>
      <c r="EB302"/>
      <c r="EC302"/>
      <c r="ED302"/>
      <c r="EE302"/>
      <c r="EF302"/>
      <c r="EG302"/>
      <c r="EH302"/>
      <c r="GA302" s="15">
        <v>45008</v>
      </c>
      <c r="GB302" s="21">
        <v>3.7591586761703155E-2</v>
      </c>
    </row>
    <row r="303" spans="1:184" x14ac:dyDescent="0.3">
      <c r="A303"/>
      <c r="B303"/>
      <c r="C303"/>
      <c r="D303"/>
      <c r="E303"/>
      <c r="F303"/>
      <c r="G303"/>
      <c r="H303"/>
      <c r="I303"/>
      <c r="AA303" s="15">
        <v>45009</v>
      </c>
      <c r="AB303" s="13">
        <v>27493.29</v>
      </c>
      <c r="AC303" s="13">
        <v>24601.417000000001</v>
      </c>
      <c r="BA303"/>
      <c r="BB303"/>
      <c r="BC303"/>
      <c r="BD303"/>
      <c r="BE303"/>
      <c r="BF303"/>
      <c r="BG303"/>
      <c r="BH303"/>
      <c r="BI303"/>
      <c r="CA303"/>
      <c r="CB303"/>
      <c r="CC303"/>
      <c r="CD303"/>
      <c r="CE303"/>
      <c r="CF303"/>
      <c r="CG303"/>
      <c r="CH303"/>
      <c r="EA303"/>
      <c r="EB303"/>
      <c r="EC303"/>
      <c r="ED303"/>
      <c r="EE303"/>
      <c r="EF303"/>
      <c r="EG303"/>
      <c r="EH303"/>
      <c r="GA303" s="15">
        <v>45009</v>
      </c>
      <c r="GB303" s="21">
        <v>-2.967039211236544E-2</v>
      </c>
    </row>
    <row r="304" spans="1:184" x14ac:dyDescent="0.3">
      <c r="A304"/>
      <c r="B304"/>
      <c r="C304"/>
      <c r="D304"/>
      <c r="E304"/>
      <c r="F304"/>
      <c r="G304"/>
      <c r="H304"/>
      <c r="I304"/>
      <c r="AA304" s="15">
        <v>45010</v>
      </c>
      <c r="AB304" s="13">
        <v>27494.71</v>
      </c>
      <c r="AC304" s="13">
        <v>24854.377</v>
      </c>
      <c r="BA304"/>
      <c r="BB304"/>
      <c r="BC304"/>
      <c r="BD304"/>
      <c r="BE304"/>
      <c r="BF304"/>
      <c r="BG304"/>
      <c r="BH304"/>
      <c r="BI304"/>
      <c r="CA304"/>
      <c r="CB304"/>
      <c r="CC304"/>
      <c r="CD304"/>
      <c r="CE304"/>
      <c r="CF304"/>
      <c r="CG304"/>
      <c r="CH304"/>
      <c r="EA304"/>
      <c r="EB304"/>
      <c r="EC304"/>
      <c r="ED304"/>
      <c r="EE304"/>
      <c r="EF304"/>
      <c r="EG304"/>
      <c r="EH304"/>
      <c r="GA304" s="15">
        <v>45010</v>
      </c>
      <c r="GB304" s="21">
        <v>5.1648965984085748E-5</v>
      </c>
    </row>
    <row r="305" spans="1:184" x14ac:dyDescent="0.3">
      <c r="A305"/>
      <c r="B305"/>
      <c r="C305"/>
      <c r="D305"/>
      <c r="E305"/>
      <c r="F305"/>
      <c r="G305"/>
      <c r="H305"/>
      <c r="I305"/>
      <c r="AA305" s="15">
        <v>45011</v>
      </c>
      <c r="AB305" s="13">
        <v>27994.33</v>
      </c>
      <c r="AC305" s="13">
        <v>25132.605500000001</v>
      </c>
      <c r="BA305"/>
      <c r="BB305"/>
      <c r="BC305"/>
      <c r="BD305"/>
      <c r="BE305"/>
      <c r="BF305"/>
      <c r="BG305"/>
      <c r="BH305"/>
      <c r="BI305"/>
      <c r="CA305"/>
      <c r="CB305"/>
      <c r="CC305"/>
      <c r="CD305"/>
      <c r="CE305"/>
      <c r="CF305"/>
      <c r="CG305"/>
      <c r="CH305"/>
      <c r="EA305"/>
      <c r="EB305"/>
      <c r="EC305"/>
      <c r="ED305"/>
      <c r="EE305"/>
      <c r="EF305"/>
      <c r="EG305"/>
      <c r="EH305"/>
      <c r="GA305" s="15">
        <v>45011</v>
      </c>
      <c r="GB305" s="21">
        <v>1.8171495534959448E-2</v>
      </c>
    </row>
    <row r="306" spans="1:184" x14ac:dyDescent="0.3">
      <c r="A306"/>
      <c r="B306"/>
      <c r="C306"/>
      <c r="D306"/>
      <c r="E306"/>
      <c r="F306"/>
      <c r="G306"/>
      <c r="H306"/>
      <c r="I306"/>
      <c r="AA306" s="15">
        <v>45012</v>
      </c>
      <c r="AB306" s="13">
        <v>27139.89</v>
      </c>
      <c r="AC306" s="13">
        <v>25378.611500000003</v>
      </c>
      <c r="BA306"/>
      <c r="BB306"/>
      <c r="BC306"/>
      <c r="BD306"/>
      <c r="BE306"/>
      <c r="BF306"/>
      <c r="BG306"/>
      <c r="BH306"/>
      <c r="BI306"/>
      <c r="CA306"/>
      <c r="CB306"/>
      <c r="CC306"/>
      <c r="CD306"/>
      <c r="CE306"/>
      <c r="CF306"/>
      <c r="CG306"/>
      <c r="CH306"/>
      <c r="EA306"/>
      <c r="EB306"/>
      <c r="EC306"/>
      <c r="ED306"/>
      <c r="EE306"/>
      <c r="EF306"/>
      <c r="EG306"/>
      <c r="EH306"/>
      <c r="GA306" s="15">
        <v>45012</v>
      </c>
      <c r="GB306" s="21">
        <v>-3.0521894969445684E-2</v>
      </c>
    </row>
    <row r="307" spans="1:184" x14ac:dyDescent="0.3">
      <c r="A307"/>
      <c r="B307"/>
      <c r="C307"/>
      <c r="D307"/>
      <c r="E307"/>
      <c r="F307"/>
      <c r="G307"/>
      <c r="H307"/>
      <c r="I307"/>
      <c r="AA307" s="15">
        <v>45013</v>
      </c>
      <c r="AB307" s="13">
        <v>27268.13</v>
      </c>
      <c r="AC307" s="13">
        <v>25656.114000000005</v>
      </c>
      <c r="BA307"/>
      <c r="BB307"/>
      <c r="BC307"/>
      <c r="BD307"/>
      <c r="BE307"/>
      <c r="BF307"/>
      <c r="BG307"/>
      <c r="BH307"/>
      <c r="BI307"/>
      <c r="CA307"/>
      <c r="CB307"/>
      <c r="CC307"/>
      <c r="CD307"/>
      <c r="CE307"/>
      <c r="CF307"/>
      <c r="CG307"/>
      <c r="CH307"/>
      <c r="EA307"/>
      <c r="EB307"/>
      <c r="EC307"/>
      <c r="ED307"/>
      <c r="EE307"/>
      <c r="EF307"/>
      <c r="EG307"/>
      <c r="EH307"/>
      <c r="GA307" s="15">
        <v>45013</v>
      </c>
      <c r="GB307" s="21">
        <v>4.7251481122436712E-3</v>
      </c>
    </row>
    <row r="308" spans="1:184" x14ac:dyDescent="0.3">
      <c r="A308"/>
      <c r="B308"/>
      <c r="C308"/>
      <c r="D308"/>
      <c r="E308"/>
      <c r="F308"/>
      <c r="G308"/>
      <c r="H308"/>
      <c r="I308"/>
      <c r="AA308" s="15">
        <v>45014</v>
      </c>
      <c r="AB308" s="13">
        <v>28348.44</v>
      </c>
      <c r="AC308" s="13">
        <v>26055.385000000002</v>
      </c>
      <c r="BA308"/>
      <c r="BB308"/>
      <c r="BC308"/>
      <c r="BD308"/>
      <c r="BE308"/>
      <c r="BF308"/>
      <c r="BG308"/>
      <c r="BH308"/>
      <c r="BI308"/>
      <c r="CA308"/>
      <c r="CB308"/>
      <c r="CC308"/>
      <c r="CD308"/>
      <c r="CE308"/>
      <c r="CF308"/>
      <c r="CG308"/>
      <c r="CH308"/>
      <c r="EA308"/>
      <c r="EB308"/>
      <c r="EC308"/>
      <c r="ED308"/>
      <c r="EE308"/>
      <c r="EF308"/>
      <c r="EG308"/>
      <c r="EH308"/>
      <c r="GA308" s="15">
        <v>45014</v>
      </c>
      <c r="GB308" s="21">
        <v>3.9618044948443343E-2</v>
      </c>
    </row>
    <row r="309" spans="1:184" x14ac:dyDescent="0.3">
      <c r="A309"/>
      <c r="B309"/>
      <c r="C309"/>
      <c r="D309"/>
      <c r="E309"/>
      <c r="F309"/>
      <c r="G309"/>
      <c r="H309"/>
      <c r="I309"/>
      <c r="AA309" s="15">
        <v>45015</v>
      </c>
      <c r="AB309" s="13">
        <v>28033.56</v>
      </c>
      <c r="AC309" s="13">
        <v>26447.701000000001</v>
      </c>
      <c r="BA309"/>
      <c r="BB309"/>
      <c r="BC309"/>
      <c r="BD309"/>
      <c r="BE309"/>
      <c r="BF309"/>
      <c r="BG309"/>
      <c r="BH309"/>
      <c r="BI309"/>
      <c r="CA309"/>
      <c r="CB309"/>
      <c r="CC309"/>
      <c r="CD309"/>
      <c r="CE309"/>
      <c r="CF309"/>
      <c r="CG309"/>
      <c r="CH309"/>
      <c r="EA309"/>
      <c r="EB309"/>
      <c r="EC309"/>
      <c r="ED309"/>
      <c r="EE309"/>
      <c r="EF309"/>
      <c r="EG309"/>
      <c r="EH309"/>
      <c r="GA309" s="15">
        <v>45015</v>
      </c>
      <c r="GB309" s="21">
        <v>-1.1107489512650393E-2</v>
      </c>
    </row>
    <row r="310" spans="1:184" x14ac:dyDescent="0.3">
      <c r="A310"/>
      <c r="B310"/>
      <c r="C310"/>
      <c r="D310"/>
      <c r="E310"/>
      <c r="F310"/>
      <c r="G310"/>
      <c r="H310"/>
      <c r="I310"/>
      <c r="AA310" s="15">
        <v>45016</v>
      </c>
      <c r="AB310" s="13">
        <v>28478.48</v>
      </c>
      <c r="AC310" s="13">
        <v>26840.004500000003</v>
      </c>
      <c r="BA310"/>
      <c r="BB310"/>
      <c r="BC310"/>
      <c r="BD310"/>
      <c r="BE310"/>
      <c r="BF310"/>
      <c r="BG310"/>
      <c r="BH310"/>
      <c r="BI310"/>
      <c r="CA310"/>
      <c r="CB310"/>
      <c r="CC310"/>
      <c r="CD310"/>
      <c r="CE310"/>
      <c r="CF310"/>
      <c r="CG310"/>
      <c r="CH310"/>
      <c r="EA310"/>
      <c r="EB310"/>
      <c r="EC310"/>
      <c r="ED310"/>
      <c r="EE310"/>
      <c r="EF310"/>
      <c r="EG310"/>
      <c r="EH310"/>
      <c r="GA310" s="15">
        <v>45016</v>
      </c>
      <c r="GB310" s="21">
        <v>1.5870977499825134E-2</v>
      </c>
    </row>
    <row r="311" spans="1:184" x14ac:dyDescent="0.3">
      <c r="A311"/>
      <c r="B311"/>
      <c r="C311"/>
      <c r="D311"/>
      <c r="E311"/>
      <c r="F311"/>
      <c r="G311"/>
      <c r="H311"/>
      <c r="I311"/>
      <c r="AA311" s="15">
        <v>45017</v>
      </c>
      <c r="AB311" s="13">
        <v>28411.040000000001</v>
      </c>
      <c r="AC311" s="13">
        <v>27152.358999999997</v>
      </c>
      <c r="BA311"/>
      <c r="BB311"/>
      <c r="BC311"/>
      <c r="BD311"/>
      <c r="BE311"/>
      <c r="BF311"/>
      <c r="BG311"/>
      <c r="BH311"/>
      <c r="BI311"/>
      <c r="CA311"/>
      <c r="CB311"/>
      <c r="CC311"/>
      <c r="CD311"/>
      <c r="CE311"/>
      <c r="CF311"/>
      <c r="CG311"/>
      <c r="CH311"/>
      <c r="EA311"/>
      <c r="EB311"/>
      <c r="EC311"/>
      <c r="ED311"/>
      <c r="EE311"/>
      <c r="EF311"/>
      <c r="EG311"/>
      <c r="EH311"/>
      <c r="GA311" s="15">
        <v>45017</v>
      </c>
      <c r="GB311" s="21">
        <v>-2.3681039156583372E-3</v>
      </c>
    </row>
    <row r="312" spans="1:184" x14ac:dyDescent="0.3">
      <c r="A312"/>
      <c r="B312"/>
      <c r="C312"/>
      <c r="D312"/>
      <c r="E312"/>
      <c r="F312"/>
      <c r="G312"/>
      <c r="H312"/>
      <c r="I312"/>
      <c r="AA312" s="15">
        <v>45018</v>
      </c>
      <c r="AB312" s="13">
        <v>28199.31</v>
      </c>
      <c r="AC312" s="13">
        <v>27352.448000000004</v>
      </c>
      <c r="BA312"/>
      <c r="BB312"/>
      <c r="BC312"/>
      <c r="BD312"/>
      <c r="BE312"/>
      <c r="BF312"/>
      <c r="BG312"/>
      <c r="BH312"/>
      <c r="BI312"/>
      <c r="CA312"/>
      <c r="CB312"/>
      <c r="CC312"/>
      <c r="CD312"/>
      <c r="CE312"/>
      <c r="CF312"/>
      <c r="CG312"/>
      <c r="CH312"/>
      <c r="EA312"/>
      <c r="EB312"/>
      <c r="EC312"/>
      <c r="ED312"/>
      <c r="EE312"/>
      <c r="EF312"/>
      <c r="EG312"/>
      <c r="EH312"/>
      <c r="GA312" s="15">
        <v>45018</v>
      </c>
      <c r="GB312" s="21">
        <v>-7.452384706789994E-3</v>
      </c>
    </row>
    <row r="313" spans="1:184" x14ac:dyDescent="0.3">
      <c r="A313"/>
      <c r="B313"/>
      <c r="C313"/>
      <c r="D313"/>
      <c r="E313"/>
      <c r="F313"/>
      <c r="G313"/>
      <c r="H313"/>
      <c r="I313"/>
      <c r="AA313" s="15">
        <v>45019</v>
      </c>
      <c r="AB313" s="13">
        <v>27790.22</v>
      </c>
      <c r="AC313" s="13">
        <v>27504.655500000001</v>
      </c>
      <c r="BA313"/>
      <c r="BB313"/>
      <c r="BC313"/>
      <c r="BD313"/>
      <c r="BE313"/>
      <c r="BF313"/>
      <c r="BG313"/>
      <c r="BH313"/>
      <c r="BI313"/>
      <c r="CA313"/>
      <c r="CB313"/>
      <c r="CC313"/>
      <c r="CD313"/>
      <c r="CE313"/>
      <c r="CF313"/>
      <c r="CG313"/>
      <c r="CH313"/>
      <c r="EA313"/>
      <c r="EB313"/>
      <c r="EC313"/>
      <c r="ED313"/>
      <c r="EE313"/>
      <c r="EF313"/>
      <c r="EG313"/>
      <c r="EH313"/>
      <c r="GA313" s="15">
        <v>45019</v>
      </c>
      <c r="GB313" s="21">
        <v>-1.4507092549427614E-2</v>
      </c>
    </row>
    <row r="314" spans="1:184" x14ac:dyDescent="0.3">
      <c r="A314"/>
      <c r="B314"/>
      <c r="C314"/>
      <c r="D314"/>
      <c r="E314"/>
      <c r="F314"/>
      <c r="G314"/>
      <c r="H314"/>
      <c r="I314"/>
      <c r="AA314" s="15">
        <v>45020</v>
      </c>
      <c r="AB314" s="13">
        <v>28168.09</v>
      </c>
      <c r="AC314" s="13">
        <v>27694.261999999999</v>
      </c>
      <c r="BA314"/>
      <c r="BB314"/>
      <c r="BC314"/>
      <c r="BD314"/>
      <c r="BE314"/>
      <c r="BF314"/>
      <c r="BG314"/>
      <c r="BH314"/>
      <c r="BI314"/>
      <c r="CA314"/>
      <c r="CB314"/>
      <c r="CC314"/>
      <c r="CD314"/>
      <c r="CE314"/>
      <c r="CF314"/>
      <c r="CG314"/>
      <c r="CH314"/>
      <c r="EA314"/>
      <c r="EB314"/>
      <c r="EC314"/>
      <c r="ED314"/>
      <c r="EE314"/>
      <c r="EF314"/>
      <c r="EG314"/>
      <c r="EH314"/>
      <c r="GA314" s="15">
        <v>45020</v>
      </c>
      <c r="GB314" s="21">
        <v>1.3597229528949262E-2</v>
      </c>
    </row>
    <row r="315" spans="1:184" x14ac:dyDescent="0.3">
      <c r="A315"/>
      <c r="B315"/>
      <c r="C315"/>
      <c r="D315"/>
      <c r="E315"/>
      <c r="F315"/>
      <c r="G315"/>
      <c r="H315"/>
      <c r="I315"/>
      <c r="AA315" s="15">
        <v>45021</v>
      </c>
      <c r="AB315" s="13">
        <v>28177.98</v>
      </c>
      <c r="AC315" s="13">
        <v>27850.521499999995</v>
      </c>
      <c r="BA315"/>
      <c r="BB315"/>
      <c r="BC315"/>
      <c r="BD315"/>
      <c r="BE315"/>
      <c r="BF315"/>
      <c r="BG315"/>
      <c r="BH315"/>
      <c r="BI315"/>
      <c r="CA315"/>
      <c r="CB315"/>
      <c r="CC315"/>
      <c r="CD315"/>
      <c r="CE315"/>
      <c r="CF315"/>
      <c r="CG315"/>
      <c r="CH315"/>
      <c r="EA315"/>
      <c r="EB315"/>
      <c r="EC315"/>
      <c r="ED315"/>
      <c r="EE315"/>
      <c r="EF315"/>
      <c r="EG315"/>
      <c r="EH315"/>
      <c r="GA315" s="15">
        <v>45021</v>
      </c>
      <c r="GB315" s="21">
        <v>3.5110651804926007E-4</v>
      </c>
    </row>
    <row r="316" spans="1:184" x14ac:dyDescent="0.3">
      <c r="A316"/>
      <c r="B316"/>
      <c r="C316"/>
      <c r="D316"/>
      <c r="E316"/>
      <c r="F316"/>
      <c r="G316"/>
      <c r="H316"/>
      <c r="I316"/>
      <c r="AA316" s="15">
        <v>45022</v>
      </c>
      <c r="AB316" s="13">
        <v>28044.14</v>
      </c>
      <c r="AC316" s="13">
        <v>27881.531999999999</v>
      </c>
      <c r="BA316"/>
      <c r="BB316"/>
      <c r="BC316"/>
      <c r="BD316"/>
      <c r="BE316"/>
      <c r="BF316"/>
      <c r="BG316"/>
      <c r="BH316"/>
      <c r="BI316"/>
      <c r="CA316"/>
      <c r="CB316"/>
      <c r="CC316"/>
      <c r="CD316"/>
      <c r="CE316"/>
      <c r="CF316"/>
      <c r="CG316"/>
      <c r="CH316"/>
      <c r="EA316"/>
      <c r="EB316"/>
      <c r="EC316"/>
      <c r="ED316"/>
      <c r="EE316"/>
      <c r="EF316"/>
      <c r="EG316"/>
      <c r="EH316"/>
      <c r="GA316" s="15">
        <v>45022</v>
      </c>
      <c r="GB316" s="21">
        <v>-4.7498081835533057E-3</v>
      </c>
    </row>
    <row r="317" spans="1:184" x14ac:dyDescent="0.3">
      <c r="A317"/>
      <c r="B317"/>
      <c r="C317"/>
      <c r="D317"/>
      <c r="E317"/>
      <c r="F317"/>
      <c r="G317"/>
      <c r="H317"/>
      <c r="I317"/>
      <c r="AA317" s="15">
        <v>45023</v>
      </c>
      <c r="AB317" s="13">
        <v>27925.86</v>
      </c>
      <c r="AC317" s="13">
        <v>27929.530999999995</v>
      </c>
      <c r="BA317"/>
      <c r="BB317"/>
      <c r="BC317"/>
      <c r="BD317"/>
      <c r="BE317"/>
      <c r="BF317"/>
      <c r="BG317"/>
      <c r="BH317"/>
      <c r="BI317"/>
      <c r="CA317"/>
      <c r="CB317"/>
      <c r="CC317"/>
      <c r="CD317"/>
      <c r="CE317"/>
      <c r="CF317"/>
      <c r="CG317"/>
      <c r="CH317"/>
      <c r="EA317"/>
      <c r="EB317"/>
      <c r="EC317"/>
      <c r="ED317"/>
      <c r="EE317"/>
      <c r="EF317"/>
      <c r="EG317"/>
      <c r="EH317"/>
      <c r="GA317" s="15">
        <v>45023</v>
      </c>
      <c r="GB317" s="21">
        <v>-4.2176369109553358E-3</v>
      </c>
    </row>
    <row r="318" spans="1:184" x14ac:dyDescent="0.3">
      <c r="A318"/>
      <c r="B318"/>
      <c r="C318"/>
      <c r="D318"/>
      <c r="E318"/>
      <c r="F318"/>
      <c r="G318"/>
      <c r="H318"/>
      <c r="I318"/>
      <c r="AA318" s="15">
        <v>45024</v>
      </c>
      <c r="AB318" s="13">
        <v>27947.79</v>
      </c>
      <c r="AC318" s="13">
        <v>27924.986500000006</v>
      </c>
      <c r="BA318"/>
      <c r="BB318"/>
      <c r="BC318"/>
      <c r="BD318"/>
      <c r="BE318"/>
      <c r="BF318"/>
      <c r="BG318"/>
      <c r="BH318"/>
      <c r="BI318"/>
      <c r="CA318"/>
      <c r="CB318"/>
      <c r="CC318"/>
      <c r="CD318"/>
      <c r="CE318"/>
      <c r="CF318"/>
      <c r="CG318"/>
      <c r="CH318"/>
      <c r="EA318"/>
      <c r="EB318"/>
      <c r="EC318"/>
      <c r="ED318"/>
      <c r="EE318"/>
      <c r="EF318"/>
      <c r="EG318"/>
      <c r="EH318"/>
      <c r="GA318" s="15">
        <v>45024</v>
      </c>
      <c r="GB318" s="21">
        <v>7.852936310646097E-4</v>
      </c>
    </row>
    <row r="319" spans="1:184" x14ac:dyDescent="0.3">
      <c r="A319"/>
      <c r="B319"/>
      <c r="C319"/>
      <c r="D319"/>
      <c r="E319"/>
      <c r="F319"/>
      <c r="G319"/>
      <c r="H319"/>
      <c r="I319"/>
      <c r="AA319" s="15">
        <v>45025</v>
      </c>
      <c r="AB319" s="13">
        <v>28333.05</v>
      </c>
      <c r="AC319" s="13">
        <v>27953.277000000002</v>
      </c>
      <c r="BA319"/>
      <c r="BB319"/>
      <c r="BC319"/>
      <c r="BD319"/>
      <c r="BE319"/>
      <c r="BF319"/>
      <c r="BG319"/>
      <c r="BH319"/>
      <c r="BI319"/>
      <c r="CA319"/>
      <c r="CB319"/>
      <c r="CC319"/>
      <c r="CD319"/>
      <c r="CE319"/>
      <c r="CF319"/>
      <c r="CG319"/>
      <c r="CH319"/>
      <c r="EA319"/>
      <c r="EB319"/>
      <c r="EC319"/>
      <c r="ED319"/>
      <c r="EE319"/>
      <c r="EF319"/>
      <c r="EG319"/>
      <c r="EH319"/>
      <c r="GA319" s="15">
        <v>45025</v>
      </c>
      <c r="GB319" s="21">
        <v>1.3784989797046565E-2</v>
      </c>
    </row>
    <row r="320" spans="1:184" x14ac:dyDescent="0.3">
      <c r="A320"/>
      <c r="B320"/>
      <c r="C320"/>
      <c r="D320"/>
      <c r="E320"/>
      <c r="F320"/>
      <c r="G320"/>
      <c r="H320"/>
      <c r="I320"/>
      <c r="AA320" s="15">
        <v>45026</v>
      </c>
      <c r="AB320" s="13">
        <v>29652.98</v>
      </c>
      <c r="AC320" s="13">
        <v>28027.134999999998</v>
      </c>
      <c r="BA320"/>
      <c r="BB320"/>
      <c r="BC320"/>
      <c r="BD320"/>
      <c r="BE320"/>
      <c r="BF320"/>
      <c r="BG320"/>
      <c r="BH320"/>
      <c r="BI320"/>
      <c r="CA320"/>
      <c r="CB320"/>
      <c r="CC320"/>
      <c r="CD320"/>
      <c r="CE320"/>
      <c r="CF320"/>
      <c r="CG320"/>
      <c r="CH320"/>
      <c r="EA320"/>
      <c r="EB320"/>
      <c r="EC320"/>
      <c r="ED320"/>
      <c r="EE320"/>
      <c r="EF320"/>
      <c r="EG320"/>
      <c r="EH320"/>
      <c r="GA320" s="15">
        <v>45026</v>
      </c>
      <c r="GB320" s="21">
        <v>4.6586230568188114E-2</v>
      </c>
    </row>
    <row r="321" spans="1:184" x14ac:dyDescent="0.3">
      <c r="A321"/>
      <c r="B321"/>
      <c r="C321"/>
      <c r="D321"/>
      <c r="E321"/>
      <c r="F321"/>
      <c r="G321"/>
      <c r="H321"/>
      <c r="I321"/>
      <c r="AA321" s="15">
        <v>45027</v>
      </c>
      <c r="AB321" s="13">
        <v>30235.06</v>
      </c>
      <c r="AC321" s="13">
        <v>28173.516000000003</v>
      </c>
      <c r="BA321"/>
      <c r="BB321"/>
      <c r="BC321"/>
      <c r="BD321"/>
      <c r="BE321"/>
      <c r="BF321"/>
      <c r="BG321"/>
      <c r="BH321"/>
      <c r="BI321"/>
      <c r="CA321"/>
      <c r="CB321"/>
      <c r="CC321"/>
      <c r="CD321"/>
      <c r="CE321"/>
      <c r="CF321"/>
      <c r="CG321"/>
      <c r="CH321"/>
      <c r="EA321"/>
      <c r="EB321"/>
      <c r="EC321"/>
      <c r="ED321"/>
      <c r="EE321"/>
      <c r="EF321"/>
      <c r="EG321"/>
      <c r="EH321"/>
      <c r="GA321" s="15">
        <v>45027</v>
      </c>
      <c r="GB321" s="21">
        <v>1.9629730300293691E-2</v>
      </c>
    </row>
    <row r="322" spans="1:184" x14ac:dyDescent="0.3">
      <c r="A322"/>
      <c r="B322"/>
      <c r="C322"/>
      <c r="D322"/>
      <c r="E322"/>
      <c r="F322"/>
      <c r="G322"/>
      <c r="H322"/>
      <c r="I322"/>
      <c r="AA322" s="15">
        <v>45028</v>
      </c>
      <c r="AB322" s="13">
        <v>30139.05</v>
      </c>
      <c r="AC322" s="13">
        <v>28263.77</v>
      </c>
      <c r="BA322"/>
      <c r="BB322"/>
      <c r="BC322"/>
      <c r="BD322"/>
      <c r="BE322"/>
      <c r="BF322"/>
      <c r="BG322"/>
      <c r="BH322"/>
      <c r="BI322"/>
      <c r="CA322"/>
      <c r="CB322"/>
      <c r="CC322"/>
      <c r="CD322"/>
      <c r="CE322"/>
      <c r="CF322"/>
      <c r="CG322"/>
      <c r="CH322"/>
      <c r="EA322"/>
      <c r="EB322"/>
      <c r="EC322"/>
      <c r="ED322"/>
      <c r="EE322"/>
      <c r="EF322"/>
      <c r="EG322"/>
      <c r="EH322"/>
      <c r="GA322" s="15">
        <v>45028</v>
      </c>
      <c r="GB322" s="21">
        <v>-3.1754526036992248E-3</v>
      </c>
    </row>
    <row r="323" spans="1:184" x14ac:dyDescent="0.3">
      <c r="A323"/>
      <c r="B323"/>
      <c r="C323"/>
      <c r="D323"/>
      <c r="E323"/>
      <c r="F323"/>
      <c r="G323"/>
      <c r="H323"/>
      <c r="I323"/>
      <c r="AA323" s="15">
        <v>45029</v>
      </c>
      <c r="AB323" s="13">
        <v>30399.07</v>
      </c>
      <c r="AC323" s="13">
        <v>28409.058999999997</v>
      </c>
      <c r="BA323"/>
      <c r="BB323"/>
      <c r="BC323"/>
      <c r="BD323"/>
      <c r="BE323"/>
      <c r="BF323"/>
      <c r="BG323"/>
      <c r="BH323"/>
      <c r="BI323"/>
      <c r="CA323"/>
      <c r="CB323"/>
      <c r="CC323"/>
      <c r="CD323"/>
      <c r="CE323"/>
      <c r="CF323"/>
      <c r="CG323"/>
      <c r="CH323"/>
      <c r="EA323"/>
      <c r="EB323"/>
      <c r="EC323"/>
      <c r="ED323"/>
      <c r="EE323"/>
      <c r="EF323"/>
      <c r="EG323"/>
      <c r="EH323"/>
      <c r="GA323" s="15">
        <v>45029</v>
      </c>
      <c r="GB323" s="21">
        <v>8.6273455865397697E-3</v>
      </c>
    </row>
    <row r="324" spans="1:184" x14ac:dyDescent="0.3">
      <c r="A324"/>
      <c r="B324"/>
      <c r="C324"/>
      <c r="D324"/>
      <c r="E324"/>
      <c r="F324"/>
      <c r="G324"/>
      <c r="H324"/>
      <c r="I324"/>
      <c r="AA324" s="15">
        <v>45030</v>
      </c>
      <c r="AB324" s="13">
        <v>30485.7</v>
      </c>
      <c r="AC324" s="13">
        <v>28558.608499999995</v>
      </c>
      <c r="BA324"/>
      <c r="BB324"/>
      <c r="BC324"/>
      <c r="BD324"/>
      <c r="BE324"/>
      <c r="BF324"/>
      <c r="BG324"/>
      <c r="BH324"/>
      <c r="BI324"/>
      <c r="CA324"/>
      <c r="CB324"/>
      <c r="CC324"/>
      <c r="CD324"/>
      <c r="CE324"/>
      <c r="CF324"/>
      <c r="CG324"/>
      <c r="CH324"/>
      <c r="EA324"/>
      <c r="EB324"/>
      <c r="EC324"/>
      <c r="ED324"/>
      <c r="EE324"/>
      <c r="EF324"/>
      <c r="EG324"/>
      <c r="EH324"/>
      <c r="GA324" s="15">
        <v>45030</v>
      </c>
      <c r="GB324" s="21">
        <v>2.8497582327353665E-3</v>
      </c>
    </row>
    <row r="325" spans="1:184" x14ac:dyDescent="0.3">
      <c r="A325"/>
      <c r="B325"/>
      <c r="C325"/>
      <c r="D325"/>
      <c r="E325"/>
      <c r="F325"/>
      <c r="G325"/>
      <c r="H325"/>
      <c r="I325"/>
      <c r="AA325" s="15">
        <v>45031</v>
      </c>
      <c r="AB325" s="13">
        <v>30318.5</v>
      </c>
      <c r="AC325" s="13">
        <v>28674.816999999999</v>
      </c>
      <c r="BA325"/>
      <c r="BB325"/>
      <c r="BC325"/>
      <c r="BD325"/>
      <c r="BE325"/>
      <c r="BF325"/>
      <c r="BG325"/>
      <c r="BH325"/>
      <c r="BI325"/>
      <c r="CA325"/>
      <c r="CB325"/>
      <c r="CC325"/>
      <c r="CD325"/>
      <c r="CE325"/>
      <c r="CF325"/>
      <c r="CG325"/>
      <c r="CH325"/>
      <c r="EA325"/>
      <c r="EB325"/>
      <c r="EC325"/>
      <c r="ED325"/>
      <c r="EE325"/>
      <c r="EF325"/>
      <c r="EG325"/>
      <c r="EH325"/>
      <c r="GA325" s="15">
        <v>45031</v>
      </c>
      <c r="GB325" s="21">
        <v>-5.4845386525486095E-3</v>
      </c>
    </row>
    <row r="326" spans="1:184" x14ac:dyDescent="0.3">
      <c r="A326"/>
      <c r="B326"/>
      <c r="C326"/>
      <c r="D326"/>
      <c r="E326"/>
      <c r="F326"/>
      <c r="G326"/>
      <c r="H326"/>
      <c r="I326"/>
      <c r="AA326" s="15">
        <v>45032</v>
      </c>
      <c r="AB326" s="13">
        <v>30315.360000000001</v>
      </c>
      <c r="AC326" s="13">
        <v>28833.590499999998</v>
      </c>
      <c r="BA326"/>
      <c r="BB326"/>
      <c r="BC326"/>
      <c r="BD326"/>
      <c r="BE326"/>
      <c r="BF326"/>
      <c r="BG326"/>
      <c r="BH326"/>
      <c r="BI326"/>
      <c r="CA326"/>
      <c r="CB326"/>
      <c r="CC326"/>
      <c r="CD326"/>
      <c r="CE326"/>
      <c r="CF326"/>
      <c r="CG326"/>
      <c r="CH326"/>
      <c r="EA326"/>
      <c r="EB326"/>
      <c r="EC326"/>
      <c r="ED326"/>
      <c r="EE326"/>
      <c r="EF326"/>
      <c r="EG326"/>
      <c r="EH326"/>
      <c r="GA326" s="15">
        <v>45032</v>
      </c>
      <c r="GB326" s="21">
        <v>-1.0356712898063059E-4</v>
      </c>
    </row>
    <row r="327" spans="1:184" x14ac:dyDescent="0.3">
      <c r="A327"/>
      <c r="B327"/>
      <c r="C327"/>
      <c r="D327"/>
      <c r="E327"/>
      <c r="F327"/>
      <c r="G327"/>
      <c r="H327"/>
      <c r="I327"/>
      <c r="AA327" s="15">
        <v>45033</v>
      </c>
      <c r="AB327" s="13">
        <v>29445.040000000001</v>
      </c>
      <c r="AC327" s="13">
        <v>28942.435999999998</v>
      </c>
      <c r="BA327"/>
      <c r="BB327"/>
      <c r="BC327"/>
      <c r="BD327"/>
      <c r="BE327"/>
      <c r="BF327"/>
      <c r="BG327"/>
      <c r="BH327"/>
      <c r="BI327"/>
      <c r="CA327"/>
      <c r="CB327"/>
      <c r="CC327"/>
      <c r="CD327"/>
      <c r="CE327"/>
      <c r="CF327"/>
      <c r="CG327"/>
      <c r="CH327"/>
      <c r="EA327"/>
      <c r="EB327"/>
      <c r="EC327"/>
      <c r="ED327"/>
      <c r="EE327"/>
      <c r="EF327"/>
      <c r="EG327"/>
      <c r="EH327"/>
      <c r="GA327" s="15">
        <v>45033</v>
      </c>
      <c r="GB327" s="21">
        <v>-2.8708878931340442E-2</v>
      </c>
    </row>
    <row r="328" spans="1:184" x14ac:dyDescent="0.3">
      <c r="A328"/>
      <c r="B328"/>
      <c r="C328"/>
      <c r="D328"/>
      <c r="E328"/>
      <c r="F328"/>
      <c r="G328"/>
      <c r="H328"/>
      <c r="I328"/>
      <c r="AA328" s="15">
        <v>45034</v>
      </c>
      <c r="AB328" s="13">
        <v>30397.55</v>
      </c>
      <c r="AC328" s="13">
        <v>29044.891499999998</v>
      </c>
      <c r="BA328"/>
      <c r="BB328"/>
      <c r="BC328"/>
      <c r="BD328"/>
      <c r="BE328"/>
      <c r="BF328"/>
      <c r="BG328"/>
      <c r="BH328"/>
      <c r="BI328"/>
      <c r="CA328"/>
      <c r="CB328"/>
      <c r="CC328"/>
      <c r="CD328"/>
      <c r="CE328"/>
      <c r="CF328"/>
      <c r="CG328"/>
      <c r="CH328"/>
      <c r="EA328"/>
      <c r="EB328"/>
      <c r="EC328"/>
      <c r="ED328"/>
      <c r="EE328"/>
      <c r="EF328"/>
      <c r="EG328"/>
      <c r="EH328"/>
      <c r="GA328" s="15">
        <v>45034</v>
      </c>
      <c r="GB328" s="21">
        <v>3.2348741927332947E-2</v>
      </c>
    </row>
    <row r="329" spans="1:184" x14ac:dyDescent="0.3">
      <c r="A329"/>
      <c r="B329"/>
      <c r="C329"/>
      <c r="D329"/>
      <c r="E329"/>
      <c r="F329"/>
      <c r="G329"/>
      <c r="H329"/>
      <c r="I329"/>
      <c r="AA329" s="15">
        <v>45035</v>
      </c>
      <c r="AB329" s="13">
        <v>28822.68</v>
      </c>
      <c r="AC329" s="13">
        <v>29084.347500000003</v>
      </c>
      <c r="BA329"/>
      <c r="BB329"/>
      <c r="BC329"/>
      <c r="BD329"/>
      <c r="BE329"/>
      <c r="BF329"/>
      <c r="BG329"/>
      <c r="BH329"/>
      <c r="BI329"/>
      <c r="CA329"/>
      <c r="CB329"/>
      <c r="CC329"/>
      <c r="CD329"/>
      <c r="CE329"/>
      <c r="CF329"/>
      <c r="CG329"/>
      <c r="CH329"/>
      <c r="EA329"/>
      <c r="EB329"/>
      <c r="EC329"/>
      <c r="ED329"/>
      <c r="EE329"/>
      <c r="EF329"/>
      <c r="EG329"/>
      <c r="EH329"/>
      <c r="GA329" s="15">
        <v>45035</v>
      </c>
      <c r="GB329" s="21">
        <v>-5.1809109615742033E-2</v>
      </c>
    </row>
    <row r="330" spans="1:184" x14ac:dyDescent="0.3">
      <c r="A330"/>
      <c r="B330"/>
      <c r="C330"/>
      <c r="D330"/>
      <c r="E330"/>
      <c r="F330"/>
      <c r="G330"/>
      <c r="H330"/>
      <c r="I330"/>
      <c r="AA330" s="15">
        <v>45036</v>
      </c>
      <c r="AB330" s="13">
        <v>28245.99</v>
      </c>
      <c r="AC330" s="13">
        <v>29072.723000000005</v>
      </c>
      <c r="BA330"/>
      <c r="BB330"/>
      <c r="BC330"/>
      <c r="BD330"/>
      <c r="BE330"/>
      <c r="BF330"/>
      <c r="BG330"/>
      <c r="BH330"/>
      <c r="BI330"/>
      <c r="CA330"/>
      <c r="CB330"/>
      <c r="CC330"/>
      <c r="CD330"/>
      <c r="CE330"/>
      <c r="CF330"/>
      <c r="CG330"/>
      <c r="CH330"/>
      <c r="EA330"/>
      <c r="EB330"/>
      <c r="EC330"/>
      <c r="ED330"/>
      <c r="EE330"/>
      <c r="EF330"/>
      <c r="EG330"/>
      <c r="EH330"/>
      <c r="GA330" s="15">
        <v>45036</v>
      </c>
      <c r="GB330" s="21">
        <v>-2.0008201874357257E-2</v>
      </c>
    </row>
    <row r="331" spans="1:184" x14ac:dyDescent="0.3">
      <c r="A331"/>
      <c r="B331"/>
      <c r="C331"/>
      <c r="D331"/>
      <c r="E331"/>
      <c r="F331"/>
      <c r="G331"/>
      <c r="H331"/>
      <c r="I331"/>
      <c r="AA331" s="15">
        <v>45037</v>
      </c>
      <c r="AB331" s="13">
        <v>27276.91</v>
      </c>
      <c r="AC331" s="13">
        <v>29016.016499999998</v>
      </c>
      <c r="BA331"/>
      <c r="BB331"/>
      <c r="BC331"/>
      <c r="BD331"/>
      <c r="BE331"/>
      <c r="BF331"/>
      <c r="BG331"/>
      <c r="BH331"/>
      <c r="BI331"/>
      <c r="CA331"/>
      <c r="CB331"/>
      <c r="CC331"/>
      <c r="CD331"/>
      <c r="CE331"/>
      <c r="CF331"/>
      <c r="CG331"/>
      <c r="CH331"/>
      <c r="EA331"/>
      <c r="EB331"/>
      <c r="EC331"/>
      <c r="ED331"/>
      <c r="EE331"/>
      <c r="EF331"/>
      <c r="EG331"/>
      <c r="EH331"/>
      <c r="GA331" s="15">
        <v>45037</v>
      </c>
      <c r="GB331" s="21">
        <v>-3.4308586811791719E-2</v>
      </c>
    </row>
    <row r="332" spans="1:184" x14ac:dyDescent="0.3">
      <c r="A332"/>
      <c r="B332"/>
      <c r="C332"/>
      <c r="D332"/>
      <c r="E332"/>
      <c r="F332"/>
      <c r="G332"/>
      <c r="H332"/>
      <c r="I332"/>
      <c r="AA332" s="15">
        <v>45038</v>
      </c>
      <c r="AB332" s="13">
        <v>27817.5</v>
      </c>
      <c r="AC332" s="13">
        <v>28996.925999999999</v>
      </c>
      <c r="BA332"/>
      <c r="BB332"/>
      <c r="BC332"/>
      <c r="BD332"/>
      <c r="BE332"/>
      <c r="BF332"/>
      <c r="BG332"/>
      <c r="BH332"/>
      <c r="BI332"/>
      <c r="CA332"/>
      <c r="CB332"/>
      <c r="CC332"/>
      <c r="CD332"/>
      <c r="CE332"/>
      <c r="CF332"/>
      <c r="CG332"/>
      <c r="CH332"/>
      <c r="EA332"/>
      <c r="EB332"/>
      <c r="EC332"/>
      <c r="ED332"/>
      <c r="EE332"/>
      <c r="EF332"/>
      <c r="EG332"/>
      <c r="EH332"/>
      <c r="GA332" s="15">
        <v>45038</v>
      </c>
      <c r="GB332" s="21">
        <v>1.9818593821660846E-2</v>
      </c>
    </row>
    <row r="333" spans="1:184" x14ac:dyDescent="0.3">
      <c r="A333"/>
      <c r="B333"/>
      <c r="C333"/>
      <c r="D333"/>
      <c r="E333"/>
      <c r="F333"/>
      <c r="G333"/>
      <c r="H333"/>
      <c r="I333"/>
      <c r="AA333" s="15">
        <v>45039</v>
      </c>
      <c r="AB333" s="13">
        <v>27591.38</v>
      </c>
      <c r="AC333" s="13">
        <v>28986.983999999997</v>
      </c>
      <c r="BA333"/>
      <c r="BB333"/>
      <c r="BC333"/>
      <c r="BD333"/>
      <c r="BE333"/>
      <c r="BF333"/>
      <c r="BG333"/>
      <c r="BH333"/>
      <c r="BI333"/>
      <c r="CA333"/>
      <c r="CB333"/>
      <c r="CC333"/>
      <c r="CD333"/>
      <c r="CE333"/>
      <c r="CF333"/>
      <c r="CG333"/>
      <c r="CH333"/>
      <c r="EA333"/>
      <c r="EB333"/>
      <c r="EC333"/>
      <c r="ED333"/>
      <c r="EE333"/>
      <c r="EF333"/>
      <c r="EG333"/>
      <c r="EH333"/>
      <c r="GA333" s="15">
        <v>45039</v>
      </c>
      <c r="GB333" s="21">
        <v>-8.1286959647703938E-3</v>
      </c>
    </row>
    <row r="334" spans="1:184" x14ac:dyDescent="0.3">
      <c r="A334"/>
      <c r="B334"/>
      <c r="C334"/>
      <c r="D334"/>
      <c r="E334"/>
      <c r="F334"/>
      <c r="G334"/>
      <c r="H334"/>
      <c r="I334"/>
      <c r="AA334" s="15">
        <v>45040</v>
      </c>
      <c r="AB334" s="13">
        <v>27525.34</v>
      </c>
      <c r="AC334" s="13">
        <v>28954.846499999992</v>
      </c>
      <c r="BA334"/>
      <c r="BB334"/>
      <c r="BC334"/>
      <c r="BD334"/>
      <c r="BE334"/>
      <c r="BF334"/>
      <c r="BG334"/>
      <c r="BH334"/>
      <c r="BI334"/>
      <c r="CA334"/>
      <c r="CB334"/>
      <c r="CC334"/>
      <c r="CD334"/>
      <c r="CE334"/>
      <c r="CF334"/>
      <c r="CG334"/>
      <c r="CH334"/>
      <c r="EA334"/>
      <c r="EB334"/>
      <c r="EC334"/>
      <c r="ED334"/>
      <c r="EE334"/>
      <c r="EF334"/>
      <c r="EG334"/>
      <c r="EH334"/>
      <c r="GA334" s="15">
        <v>45040</v>
      </c>
      <c r="GB334" s="21">
        <v>-2.3935011586952992E-3</v>
      </c>
    </row>
    <row r="335" spans="1:184" x14ac:dyDescent="0.3">
      <c r="A335"/>
      <c r="B335"/>
      <c r="C335"/>
      <c r="D335"/>
      <c r="E335"/>
      <c r="F335"/>
      <c r="G335"/>
      <c r="H335"/>
      <c r="I335"/>
      <c r="AA335" s="15">
        <v>45041</v>
      </c>
      <c r="AB335" s="13">
        <v>28307.599999999999</v>
      </c>
      <c r="AC335" s="13">
        <v>28961.327499999996</v>
      </c>
      <c r="BA335"/>
      <c r="BB335"/>
      <c r="BC335"/>
      <c r="BD335"/>
      <c r="BE335"/>
      <c r="BF335"/>
      <c r="BG335"/>
      <c r="BH335"/>
      <c r="BI335"/>
      <c r="CA335"/>
      <c r="CB335"/>
      <c r="CC335"/>
      <c r="CD335"/>
      <c r="CE335"/>
      <c r="CF335"/>
      <c r="CG335"/>
      <c r="CH335"/>
      <c r="EA335"/>
      <c r="EB335"/>
      <c r="EC335"/>
      <c r="ED335"/>
      <c r="EE335"/>
      <c r="EF335"/>
      <c r="EG335"/>
      <c r="EH335"/>
      <c r="GA335" s="15">
        <v>45041</v>
      </c>
      <c r="GB335" s="21">
        <v>2.8419630783852234E-2</v>
      </c>
    </row>
    <row r="336" spans="1:184" x14ac:dyDescent="0.3">
      <c r="A336"/>
      <c r="B336"/>
      <c r="C336"/>
      <c r="D336"/>
      <c r="E336"/>
      <c r="F336"/>
      <c r="G336"/>
      <c r="H336"/>
      <c r="I336"/>
      <c r="AA336" s="15">
        <v>45042</v>
      </c>
      <c r="AB336" s="13">
        <v>28422.7</v>
      </c>
      <c r="AC336" s="13">
        <v>28980.255499999992</v>
      </c>
      <c r="BA336"/>
      <c r="BB336"/>
      <c r="BC336"/>
      <c r="BD336"/>
      <c r="BE336"/>
      <c r="BF336"/>
      <c r="BG336"/>
      <c r="BH336"/>
      <c r="BI336"/>
      <c r="CA336"/>
      <c r="CB336"/>
      <c r="CC336"/>
      <c r="CD336"/>
      <c r="CE336"/>
      <c r="CF336"/>
      <c r="CG336"/>
      <c r="CH336"/>
      <c r="EA336"/>
      <c r="EB336"/>
      <c r="EC336"/>
      <c r="ED336"/>
      <c r="EE336"/>
      <c r="EF336"/>
      <c r="EG336"/>
      <c r="EH336"/>
      <c r="GA336" s="15">
        <v>45042</v>
      </c>
      <c r="GB336" s="21">
        <v>4.0660458675410016E-3</v>
      </c>
    </row>
    <row r="337" spans="1:184" x14ac:dyDescent="0.3">
      <c r="A337"/>
      <c r="B337"/>
      <c r="C337"/>
      <c r="D337"/>
      <c r="E337"/>
      <c r="F337"/>
      <c r="G337"/>
      <c r="H337"/>
      <c r="I337"/>
      <c r="AA337" s="15">
        <v>45043</v>
      </c>
      <c r="AB337" s="13">
        <v>29473.79</v>
      </c>
      <c r="AC337" s="13">
        <v>29057.651999999995</v>
      </c>
      <c r="BA337"/>
      <c r="BB337"/>
      <c r="BC337"/>
      <c r="BD337"/>
      <c r="BE337"/>
      <c r="BF337"/>
      <c r="BG337"/>
      <c r="BH337"/>
      <c r="BI337"/>
      <c r="CA337"/>
      <c r="CB337"/>
      <c r="CC337"/>
      <c r="CD337"/>
      <c r="CE337"/>
      <c r="CF337"/>
      <c r="CG337"/>
      <c r="CH337"/>
      <c r="EA337"/>
      <c r="EB337"/>
      <c r="EC337"/>
      <c r="ED337"/>
      <c r="EE337"/>
      <c r="EF337"/>
      <c r="EG337"/>
      <c r="EH337"/>
      <c r="GA337" s="15">
        <v>45043</v>
      </c>
      <c r="GB337" s="21">
        <v>3.6980652788088486E-2</v>
      </c>
    </row>
    <row r="338" spans="1:184" x14ac:dyDescent="0.3">
      <c r="A338"/>
      <c r="B338"/>
      <c r="C338"/>
      <c r="D338"/>
      <c r="E338"/>
      <c r="F338"/>
      <c r="G338"/>
      <c r="H338"/>
      <c r="I338"/>
      <c r="AA338" s="15">
        <v>45044</v>
      </c>
      <c r="AB338" s="13">
        <v>29340.26</v>
      </c>
      <c r="AC338" s="13">
        <v>29127.2755</v>
      </c>
      <c r="BA338"/>
      <c r="BB338"/>
      <c r="BC338"/>
      <c r="BD338"/>
      <c r="BE338"/>
      <c r="BF338"/>
      <c r="BG338"/>
      <c r="BH338"/>
      <c r="BI338"/>
      <c r="CA338"/>
      <c r="CB338"/>
      <c r="CC338"/>
      <c r="CD338"/>
      <c r="CE338"/>
      <c r="CF338"/>
      <c r="CG338"/>
      <c r="CH338"/>
      <c r="EA338"/>
      <c r="EB338"/>
      <c r="EC338"/>
      <c r="ED338"/>
      <c r="EE338"/>
      <c r="EF338"/>
      <c r="EG338"/>
      <c r="EH338"/>
      <c r="GA338" s="15">
        <v>45044</v>
      </c>
      <c r="GB338" s="21">
        <v>-4.530465881720791E-3</v>
      </c>
    </row>
    <row r="339" spans="1:184" x14ac:dyDescent="0.3">
      <c r="A339"/>
      <c r="B339"/>
      <c r="C339"/>
      <c r="D339"/>
      <c r="E339"/>
      <c r="F339"/>
      <c r="G339"/>
      <c r="H339"/>
      <c r="I339"/>
      <c r="AA339" s="15">
        <v>45045</v>
      </c>
      <c r="AB339" s="13">
        <v>29248.49</v>
      </c>
      <c r="AC339" s="13">
        <v>29173.047500000004</v>
      </c>
      <c r="BA339"/>
      <c r="BB339"/>
      <c r="BC339"/>
      <c r="BD339"/>
      <c r="BE339"/>
      <c r="BF339"/>
      <c r="BG339"/>
      <c r="BH339"/>
      <c r="BI339"/>
      <c r="CA339"/>
      <c r="CB339"/>
      <c r="CC339"/>
      <c r="CD339"/>
      <c r="CE339"/>
      <c r="CF339"/>
      <c r="CG339"/>
      <c r="CH339"/>
      <c r="EA339"/>
      <c r="EB339"/>
      <c r="EC339"/>
      <c r="ED339"/>
      <c r="EE339"/>
      <c r="EF339"/>
      <c r="EG339"/>
      <c r="EH339"/>
      <c r="GA339" s="15">
        <v>45045</v>
      </c>
      <c r="GB339" s="21">
        <v>-3.1277841436986309E-3</v>
      </c>
    </row>
    <row r="340" spans="1:184" x14ac:dyDescent="0.3">
      <c r="A340"/>
      <c r="B340"/>
      <c r="C340"/>
      <c r="D340"/>
      <c r="E340"/>
      <c r="F340"/>
      <c r="G340"/>
      <c r="H340"/>
      <c r="I340"/>
      <c r="AA340" s="15">
        <v>45046</v>
      </c>
      <c r="AB340" s="13">
        <v>29268.81</v>
      </c>
      <c r="AC340" s="13">
        <v>29153.839</v>
      </c>
      <c r="BA340"/>
      <c r="BB340"/>
      <c r="BC340"/>
      <c r="BD340"/>
      <c r="BE340"/>
      <c r="BF340"/>
      <c r="BG340"/>
      <c r="BH340"/>
      <c r="BI340"/>
      <c r="CA340"/>
      <c r="CB340"/>
      <c r="CC340"/>
      <c r="CD340"/>
      <c r="CE340"/>
      <c r="CF340"/>
      <c r="CG340"/>
      <c r="CH340"/>
      <c r="EA340"/>
      <c r="EB340"/>
      <c r="EC340"/>
      <c r="ED340"/>
      <c r="EE340"/>
      <c r="EF340"/>
      <c r="EG340"/>
      <c r="EH340"/>
      <c r="GA340" s="15">
        <v>45046</v>
      </c>
      <c r="GB340" s="21">
        <v>6.9473671974185081E-4</v>
      </c>
    </row>
    <row r="341" spans="1:184" x14ac:dyDescent="0.3">
      <c r="A341"/>
      <c r="B341"/>
      <c r="C341"/>
      <c r="D341"/>
      <c r="E341"/>
      <c r="F341"/>
      <c r="G341"/>
      <c r="H341"/>
      <c r="I341"/>
      <c r="AA341" s="15">
        <v>45047</v>
      </c>
      <c r="AB341" s="13">
        <v>28091.57</v>
      </c>
      <c r="AC341" s="13">
        <v>29046.664499999995</v>
      </c>
      <c r="BA341"/>
      <c r="BB341"/>
      <c r="BC341"/>
      <c r="BD341"/>
      <c r="BE341"/>
      <c r="BF341"/>
      <c r="BG341"/>
      <c r="BH341"/>
      <c r="BI341"/>
      <c r="CA341"/>
      <c r="CB341"/>
      <c r="CC341"/>
      <c r="CD341"/>
      <c r="CE341"/>
      <c r="CF341"/>
      <c r="CG341"/>
      <c r="CH341"/>
      <c r="EA341"/>
      <c r="EB341"/>
      <c r="EC341"/>
      <c r="ED341"/>
      <c r="EE341"/>
      <c r="EF341"/>
      <c r="EG341"/>
      <c r="EH341"/>
      <c r="GA341" s="15">
        <v>45047</v>
      </c>
      <c r="GB341" s="21">
        <v>-4.0221655748901353E-2</v>
      </c>
    </row>
    <row r="342" spans="1:184" x14ac:dyDescent="0.3">
      <c r="A342"/>
      <c r="B342"/>
      <c r="C342"/>
      <c r="D342"/>
      <c r="E342"/>
      <c r="F342"/>
      <c r="G342"/>
      <c r="H342"/>
      <c r="I342"/>
      <c r="AA342" s="15">
        <v>45048</v>
      </c>
      <c r="AB342" s="13">
        <v>28680.54</v>
      </c>
      <c r="AC342" s="13">
        <v>28973.739000000001</v>
      </c>
      <c r="BA342"/>
      <c r="BB342"/>
      <c r="BC342"/>
      <c r="BD342"/>
      <c r="BE342"/>
      <c r="BF342"/>
      <c r="BG342"/>
      <c r="BH342"/>
      <c r="BI342"/>
      <c r="CA342"/>
      <c r="CB342"/>
      <c r="CC342"/>
      <c r="CD342"/>
      <c r="CE342"/>
      <c r="CF342"/>
      <c r="CG342"/>
      <c r="CH342"/>
      <c r="EA342"/>
      <c r="EB342"/>
      <c r="EC342"/>
      <c r="ED342"/>
      <c r="EE342"/>
      <c r="EF342"/>
      <c r="EG342"/>
      <c r="EH342"/>
      <c r="GA342" s="15">
        <v>45048</v>
      </c>
      <c r="GB342" s="21">
        <v>2.0966076299758329E-2</v>
      </c>
    </row>
    <row r="343" spans="1:184" x14ac:dyDescent="0.3">
      <c r="A343"/>
      <c r="B343"/>
      <c r="C343"/>
      <c r="D343"/>
      <c r="E343"/>
      <c r="F343"/>
      <c r="G343"/>
      <c r="H343"/>
      <c r="I343"/>
      <c r="AA343" s="15">
        <v>45049</v>
      </c>
      <c r="AB343" s="13">
        <v>29006.31</v>
      </c>
      <c r="AC343" s="13">
        <v>28904.101000000002</v>
      </c>
      <c r="BA343"/>
      <c r="BB343"/>
      <c r="BC343"/>
      <c r="BD343"/>
      <c r="BE343"/>
      <c r="BF343"/>
      <c r="BG343"/>
      <c r="BH343"/>
      <c r="BI343"/>
      <c r="CA343"/>
      <c r="CB343"/>
      <c r="CC343"/>
      <c r="CD343"/>
      <c r="CE343"/>
      <c r="CF343"/>
      <c r="CG343"/>
      <c r="CH343"/>
      <c r="EA343"/>
      <c r="EB343"/>
      <c r="EC343"/>
      <c r="ED343"/>
      <c r="EE343"/>
      <c r="EF343"/>
      <c r="EG343"/>
      <c r="EH343"/>
      <c r="GA343" s="15">
        <v>45049</v>
      </c>
      <c r="GB343" s="21">
        <v>1.1358572746538176E-2</v>
      </c>
    </row>
    <row r="344" spans="1:184" x14ac:dyDescent="0.3">
      <c r="A344"/>
      <c r="B344"/>
      <c r="C344"/>
      <c r="D344"/>
      <c r="E344"/>
      <c r="F344"/>
      <c r="G344"/>
      <c r="H344"/>
      <c r="I344"/>
      <c r="AA344" s="15">
        <v>45050</v>
      </c>
      <c r="AB344" s="13">
        <v>28847.71</v>
      </c>
      <c r="AC344" s="13">
        <v>28822.201499999996</v>
      </c>
      <c r="BA344"/>
      <c r="BB344"/>
      <c r="BC344"/>
      <c r="BD344"/>
      <c r="BE344"/>
      <c r="BF344"/>
      <c r="BG344"/>
      <c r="BH344"/>
      <c r="BI344"/>
      <c r="CA344"/>
      <c r="CB344"/>
      <c r="CC344"/>
      <c r="CD344"/>
      <c r="CE344"/>
      <c r="CF344"/>
      <c r="CG344"/>
      <c r="CH344"/>
      <c r="EA344"/>
      <c r="EB344"/>
      <c r="EC344"/>
      <c r="ED344"/>
      <c r="EE344"/>
      <c r="EF344"/>
      <c r="EG344"/>
      <c r="EH344"/>
      <c r="GA344" s="15">
        <v>45050</v>
      </c>
      <c r="GB344" s="21">
        <v>-5.4677758046439706E-3</v>
      </c>
    </row>
    <row r="345" spans="1:184" x14ac:dyDescent="0.3">
      <c r="A345"/>
      <c r="B345"/>
      <c r="C345"/>
      <c r="D345"/>
      <c r="E345"/>
      <c r="F345"/>
      <c r="G345"/>
      <c r="H345"/>
      <c r="I345"/>
      <c r="AA345" s="15">
        <v>45051</v>
      </c>
      <c r="AB345" s="13">
        <v>29534.38</v>
      </c>
      <c r="AC345" s="13">
        <v>28782.995499999997</v>
      </c>
      <c r="BA345"/>
      <c r="BB345"/>
      <c r="BC345"/>
      <c r="BD345"/>
      <c r="BE345"/>
      <c r="BF345"/>
      <c r="BG345"/>
      <c r="BH345"/>
      <c r="BI345"/>
      <c r="CA345"/>
      <c r="CB345"/>
      <c r="CC345"/>
      <c r="CD345"/>
      <c r="CE345"/>
      <c r="CF345"/>
      <c r="CG345"/>
      <c r="CH345"/>
      <c r="EA345"/>
      <c r="EB345"/>
      <c r="EC345"/>
      <c r="ED345"/>
      <c r="EE345"/>
      <c r="EF345"/>
      <c r="EG345"/>
      <c r="EH345"/>
      <c r="GA345" s="15">
        <v>45051</v>
      </c>
      <c r="GB345" s="21">
        <v>2.3803275892609888E-2</v>
      </c>
    </row>
    <row r="346" spans="1:184" x14ac:dyDescent="0.3">
      <c r="A346"/>
      <c r="B346"/>
      <c r="C346"/>
      <c r="D346"/>
      <c r="E346"/>
      <c r="F346"/>
      <c r="G346"/>
      <c r="H346"/>
      <c r="I346"/>
      <c r="AA346" s="15">
        <v>45052</v>
      </c>
      <c r="AB346" s="13">
        <v>28904.62</v>
      </c>
      <c r="AC346" s="13">
        <v>28712.458499999997</v>
      </c>
      <c r="BA346"/>
      <c r="BB346"/>
      <c r="BC346"/>
      <c r="BD346"/>
      <c r="BE346"/>
      <c r="BF346"/>
      <c r="BG346"/>
      <c r="BH346"/>
      <c r="BI346"/>
      <c r="CA346"/>
      <c r="CB346"/>
      <c r="CC346"/>
      <c r="CD346"/>
      <c r="CE346"/>
      <c r="CF346"/>
      <c r="CG346"/>
      <c r="CH346"/>
      <c r="EA346"/>
      <c r="EB346"/>
      <c r="EC346"/>
      <c r="ED346"/>
      <c r="EE346"/>
      <c r="EF346"/>
      <c r="EG346"/>
      <c r="EH346"/>
      <c r="GA346" s="15">
        <v>45052</v>
      </c>
      <c r="GB346" s="21">
        <v>-2.1322946342533733E-2</v>
      </c>
    </row>
    <row r="347" spans="1:184" x14ac:dyDescent="0.3">
      <c r="A347"/>
      <c r="B347"/>
      <c r="C347"/>
      <c r="D347"/>
      <c r="E347"/>
      <c r="F347"/>
      <c r="G347"/>
      <c r="H347"/>
      <c r="I347"/>
      <c r="AA347" s="15">
        <v>45053</v>
      </c>
      <c r="AB347" s="13">
        <v>28454.98</v>
      </c>
      <c r="AC347" s="13">
        <v>28662.9555</v>
      </c>
      <c r="BA347"/>
      <c r="BB347"/>
      <c r="BC347"/>
      <c r="BD347"/>
      <c r="BE347"/>
      <c r="BF347"/>
      <c r="BG347"/>
      <c r="BH347"/>
      <c r="BI347"/>
      <c r="CA347"/>
      <c r="CB347"/>
      <c r="CC347"/>
      <c r="CD347"/>
      <c r="CE347"/>
      <c r="CF347"/>
      <c r="CG347"/>
      <c r="CH347"/>
      <c r="EA347"/>
      <c r="EB347"/>
      <c r="EC347"/>
      <c r="ED347"/>
      <c r="EE347"/>
      <c r="EF347"/>
      <c r="EG347"/>
      <c r="EH347"/>
      <c r="GA347" s="15">
        <v>45053</v>
      </c>
      <c r="GB347" s="21">
        <v>-1.5555990703216338E-2</v>
      </c>
    </row>
    <row r="348" spans="1:184" x14ac:dyDescent="0.3">
      <c r="A348"/>
      <c r="B348"/>
      <c r="C348"/>
      <c r="D348"/>
      <c r="E348"/>
      <c r="F348"/>
      <c r="G348"/>
      <c r="H348"/>
      <c r="I348"/>
      <c r="AA348" s="15">
        <v>45054</v>
      </c>
      <c r="AB348" s="13">
        <v>27694.27</v>
      </c>
      <c r="AC348" s="13">
        <v>28527.791500000003</v>
      </c>
      <c r="BA348"/>
      <c r="BB348"/>
      <c r="BC348"/>
      <c r="BD348"/>
      <c r="BE348"/>
      <c r="BF348"/>
      <c r="BG348"/>
      <c r="BH348"/>
      <c r="BI348"/>
      <c r="CA348"/>
      <c r="CB348"/>
      <c r="CC348"/>
      <c r="CD348"/>
      <c r="CE348"/>
      <c r="CF348"/>
      <c r="CG348"/>
      <c r="CH348"/>
      <c r="EA348"/>
      <c r="EB348"/>
      <c r="EC348"/>
      <c r="ED348"/>
      <c r="EE348"/>
      <c r="EF348"/>
      <c r="EG348"/>
      <c r="EH348"/>
      <c r="GA348" s="15">
        <v>45054</v>
      </c>
      <c r="GB348" s="21">
        <v>-2.6733808985281327E-2</v>
      </c>
    </row>
    <row r="349" spans="1:184" x14ac:dyDescent="0.3">
      <c r="A349"/>
      <c r="B349"/>
      <c r="C349"/>
      <c r="D349"/>
      <c r="E349"/>
      <c r="F349"/>
      <c r="G349"/>
      <c r="H349"/>
      <c r="I349"/>
      <c r="AA349" s="15">
        <v>45055</v>
      </c>
      <c r="AB349" s="13">
        <v>27658.78</v>
      </c>
      <c r="AC349" s="13">
        <v>28469.596500000003</v>
      </c>
      <c r="BA349"/>
      <c r="BB349"/>
      <c r="BC349"/>
      <c r="BD349"/>
      <c r="BE349"/>
      <c r="BF349"/>
      <c r="BG349"/>
      <c r="BH349"/>
      <c r="BI349"/>
      <c r="CA349"/>
      <c r="CB349"/>
      <c r="CC349"/>
      <c r="CD349"/>
      <c r="CE349"/>
      <c r="CF349"/>
      <c r="CG349"/>
      <c r="CH349"/>
      <c r="EA349"/>
      <c r="EB349"/>
      <c r="EC349"/>
      <c r="ED349"/>
      <c r="EE349"/>
      <c r="EF349"/>
      <c r="EG349"/>
      <c r="EH349"/>
      <c r="GA349" s="15">
        <v>45055</v>
      </c>
      <c r="GB349" s="21">
        <v>-1.2814925253491483E-3</v>
      </c>
    </row>
    <row r="350" spans="1:184" x14ac:dyDescent="0.3">
      <c r="A350"/>
      <c r="B350"/>
      <c r="C350"/>
      <c r="D350"/>
      <c r="E350"/>
      <c r="F350"/>
      <c r="G350"/>
      <c r="H350"/>
      <c r="I350"/>
      <c r="AA350" s="15">
        <v>45056</v>
      </c>
      <c r="AB350" s="13">
        <v>27621.759999999998</v>
      </c>
      <c r="AC350" s="13">
        <v>28438.385000000002</v>
      </c>
      <c r="BA350"/>
      <c r="BB350"/>
      <c r="BC350"/>
      <c r="BD350"/>
      <c r="BE350"/>
      <c r="BF350"/>
      <c r="BG350"/>
      <c r="BH350"/>
      <c r="BI350"/>
      <c r="CA350"/>
      <c r="CB350"/>
      <c r="CC350"/>
      <c r="CD350"/>
      <c r="CE350"/>
      <c r="CF350"/>
      <c r="CG350"/>
      <c r="CH350"/>
      <c r="EA350"/>
      <c r="EB350"/>
      <c r="EC350"/>
      <c r="ED350"/>
      <c r="EE350"/>
      <c r="EF350"/>
      <c r="EG350"/>
      <c r="EH350"/>
      <c r="GA350" s="15">
        <v>45056</v>
      </c>
      <c r="GB350" s="21">
        <v>-1.3384538291276726E-3</v>
      </c>
    </row>
    <row r="351" spans="1:184" x14ac:dyDescent="0.3">
      <c r="A351"/>
      <c r="B351"/>
      <c r="C351"/>
      <c r="D351"/>
      <c r="E351"/>
      <c r="F351"/>
      <c r="G351"/>
      <c r="H351"/>
      <c r="I351"/>
      <c r="AA351" s="15">
        <v>45057</v>
      </c>
      <c r="AB351" s="13">
        <v>27000.79</v>
      </c>
      <c r="AC351" s="13">
        <v>28424.579000000005</v>
      </c>
      <c r="BA351"/>
      <c r="BB351"/>
      <c r="BC351"/>
      <c r="BD351"/>
      <c r="BE351"/>
      <c r="BF351"/>
      <c r="BG351"/>
      <c r="BH351"/>
      <c r="BI351"/>
      <c r="CA351"/>
      <c r="CB351"/>
      <c r="CC351"/>
      <c r="CD351"/>
      <c r="CE351"/>
      <c r="CF351"/>
      <c r="CG351"/>
      <c r="CH351"/>
      <c r="EA351"/>
      <c r="EB351"/>
      <c r="EC351"/>
      <c r="ED351"/>
      <c r="EE351"/>
      <c r="EF351"/>
      <c r="EG351"/>
      <c r="EH351"/>
      <c r="GA351" s="15">
        <v>45057</v>
      </c>
      <c r="GB351" s="21">
        <v>-2.2481188743946667E-2</v>
      </c>
    </row>
    <row r="352" spans="1:184" x14ac:dyDescent="0.3">
      <c r="A352"/>
      <c r="B352"/>
      <c r="C352"/>
      <c r="D352"/>
      <c r="E352"/>
      <c r="F352"/>
      <c r="G352"/>
      <c r="H352"/>
      <c r="I352"/>
      <c r="AA352" s="15">
        <v>45058</v>
      </c>
      <c r="AB352" s="13">
        <v>26804.99</v>
      </c>
      <c r="AC352" s="13">
        <v>28373.953500000003</v>
      </c>
      <c r="BA352"/>
      <c r="BB352"/>
      <c r="BC352"/>
      <c r="BD352"/>
      <c r="BE352"/>
      <c r="BF352"/>
      <c r="BG352"/>
      <c r="BH352"/>
      <c r="BI352"/>
      <c r="CA352"/>
      <c r="CB352"/>
      <c r="CC352"/>
      <c r="CD352"/>
      <c r="CE352"/>
      <c r="CF352"/>
      <c r="CG352"/>
      <c r="CH352"/>
      <c r="EA352"/>
      <c r="EB352"/>
      <c r="EC352"/>
      <c r="ED352"/>
      <c r="EE352"/>
      <c r="EF352"/>
      <c r="EG352"/>
      <c r="EH352"/>
      <c r="GA352" s="15">
        <v>45058</v>
      </c>
      <c r="GB352" s="21">
        <v>-7.2516396742465794E-3</v>
      </c>
    </row>
    <row r="353" spans="1:184" x14ac:dyDescent="0.3">
      <c r="A353"/>
      <c r="B353"/>
      <c r="C353"/>
      <c r="D353"/>
      <c r="E353"/>
      <c r="F353"/>
      <c r="G353"/>
      <c r="H353"/>
      <c r="I353"/>
      <c r="AA353" s="15">
        <v>45059</v>
      </c>
      <c r="AB353" s="13">
        <v>26784.080000000002</v>
      </c>
      <c r="AC353" s="13">
        <v>28333.588500000002</v>
      </c>
      <c r="BA353"/>
      <c r="BB353"/>
      <c r="BC353"/>
      <c r="BD353"/>
      <c r="BE353"/>
      <c r="BF353"/>
      <c r="BG353"/>
      <c r="BH353"/>
      <c r="BI353"/>
      <c r="CA353"/>
      <c r="CB353"/>
      <c r="CC353"/>
      <c r="CD353"/>
      <c r="CE353"/>
      <c r="CF353"/>
      <c r="CG353"/>
      <c r="CH353"/>
      <c r="EA353"/>
      <c r="EB353"/>
      <c r="EC353"/>
      <c r="ED353"/>
      <c r="EE353"/>
      <c r="EF353"/>
      <c r="EG353"/>
      <c r="EH353"/>
      <c r="GA353" s="15">
        <v>45059</v>
      </c>
      <c r="GB353" s="21">
        <v>-7.8007863461238003E-4</v>
      </c>
    </row>
    <row r="354" spans="1:184" x14ac:dyDescent="0.3">
      <c r="A354"/>
      <c r="B354"/>
      <c r="C354"/>
      <c r="D354"/>
      <c r="E354"/>
      <c r="F354"/>
      <c r="G354"/>
      <c r="H354"/>
      <c r="I354"/>
      <c r="AA354" s="15">
        <v>45060</v>
      </c>
      <c r="AB354" s="13">
        <v>26930.639999999999</v>
      </c>
      <c r="AC354" s="13">
        <v>28303.853500000005</v>
      </c>
      <c r="BA354"/>
      <c r="BB354"/>
      <c r="BC354"/>
      <c r="BD354"/>
      <c r="BE354"/>
      <c r="BF354"/>
      <c r="BG354"/>
      <c r="BH354"/>
      <c r="BI354"/>
      <c r="CA354"/>
      <c r="CB354"/>
      <c r="CC354"/>
      <c r="CD354"/>
      <c r="CE354"/>
      <c r="CF354"/>
      <c r="CG354"/>
      <c r="CH354"/>
      <c r="EA354"/>
      <c r="EB354"/>
      <c r="EC354"/>
      <c r="ED354"/>
      <c r="EE354"/>
      <c r="EF354"/>
      <c r="EG354"/>
      <c r="EH354"/>
      <c r="GA354" s="15">
        <v>45060</v>
      </c>
      <c r="GB354" s="21">
        <v>5.4719071926307983E-3</v>
      </c>
    </row>
    <row r="355" spans="1:184" x14ac:dyDescent="0.3">
      <c r="A355"/>
      <c r="B355"/>
      <c r="C355"/>
      <c r="D355"/>
      <c r="E355"/>
      <c r="F355"/>
      <c r="G355"/>
      <c r="H355"/>
      <c r="I355"/>
      <c r="AA355" s="15">
        <v>45061</v>
      </c>
      <c r="AB355" s="13">
        <v>27192.69</v>
      </c>
      <c r="AC355" s="13">
        <v>28248.107999999997</v>
      </c>
      <c r="BA355"/>
      <c r="BB355"/>
      <c r="BC355"/>
      <c r="BD355"/>
      <c r="BE355"/>
      <c r="BF355"/>
      <c r="BG355"/>
      <c r="BH355"/>
      <c r="BI355"/>
      <c r="CA355"/>
      <c r="CB355"/>
      <c r="CC355"/>
      <c r="CD355"/>
      <c r="CE355"/>
      <c r="CF355"/>
      <c r="CG355"/>
      <c r="CH355"/>
      <c r="EA355"/>
      <c r="EB355"/>
      <c r="EC355"/>
      <c r="ED355"/>
      <c r="EE355"/>
      <c r="EF355"/>
      <c r="EG355"/>
      <c r="EH355"/>
      <c r="GA355" s="15">
        <v>45061</v>
      </c>
      <c r="GB355" s="21">
        <v>9.7305522631470076E-3</v>
      </c>
    </row>
    <row r="356" spans="1:184" x14ac:dyDescent="0.3">
      <c r="A356"/>
      <c r="B356"/>
      <c r="C356"/>
      <c r="D356"/>
      <c r="E356"/>
      <c r="F356"/>
      <c r="G356"/>
      <c r="H356"/>
      <c r="I356"/>
      <c r="AA356" s="15">
        <v>45062</v>
      </c>
      <c r="AB356" s="13">
        <v>27036.65</v>
      </c>
      <c r="AC356" s="13">
        <v>28178.805499999999</v>
      </c>
      <c r="BA356"/>
      <c r="BB356"/>
      <c r="BC356"/>
      <c r="BD356"/>
      <c r="BE356"/>
      <c r="BF356"/>
      <c r="BG356"/>
      <c r="BH356"/>
      <c r="BI356"/>
      <c r="CA356"/>
      <c r="CB356"/>
      <c r="CC356"/>
      <c r="CD356"/>
      <c r="CE356"/>
      <c r="CF356"/>
      <c r="CG356"/>
      <c r="CH356"/>
      <c r="EA356"/>
      <c r="EB356"/>
      <c r="EC356"/>
      <c r="ED356"/>
      <c r="EE356"/>
      <c r="EF356"/>
      <c r="EG356"/>
      <c r="EH356"/>
      <c r="GA356" s="15">
        <v>45062</v>
      </c>
      <c r="GB356" s="21">
        <v>-5.7383068758551925E-3</v>
      </c>
    </row>
    <row r="357" spans="1:184" x14ac:dyDescent="0.3">
      <c r="A357"/>
      <c r="B357"/>
      <c r="C357"/>
      <c r="D357"/>
      <c r="E357"/>
      <c r="F357"/>
      <c r="G357"/>
      <c r="H357"/>
      <c r="I357"/>
      <c r="AA357" s="15">
        <v>45063</v>
      </c>
      <c r="AB357" s="13">
        <v>27398.799999999999</v>
      </c>
      <c r="AC357" s="13">
        <v>28075.056</v>
      </c>
      <c r="BA357"/>
      <c r="BB357"/>
      <c r="BC357"/>
      <c r="BD357"/>
      <c r="BE357"/>
      <c r="BF357"/>
      <c r="BG357"/>
      <c r="BH357"/>
      <c r="BI357"/>
      <c r="CA357"/>
      <c r="CB357"/>
      <c r="CC357"/>
      <c r="CD357"/>
      <c r="CE357"/>
      <c r="CF357"/>
      <c r="CG357"/>
      <c r="CH357"/>
      <c r="EA357"/>
      <c r="EB357"/>
      <c r="EC357"/>
      <c r="ED357"/>
      <c r="EE357"/>
      <c r="EF357"/>
      <c r="EG357"/>
      <c r="EH357"/>
      <c r="GA357" s="15">
        <v>45063</v>
      </c>
      <c r="GB357" s="21">
        <v>1.3394780788300142E-2</v>
      </c>
    </row>
    <row r="358" spans="1:184" x14ac:dyDescent="0.3">
      <c r="A358"/>
      <c r="B358"/>
      <c r="C358"/>
      <c r="D358"/>
      <c r="E358"/>
      <c r="F358"/>
      <c r="G358"/>
      <c r="H358"/>
      <c r="I358"/>
      <c r="AA358" s="15">
        <v>45064</v>
      </c>
      <c r="AB358" s="13">
        <v>26832.21</v>
      </c>
      <c r="AC358" s="13">
        <v>27949.653499999997</v>
      </c>
      <c r="BA358"/>
      <c r="BB358"/>
      <c r="BC358"/>
      <c r="BD358"/>
      <c r="BE358"/>
      <c r="BF358"/>
      <c r="BG358"/>
      <c r="BH358"/>
      <c r="BI358"/>
      <c r="CA358"/>
      <c r="CB358"/>
      <c r="CC358"/>
      <c r="CD358"/>
      <c r="CE358"/>
      <c r="CF358"/>
      <c r="CG358"/>
      <c r="CH358"/>
      <c r="EA358"/>
      <c r="EB358"/>
      <c r="EC358"/>
      <c r="ED358"/>
      <c r="EE358"/>
      <c r="EF358"/>
      <c r="EG358"/>
      <c r="EH358"/>
      <c r="GA358" s="15">
        <v>45064</v>
      </c>
      <c r="GB358" s="21">
        <v>-2.0679372819247588E-2</v>
      </c>
    </row>
    <row r="359" spans="1:184" x14ac:dyDescent="0.3">
      <c r="A359"/>
      <c r="B359"/>
      <c r="C359"/>
      <c r="D359"/>
      <c r="E359"/>
      <c r="F359"/>
      <c r="G359"/>
      <c r="H359"/>
      <c r="I359"/>
      <c r="AA359" s="15">
        <v>45065</v>
      </c>
      <c r="AB359" s="13">
        <v>26890.13</v>
      </c>
      <c r="AC359" s="13">
        <v>27831.735499999999</v>
      </c>
      <c r="BA359"/>
      <c r="BB359"/>
      <c r="BC359"/>
      <c r="BD359"/>
      <c r="BE359"/>
      <c r="BF359"/>
      <c r="BG359"/>
      <c r="BH359"/>
      <c r="BI359"/>
      <c r="CA359"/>
      <c r="CB359"/>
      <c r="CC359"/>
      <c r="CD359"/>
      <c r="CE359"/>
      <c r="CF359"/>
      <c r="CG359"/>
      <c r="CH359"/>
      <c r="EA359"/>
      <c r="EB359"/>
      <c r="EC359"/>
      <c r="ED359"/>
      <c r="EE359"/>
      <c r="EF359"/>
      <c r="EG359"/>
      <c r="EH359"/>
      <c r="GA359" s="15">
        <v>45065</v>
      </c>
      <c r="GB359" s="21">
        <v>2.1585996829929233E-3</v>
      </c>
    </row>
    <row r="360" spans="1:184" x14ac:dyDescent="0.3">
      <c r="A360"/>
      <c r="B360"/>
      <c r="C360"/>
      <c r="D360"/>
      <c r="E360"/>
      <c r="F360"/>
      <c r="G360"/>
      <c r="H360"/>
      <c r="I360"/>
      <c r="AA360" s="15">
        <v>45066</v>
      </c>
      <c r="AB360" s="13">
        <v>27129.59</v>
      </c>
      <c r="AC360" s="13">
        <v>27724.7745</v>
      </c>
      <c r="BA360"/>
      <c r="BB360"/>
      <c r="BC360"/>
      <c r="BD360"/>
      <c r="BE360"/>
      <c r="BF360"/>
      <c r="BG360"/>
      <c r="BH360"/>
      <c r="BI360"/>
      <c r="CA360"/>
      <c r="CB360"/>
      <c r="CC360"/>
      <c r="CD360"/>
      <c r="CE360"/>
      <c r="CF360"/>
      <c r="CG360"/>
      <c r="CH360"/>
      <c r="EA360"/>
      <c r="EB360"/>
      <c r="EC360"/>
      <c r="ED360"/>
      <c r="EE360"/>
      <c r="EF360"/>
      <c r="EG360"/>
      <c r="EH360"/>
      <c r="GA360" s="15">
        <v>45066</v>
      </c>
      <c r="GB360" s="21">
        <v>8.9051261559538464E-3</v>
      </c>
    </row>
    <row r="361" spans="1:184" x14ac:dyDescent="0.3">
      <c r="A361"/>
      <c r="B361"/>
      <c r="C361"/>
      <c r="D361"/>
      <c r="E361"/>
      <c r="F361"/>
      <c r="G361"/>
      <c r="H361"/>
      <c r="I361"/>
      <c r="AA361" s="15">
        <v>45067</v>
      </c>
      <c r="AB361" s="13">
        <v>26753.83</v>
      </c>
      <c r="AC361" s="13">
        <v>27657.887500000001</v>
      </c>
      <c r="BA361"/>
      <c r="BB361"/>
      <c r="BC361"/>
      <c r="BD361"/>
      <c r="BE361"/>
      <c r="BF361"/>
      <c r="BG361"/>
      <c r="BH361"/>
      <c r="BI361"/>
      <c r="CA361"/>
      <c r="CB361"/>
      <c r="CC361"/>
      <c r="CD361"/>
      <c r="CE361"/>
      <c r="CF361"/>
      <c r="CG361"/>
      <c r="CH361"/>
      <c r="EA361"/>
      <c r="EB361"/>
      <c r="EC361"/>
      <c r="ED361"/>
      <c r="EE361"/>
      <c r="EF361"/>
      <c r="EG361"/>
      <c r="EH361"/>
      <c r="GA361" s="15">
        <v>45067</v>
      </c>
      <c r="GB361" s="21">
        <v>-1.3850559481363267E-2</v>
      </c>
    </row>
    <row r="362" spans="1:184" x14ac:dyDescent="0.3">
      <c r="A362"/>
      <c r="B362"/>
      <c r="C362"/>
      <c r="D362"/>
      <c r="E362"/>
      <c r="F362"/>
      <c r="G362"/>
      <c r="H362"/>
      <c r="I362"/>
      <c r="AA362" s="15">
        <v>45068</v>
      </c>
      <c r="AB362" s="13">
        <v>26851.279999999999</v>
      </c>
      <c r="AC362" s="13">
        <v>27566.424500000005</v>
      </c>
      <c r="BA362"/>
      <c r="BB362"/>
      <c r="BC362"/>
      <c r="BD362"/>
      <c r="BE362"/>
      <c r="BF362"/>
      <c r="BG362"/>
      <c r="BH362"/>
      <c r="BI362"/>
      <c r="CA362"/>
      <c r="CB362"/>
      <c r="CC362"/>
      <c r="CD362"/>
      <c r="CE362"/>
      <c r="CF362"/>
      <c r="CG362"/>
      <c r="CH362"/>
      <c r="EA362"/>
      <c r="EB362"/>
      <c r="EC362"/>
      <c r="ED362"/>
      <c r="EE362"/>
      <c r="EF362"/>
      <c r="EG362"/>
      <c r="EH362"/>
      <c r="GA362" s="15">
        <v>45068</v>
      </c>
      <c r="GB362" s="21">
        <v>3.6424691343257543E-3</v>
      </c>
    </row>
    <row r="363" spans="1:184" x14ac:dyDescent="0.3">
      <c r="A363"/>
      <c r="B363"/>
      <c r="C363"/>
      <c r="D363"/>
      <c r="E363"/>
      <c r="F363"/>
      <c r="G363"/>
      <c r="H363"/>
      <c r="I363"/>
      <c r="AA363" s="15">
        <v>45069</v>
      </c>
      <c r="AB363" s="13">
        <v>27225.73</v>
      </c>
      <c r="AC363" s="13">
        <v>27477.395500000002</v>
      </c>
      <c r="BA363"/>
      <c r="BB363"/>
      <c r="BC363"/>
      <c r="BD363"/>
      <c r="BE363"/>
      <c r="BF363"/>
      <c r="BG363"/>
      <c r="BH363"/>
      <c r="BI363"/>
      <c r="CA363"/>
      <c r="CB363"/>
      <c r="CC363"/>
      <c r="CD363"/>
      <c r="CE363"/>
      <c r="CF363"/>
      <c r="CG363"/>
      <c r="CH363"/>
      <c r="EA363"/>
      <c r="EB363"/>
      <c r="EC363"/>
      <c r="ED363"/>
      <c r="EE363"/>
      <c r="EF363"/>
      <c r="EG363"/>
      <c r="EH363"/>
      <c r="GA363" s="15">
        <v>45069</v>
      </c>
      <c r="GB363" s="21">
        <v>1.3945331470231581E-2</v>
      </c>
    </row>
    <row r="364" spans="1:184" x14ac:dyDescent="0.3">
      <c r="A364"/>
      <c r="B364"/>
      <c r="C364"/>
      <c r="D364"/>
      <c r="E364"/>
      <c r="F364"/>
      <c r="G364"/>
      <c r="H364"/>
      <c r="I364"/>
      <c r="AA364" s="15">
        <v>45070</v>
      </c>
      <c r="AB364" s="13">
        <v>26334.82</v>
      </c>
      <c r="AC364" s="13">
        <v>27351.751</v>
      </c>
      <c r="BA364"/>
      <c r="BB364"/>
      <c r="BC364"/>
      <c r="BD364"/>
      <c r="BE364"/>
      <c r="BF364"/>
      <c r="BG364"/>
      <c r="BH364"/>
      <c r="BI364"/>
      <c r="CA364"/>
      <c r="CB364"/>
      <c r="CC364"/>
      <c r="CD364"/>
      <c r="CE364"/>
      <c r="CF364"/>
      <c r="CG364"/>
      <c r="CH364"/>
      <c r="EA364"/>
      <c r="EB364"/>
      <c r="EC364"/>
      <c r="ED364"/>
      <c r="EE364"/>
      <c r="EF364"/>
      <c r="EG364"/>
      <c r="EH364"/>
      <c r="GA364" s="15">
        <v>45070</v>
      </c>
      <c r="GB364" s="21">
        <v>-3.2723089518628123E-2</v>
      </c>
    </row>
    <row r="365" spans="1:184" x14ac:dyDescent="0.3">
      <c r="A365"/>
      <c r="B365"/>
      <c r="C365"/>
      <c r="D365"/>
      <c r="E365"/>
      <c r="F365"/>
      <c r="G365"/>
      <c r="H365"/>
      <c r="I365"/>
      <c r="AA365" s="15">
        <v>45071</v>
      </c>
      <c r="AB365" s="13">
        <v>26476.21</v>
      </c>
      <c r="AC365" s="13">
        <v>27198.842500000006</v>
      </c>
      <c r="BA365"/>
      <c r="BB365"/>
      <c r="BC365"/>
      <c r="BD365"/>
      <c r="BE365"/>
      <c r="BF365"/>
      <c r="BG365"/>
      <c r="BH365"/>
      <c r="BI365"/>
      <c r="CA365"/>
      <c r="CB365"/>
      <c r="CC365"/>
      <c r="CD365"/>
      <c r="CE365"/>
      <c r="CF365"/>
      <c r="CG365"/>
      <c r="CH365"/>
      <c r="EA365"/>
      <c r="EB365"/>
      <c r="EC365"/>
      <c r="ED365"/>
      <c r="EE365"/>
      <c r="EF365"/>
      <c r="EG365"/>
      <c r="EH365"/>
      <c r="GA365" s="15">
        <v>45071</v>
      </c>
      <c r="GB365" s="21">
        <v>5.368937399230278E-3</v>
      </c>
    </row>
    <row r="366" spans="1:184" x14ac:dyDescent="0.3">
      <c r="A366"/>
      <c r="B366"/>
      <c r="C366"/>
      <c r="D366"/>
      <c r="E366"/>
      <c r="F366"/>
      <c r="G366"/>
      <c r="H366"/>
      <c r="I366"/>
      <c r="AA366" s="15">
        <v>45072</v>
      </c>
      <c r="AB366" s="13">
        <v>26719.29</v>
      </c>
      <c r="AC366" s="13">
        <v>27089.576000000008</v>
      </c>
      <c r="BA366"/>
      <c r="BB366"/>
      <c r="BC366"/>
      <c r="BD366"/>
      <c r="BE366"/>
      <c r="BF366"/>
      <c r="BG366"/>
      <c r="BH366"/>
      <c r="BI366"/>
      <c r="CA366"/>
      <c r="CB366"/>
      <c r="CC366"/>
      <c r="CD366"/>
      <c r="CE366"/>
      <c r="CF366"/>
      <c r="CG366"/>
      <c r="CH366"/>
      <c r="EA366"/>
      <c r="EB366"/>
      <c r="EC366"/>
      <c r="ED366"/>
      <c r="EE366"/>
      <c r="EF366"/>
      <c r="EG366"/>
      <c r="EH366"/>
      <c r="GA366" s="15">
        <v>45072</v>
      </c>
      <c r="GB366" s="21">
        <v>9.1810723664755844E-3</v>
      </c>
    </row>
    <row r="367" spans="1:184" x14ac:dyDescent="0.3">
      <c r="A367"/>
      <c r="B367"/>
      <c r="C367"/>
      <c r="D367"/>
      <c r="E367"/>
      <c r="F367"/>
      <c r="G367"/>
      <c r="H367"/>
      <c r="I367"/>
      <c r="AA367" s="15">
        <v>45073</v>
      </c>
      <c r="AB367" s="13">
        <v>26868.35</v>
      </c>
      <c r="AC367" s="13">
        <v>27010.244500000008</v>
      </c>
      <c r="BA367"/>
      <c r="BB367"/>
      <c r="BC367"/>
      <c r="BD367"/>
      <c r="BE367"/>
      <c r="BF367"/>
      <c r="BG367"/>
      <c r="BH367"/>
      <c r="BI367"/>
      <c r="CA367"/>
      <c r="CB367"/>
      <c r="CC367"/>
      <c r="CD367"/>
      <c r="CE367"/>
      <c r="CF367"/>
      <c r="CG367"/>
      <c r="CH367"/>
      <c r="EA367"/>
      <c r="EB367"/>
      <c r="EC367"/>
      <c r="ED367"/>
      <c r="EE367"/>
      <c r="EF367"/>
      <c r="EG367"/>
      <c r="EH367"/>
      <c r="GA367" s="15">
        <v>45073</v>
      </c>
      <c r="GB367" s="21">
        <v>5.5787410518766123E-3</v>
      </c>
    </row>
    <row r="368" spans="1:184" x14ac:dyDescent="0.3">
      <c r="A368"/>
      <c r="B368"/>
      <c r="C368"/>
      <c r="D368"/>
      <c r="E368"/>
      <c r="F368"/>
      <c r="G368"/>
      <c r="H368"/>
      <c r="I368"/>
      <c r="AA368" s="15">
        <v>45074</v>
      </c>
      <c r="AB368" s="13">
        <v>28085.65</v>
      </c>
      <c r="AC368" s="13">
        <v>27029.813499999997</v>
      </c>
      <c r="BA368"/>
      <c r="BB368"/>
      <c r="BC368"/>
      <c r="BD368"/>
      <c r="BE368"/>
      <c r="BF368"/>
      <c r="BG368"/>
      <c r="BH368"/>
      <c r="BI368"/>
      <c r="CA368"/>
      <c r="CB368"/>
      <c r="CC368"/>
      <c r="CD368"/>
      <c r="CE368"/>
      <c r="CF368"/>
      <c r="CG368"/>
      <c r="CH368"/>
      <c r="EA368"/>
      <c r="EB368"/>
      <c r="EC368"/>
      <c r="ED368"/>
      <c r="EE368"/>
      <c r="EF368"/>
      <c r="EG368"/>
      <c r="EH368"/>
      <c r="GA368" s="15">
        <v>45074</v>
      </c>
      <c r="GB368" s="21">
        <v>4.5306094345205494E-2</v>
      </c>
    </row>
    <row r="369" spans="1:184" x14ac:dyDescent="0.3">
      <c r="A369"/>
      <c r="B369"/>
      <c r="C369"/>
      <c r="D369"/>
      <c r="E369"/>
      <c r="F369"/>
      <c r="G369"/>
      <c r="H369"/>
      <c r="I369"/>
      <c r="AA369" s="15">
        <v>45075</v>
      </c>
      <c r="AB369" s="13">
        <v>27675.7</v>
      </c>
      <c r="AC369" s="13">
        <v>27030.659500000002</v>
      </c>
      <c r="BA369"/>
      <c r="BB369"/>
      <c r="BC369"/>
      <c r="BD369"/>
      <c r="BE369"/>
      <c r="BF369"/>
      <c r="BG369"/>
      <c r="BH369"/>
      <c r="BI369"/>
      <c r="CA369"/>
      <c r="CB369"/>
      <c r="CC369"/>
      <c r="CD369"/>
      <c r="CE369"/>
      <c r="CF369"/>
      <c r="CG369"/>
      <c r="CH369"/>
      <c r="EA369"/>
      <c r="EB369"/>
      <c r="EC369"/>
      <c r="ED369"/>
      <c r="EE369"/>
      <c r="EF369"/>
      <c r="EG369"/>
      <c r="EH369"/>
      <c r="GA369" s="15">
        <v>45075</v>
      </c>
      <c r="GB369" s="21">
        <v>-1.4596422016225352E-2</v>
      </c>
    </row>
    <row r="370" spans="1:184" x14ac:dyDescent="0.3">
      <c r="A370"/>
      <c r="B370"/>
      <c r="C370"/>
      <c r="D370"/>
      <c r="E370"/>
      <c r="F370"/>
      <c r="G370"/>
      <c r="H370"/>
      <c r="I370"/>
      <c r="AA370"/>
      <c r="AB370"/>
      <c r="BA370"/>
      <c r="BB370"/>
      <c r="BC370"/>
      <c r="BD370"/>
      <c r="BE370"/>
      <c r="BF370"/>
      <c r="BG370"/>
      <c r="BH370"/>
      <c r="BI370"/>
      <c r="CA370"/>
      <c r="CB370"/>
      <c r="CC370"/>
      <c r="CD370"/>
      <c r="CE370"/>
      <c r="CF370"/>
      <c r="CG370"/>
      <c r="CH370"/>
      <c r="EA370"/>
      <c r="EB370"/>
      <c r="EC370"/>
      <c r="ED370"/>
      <c r="EE370"/>
      <c r="EF370"/>
      <c r="EG370"/>
      <c r="EH370"/>
      <c r="GA370"/>
      <c r="GB370"/>
    </row>
    <row r="371" spans="1:184" x14ac:dyDescent="0.3">
      <c r="A371"/>
      <c r="B371"/>
      <c r="C371"/>
      <c r="D371"/>
      <c r="E371"/>
      <c r="F371"/>
      <c r="G371"/>
      <c r="H371"/>
      <c r="I371"/>
    </row>
    <row r="372" spans="1:184" x14ac:dyDescent="0.3">
      <c r="A372"/>
      <c r="B372"/>
      <c r="C372"/>
      <c r="D372"/>
      <c r="E372"/>
      <c r="F372"/>
      <c r="G372"/>
      <c r="H372"/>
      <c r="I372"/>
    </row>
    <row r="373" spans="1:184" x14ac:dyDescent="0.3">
      <c r="A373"/>
      <c r="B373"/>
      <c r="C373"/>
      <c r="D373"/>
      <c r="E373"/>
      <c r="F373"/>
      <c r="G373"/>
      <c r="H373"/>
      <c r="I373"/>
    </row>
    <row r="374" spans="1:184" x14ac:dyDescent="0.3">
      <c r="A374"/>
      <c r="B374"/>
      <c r="C374"/>
      <c r="D374"/>
      <c r="E374"/>
      <c r="F374"/>
      <c r="G374"/>
      <c r="H374"/>
      <c r="I374"/>
    </row>
    <row r="375" spans="1:184" x14ac:dyDescent="0.3">
      <c r="A375"/>
      <c r="B375"/>
      <c r="C375"/>
      <c r="D375"/>
      <c r="E375"/>
      <c r="F375"/>
      <c r="G375"/>
      <c r="H375"/>
      <c r="I375"/>
    </row>
    <row r="376" spans="1:184" x14ac:dyDescent="0.3">
      <c r="A376"/>
      <c r="B376"/>
      <c r="C376"/>
      <c r="D376"/>
      <c r="E376"/>
      <c r="F376"/>
      <c r="G376"/>
      <c r="H376"/>
      <c r="I376"/>
    </row>
    <row r="377" spans="1:184" x14ac:dyDescent="0.3">
      <c r="A377"/>
      <c r="B377"/>
      <c r="C377"/>
      <c r="D377"/>
      <c r="E377"/>
      <c r="F377"/>
      <c r="G377"/>
      <c r="H377"/>
      <c r="I377"/>
    </row>
    <row r="378" spans="1:184" x14ac:dyDescent="0.3">
      <c r="A378"/>
      <c r="B378"/>
      <c r="C378"/>
      <c r="D378"/>
      <c r="E378"/>
      <c r="F378"/>
      <c r="G378"/>
      <c r="H378"/>
      <c r="I378"/>
    </row>
    <row r="379" spans="1:184" x14ac:dyDescent="0.3">
      <c r="A379"/>
      <c r="B379"/>
      <c r="C379"/>
      <c r="D379"/>
      <c r="E379"/>
      <c r="F379"/>
      <c r="G379"/>
      <c r="H379"/>
      <c r="I379"/>
    </row>
    <row r="380" spans="1:184" x14ac:dyDescent="0.3">
      <c r="A380"/>
      <c r="B380"/>
      <c r="C380"/>
      <c r="D380"/>
      <c r="E380"/>
      <c r="F380"/>
      <c r="G380"/>
      <c r="H380"/>
      <c r="I380"/>
    </row>
    <row r="381" spans="1:184" x14ac:dyDescent="0.3">
      <c r="A381"/>
      <c r="B381"/>
      <c r="C381"/>
      <c r="D381"/>
      <c r="E381"/>
      <c r="F381"/>
      <c r="G381"/>
      <c r="H381"/>
      <c r="I381"/>
    </row>
    <row r="382" spans="1:184" x14ac:dyDescent="0.3">
      <c r="A382"/>
      <c r="B382"/>
      <c r="C382"/>
      <c r="D382"/>
      <c r="E382"/>
      <c r="F382"/>
      <c r="G382"/>
      <c r="H382"/>
      <c r="I382"/>
    </row>
    <row r="383" spans="1:184" x14ac:dyDescent="0.3">
      <c r="A383"/>
      <c r="B383"/>
      <c r="C383"/>
      <c r="D383"/>
      <c r="E383"/>
      <c r="F383"/>
      <c r="G383"/>
      <c r="H383"/>
      <c r="I383"/>
    </row>
    <row r="384" spans="1:184" x14ac:dyDescent="0.3">
      <c r="A384"/>
      <c r="B384"/>
      <c r="C384"/>
      <c r="D384"/>
      <c r="E384"/>
      <c r="F384"/>
      <c r="G384"/>
      <c r="H384"/>
      <c r="I384"/>
    </row>
    <row r="385" spans="1:9" x14ac:dyDescent="0.3">
      <c r="A385"/>
      <c r="B385"/>
      <c r="C385"/>
      <c r="D385"/>
      <c r="E385"/>
      <c r="F385"/>
      <c r="G385"/>
      <c r="H385"/>
      <c r="I385"/>
    </row>
    <row r="386" spans="1:9" x14ac:dyDescent="0.3">
      <c r="A386"/>
      <c r="B386"/>
      <c r="C386"/>
      <c r="D386"/>
      <c r="E386"/>
      <c r="F386"/>
      <c r="G386"/>
      <c r="H386"/>
      <c r="I386"/>
    </row>
    <row r="387" spans="1:9" x14ac:dyDescent="0.3">
      <c r="A387"/>
      <c r="B387"/>
      <c r="C387"/>
      <c r="D387"/>
      <c r="E387"/>
      <c r="F387"/>
      <c r="G387"/>
      <c r="H387"/>
      <c r="I387"/>
    </row>
    <row r="388" spans="1:9" x14ac:dyDescent="0.3">
      <c r="A388"/>
      <c r="B388"/>
      <c r="C388"/>
      <c r="D388"/>
      <c r="E388"/>
      <c r="F388"/>
      <c r="G388"/>
      <c r="H388"/>
      <c r="I388"/>
    </row>
    <row r="389" spans="1:9" x14ac:dyDescent="0.3">
      <c r="A389"/>
      <c r="B389"/>
      <c r="C389"/>
      <c r="D389"/>
      <c r="E389"/>
      <c r="F389"/>
      <c r="G389"/>
      <c r="H389"/>
      <c r="I389"/>
    </row>
    <row r="390" spans="1:9" x14ac:dyDescent="0.3">
      <c r="A390"/>
      <c r="B390"/>
      <c r="C390"/>
      <c r="D390"/>
      <c r="E390"/>
      <c r="F390"/>
      <c r="G390"/>
      <c r="H390"/>
      <c r="I390"/>
    </row>
    <row r="391" spans="1:9" x14ac:dyDescent="0.3">
      <c r="A391"/>
      <c r="B391"/>
      <c r="C391"/>
      <c r="D391"/>
      <c r="E391"/>
      <c r="F391"/>
      <c r="G391"/>
      <c r="H391"/>
      <c r="I391"/>
    </row>
    <row r="392" spans="1:9" x14ac:dyDescent="0.3">
      <c r="A392"/>
      <c r="B392"/>
      <c r="C392"/>
      <c r="D392"/>
      <c r="E392"/>
      <c r="F392"/>
      <c r="G392"/>
      <c r="H392"/>
      <c r="I392"/>
    </row>
    <row r="393" spans="1:9" x14ac:dyDescent="0.3">
      <c r="A393"/>
      <c r="B393"/>
      <c r="C393"/>
      <c r="D393"/>
      <c r="E393"/>
      <c r="F393"/>
      <c r="G393"/>
      <c r="H393"/>
      <c r="I393"/>
    </row>
    <row r="394" spans="1:9" x14ac:dyDescent="0.3">
      <c r="A394"/>
      <c r="B394"/>
      <c r="C394"/>
      <c r="D394"/>
      <c r="E394"/>
      <c r="F394"/>
      <c r="G394"/>
      <c r="H394"/>
      <c r="I394"/>
    </row>
    <row r="395" spans="1:9" x14ac:dyDescent="0.3">
      <c r="A395"/>
      <c r="B395"/>
      <c r="C395"/>
      <c r="D395"/>
      <c r="E395"/>
      <c r="F395"/>
      <c r="G395"/>
      <c r="H395"/>
      <c r="I395"/>
    </row>
    <row r="396" spans="1:9" x14ac:dyDescent="0.3">
      <c r="A396"/>
      <c r="B396"/>
      <c r="C396"/>
      <c r="D396"/>
      <c r="E396"/>
      <c r="F396"/>
      <c r="G396"/>
      <c r="H396"/>
      <c r="I396"/>
    </row>
    <row r="397" spans="1:9" x14ac:dyDescent="0.3">
      <c r="A397"/>
      <c r="B397"/>
      <c r="C397"/>
      <c r="D397"/>
      <c r="E397"/>
      <c r="F397"/>
      <c r="G397"/>
      <c r="H397"/>
      <c r="I397"/>
    </row>
    <row r="398" spans="1:9" x14ac:dyDescent="0.3">
      <c r="A398"/>
      <c r="B398"/>
      <c r="C398"/>
      <c r="D398"/>
      <c r="E398"/>
      <c r="F398"/>
      <c r="G398"/>
      <c r="H398"/>
      <c r="I398"/>
    </row>
    <row r="399" spans="1:9" x14ac:dyDescent="0.3">
      <c r="A399"/>
      <c r="B399"/>
      <c r="C399"/>
      <c r="D399"/>
      <c r="E399"/>
      <c r="F399"/>
      <c r="G399"/>
      <c r="H399"/>
      <c r="I399"/>
    </row>
    <row r="400" spans="1:9" x14ac:dyDescent="0.3">
      <c r="A400"/>
      <c r="B400"/>
      <c r="C400"/>
      <c r="D400"/>
      <c r="E400"/>
      <c r="F400"/>
      <c r="G400"/>
      <c r="H400"/>
      <c r="I400"/>
    </row>
    <row r="401" spans="1:9" x14ac:dyDescent="0.3">
      <c r="A401"/>
      <c r="B401"/>
      <c r="C401"/>
      <c r="D401"/>
      <c r="E401"/>
      <c r="F401"/>
      <c r="G401"/>
      <c r="H401"/>
      <c r="I401"/>
    </row>
    <row r="402" spans="1:9" x14ac:dyDescent="0.3">
      <c r="A402"/>
      <c r="B402"/>
      <c r="C402"/>
      <c r="D402"/>
      <c r="E402"/>
      <c r="F402"/>
      <c r="G402"/>
      <c r="H402"/>
      <c r="I402"/>
    </row>
    <row r="403" spans="1:9" x14ac:dyDescent="0.3">
      <c r="A403"/>
      <c r="B403"/>
      <c r="C403"/>
      <c r="D403"/>
      <c r="E403"/>
      <c r="F403"/>
      <c r="G403"/>
      <c r="H403"/>
      <c r="I403"/>
    </row>
    <row r="404" spans="1:9" x14ac:dyDescent="0.3">
      <c r="A404"/>
      <c r="B404"/>
      <c r="C404"/>
      <c r="D404"/>
      <c r="E404"/>
      <c r="F404"/>
      <c r="G404"/>
      <c r="H404"/>
      <c r="I404"/>
    </row>
    <row r="405" spans="1:9" x14ac:dyDescent="0.3">
      <c r="A405"/>
      <c r="B405"/>
      <c r="C405"/>
      <c r="D405"/>
      <c r="E405"/>
      <c r="F405"/>
      <c r="G405"/>
      <c r="H405"/>
      <c r="I405"/>
    </row>
    <row r="406" spans="1:9" x14ac:dyDescent="0.3">
      <c r="A406"/>
      <c r="B406"/>
      <c r="C406"/>
      <c r="D406"/>
      <c r="E406"/>
      <c r="F406"/>
      <c r="G406"/>
      <c r="H406"/>
      <c r="I406"/>
    </row>
    <row r="407" spans="1:9" x14ac:dyDescent="0.3">
      <c r="A407"/>
      <c r="B407"/>
      <c r="C407"/>
      <c r="D407"/>
      <c r="E407"/>
      <c r="F407"/>
      <c r="G407"/>
      <c r="H407"/>
      <c r="I407"/>
    </row>
    <row r="408" spans="1:9" x14ac:dyDescent="0.3">
      <c r="A408"/>
      <c r="B408"/>
      <c r="C408"/>
      <c r="D408"/>
      <c r="E408"/>
      <c r="F408"/>
      <c r="G408"/>
      <c r="H408"/>
      <c r="I408"/>
    </row>
    <row r="409" spans="1:9" x14ac:dyDescent="0.3">
      <c r="A409"/>
      <c r="B409"/>
      <c r="C409"/>
      <c r="D409"/>
      <c r="E409"/>
      <c r="F409"/>
      <c r="G409"/>
      <c r="H409"/>
      <c r="I409"/>
    </row>
    <row r="410" spans="1:9" x14ac:dyDescent="0.3">
      <c r="A410"/>
      <c r="B410"/>
      <c r="C410"/>
      <c r="D410"/>
      <c r="E410"/>
      <c r="F410"/>
      <c r="G410"/>
      <c r="H410"/>
      <c r="I410"/>
    </row>
    <row r="411" spans="1:9" x14ac:dyDescent="0.3">
      <c r="A411"/>
      <c r="B411"/>
      <c r="C411"/>
      <c r="D411"/>
      <c r="E411"/>
      <c r="F411"/>
      <c r="G411"/>
      <c r="H411"/>
      <c r="I411"/>
    </row>
    <row r="412" spans="1:9" x14ac:dyDescent="0.3">
      <c r="A412"/>
      <c r="B412"/>
      <c r="C412"/>
      <c r="D412"/>
      <c r="E412"/>
      <c r="F412"/>
      <c r="G412"/>
      <c r="H412"/>
      <c r="I412"/>
    </row>
    <row r="413" spans="1:9" x14ac:dyDescent="0.3">
      <c r="A413"/>
      <c r="B413"/>
      <c r="C413"/>
      <c r="D413"/>
      <c r="E413"/>
      <c r="F413"/>
      <c r="G413"/>
      <c r="H413"/>
      <c r="I413"/>
    </row>
    <row r="414" spans="1:9" x14ac:dyDescent="0.3">
      <c r="A414"/>
      <c r="B414"/>
      <c r="C414"/>
      <c r="D414"/>
      <c r="E414"/>
      <c r="F414"/>
      <c r="G414"/>
      <c r="H414"/>
      <c r="I414"/>
    </row>
    <row r="415" spans="1:9" x14ac:dyDescent="0.3">
      <c r="A415"/>
      <c r="B415"/>
      <c r="C415"/>
      <c r="D415"/>
      <c r="E415"/>
      <c r="F415"/>
      <c r="G415"/>
      <c r="H415"/>
      <c r="I415"/>
    </row>
    <row r="416" spans="1:9" x14ac:dyDescent="0.3">
      <c r="A416"/>
      <c r="B416"/>
      <c r="C416"/>
      <c r="D416"/>
      <c r="E416"/>
      <c r="F416"/>
      <c r="G416"/>
      <c r="H416"/>
      <c r="I416"/>
    </row>
    <row r="417" spans="1:9" x14ac:dyDescent="0.3">
      <c r="A417"/>
      <c r="B417"/>
      <c r="C417"/>
      <c r="D417"/>
      <c r="E417"/>
      <c r="F417"/>
      <c r="G417"/>
      <c r="H417"/>
      <c r="I417"/>
    </row>
    <row r="418" spans="1:9" x14ac:dyDescent="0.3">
      <c r="A418"/>
      <c r="B418"/>
      <c r="C418"/>
      <c r="D418"/>
      <c r="E418"/>
      <c r="F418"/>
      <c r="G418"/>
      <c r="H418"/>
      <c r="I418"/>
    </row>
    <row r="419" spans="1:9" x14ac:dyDescent="0.3">
      <c r="A419"/>
      <c r="B419"/>
      <c r="C419"/>
      <c r="D419"/>
      <c r="E419"/>
      <c r="F419"/>
      <c r="G419"/>
      <c r="H419"/>
      <c r="I419"/>
    </row>
    <row r="420" spans="1:9" x14ac:dyDescent="0.3">
      <c r="A420"/>
      <c r="B420"/>
      <c r="C420"/>
      <c r="D420"/>
      <c r="E420"/>
      <c r="F420"/>
      <c r="G420"/>
      <c r="H420"/>
      <c r="I420"/>
    </row>
    <row r="421" spans="1:9" x14ac:dyDescent="0.3">
      <c r="A421"/>
      <c r="B421"/>
      <c r="C421"/>
      <c r="D421"/>
      <c r="E421"/>
      <c r="F421"/>
      <c r="G421"/>
      <c r="H421"/>
      <c r="I421"/>
    </row>
    <row r="422" spans="1:9" x14ac:dyDescent="0.3">
      <c r="A422"/>
      <c r="B422"/>
      <c r="C422"/>
      <c r="D422"/>
      <c r="E422"/>
      <c r="F422"/>
      <c r="G422"/>
      <c r="H422"/>
      <c r="I422"/>
    </row>
    <row r="423" spans="1:9" x14ac:dyDescent="0.3">
      <c r="A423"/>
      <c r="B423"/>
      <c r="C423"/>
      <c r="D423"/>
      <c r="E423"/>
      <c r="F423"/>
      <c r="G423"/>
      <c r="H423"/>
      <c r="I423"/>
    </row>
    <row r="424" spans="1:9" x14ac:dyDescent="0.3">
      <c r="A424"/>
      <c r="B424"/>
      <c r="C424"/>
      <c r="D424"/>
      <c r="E424"/>
      <c r="F424"/>
      <c r="G424"/>
      <c r="H424"/>
      <c r="I424"/>
    </row>
    <row r="425" spans="1:9" x14ac:dyDescent="0.3">
      <c r="A425"/>
      <c r="B425"/>
      <c r="C425"/>
      <c r="D425"/>
      <c r="E425"/>
      <c r="F425"/>
      <c r="G425"/>
      <c r="H425"/>
      <c r="I425"/>
    </row>
    <row r="426" spans="1:9" x14ac:dyDescent="0.3">
      <c r="A426"/>
      <c r="B426"/>
      <c r="C426"/>
      <c r="D426"/>
      <c r="E426"/>
      <c r="F426"/>
      <c r="G426"/>
      <c r="H426"/>
      <c r="I426"/>
    </row>
    <row r="427" spans="1:9" x14ac:dyDescent="0.3">
      <c r="A427"/>
      <c r="B427"/>
      <c r="C427"/>
      <c r="D427"/>
      <c r="E427"/>
      <c r="F427"/>
      <c r="G427"/>
      <c r="H427"/>
      <c r="I427"/>
    </row>
    <row r="428" spans="1:9" x14ac:dyDescent="0.3">
      <c r="A428"/>
      <c r="B428"/>
      <c r="C428"/>
      <c r="D428"/>
      <c r="E428"/>
      <c r="F428"/>
      <c r="G428"/>
      <c r="H428"/>
      <c r="I428"/>
    </row>
    <row r="429" spans="1:9" x14ac:dyDescent="0.3">
      <c r="A429"/>
      <c r="B429"/>
      <c r="C429"/>
      <c r="D429"/>
      <c r="E429"/>
      <c r="F429"/>
      <c r="G429"/>
      <c r="H429"/>
      <c r="I429"/>
    </row>
    <row r="430" spans="1:9" x14ac:dyDescent="0.3">
      <c r="A430"/>
      <c r="B430"/>
      <c r="C430"/>
      <c r="D430"/>
      <c r="E430"/>
      <c r="F430"/>
      <c r="G430"/>
      <c r="H430"/>
      <c r="I430"/>
    </row>
    <row r="431" spans="1:9" x14ac:dyDescent="0.3">
      <c r="A431"/>
      <c r="B431"/>
      <c r="C431"/>
      <c r="D431"/>
      <c r="E431"/>
      <c r="F431"/>
      <c r="G431"/>
      <c r="H431"/>
      <c r="I431"/>
    </row>
    <row r="432" spans="1:9" x14ac:dyDescent="0.3">
      <c r="A432"/>
      <c r="B432"/>
      <c r="C432"/>
      <c r="D432"/>
      <c r="E432"/>
      <c r="F432"/>
      <c r="G432"/>
      <c r="H432"/>
      <c r="I432"/>
    </row>
    <row r="433" spans="1:9" x14ac:dyDescent="0.3">
      <c r="A433"/>
      <c r="B433"/>
      <c r="C433"/>
      <c r="D433"/>
      <c r="E433"/>
      <c r="F433"/>
      <c r="G433"/>
      <c r="H433"/>
      <c r="I433"/>
    </row>
    <row r="434" spans="1:9" x14ac:dyDescent="0.3">
      <c r="A434"/>
      <c r="B434"/>
      <c r="C434"/>
      <c r="D434"/>
      <c r="E434"/>
      <c r="F434"/>
      <c r="G434"/>
      <c r="H434"/>
      <c r="I434"/>
    </row>
    <row r="435" spans="1:9" x14ac:dyDescent="0.3">
      <c r="A435"/>
      <c r="B435"/>
      <c r="C435"/>
      <c r="D435"/>
      <c r="E435"/>
      <c r="F435"/>
      <c r="G435"/>
      <c r="H435"/>
      <c r="I435"/>
    </row>
    <row r="436" spans="1:9" x14ac:dyDescent="0.3">
      <c r="A436"/>
      <c r="B436"/>
      <c r="C436"/>
      <c r="D436"/>
      <c r="E436"/>
      <c r="F436"/>
      <c r="G436"/>
      <c r="H436"/>
      <c r="I436"/>
    </row>
    <row r="437" spans="1:9" x14ac:dyDescent="0.3">
      <c r="A437"/>
      <c r="B437"/>
      <c r="C437"/>
      <c r="D437"/>
      <c r="E437"/>
      <c r="F437"/>
      <c r="G437"/>
      <c r="H437"/>
      <c r="I437"/>
    </row>
    <row r="438" spans="1:9" x14ac:dyDescent="0.3">
      <c r="A438"/>
      <c r="B438"/>
      <c r="C438"/>
      <c r="D438"/>
      <c r="E438"/>
      <c r="F438"/>
      <c r="G438"/>
      <c r="H438"/>
      <c r="I438"/>
    </row>
    <row r="439" spans="1:9" x14ac:dyDescent="0.3">
      <c r="A439"/>
      <c r="B439"/>
      <c r="C439"/>
      <c r="D439"/>
      <c r="E439"/>
      <c r="F439"/>
      <c r="G439"/>
      <c r="H439"/>
      <c r="I439"/>
    </row>
    <row r="440" spans="1:9" x14ac:dyDescent="0.3">
      <c r="A440"/>
      <c r="B440"/>
      <c r="C440"/>
      <c r="D440"/>
      <c r="E440"/>
      <c r="F440"/>
      <c r="G440"/>
      <c r="H440"/>
      <c r="I440"/>
    </row>
    <row r="441" spans="1:9" x14ac:dyDescent="0.3">
      <c r="A441"/>
      <c r="B441"/>
      <c r="C441"/>
      <c r="D441"/>
      <c r="E441"/>
      <c r="F441"/>
      <c r="G441"/>
      <c r="H441"/>
      <c r="I441"/>
    </row>
    <row r="442" spans="1:9" x14ac:dyDescent="0.3">
      <c r="A442"/>
      <c r="B442"/>
      <c r="C442"/>
      <c r="D442"/>
      <c r="E442"/>
      <c r="F442"/>
      <c r="G442"/>
      <c r="H442"/>
      <c r="I442"/>
    </row>
    <row r="443" spans="1:9" x14ac:dyDescent="0.3">
      <c r="A443"/>
      <c r="B443"/>
      <c r="C443"/>
      <c r="D443"/>
      <c r="E443"/>
      <c r="F443"/>
      <c r="G443"/>
      <c r="H443"/>
      <c r="I443"/>
    </row>
    <row r="444" spans="1:9" x14ac:dyDescent="0.3">
      <c r="A444"/>
      <c r="B444"/>
      <c r="C444"/>
      <c r="D444"/>
      <c r="E444"/>
      <c r="F444"/>
      <c r="G444"/>
      <c r="H444"/>
      <c r="I444"/>
    </row>
    <row r="445" spans="1:9" x14ac:dyDescent="0.3">
      <c r="A445"/>
      <c r="B445"/>
      <c r="C445"/>
      <c r="D445"/>
      <c r="E445"/>
      <c r="F445"/>
      <c r="G445"/>
      <c r="H445"/>
      <c r="I445"/>
    </row>
    <row r="446" spans="1:9" x14ac:dyDescent="0.3">
      <c r="A446"/>
      <c r="B446"/>
      <c r="C446"/>
      <c r="D446"/>
      <c r="E446"/>
      <c r="F446"/>
      <c r="G446"/>
      <c r="H446"/>
      <c r="I446"/>
    </row>
    <row r="447" spans="1:9" x14ac:dyDescent="0.3">
      <c r="A447"/>
      <c r="B447"/>
      <c r="C447"/>
      <c r="D447"/>
      <c r="E447"/>
      <c r="F447"/>
      <c r="G447"/>
      <c r="H447"/>
      <c r="I447"/>
    </row>
    <row r="448" spans="1:9" x14ac:dyDescent="0.3">
      <c r="A448"/>
      <c r="B448"/>
      <c r="C448"/>
      <c r="D448"/>
      <c r="E448"/>
      <c r="F448"/>
      <c r="G448"/>
      <c r="H448"/>
      <c r="I448"/>
    </row>
    <row r="449" spans="1:9" x14ac:dyDescent="0.3">
      <c r="A449"/>
      <c r="B449"/>
      <c r="C449"/>
      <c r="D449"/>
      <c r="E449"/>
      <c r="F449"/>
      <c r="G449"/>
      <c r="H449"/>
      <c r="I449"/>
    </row>
    <row r="450" spans="1:9" x14ac:dyDescent="0.3">
      <c r="A450"/>
      <c r="B450"/>
      <c r="C450"/>
      <c r="D450"/>
      <c r="E450"/>
      <c r="F450"/>
      <c r="G450"/>
      <c r="H450"/>
      <c r="I450"/>
    </row>
    <row r="451" spans="1:9" x14ac:dyDescent="0.3">
      <c r="A451"/>
      <c r="B451"/>
      <c r="C451"/>
      <c r="D451"/>
      <c r="E451"/>
      <c r="F451"/>
      <c r="G451"/>
      <c r="H451"/>
      <c r="I451"/>
    </row>
    <row r="452" spans="1:9" x14ac:dyDescent="0.3">
      <c r="A452"/>
      <c r="B452"/>
      <c r="C452"/>
      <c r="D452"/>
      <c r="E452"/>
      <c r="F452"/>
      <c r="G452"/>
      <c r="H452"/>
      <c r="I452"/>
    </row>
    <row r="453" spans="1:9" x14ac:dyDescent="0.3">
      <c r="A453"/>
      <c r="B453"/>
      <c r="C453"/>
      <c r="D453"/>
      <c r="E453"/>
      <c r="F453"/>
      <c r="G453"/>
      <c r="H453"/>
      <c r="I453"/>
    </row>
    <row r="454" spans="1:9" x14ac:dyDescent="0.3">
      <c r="A454"/>
      <c r="B454"/>
      <c r="C454"/>
      <c r="D454"/>
      <c r="E454"/>
      <c r="F454"/>
      <c r="G454"/>
      <c r="H454"/>
      <c r="I454"/>
    </row>
    <row r="455" spans="1:9" x14ac:dyDescent="0.3">
      <c r="A455"/>
      <c r="B455"/>
      <c r="C455"/>
      <c r="D455"/>
      <c r="E455"/>
      <c r="F455"/>
      <c r="G455"/>
      <c r="H455"/>
      <c r="I455"/>
    </row>
    <row r="456" spans="1:9" x14ac:dyDescent="0.3">
      <c r="A456"/>
      <c r="B456"/>
      <c r="C456"/>
      <c r="D456"/>
      <c r="E456"/>
      <c r="F456"/>
      <c r="G456"/>
      <c r="H456"/>
      <c r="I456"/>
    </row>
    <row r="457" spans="1:9" x14ac:dyDescent="0.3">
      <c r="A457"/>
      <c r="B457"/>
      <c r="C457"/>
      <c r="D457"/>
      <c r="E457"/>
      <c r="F457"/>
      <c r="G457"/>
      <c r="H457"/>
      <c r="I457"/>
    </row>
    <row r="458" spans="1:9" x14ac:dyDescent="0.3">
      <c r="A458"/>
      <c r="B458"/>
      <c r="C458"/>
      <c r="D458"/>
      <c r="E458"/>
      <c r="F458"/>
      <c r="G458"/>
      <c r="H458"/>
      <c r="I458"/>
    </row>
    <row r="459" spans="1:9" x14ac:dyDescent="0.3">
      <c r="A459"/>
      <c r="B459"/>
      <c r="C459"/>
      <c r="D459"/>
      <c r="E459"/>
      <c r="F459"/>
      <c r="G459"/>
      <c r="H459"/>
      <c r="I459"/>
    </row>
    <row r="460" spans="1:9" x14ac:dyDescent="0.3">
      <c r="A460"/>
      <c r="B460"/>
      <c r="C460"/>
      <c r="D460"/>
      <c r="E460"/>
      <c r="F460"/>
      <c r="G460"/>
      <c r="H460"/>
      <c r="I460"/>
    </row>
    <row r="461" spans="1:9" x14ac:dyDescent="0.3">
      <c r="A461"/>
      <c r="B461"/>
      <c r="C461"/>
      <c r="D461"/>
      <c r="E461"/>
      <c r="F461"/>
      <c r="G461"/>
      <c r="H461"/>
      <c r="I461"/>
    </row>
    <row r="462" spans="1:9" x14ac:dyDescent="0.3">
      <c r="A462"/>
      <c r="B462"/>
      <c r="C462"/>
      <c r="D462"/>
      <c r="E462"/>
      <c r="F462"/>
      <c r="G462"/>
      <c r="H462"/>
      <c r="I462"/>
    </row>
    <row r="463" spans="1:9" x14ac:dyDescent="0.3">
      <c r="A463"/>
      <c r="B463"/>
      <c r="C463"/>
      <c r="D463"/>
      <c r="E463"/>
      <c r="F463"/>
      <c r="G463"/>
      <c r="H463"/>
      <c r="I463"/>
    </row>
    <row r="464" spans="1:9" x14ac:dyDescent="0.3">
      <c r="A464"/>
      <c r="B464"/>
      <c r="C464"/>
      <c r="D464"/>
      <c r="E464"/>
      <c r="F464"/>
      <c r="G464"/>
      <c r="H464"/>
      <c r="I464"/>
    </row>
    <row r="465" spans="1:9" x14ac:dyDescent="0.3">
      <c r="A465"/>
      <c r="B465"/>
      <c r="C465"/>
      <c r="D465"/>
      <c r="E465"/>
      <c r="F465"/>
      <c r="G465"/>
      <c r="H465"/>
      <c r="I465"/>
    </row>
    <row r="466" spans="1:9" x14ac:dyDescent="0.3">
      <c r="A466"/>
      <c r="B466"/>
      <c r="C466"/>
      <c r="D466"/>
      <c r="E466"/>
      <c r="F466"/>
      <c r="G466"/>
      <c r="H466"/>
      <c r="I466"/>
    </row>
    <row r="467" spans="1:9" x14ac:dyDescent="0.3">
      <c r="A467"/>
      <c r="B467"/>
      <c r="C467"/>
      <c r="D467"/>
      <c r="E467"/>
      <c r="F467"/>
      <c r="G467"/>
      <c r="H467"/>
      <c r="I467"/>
    </row>
    <row r="468" spans="1:9" x14ac:dyDescent="0.3">
      <c r="A468"/>
      <c r="B468"/>
      <c r="C468"/>
      <c r="D468"/>
      <c r="E468"/>
      <c r="F468"/>
      <c r="G468"/>
      <c r="H468"/>
      <c r="I468"/>
    </row>
    <row r="469" spans="1:9" x14ac:dyDescent="0.3">
      <c r="A469"/>
      <c r="B469"/>
      <c r="C469"/>
      <c r="D469"/>
      <c r="E469"/>
      <c r="F469"/>
      <c r="G469"/>
      <c r="H469"/>
      <c r="I469"/>
    </row>
    <row r="470" spans="1:9" x14ac:dyDescent="0.3">
      <c r="A470"/>
      <c r="B470"/>
      <c r="C470"/>
      <c r="D470"/>
      <c r="E470"/>
      <c r="F470"/>
      <c r="G470"/>
      <c r="H470"/>
      <c r="I470"/>
    </row>
    <row r="471" spans="1:9" x14ac:dyDescent="0.3">
      <c r="A471"/>
      <c r="B471"/>
      <c r="C471"/>
      <c r="D471"/>
      <c r="E471"/>
      <c r="F471"/>
      <c r="G471"/>
      <c r="H471"/>
      <c r="I471"/>
    </row>
    <row r="472" spans="1:9" x14ac:dyDescent="0.3">
      <c r="A472"/>
      <c r="B472"/>
      <c r="C472"/>
      <c r="D472"/>
      <c r="E472"/>
      <c r="F472"/>
      <c r="G472"/>
      <c r="H472"/>
      <c r="I472"/>
    </row>
    <row r="473" spans="1:9" x14ac:dyDescent="0.3">
      <c r="A473"/>
      <c r="B473"/>
      <c r="C473"/>
      <c r="D473"/>
      <c r="E473"/>
      <c r="F473"/>
      <c r="G473"/>
      <c r="H473"/>
      <c r="I473"/>
    </row>
    <row r="474" spans="1:9" x14ac:dyDescent="0.3">
      <c r="A474"/>
      <c r="B474"/>
      <c r="C474"/>
      <c r="D474"/>
      <c r="E474"/>
      <c r="F474"/>
      <c r="G474"/>
      <c r="H474"/>
      <c r="I474"/>
    </row>
    <row r="475" spans="1:9" x14ac:dyDescent="0.3">
      <c r="A475"/>
      <c r="B475"/>
      <c r="C475"/>
      <c r="D475"/>
      <c r="E475"/>
      <c r="F475"/>
      <c r="G475"/>
      <c r="H475"/>
      <c r="I475"/>
    </row>
    <row r="476" spans="1:9" x14ac:dyDescent="0.3">
      <c r="A476"/>
      <c r="B476"/>
      <c r="C476"/>
      <c r="D476"/>
      <c r="E476"/>
      <c r="F476"/>
      <c r="G476"/>
      <c r="H476"/>
      <c r="I476"/>
    </row>
    <row r="477" spans="1:9" x14ac:dyDescent="0.3">
      <c r="A477"/>
      <c r="B477"/>
      <c r="C477"/>
      <c r="D477"/>
      <c r="E477"/>
      <c r="F477"/>
      <c r="G477"/>
      <c r="H477"/>
      <c r="I477"/>
    </row>
    <row r="478" spans="1:9" x14ac:dyDescent="0.3">
      <c r="A478"/>
      <c r="B478"/>
      <c r="C478"/>
      <c r="D478"/>
      <c r="E478"/>
      <c r="F478"/>
      <c r="G478"/>
      <c r="H478"/>
      <c r="I478"/>
    </row>
    <row r="479" spans="1:9" x14ac:dyDescent="0.3">
      <c r="A479"/>
      <c r="B479"/>
      <c r="C479"/>
      <c r="D479"/>
      <c r="E479"/>
      <c r="F479"/>
      <c r="G479"/>
      <c r="H479"/>
      <c r="I479"/>
    </row>
    <row r="480" spans="1:9" x14ac:dyDescent="0.3">
      <c r="A480"/>
      <c r="B480"/>
      <c r="C480"/>
      <c r="D480"/>
      <c r="E480"/>
      <c r="F480"/>
      <c r="G480"/>
      <c r="H480"/>
      <c r="I480"/>
    </row>
    <row r="481" spans="1:9" x14ac:dyDescent="0.3">
      <c r="A481"/>
      <c r="B481"/>
      <c r="C481"/>
      <c r="D481"/>
      <c r="E481"/>
      <c r="F481"/>
      <c r="G481"/>
      <c r="H481"/>
      <c r="I481"/>
    </row>
    <row r="482" spans="1:9" x14ac:dyDescent="0.3">
      <c r="A482"/>
      <c r="B482"/>
      <c r="C482"/>
      <c r="D482"/>
      <c r="E482"/>
      <c r="F482"/>
      <c r="G482"/>
      <c r="H482"/>
      <c r="I482"/>
    </row>
    <row r="483" spans="1:9" x14ac:dyDescent="0.3">
      <c r="A483"/>
      <c r="B483"/>
      <c r="C483"/>
      <c r="D483"/>
      <c r="E483"/>
      <c r="F483"/>
      <c r="G483"/>
      <c r="H483"/>
      <c r="I483"/>
    </row>
    <row r="484" spans="1:9" x14ac:dyDescent="0.3">
      <c r="A484"/>
      <c r="B484"/>
      <c r="C484"/>
      <c r="D484"/>
      <c r="E484"/>
      <c r="F484"/>
      <c r="G484"/>
      <c r="H484"/>
      <c r="I484"/>
    </row>
    <row r="485" spans="1:9" x14ac:dyDescent="0.3">
      <c r="A485"/>
      <c r="B485"/>
      <c r="C485"/>
      <c r="D485"/>
      <c r="E485"/>
      <c r="F485"/>
      <c r="G485"/>
      <c r="H485"/>
      <c r="I485"/>
    </row>
    <row r="486" spans="1:9" x14ac:dyDescent="0.3">
      <c r="A486"/>
      <c r="B486"/>
      <c r="C486"/>
      <c r="D486"/>
      <c r="E486"/>
      <c r="F486"/>
      <c r="G486"/>
      <c r="H486"/>
      <c r="I486"/>
    </row>
    <row r="487" spans="1:9" x14ac:dyDescent="0.3">
      <c r="A487"/>
      <c r="B487"/>
      <c r="C487"/>
      <c r="D487"/>
      <c r="E487"/>
      <c r="F487"/>
      <c r="G487"/>
      <c r="H487"/>
      <c r="I487"/>
    </row>
    <row r="488" spans="1:9" x14ac:dyDescent="0.3">
      <c r="A488"/>
      <c r="B488"/>
      <c r="C488"/>
      <c r="D488"/>
      <c r="E488"/>
      <c r="F488"/>
      <c r="G488"/>
      <c r="H488"/>
      <c r="I488"/>
    </row>
    <row r="489" spans="1:9" x14ac:dyDescent="0.3">
      <c r="A489"/>
      <c r="B489"/>
      <c r="C489"/>
      <c r="D489"/>
      <c r="E489"/>
      <c r="F489"/>
      <c r="G489"/>
      <c r="H489"/>
      <c r="I489"/>
    </row>
    <row r="490" spans="1:9" x14ac:dyDescent="0.3">
      <c r="A490"/>
      <c r="B490"/>
      <c r="C490"/>
      <c r="D490"/>
      <c r="E490"/>
      <c r="F490"/>
      <c r="G490"/>
      <c r="H490"/>
      <c r="I490"/>
    </row>
    <row r="491" spans="1:9" x14ac:dyDescent="0.3">
      <c r="A491"/>
      <c r="B491"/>
      <c r="C491"/>
      <c r="D491"/>
      <c r="E491"/>
      <c r="F491"/>
      <c r="G491"/>
      <c r="H491"/>
      <c r="I491"/>
    </row>
    <row r="492" spans="1:9" x14ac:dyDescent="0.3">
      <c r="A492"/>
      <c r="B492"/>
      <c r="C492"/>
      <c r="D492"/>
      <c r="E492"/>
      <c r="F492"/>
      <c r="G492"/>
      <c r="H492"/>
      <c r="I492"/>
    </row>
    <row r="493" spans="1:9" x14ac:dyDescent="0.3">
      <c r="A493"/>
      <c r="B493"/>
      <c r="C493"/>
      <c r="D493"/>
      <c r="E493"/>
      <c r="F493"/>
      <c r="G493"/>
      <c r="H493"/>
      <c r="I493"/>
    </row>
    <row r="494" spans="1:9" x14ac:dyDescent="0.3">
      <c r="A494"/>
      <c r="B494"/>
      <c r="C494"/>
      <c r="D494"/>
      <c r="E494"/>
      <c r="F494"/>
      <c r="G494"/>
      <c r="H494"/>
      <c r="I494"/>
    </row>
    <row r="495" spans="1:9" x14ac:dyDescent="0.3">
      <c r="A495"/>
      <c r="B495"/>
      <c r="C495"/>
      <c r="D495"/>
      <c r="E495"/>
      <c r="F495"/>
      <c r="G495"/>
      <c r="H495"/>
      <c r="I495"/>
    </row>
    <row r="496" spans="1:9" x14ac:dyDescent="0.3">
      <c r="A496"/>
      <c r="B496"/>
      <c r="C496"/>
      <c r="D496"/>
      <c r="E496"/>
      <c r="F496"/>
      <c r="G496"/>
      <c r="H496"/>
      <c r="I496"/>
    </row>
    <row r="497" spans="1:9" x14ac:dyDescent="0.3">
      <c r="A497"/>
      <c r="B497"/>
      <c r="C497"/>
      <c r="D497"/>
      <c r="E497"/>
      <c r="F497"/>
      <c r="G497"/>
      <c r="H497"/>
      <c r="I497"/>
    </row>
    <row r="498" spans="1:9" x14ac:dyDescent="0.3">
      <c r="A498"/>
      <c r="B498"/>
      <c r="C498"/>
      <c r="D498"/>
      <c r="E498"/>
      <c r="F498"/>
      <c r="G498"/>
      <c r="H498"/>
      <c r="I498"/>
    </row>
    <row r="499" spans="1:9" x14ac:dyDescent="0.3">
      <c r="A499"/>
      <c r="B499"/>
      <c r="C499"/>
      <c r="D499"/>
      <c r="E499"/>
      <c r="F499"/>
      <c r="G499"/>
      <c r="H499"/>
      <c r="I499"/>
    </row>
    <row r="500" spans="1:9" x14ac:dyDescent="0.3">
      <c r="A500"/>
      <c r="B500"/>
      <c r="C500"/>
      <c r="D500"/>
      <c r="E500"/>
      <c r="F500"/>
      <c r="G500"/>
      <c r="H500"/>
      <c r="I500"/>
    </row>
    <row r="501" spans="1:9" x14ac:dyDescent="0.3">
      <c r="A501"/>
      <c r="B501"/>
      <c r="C501"/>
      <c r="D501"/>
      <c r="E501"/>
      <c r="F501"/>
      <c r="G501"/>
      <c r="H501"/>
      <c r="I501"/>
    </row>
    <row r="502" spans="1:9" x14ac:dyDescent="0.3">
      <c r="A502"/>
      <c r="B502"/>
      <c r="C502"/>
      <c r="D502"/>
      <c r="E502"/>
      <c r="F502"/>
      <c r="G502"/>
      <c r="H502"/>
      <c r="I502"/>
    </row>
    <row r="503" spans="1:9" x14ac:dyDescent="0.3">
      <c r="A503"/>
      <c r="B503"/>
      <c r="C503"/>
      <c r="D503"/>
      <c r="E503"/>
      <c r="F503"/>
      <c r="G503"/>
      <c r="H503"/>
      <c r="I503"/>
    </row>
    <row r="504" spans="1:9" x14ac:dyDescent="0.3">
      <c r="A504"/>
      <c r="B504"/>
      <c r="C504"/>
      <c r="D504"/>
      <c r="E504"/>
      <c r="F504"/>
      <c r="G504"/>
      <c r="H504"/>
      <c r="I504"/>
    </row>
    <row r="505" spans="1:9" x14ac:dyDescent="0.3">
      <c r="A505"/>
      <c r="B505"/>
      <c r="C505"/>
      <c r="D505"/>
      <c r="E505"/>
      <c r="F505"/>
      <c r="G505"/>
      <c r="H505"/>
      <c r="I505"/>
    </row>
    <row r="506" spans="1:9" x14ac:dyDescent="0.3">
      <c r="A506"/>
      <c r="B506"/>
      <c r="C506"/>
      <c r="D506"/>
      <c r="E506"/>
      <c r="F506"/>
      <c r="G506"/>
      <c r="H506"/>
      <c r="I506"/>
    </row>
    <row r="507" spans="1:9" x14ac:dyDescent="0.3">
      <c r="A507"/>
      <c r="B507"/>
      <c r="C507"/>
      <c r="D507"/>
      <c r="E507"/>
      <c r="F507"/>
      <c r="G507"/>
      <c r="H507"/>
      <c r="I507"/>
    </row>
    <row r="508" spans="1:9" x14ac:dyDescent="0.3">
      <c r="A508"/>
      <c r="B508"/>
      <c r="C508"/>
      <c r="D508"/>
      <c r="E508"/>
      <c r="F508"/>
      <c r="G508"/>
      <c r="H508"/>
      <c r="I508"/>
    </row>
    <row r="509" spans="1:9" x14ac:dyDescent="0.3">
      <c r="A509"/>
      <c r="B509"/>
      <c r="C509"/>
      <c r="D509"/>
      <c r="E509"/>
      <c r="F509"/>
      <c r="G509"/>
      <c r="H509"/>
      <c r="I509"/>
    </row>
    <row r="510" spans="1:9" x14ac:dyDescent="0.3">
      <c r="A510"/>
      <c r="B510"/>
      <c r="C510"/>
      <c r="D510"/>
      <c r="E510"/>
      <c r="F510"/>
      <c r="G510"/>
      <c r="H510"/>
      <c r="I510"/>
    </row>
    <row r="511" spans="1:9" x14ac:dyDescent="0.3">
      <c r="A511"/>
      <c r="B511"/>
      <c r="C511"/>
      <c r="D511"/>
      <c r="E511"/>
      <c r="F511"/>
      <c r="G511"/>
      <c r="H511"/>
      <c r="I511"/>
    </row>
    <row r="512" spans="1:9" x14ac:dyDescent="0.3">
      <c r="A512"/>
      <c r="B512"/>
      <c r="C512"/>
      <c r="D512"/>
      <c r="E512"/>
      <c r="F512"/>
      <c r="G512"/>
      <c r="H512"/>
      <c r="I512"/>
    </row>
    <row r="513" spans="1:9" x14ac:dyDescent="0.3">
      <c r="A513"/>
      <c r="B513"/>
      <c r="C513"/>
      <c r="D513"/>
      <c r="E513"/>
      <c r="F513"/>
      <c r="G513"/>
      <c r="H513"/>
      <c r="I513"/>
    </row>
    <row r="514" spans="1:9" x14ac:dyDescent="0.3">
      <c r="A514"/>
      <c r="B514"/>
      <c r="C514"/>
      <c r="D514"/>
      <c r="E514"/>
      <c r="F514"/>
      <c r="G514"/>
      <c r="H514"/>
      <c r="I514"/>
    </row>
    <row r="515" spans="1:9" x14ac:dyDescent="0.3">
      <c r="A515"/>
      <c r="B515"/>
      <c r="C515"/>
      <c r="D515"/>
      <c r="E515"/>
      <c r="F515"/>
      <c r="G515"/>
      <c r="H515"/>
      <c r="I515"/>
    </row>
    <row r="516" spans="1:9" x14ac:dyDescent="0.3">
      <c r="A516"/>
      <c r="B516"/>
      <c r="C516"/>
      <c r="D516"/>
      <c r="E516"/>
      <c r="F516"/>
      <c r="G516"/>
      <c r="H516"/>
      <c r="I516"/>
    </row>
    <row r="517" spans="1:9" x14ac:dyDescent="0.3">
      <c r="A517"/>
      <c r="B517"/>
      <c r="C517"/>
      <c r="D517"/>
      <c r="E517"/>
      <c r="F517"/>
      <c r="G517"/>
      <c r="H517"/>
      <c r="I517"/>
    </row>
    <row r="518" spans="1:9" x14ac:dyDescent="0.3">
      <c r="A518"/>
      <c r="B518"/>
      <c r="C518"/>
      <c r="D518"/>
      <c r="E518"/>
      <c r="F518"/>
      <c r="G518"/>
      <c r="H518"/>
      <c r="I518"/>
    </row>
    <row r="519" spans="1:9" x14ac:dyDescent="0.3">
      <c r="A519"/>
      <c r="B519"/>
      <c r="C519"/>
      <c r="D519"/>
      <c r="E519"/>
      <c r="F519"/>
      <c r="G519"/>
      <c r="H519"/>
      <c r="I519"/>
    </row>
    <row r="520" spans="1:9" x14ac:dyDescent="0.3">
      <c r="A520"/>
      <c r="B520"/>
      <c r="C520"/>
      <c r="D520"/>
      <c r="E520"/>
      <c r="F520"/>
      <c r="G520"/>
      <c r="H520"/>
      <c r="I520"/>
    </row>
    <row r="521" spans="1:9" x14ac:dyDescent="0.3">
      <c r="A521"/>
      <c r="B521"/>
      <c r="C521"/>
      <c r="D521"/>
      <c r="E521"/>
      <c r="F521"/>
      <c r="G521"/>
      <c r="H521"/>
      <c r="I521"/>
    </row>
    <row r="522" spans="1:9" x14ac:dyDescent="0.3">
      <c r="A522"/>
      <c r="B522"/>
      <c r="C522"/>
      <c r="D522"/>
      <c r="E522"/>
      <c r="F522"/>
      <c r="G522"/>
      <c r="H522"/>
      <c r="I522"/>
    </row>
    <row r="523" spans="1:9" x14ac:dyDescent="0.3">
      <c r="A523"/>
      <c r="B523"/>
      <c r="C523"/>
      <c r="D523"/>
      <c r="E523"/>
      <c r="F523"/>
      <c r="G523"/>
      <c r="H523"/>
      <c r="I523"/>
    </row>
    <row r="524" spans="1:9" x14ac:dyDescent="0.3">
      <c r="A524"/>
      <c r="B524"/>
      <c r="C524"/>
      <c r="D524"/>
      <c r="E524"/>
      <c r="F524"/>
      <c r="G524"/>
      <c r="H524"/>
      <c r="I524"/>
    </row>
    <row r="525" spans="1:9" x14ac:dyDescent="0.3">
      <c r="A525"/>
      <c r="B525"/>
      <c r="C525"/>
      <c r="D525"/>
      <c r="E525"/>
      <c r="F525"/>
      <c r="G525"/>
      <c r="H525"/>
      <c r="I525"/>
    </row>
    <row r="526" spans="1:9" x14ac:dyDescent="0.3">
      <c r="A526"/>
      <c r="B526"/>
      <c r="C526"/>
      <c r="D526"/>
      <c r="E526"/>
      <c r="F526"/>
      <c r="G526"/>
      <c r="H526"/>
      <c r="I526"/>
    </row>
    <row r="527" spans="1:9" x14ac:dyDescent="0.3">
      <c r="A527"/>
      <c r="B527"/>
      <c r="C527"/>
      <c r="D527"/>
      <c r="E527"/>
      <c r="F527"/>
      <c r="G527"/>
      <c r="H527"/>
      <c r="I527"/>
    </row>
    <row r="528" spans="1:9" x14ac:dyDescent="0.3">
      <c r="A528"/>
      <c r="B528"/>
      <c r="C528"/>
      <c r="D528"/>
      <c r="E528"/>
      <c r="F528"/>
      <c r="G528"/>
      <c r="H528"/>
      <c r="I528"/>
    </row>
    <row r="529" spans="1:9" x14ac:dyDescent="0.3">
      <c r="A529"/>
      <c r="B529"/>
      <c r="C529"/>
      <c r="D529"/>
      <c r="E529"/>
      <c r="F529"/>
      <c r="G529"/>
      <c r="H529"/>
      <c r="I529"/>
    </row>
    <row r="530" spans="1:9" x14ac:dyDescent="0.3">
      <c r="A530"/>
      <c r="B530"/>
      <c r="C530"/>
      <c r="D530"/>
      <c r="E530"/>
      <c r="F530"/>
      <c r="G530"/>
      <c r="H530"/>
      <c r="I530"/>
    </row>
    <row r="531" spans="1:9" x14ac:dyDescent="0.3">
      <c r="A531"/>
      <c r="B531"/>
      <c r="C531"/>
      <c r="D531"/>
      <c r="E531"/>
      <c r="F531"/>
      <c r="G531"/>
      <c r="H531"/>
      <c r="I531"/>
    </row>
    <row r="532" spans="1:9" x14ac:dyDescent="0.3">
      <c r="A532"/>
      <c r="B532"/>
      <c r="C532"/>
      <c r="D532"/>
      <c r="E532"/>
      <c r="F532"/>
      <c r="G532"/>
      <c r="H532"/>
      <c r="I532"/>
    </row>
    <row r="533" spans="1:9" x14ac:dyDescent="0.3">
      <c r="A533"/>
      <c r="B533"/>
      <c r="C533"/>
      <c r="D533"/>
      <c r="E533"/>
      <c r="F533"/>
      <c r="G533"/>
      <c r="H533"/>
      <c r="I533"/>
    </row>
    <row r="534" spans="1:9" x14ac:dyDescent="0.3">
      <c r="A534"/>
      <c r="B534"/>
      <c r="C534"/>
      <c r="D534"/>
      <c r="E534"/>
      <c r="F534"/>
      <c r="G534"/>
      <c r="H534"/>
      <c r="I534"/>
    </row>
    <row r="535" spans="1:9" x14ac:dyDescent="0.3">
      <c r="A535"/>
      <c r="B535"/>
      <c r="C535"/>
      <c r="D535"/>
      <c r="E535"/>
      <c r="F535"/>
      <c r="G535"/>
      <c r="H535"/>
      <c r="I535"/>
    </row>
    <row r="536" spans="1:9" x14ac:dyDescent="0.3">
      <c r="A536"/>
      <c r="B536"/>
      <c r="C536"/>
      <c r="D536"/>
      <c r="E536"/>
      <c r="F536"/>
      <c r="G536"/>
      <c r="H536"/>
      <c r="I536"/>
    </row>
    <row r="537" spans="1:9" x14ac:dyDescent="0.3">
      <c r="A537"/>
      <c r="B537"/>
      <c r="C537"/>
      <c r="D537"/>
      <c r="E537"/>
      <c r="F537"/>
      <c r="G537"/>
      <c r="H537"/>
      <c r="I537"/>
    </row>
    <row r="538" spans="1:9" x14ac:dyDescent="0.3">
      <c r="A538"/>
      <c r="B538"/>
      <c r="C538"/>
      <c r="D538"/>
      <c r="E538"/>
      <c r="F538"/>
      <c r="G538"/>
      <c r="H538"/>
      <c r="I538"/>
    </row>
    <row r="539" spans="1:9" x14ac:dyDescent="0.3">
      <c r="A539"/>
      <c r="B539"/>
      <c r="C539"/>
      <c r="D539"/>
      <c r="E539"/>
      <c r="F539"/>
      <c r="G539"/>
      <c r="H539"/>
      <c r="I539"/>
    </row>
    <row r="540" spans="1:9" x14ac:dyDescent="0.3">
      <c r="A540"/>
      <c r="B540"/>
      <c r="C540"/>
      <c r="D540"/>
      <c r="E540"/>
      <c r="F540"/>
      <c r="G540"/>
      <c r="H540"/>
      <c r="I540"/>
    </row>
    <row r="541" spans="1:9" x14ac:dyDescent="0.3">
      <c r="A541"/>
      <c r="B541"/>
      <c r="C541"/>
      <c r="D541"/>
      <c r="E541"/>
      <c r="F541"/>
      <c r="G541"/>
      <c r="H541"/>
      <c r="I541"/>
    </row>
    <row r="542" spans="1:9" x14ac:dyDescent="0.3">
      <c r="A542"/>
      <c r="B542"/>
      <c r="C542"/>
      <c r="D542"/>
      <c r="E542"/>
      <c r="F542"/>
      <c r="G542"/>
      <c r="H542"/>
      <c r="I542"/>
    </row>
    <row r="543" spans="1:9" x14ac:dyDescent="0.3">
      <c r="A543"/>
      <c r="B543"/>
      <c r="C543"/>
      <c r="D543"/>
      <c r="E543"/>
      <c r="F543"/>
      <c r="G543"/>
      <c r="H543"/>
      <c r="I543"/>
    </row>
    <row r="544" spans="1:9" x14ac:dyDescent="0.3">
      <c r="A544"/>
      <c r="B544"/>
      <c r="C544"/>
      <c r="D544"/>
      <c r="E544"/>
      <c r="F544"/>
      <c r="G544"/>
      <c r="H544"/>
      <c r="I544"/>
    </row>
    <row r="545" spans="1:9" x14ac:dyDescent="0.3">
      <c r="A545"/>
      <c r="B545"/>
      <c r="C545"/>
      <c r="D545"/>
      <c r="E545"/>
      <c r="F545"/>
      <c r="G545"/>
      <c r="H545"/>
      <c r="I545"/>
    </row>
    <row r="546" spans="1:9" x14ac:dyDescent="0.3">
      <c r="A546"/>
      <c r="B546"/>
      <c r="C546"/>
      <c r="D546"/>
      <c r="E546"/>
      <c r="F546"/>
      <c r="G546"/>
      <c r="H546"/>
      <c r="I546"/>
    </row>
    <row r="547" spans="1:9" x14ac:dyDescent="0.3">
      <c r="A547"/>
      <c r="B547"/>
      <c r="C547"/>
      <c r="D547"/>
      <c r="E547"/>
      <c r="F547"/>
      <c r="G547"/>
      <c r="H547"/>
      <c r="I547"/>
    </row>
    <row r="548" spans="1:9" x14ac:dyDescent="0.3">
      <c r="A548"/>
      <c r="B548"/>
      <c r="C548"/>
      <c r="D548"/>
      <c r="E548"/>
      <c r="F548"/>
      <c r="G548"/>
      <c r="H548"/>
      <c r="I548"/>
    </row>
    <row r="549" spans="1:9" x14ac:dyDescent="0.3">
      <c r="A549"/>
      <c r="B549"/>
      <c r="C549"/>
      <c r="D549"/>
      <c r="E549"/>
      <c r="F549"/>
      <c r="G549"/>
      <c r="H549"/>
      <c r="I549"/>
    </row>
    <row r="550" spans="1:9" x14ac:dyDescent="0.3">
      <c r="A550"/>
      <c r="B550"/>
      <c r="C550"/>
      <c r="D550"/>
      <c r="E550"/>
      <c r="F550"/>
      <c r="G550"/>
      <c r="H550"/>
      <c r="I550"/>
    </row>
    <row r="551" spans="1:9" x14ac:dyDescent="0.3">
      <c r="A551"/>
      <c r="B551"/>
      <c r="C551"/>
      <c r="D551"/>
      <c r="E551"/>
      <c r="F551"/>
      <c r="G551"/>
      <c r="H551"/>
      <c r="I551"/>
    </row>
    <row r="552" spans="1:9" x14ac:dyDescent="0.3">
      <c r="A552"/>
      <c r="B552"/>
      <c r="C552"/>
      <c r="D552"/>
      <c r="E552"/>
      <c r="F552"/>
      <c r="G552"/>
      <c r="H552"/>
      <c r="I552"/>
    </row>
    <row r="553" spans="1:9" x14ac:dyDescent="0.3">
      <c r="A553"/>
      <c r="B553"/>
      <c r="C553"/>
      <c r="D553"/>
      <c r="E553"/>
      <c r="F553"/>
      <c r="G553"/>
      <c r="H553"/>
      <c r="I553"/>
    </row>
    <row r="554" spans="1:9" x14ac:dyDescent="0.3">
      <c r="A554"/>
      <c r="B554"/>
      <c r="C554"/>
      <c r="D554"/>
      <c r="E554"/>
      <c r="F554"/>
      <c r="G554"/>
      <c r="H554"/>
      <c r="I554"/>
    </row>
    <row r="555" spans="1:9" x14ac:dyDescent="0.3">
      <c r="A555"/>
      <c r="B555"/>
      <c r="C555"/>
      <c r="D555"/>
      <c r="E555"/>
      <c r="F555"/>
      <c r="G555"/>
      <c r="H555"/>
      <c r="I555"/>
    </row>
    <row r="556" spans="1:9" x14ac:dyDescent="0.3">
      <c r="A556"/>
      <c r="B556"/>
      <c r="C556"/>
      <c r="D556"/>
      <c r="E556"/>
      <c r="F556"/>
      <c r="G556"/>
      <c r="H556"/>
      <c r="I556"/>
    </row>
    <row r="557" spans="1:9" x14ac:dyDescent="0.3">
      <c r="A557"/>
      <c r="B557"/>
      <c r="C557"/>
      <c r="D557"/>
      <c r="E557"/>
      <c r="F557"/>
      <c r="G557"/>
      <c r="H557"/>
      <c r="I557"/>
    </row>
    <row r="558" spans="1:9" x14ac:dyDescent="0.3">
      <c r="A558"/>
      <c r="B558"/>
      <c r="C558"/>
      <c r="D558"/>
      <c r="E558"/>
      <c r="F558"/>
      <c r="G558"/>
      <c r="H558"/>
      <c r="I558"/>
    </row>
    <row r="559" spans="1:9" x14ac:dyDescent="0.3">
      <c r="A559"/>
      <c r="B559"/>
      <c r="C559"/>
      <c r="D559"/>
      <c r="E559"/>
      <c r="F559"/>
      <c r="G559"/>
      <c r="H559"/>
      <c r="I559"/>
    </row>
    <row r="560" spans="1:9" x14ac:dyDescent="0.3">
      <c r="A560"/>
      <c r="B560"/>
      <c r="C560"/>
      <c r="D560"/>
      <c r="E560"/>
      <c r="F560"/>
      <c r="G560"/>
      <c r="H560"/>
      <c r="I560"/>
    </row>
    <row r="561" spans="1:9" x14ac:dyDescent="0.3">
      <c r="A561"/>
      <c r="B561"/>
      <c r="C561"/>
      <c r="D561"/>
      <c r="E561"/>
      <c r="F561"/>
      <c r="G561"/>
      <c r="H561"/>
      <c r="I561"/>
    </row>
    <row r="562" spans="1:9" x14ac:dyDescent="0.3">
      <c r="A562"/>
      <c r="B562"/>
      <c r="C562"/>
      <c r="D562"/>
      <c r="E562"/>
      <c r="F562"/>
      <c r="G562"/>
      <c r="H562"/>
      <c r="I562"/>
    </row>
    <row r="563" spans="1:9" x14ac:dyDescent="0.3">
      <c r="A563"/>
      <c r="B563"/>
      <c r="C563"/>
      <c r="D563"/>
      <c r="E563"/>
      <c r="F563"/>
      <c r="G563"/>
      <c r="H563"/>
      <c r="I563"/>
    </row>
    <row r="564" spans="1:9" x14ac:dyDescent="0.3">
      <c r="A564"/>
      <c r="B564"/>
      <c r="C564"/>
      <c r="D564"/>
      <c r="E564"/>
      <c r="F564"/>
      <c r="G564"/>
      <c r="H564"/>
      <c r="I564"/>
    </row>
    <row r="565" spans="1:9" x14ac:dyDescent="0.3">
      <c r="A565"/>
      <c r="B565"/>
      <c r="C565"/>
      <c r="D565"/>
      <c r="E565"/>
      <c r="F565"/>
      <c r="G565"/>
      <c r="H565"/>
      <c r="I565"/>
    </row>
    <row r="566" spans="1:9" x14ac:dyDescent="0.3">
      <c r="A566"/>
      <c r="B566"/>
      <c r="C566"/>
      <c r="D566"/>
      <c r="E566"/>
      <c r="F566"/>
      <c r="G566"/>
      <c r="H566"/>
      <c r="I566"/>
    </row>
    <row r="567" spans="1:9" x14ac:dyDescent="0.3">
      <c r="A567"/>
      <c r="B567"/>
      <c r="C567"/>
      <c r="D567"/>
      <c r="E567"/>
      <c r="F567"/>
      <c r="G567"/>
      <c r="H567"/>
      <c r="I567"/>
    </row>
    <row r="568" spans="1:9" x14ac:dyDescent="0.3">
      <c r="A568"/>
      <c r="B568"/>
      <c r="C568"/>
      <c r="D568"/>
      <c r="E568"/>
      <c r="F568"/>
      <c r="G568"/>
      <c r="H568"/>
      <c r="I568"/>
    </row>
    <row r="569" spans="1:9" x14ac:dyDescent="0.3">
      <c r="A569"/>
      <c r="B569"/>
      <c r="C569"/>
      <c r="D569"/>
      <c r="E569"/>
      <c r="F569"/>
      <c r="G569"/>
      <c r="H569"/>
      <c r="I569"/>
    </row>
    <row r="570" spans="1:9" x14ac:dyDescent="0.3">
      <c r="A570"/>
      <c r="B570"/>
      <c r="C570"/>
      <c r="D570"/>
      <c r="E570"/>
      <c r="F570"/>
      <c r="G570"/>
      <c r="H570"/>
      <c r="I570"/>
    </row>
    <row r="571" spans="1:9" x14ac:dyDescent="0.3">
      <c r="A571"/>
      <c r="B571"/>
      <c r="C571"/>
      <c r="D571"/>
      <c r="E571"/>
      <c r="F571"/>
      <c r="G571"/>
      <c r="H571"/>
      <c r="I571"/>
    </row>
    <row r="572" spans="1:9" x14ac:dyDescent="0.3">
      <c r="A572"/>
      <c r="B572"/>
      <c r="C572"/>
      <c r="D572"/>
      <c r="E572"/>
      <c r="F572"/>
      <c r="G572"/>
      <c r="H572"/>
      <c r="I572"/>
    </row>
    <row r="573" spans="1:9" x14ac:dyDescent="0.3">
      <c r="A573"/>
      <c r="B573"/>
      <c r="C573"/>
      <c r="D573"/>
      <c r="E573"/>
      <c r="F573"/>
      <c r="G573"/>
      <c r="H573"/>
      <c r="I573"/>
    </row>
    <row r="574" spans="1:9" x14ac:dyDescent="0.3">
      <c r="A574"/>
      <c r="B574"/>
      <c r="C574"/>
      <c r="D574"/>
      <c r="E574"/>
      <c r="F574"/>
      <c r="G574"/>
      <c r="H574"/>
      <c r="I574"/>
    </row>
    <row r="575" spans="1:9" x14ac:dyDescent="0.3">
      <c r="A575"/>
      <c r="B575"/>
      <c r="C575"/>
      <c r="D575"/>
      <c r="E575"/>
      <c r="F575"/>
      <c r="G575"/>
      <c r="H575"/>
      <c r="I575"/>
    </row>
    <row r="576" spans="1:9" x14ac:dyDescent="0.3">
      <c r="A576"/>
      <c r="B576"/>
      <c r="C576"/>
      <c r="D576"/>
      <c r="E576"/>
      <c r="F576"/>
      <c r="G576"/>
      <c r="H576"/>
      <c r="I576"/>
    </row>
    <row r="577" spans="1:9" x14ac:dyDescent="0.3">
      <c r="A577"/>
      <c r="B577"/>
      <c r="C577"/>
      <c r="D577"/>
      <c r="E577"/>
      <c r="F577"/>
      <c r="G577"/>
      <c r="H577"/>
      <c r="I577"/>
    </row>
    <row r="578" spans="1:9" x14ac:dyDescent="0.3">
      <c r="A578"/>
      <c r="B578"/>
      <c r="C578"/>
      <c r="D578"/>
      <c r="E578"/>
      <c r="F578"/>
      <c r="G578"/>
      <c r="H578"/>
      <c r="I578"/>
    </row>
    <row r="579" spans="1:9" x14ac:dyDescent="0.3">
      <c r="A579"/>
      <c r="B579"/>
      <c r="C579"/>
      <c r="D579"/>
      <c r="E579"/>
      <c r="F579"/>
      <c r="G579"/>
      <c r="H579"/>
      <c r="I579"/>
    </row>
    <row r="580" spans="1:9" x14ac:dyDescent="0.3">
      <c r="A580"/>
      <c r="B580"/>
      <c r="C580"/>
      <c r="D580"/>
      <c r="E580"/>
      <c r="F580"/>
      <c r="G580"/>
      <c r="H580"/>
      <c r="I580"/>
    </row>
    <row r="581" spans="1:9" x14ac:dyDescent="0.3">
      <c r="A581"/>
      <c r="B581"/>
      <c r="C581"/>
      <c r="D581"/>
      <c r="E581"/>
      <c r="F581"/>
      <c r="G581"/>
      <c r="H581"/>
      <c r="I581"/>
    </row>
    <row r="582" spans="1:9" x14ac:dyDescent="0.3">
      <c r="A582"/>
      <c r="B582"/>
      <c r="C582"/>
      <c r="D582"/>
      <c r="E582"/>
      <c r="F582"/>
      <c r="G582"/>
      <c r="H582"/>
      <c r="I582"/>
    </row>
    <row r="583" spans="1:9" x14ac:dyDescent="0.3">
      <c r="A583"/>
      <c r="B583"/>
      <c r="C583"/>
      <c r="D583"/>
      <c r="E583"/>
      <c r="F583"/>
      <c r="G583"/>
      <c r="H583"/>
      <c r="I583"/>
    </row>
    <row r="584" spans="1:9" x14ac:dyDescent="0.3">
      <c r="A584"/>
      <c r="B584"/>
      <c r="C584"/>
      <c r="D584"/>
      <c r="E584"/>
      <c r="F584"/>
      <c r="G584"/>
      <c r="H584"/>
      <c r="I584"/>
    </row>
    <row r="585" spans="1:9" x14ac:dyDescent="0.3">
      <c r="A585"/>
      <c r="B585"/>
      <c r="C585"/>
      <c r="D585"/>
      <c r="E585"/>
      <c r="F585"/>
      <c r="G585"/>
      <c r="H585"/>
      <c r="I585"/>
    </row>
    <row r="586" spans="1:9" x14ac:dyDescent="0.3">
      <c r="A586"/>
      <c r="B586"/>
      <c r="C586"/>
      <c r="D586"/>
      <c r="E586"/>
      <c r="F586"/>
      <c r="G586"/>
      <c r="H586"/>
      <c r="I586"/>
    </row>
    <row r="587" spans="1:9" x14ac:dyDescent="0.3">
      <c r="A587"/>
      <c r="B587"/>
      <c r="C587"/>
      <c r="D587"/>
      <c r="E587"/>
      <c r="F587"/>
      <c r="G587"/>
      <c r="H587"/>
      <c r="I587"/>
    </row>
    <row r="588" spans="1:9" x14ac:dyDescent="0.3">
      <c r="A588"/>
      <c r="B588"/>
      <c r="C588"/>
      <c r="D588"/>
      <c r="E588"/>
      <c r="F588"/>
      <c r="G588"/>
      <c r="H588"/>
      <c r="I588"/>
    </row>
    <row r="589" spans="1:9" x14ac:dyDescent="0.3">
      <c r="A589"/>
      <c r="B589"/>
      <c r="C589"/>
      <c r="D589"/>
      <c r="E589"/>
      <c r="F589"/>
      <c r="G589"/>
      <c r="H589"/>
      <c r="I589"/>
    </row>
    <row r="590" spans="1:9" x14ac:dyDescent="0.3">
      <c r="A590"/>
      <c r="B590"/>
      <c r="C590"/>
      <c r="D590"/>
      <c r="E590"/>
      <c r="F590"/>
      <c r="G590"/>
      <c r="H590"/>
      <c r="I590"/>
    </row>
    <row r="591" spans="1:9" x14ac:dyDescent="0.3">
      <c r="A591"/>
      <c r="B591"/>
      <c r="C591"/>
      <c r="D591"/>
      <c r="E591"/>
      <c r="F591"/>
      <c r="G591"/>
      <c r="H591"/>
      <c r="I591"/>
    </row>
    <row r="592" spans="1:9" x14ac:dyDescent="0.3">
      <c r="A592"/>
      <c r="B592"/>
      <c r="C592"/>
      <c r="D592"/>
      <c r="E592"/>
      <c r="F592"/>
      <c r="G592"/>
      <c r="H592"/>
      <c r="I592"/>
    </row>
    <row r="593" spans="1:9" x14ac:dyDescent="0.3">
      <c r="A593"/>
      <c r="B593"/>
      <c r="C593"/>
      <c r="D593"/>
      <c r="E593"/>
      <c r="F593"/>
      <c r="G593"/>
      <c r="H593"/>
      <c r="I593"/>
    </row>
    <row r="594" spans="1:9" x14ac:dyDescent="0.3">
      <c r="A594"/>
      <c r="B594"/>
      <c r="C594"/>
      <c r="D594"/>
      <c r="E594"/>
      <c r="F594"/>
      <c r="G594"/>
      <c r="H594"/>
      <c r="I594"/>
    </row>
    <row r="595" spans="1:9" x14ac:dyDescent="0.3">
      <c r="A595"/>
      <c r="B595"/>
      <c r="C595"/>
      <c r="D595"/>
      <c r="E595"/>
      <c r="F595"/>
      <c r="G595"/>
      <c r="H595"/>
      <c r="I595"/>
    </row>
    <row r="596" spans="1:9" x14ac:dyDescent="0.3">
      <c r="A596"/>
      <c r="B596"/>
      <c r="C596"/>
      <c r="D596"/>
      <c r="E596"/>
      <c r="F596"/>
      <c r="G596"/>
      <c r="H596"/>
      <c r="I596"/>
    </row>
    <row r="597" spans="1:9" x14ac:dyDescent="0.3">
      <c r="A597"/>
      <c r="B597"/>
      <c r="C597"/>
      <c r="D597"/>
      <c r="E597"/>
      <c r="F597"/>
      <c r="G597"/>
      <c r="H597"/>
      <c r="I597"/>
    </row>
    <row r="598" spans="1:9" x14ac:dyDescent="0.3">
      <c r="A598"/>
      <c r="B598"/>
      <c r="C598"/>
      <c r="D598"/>
      <c r="E598"/>
      <c r="F598"/>
      <c r="G598"/>
      <c r="H598"/>
      <c r="I598"/>
    </row>
    <row r="599" spans="1:9" x14ac:dyDescent="0.3">
      <c r="A599"/>
      <c r="B599"/>
      <c r="C599"/>
      <c r="D599"/>
      <c r="E599"/>
      <c r="F599"/>
      <c r="G599"/>
      <c r="H599"/>
      <c r="I599"/>
    </row>
    <row r="600" spans="1:9" x14ac:dyDescent="0.3">
      <c r="A600"/>
      <c r="B600"/>
      <c r="C600"/>
      <c r="D600"/>
      <c r="E600"/>
      <c r="F600"/>
      <c r="G600"/>
      <c r="H600"/>
      <c r="I600"/>
    </row>
    <row r="601" spans="1:9" x14ac:dyDescent="0.3">
      <c r="A601"/>
      <c r="B601"/>
      <c r="C601"/>
      <c r="D601"/>
      <c r="E601"/>
      <c r="F601"/>
      <c r="G601"/>
      <c r="H601"/>
      <c r="I601"/>
    </row>
    <row r="602" spans="1:9" x14ac:dyDescent="0.3">
      <c r="A602"/>
      <c r="B602"/>
      <c r="C602"/>
      <c r="D602"/>
      <c r="E602"/>
      <c r="F602"/>
      <c r="G602"/>
      <c r="H602"/>
      <c r="I602"/>
    </row>
    <row r="603" spans="1:9" x14ac:dyDescent="0.3">
      <c r="A603"/>
      <c r="B603"/>
      <c r="C603"/>
      <c r="D603"/>
      <c r="E603"/>
      <c r="F603"/>
      <c r="G603"/>
      <c r="H603"/>
      <c r="I603"/>
    </row>
    <row r="604" spans="1:9" x14ac:dyDescent="0.3">
      <c r="A604"/>
      <c r="B604"/>
      <c r="C604"/>
      <c r="D604"/>
      <c r="E604"/>
      <c r="F604"/>
      <c r="G604"/>
      <c r="H604"/>
      <c r="I604"/>
    </row>
    <row r="605" spans="1:9" x14ac:dyDescent="0.3">
      <c r="A605"/>
      <c r="B605"/>
      <c r="C605"/>
      <c r="D605"/>
      <c r="E605"/>
      <c r="F605"/>
      <c r="G605"/>
      <c r="H605"/>
      <c r="I605"/>
    </row>
    <row r="606" spans="1:9" x14ac:dyDescent="0.3">
      <c r="A606"/>
      <c r="B606"/>
      <c r="C606"/>
      <c r="D606"/>
      <c r="E606"/>
      <c r="F606"/>
      <c r="G606"/>
      <c r="H606"/>
      <c r="I606"/>
    </row>
    <row r="607" spans="1:9" x14ac:dyDescent="0.3">
      <c r="A607"/>
      <c r="B607"/>
      <c r="C607"/>
      <c r="D607"/>
      <c r="E607"/>
      <c r="F607"/>
      <c r="G607"/>
      <c r="H607"/>
      <c r="I607"/>
    </row>
    <row r="608" spans="1:9" x14ac:dyDescent="0.3">
      <c r="A608"/>
      <c r="B608"/>
      <c r="C608"/>
      <c r="D608"/>
      <c r="E608"/>
      <c r="F608"/>
      <c r="G608"/>
      <c r="H608"/>
      <c r="I608"/>
    </row>
    <row r="609" spans="1:9" x14ac:dyDescent="0.3">
      <c r="A609"/>
      <c r="B609"/>
      <c r="C609"/>
      <c r="D609"/>
      <c r="E609"/>
      <c r="F609"/>
      <c r="G609"/>
      <c r="H609"/>
      <c r="I609"/>
    </row>
    <row r="610" spans="1:9" x14ac:dyDescent="0.3">
      <c r="A610"/>
      <c r="B610"/>
      <c r="C610"/>
      <c r="D610"/>
      <c r="E610"/>
      <c r="F610"/>
      <c r="G610"/>
      <c r="H610"/>
      <c r="I610"/>
    </row>
    <row r="611" spans="1:9" x14ac:dyDescent="0.3">
      <c r="A611"/>
      <c r="B611"/>
      <c r="C611"/>
      <c r="D611"/>
      <c r="E611"/>
      <c r="F611"/>
      <c r="G611"/>
      <c r="H611"/>
      <c r="I611"/>
    </row>
    <row r="612" spans="1:9" x14ac:dyDescent="0.3">
      <c r="A612"/>
      <c r="B612"/>
      <c r="C612"/>
      <c r="D612"/>
      <c r="E612"/>
      <c r="F612"/>
      <c r="G612"/>
      <c r="H612"/>
      <c r="I612"/>
    </row>
    <row r="613" spans="1:9" x14ac:dyDescent="0.3">
      <c r="A613"/>
      <c r="B613"/>
      <c r="C613"/>
      <c r="D613"/>
      <c r="E613"/>
      <c r="F613"/>
      <c r="G613"/>
      <c r="H613"/>
      <c r="I613"/>
    </row>
    <row r="614" spans="1:9" x14ac:dyDescent="0.3">
      <c r="A614"/>
      <c r="B614"/>
      <c r="C614"/>
      <c r="D614"/>
      <c r="E614"/>
      <c r="F614"/>
      <c r="G614"/>
      <c r="H614"/>
      <c r="I614"/>
    </row>
    <row r="615" spans="1:9" x14ac:dyDescent="0.3">
      <c r="A615"/>
      <c r="B615"/>
      <c r="C615"/>
      <c r="D615"/>
      <c r="E615"/>
      <c r="F615"/>
      <c r="G615"/>
      <c r="H615"/>
      <c r="I615"/>
    </row>
    <row r="616" spans="1:9" x14ac:dyDescent="0.3">
      <c r="A616"/>
      <c r="B616"/>
      <c r="C616"/>
      <c r="D616"/>
      <c r="E616"/>
      <c r="F616"/>
      <c r="G616"/>
      <c r="H616"/>
      <c r="I616"/>
    </row>
    <row r="617" spans="1:9" x14ac:dyDescent="0.3">
      <c r="A617"/>
      <c r="B617"/>
      <c r="C617"/>
      <c r="D617"/>
      <c r="E617"/>
      <c r="F617"/>
      <c r="G617"/>
      <c r="H617"/>
      <c r="I617"/>
    </row>
    <row r="618" spans="1:9" x14ac:dyDescent="0.3">
      <c r="A618"/>
      <c r="B618"/>
      <c r="C618"/>
      <c r="D618"/>
      <c r="E618"/>
      <c r="F618"/>
      <c r="G618"/>
      <c r="H618"/>
      <c r="I618"/>
    </row>
    <row r="619" spans="1:9" x14ac:dyDescent="0.3">
      <c r="A619"/>
      <c r="B619"/>
      <c r="C619"/>
      <c r="D619"/>
      <c r="E619"/>
      <c r="F619"/>
      <c r="G619"/>
      <c r="H619"/>
      <c r="I619"/>
    </row>
    <row r="620" spans="1:9" x14ac:dyDescent="0.3">
      <c r="A620"/>
      <c r="B620"/>
      <c r="C620"/>
      <c r="D620"/>
      <c r="E620"/>
      <c r="F620"/>
      <c r="G620"/>
      <c r="H620"/>
      <c r="I620"/>
    </row>
    <row r="621" spans="1:9" x14ac:dyDescent="0.3">
      <c r="A621"/>
      <c r="B621"/>
      <c r="C621"/>
      <c r="D621"/>
      <c r="E621"/>
      <c r="F621"/>
      <c r="G621"/>
      <c r="H621"/>
      <c r="I621"/>
    </row>
    <row r="622" spans="1:9" x14ac:dyDescent="0.3">
      <c r="A622"/>
      <c r="B622"/>
      <c r="C622"/>
      <c r="D622"/>
      <c r="E622"/>
      <c r="F622"/>
      <c r="G622"/>
      <c r="H622"/>
      <c r="I622"/>
    </row>
    <row r="623" spans="1:9" x14ac:dyDescent="0.3">
      <c r="A623"/>
      <c r="B623"/>
      <c r="C623"/>
      <c r="D623"/>
      <c r="E623"/>
      <c r="F623"/>
      <c r="G623"/>
      <c r="H623"/>
      <c r="I623"/>
    </row>
    <row r="624" spans="1:9" x14ac:dyDescent="0.3">
      <c r="A624"/>
      <c r="B624"/>
      <c r="C624"/>
      <c r="D624"/>
      <c r="E624"/>
      <c r="F624"/>
      <c r="G624"/>
      <c r="H624"/>
      <c r="I624"/>
    </row>
    <row r="625" spans="1:9" x14ac:dyDescent="0.3">
      <c r="A625"/>
      <c r="B625"/>
      <c r="C625"/>
      <c r="D625"/>
      <c r="E625"/>
      <c r="F625"/>
      <c r="G625"/>
      <c r="H625"/>
      <c r="I625"/>
    </row>
    <row r="626" spans="1:9" x14ac:dyDescent="0.3">
      <c r="A626"/>
      <c r="B626"/>
      <c r="C626"/>
      <c r="D626"/>
      <c r="E626"/>
      <c r="F626"/>
      <c r="G626"/>
      <c r="H626"/>
      <c r="I626"/>
    </row>
    <row r="627" spans="1:9" x14ac:dyDescent="0.3">
      <c r="A627"/>
      <c r="B627"/>
      <c r="C627"/>
      <c r="D627"/>
      <c r="E627"/>
      <c r="F627"/>
      <c r="G627"/>
      <c r="H627"/>
      <c r="I627"/>
    </row>
    <row r="628" spans="1:9" x14ac:dyDescent="0.3">
      <c r="A628"/>
      <c r="B628"/>
      <c r="C628"/>
      <c r="D628"/>
      <c r="E628"/>
      <c r="F628"/>
      <c r="G628"/>
      <c r="H628"/>
      <c r="I628"/>
    </row>
    <row r="629" spans="1:9" x14ac:dyDescent="0.3">
      <c r="A629"/>
      <c r="B629"/>
      <c r="C629"/>
      <c r="D629"/>
      <c r="E629"/>
      <c r="F629"/>
      <c r="G629"/>
      <c r="H629"/>
      <c r="I629"/>
    </row>
    <row r="630" spans="1:9" x14ac:dyDescent="0.3">
      <c r="A630"/>
      <c r="B630"/>
      <c r="C630"/>
      <c r="D630"/>
      <c r="E630"/>
      <c r="F630"/>
      <c r="G630"/>
      <c r="H630"/>
      <c r="I630"/>
    </row>
    <row r="631" spans="1:9" x14ac:dyDescent="0.3">
      <c r="A631"/>
      <c r="B631"/>
      <c r="C631"/>
      <c r="D631"/>
      <c r="E631"/>
      <c r="F631"/>
      <c r="G631"/>
      <c r="H631"/>
      <c r="I631"/>
    </row>
    <row r="632" spans="1:9" x14ac:dyDescent="0.3">
      <c r="A632"/>
      <c r="B632"/>
      <c r="C632"/>
      <c r="D632"/>
      <c r="E632"/>
      <c r="F632"/>
      <c r="G632"/>
      <c r="H632"/>
      <c r="I632"/>
    </row>
    <row r="633" spans="1:9" x14ac:dyDescent="0.3">
      <c r="A633"/>
      <c r="B633"/>
      <c r="C633"/>
      <c r="D633"/>
      <c r="E633"/>
      <c r="F633"/>
      <c r="G633"/>
      <c r="H633"/>
      <c r="I633"/>
    </row>
    <row r="634" spans="1:9" x14ac:dyDescent="0.3">
      <c r="A634"/>
      <c r="B634"/>
      <c r="C634"/>
      <c r="D634"/>
      <c r="E634"/>
      <c r="F634"/>
      <c r="G634"/>
      <c r="H634"/>
      <c r="I634"/>
    </row>
    <row r="635" spans="1:9" x14ac:dyDescent="0.3">
      <c r="A635"/>
      <c r="B635"/>
      <c r="C635"/>
      <c r="D635"/>
      <c r="E635"/>
      <c r="F635"/>
      <c r="G635"/>
      <c r="H635"/>
      <c r="I635"/>
    </row>
    <row r="636" spans="1:9" x14ac:dyDescent="0.3">
      <c r="A636"/>
      <c r="B636"/>
      <c r="C636"/>
      <c r="D636"/>
      <c r="E636"/>
      <c r="F636"/>
      <c r="G636"/>
      <c r="H636"/>
      <c r="I636"/>
    </row>
    <row r="637" spans="1:9" x14ac:dyDescent="0.3">
      <c r="A637"/>
      <c r="B637"/>
      <c r="C637"/>
      <c r="D637"/>
      <c r="E637"/>
      <c r="F637"/>
      <c r="G637"/>
      <c r="H637"/>
      <c r="I637"/>
    </row>
    <row r="638" spans="1:9" x14ac:dyDescent="0.3">
      <c r="A638"/>
      <c r="B638"/>
      <c r="C638"/>
      <c r="D638"/>
      <c r="E638"/>
      <c r="F638"/>
      <c r="G638"/>
      <c r="H638"/>
      <c r="I638"/>
    </row>
    <row r="639" spans="1:9" x14ac:dyDescent="0.3">
      <c r="A639"/>
      <c r="B639"/>
      <c r="C639"/>
      <c r="D639"/>
      <c r="E639"/>
      <c r="F639"/>
      <c r="G639"/>
      <c r="H639"/>
      <c r="I639"/>
    </row>
    <row r="640" spans="1:9" x14ac:dyDescent="0.3">
      <c r="A640"/>
      <c r="B640"/>
      <c r="C640"/>
      <c r="D640"/>
      <c r="E640"/>
      <c r="F640"/>
      <c r="G640"/>
      <c r="H640"/>
      <c r="I640"/>
    </row>
    <row r="641" spans="1:9" x14ac:dyDescent="0.3">
      <c r="A641"/>
      <c r="B641"/>
      <c r="C641"/>
      <c r="D641"/>
      <c r="E641"/>
      <c r="F641"/>
      <c r="G641"/>
      <c r="H641"/>
      <c r="I641"/>
    </row>
    <row r="642" spans="1:9" x14ac:dyDescent="0.3">
      <c r="A642"/>
      <c r="B642"/>
      <c r="C642"/>
      <c r="D642"/>
      <c r="E642"/>
      <c r="F642"/>
      <c r="G642"/>
      <c r="H642"/>
      <c r="I642"/>
    </row>
    <row r="643" spans="1:9" x14ac:dyDescent="0.3">
      <c r="A643"/>
      <c r="B643"/>
      <c r="C643"/>
      <c r="D643"/>
      <c r="E643"/>
      <c r="F643"/>
      <c r="G643"/>
      <c r="H643"/>
      <c r="I643"/>
    </row>
    <row r="644" spans="1:9" x14ac:dyDescent="0.3">
      <c r="A644"/>
      <c r="B644"/>
      <c r="C644"/>
      <c r="D644"/>
      <c r="E644"/>
      <c r="F644"/>
      <c r="G644"/>
      <c r="H644"/>
      <c r="I644"/>
    </row>
    <row r="645" spans="1:9" x14ac:dyDescent="0.3">
      <c r="A645"/>
      <c r="B645"/>
      <c r="C645"/>
      <c r="D645"/>
      <c r="E645"/>
      <c r="F645"/>
      <c r="G645"/>
      <c r="H645"/>
      <c r="I645"/>
    </row>
    <row r="646" spans="1:9" x14ac:dyDescent="0.3">
      <c r="A646"/>
      <c r="B646"/>
      <c r="C646"/>
      <c r="D646"/>
      <c r="E646"/>
      <c r="F646"/>
      <c r="G646"/>
      <c r="H646"/>
      <c r="I646"/>
    </row>
    <row r="647" spans="1:9" x14ac:dyDescent="0.3">
      <c r="A647"/>
      <c r="B647"/>
      <c r="C647"/>
      <c r="D647"/>
      <c r="E647"/>
      <c r="F647"/>
      <c r="G647"/>
      <c r="H647"/>
      <c r="I647"/>
    </row>
    <row r="648" spans="1:9" x14ac:dyDescent="0.3">
      <c r="A648"/>
      <c r="B648"/>
      <c r="C648"/>
      <c r="D648"/>
      <c r="E648"/>
      <c r="F648"/>
      <c r="G648"/>
      <c r="H648"/>
      <c r="I648"/>
    </row>
    <row r="649" spans="1:9" x14ac:dyDescent="0.3">
      <c r="A649"/>
      <c r="B649"/>
      <c r="C649"/>
      <c r="D649"/>
      <c r="E649"/>
      <c r="F649"/>
      <c r="G649"/>
      <c r="H649"/>
      <c r="I649"/>
    </row>
    <row r="650" spans="1:9" x14ac:dyDescent="0.3">
      <c r="A650"/>
      <c r="B650"/>
      <c r="C650"/>
      <c r="D650"/>
      <c r="E650"/>
      <c r="F650"/>
      <c r="G650"/>
      <c r="H650"/>
      <c r="I650"/>
    </row>
    <row r="651" spans="1:9" x14ac:dyDescent="0.3">
      <c r="A651"/>
      <c r="B651"/>
      <c r="C651"/>
      <c r="D651"/>
      <c r="E651"/>
      <c r="F651"/>
      <c r="G651"/>
      <c r="H651"/>
      <c r="I651"/>
    </row>
    <row r="652" spans="1:9" x14ac:dyDescent="0.3">
      <c r="A652"/>
      <c r="B652"/>
      <c r="C652"/>
      <c r="D652"/>
      <c r="E652"/>
      <c r="F652"/>
      <c r="G652"/>
      <c r="H652"/>
      <c r="I652"/>
    </row>
    <row r="653" spans="1:9" x14ac:dyDescent="0.3">
      <c r="A653"/>
      <c r="B653"/>
      <c r="C653"/>
      <c r="D653"/>
      <c r="E653"/>
      <c r="F653"/>
      <c r="G653"/>
      <c r="H653"/>
      <c r="I653"/>
    </row>
    <row r="654" spans="1:9" x14ac:dyDescent="0.3">
      <c r="A654"/>
      <c r="B654"/>
      <c r="C654"/>
      <c r="D654"/>
      <c r="E654"/>
      <c r="F654"/>
      <c r="G654"/>
      <c r="H654"/>
      <c r="I654"/>
    </row>
    <row r="655" spans="1:9" x14ac:dyDescent="0.3">
      <c r="A655"/>
      <c r="B655"/>
      <c r="C655"/>
      <c r="D655"/>
      <c r="E655"/>
      <c r="F655"/>
      <c r="G655"/>
      <c r="H655"/>
      <c r="I655"/>
    </row>
    <row r="656" spans="1:9" x14ac:dyDescent="0.3">
      <c r="A656"/>
      <c r="B656"/>
      <c r="C656"/>
      <c r="D656"/>
      <c r="E656"/>
      <c r="F656"/>
      <c r="G656"/>
      <c r="H656"/>
      <c r="I656"/>
    </row>
    <row r="657" spans="1:9" x14ac:dyDescent="0.3">
      <c r="A657"/>
      <c r="B657"/>
      <c r="C657"/>
      <c r="D657"/>
      <c r="E657"/>
      <c r="F657"/>
      <c r="G657"/>
      <c r="H657"/>
      <c r="I657"/>
    </row>
    <row r="658" spans="1:9" x14ac:dyDescent="0.3">
      <c r="A658"/>
      <c r="B658"/>
      <c r="C658"/>
      <c r="D658"/>
      <c r="E658"/>
      <c r="F658"/>
      <c r="G658"/>
      <c r="H658"/>
      <c r="I658"/>
    </row>
    <row r="659" spans="1:9" x14ac:dyDescent="0.3">
      <c r="A659"/>
      <c r="B659"/>
      <c r="C659"/>
      <c r="D659"/>
      <c r="E659"/>
      <c r="F659"/>
      <c r="G659"/>
      <c r="H659"/>
      <c r="I659"/>
    </row>
    <row r="660" spans="1:9" x14ac:dyDescent="0.3">
      <c r="A660"/>
      <c r="B660"/>
      <c r="C660"/>
      <c r="D660"/>
      <c r="E660"/>
      <c r="F660"/>
      <c r="G660"/>
      <c r="H660"/>
      <c r="I660"/>
    </row>
    <row r="661" spans="1:9" x14ac:dyDescent="0.3">
      <c r="A661"/>
      <c r="B661"/>
      <c r="C661"/>
      <c r="D661"/>
      <c r="E661"/>
      <c r="F661"/>
      <c r="G661"/>
      <c r="H661"/>
      <c r="I661"/>
    </row>
    <row r="662" spans="1:9" x14ac:dyDescent="0.3">
      <c r="A662"/>
      <c r="B662"/>
      <c r="C662"/>
      <c r="D662"/>
      <c r="E662"/>
      <c r="F662"/>
      <c r="G662"/>
      <c r="H662"/>
      <c r="I662"/>
    </row>
    <row r="663" spans="1:9" x14ac:dyDescent="0.3">
      <c r="A663"/>
      <c r="B663"/>
      <c r="C663"/>
      <c r="D663"/>
      <c r="E663"/>
      <c r="F663"/>
      <c r="G663"/>
      <c r="H663"/>
      <c r="I663"/>
    </row>
    <row r="664" spans="1:9" x14ac:dyDescent="0.3">
      <c r="A664"/>
      <c r="B664"/>
      <c r="C664"/>
      <c r="D664"/>
      <c r="E664"/>
      <c r="F664"/>
      <c r="G664"/>
      <c r="H664"/>
      <c r="I664"/>
    </row>
    <row r="665" spans="1:9" x14ac:dyDescent="0.3">
      <c r="A665"/>
      <c r="B665"/>
      <c r="C665"/>
      <c r="D665"/>
      <c r="E665"/>
      <c r="F665"/>
      <c r="G665"/>
      <c r="H665"/>
      <c r="I665"/>
    </row>
    <row r="666" spans="1:9" x14ac:dyDescent="0.3">
      <c r="A666"/>
      <c r="B666"/>
      <c r="C666"/>
      <c r="D666"/>
      <c r="E666"/>
      <c r="F666"/>
      <c r="G666"/>
      <c r="H666"/>
      <c r="I666"/>
    </row>
    <row r="667" spans="1:9" x14ac:dyDescent="0.3">
      <c r="A667"/>
      <c r="B667"/>
      <c r="C667"/>
      <c r="D667"/>
      <c r="E667"/>
      <c r="F667"/>
      <c r="G667"/>
      <c r="H667"/>
      <c r="I667"/>
    </row>
    <row r="668" spans="1:9" x14ac:dyDescent="0.3">
      <c r="A668"/>
      <c r="B668"/>
      <c r="C668"/>
      <c r="D668"/>
      <c r="E668"/>
      <c r="F668"/>
      <c r="G668"/>
      <c r="H668"/>
      <c r="I668"/>
    </row>
    <row r="669" spans="1:9" x14ac:dyDescent="0.3">
      <c r="A669"/>
      <c r="B669"/>
      <c r="C669"/>
      <c r="D669"/>
      <c r="E669"/>
      <c r="F669"/>
      <c r="G669"/>
      <c r="H669"/>
      <c r="I669"/>
    </row>
    <row r="670" spans="1:9" x14ac:dyDescent="0.3">
      <c r="A670"/>
      <c r="B670"/>
      <c r="C670"/>
      <c r="D670"/>
      <c r="E670"/>
      <c r="F670"/>
      <c r="G670"/>
      <c r="H670"/>
      <c r="I670"/>
    </row>
    <row r="671" spans="1:9" x14ac:dyDescent="0.3">
      <c r="A671"/>
      <c r="B671"/>
      <c r="C671"/>
      <c r="D671"/>
      <c r="E671"/>
      <c r="F671"/>
      <c r="G671"/>
      <c r="H671"/>
      <c r="I671"/>
    </row>
    <row r="672" spans="1:9" x14ac:dyDescent="0.3">
      <c r="A672"/>
      <c r="B672"/>
      <c r="C672"/>
      <c r="D672"/>
      <c r="E672"/>
      <c r="F672"/>
      <c r="G672"/>
      <c r="H672"/>
      <c r="I672"/>
    </row>
    <row r="673" spans="1:9" x14ac:dyDescent="0.3">
      <c r="A673"/>
      <c r="B673"/>
      <c r="C673"/>
      <c r="D673"/>
      <c r="E673"/>
      <c r="F673"/>
      <c r="G673"/>
      <c r="H673"/>
      <c r="I673"/>
    </row>
    <row r="674" spans="1:9" x14ac:dyDescent="0.3">
      <c r="A674"/>
      <c r="B674"/>
      <c r="C674"/>
      <c r="D674"/>
      <c r="E674"/>
      <c r="F674"/>
      <c r="G674"/>
      <c r="H674"/>
      <c r="I674"/>
    </row>
    <row r="675" spans="1:9" x14ac:dyDescent="0.3">
      <c r="A675"/>
      <c r="B675"/>
      <c r="C675"/>
      <c r="D675"/>
      <c r="E675"/>
      <c r="F675"/>
      <c r="G675"/>
      <c r="H675"/>
      <c r="I675"/>
    </row>
    <row r="676" spans="1:9" x14ac:dyDescent="0.3">
      <c r="A676"/>
      <c r="B676"/>
      <c r="C676"/>
      <c r="D676"/>
      <c r="E676"/>
      <c r="F676"/>
      <c r="G676"/>
      <c r="H676"/>
      <c r="I676"/>
    </row>
    <row r="677" spans="1:9" x14ac:dyDescent="0.3">
      <c r="A677"/>
      <c r="B677"/>
      <c r="C677"/>
      <c r="D677"/>
      <c r="E677"/>
      <c r="F677"/>
      <c r="G677"/>
      <c r="H677"/>
      <c r="I677"/>
    </row>
    <row r="678" spans="1:9" x14ac:dyDescent="0.3">
      <c r="A678"/>
      <c r="B678"/>
      <c r="C678"/>
      <c r="D678"/>
      <c r="E678"/>
      <c r="F678"/>
      <c r="G678"/>
      <c r="H678"/>
      <c r="I678"/>
    </row>
    <row r="679" spans="1:9" x14ac:dyDescent="0.3">
      <c r="A679"/>
      <c r="B679"/>
      <c r="C679"/>
      <c r="D679"/>
      <c r="E679"/>
      <c r="F679"/>
      <c r="G679"/>
      <c r="H679"/>
      <c r="I679"/>
    </row>
    <row r="680" spans="1:9" x14ac:dyDescent="0.3">
      <c r="A680"/>
      <c r="B680"/>
      <c r="C680"/>
      <c r="D680"/>
      <c r="E680"/>
      <c r="F680"/>
      <c r="G680"/>
      <c r="H680"/>
      <c r="I680"/>
    </row>
    <row r="681" spans="1:9" x14ac:dyDescent="0.3">
      <c r="A681"/>
      <c r="B681"/>
      <c r="C681"/>
      <c r="D681"/>
      <c r="E681"/>
      <c r="F681"/>
      <c r="G681"/>
      <c r="H681"/>
      <c r="I681"/>
    </row>
    <row r="682" spans="1:9" x14ac:dyDescent="0.3">
      <c r="A682"/>
      <c r="B682"/>
      <c r="C682"/>
      <c r="D682"/>
      <c r="E682"/>
      <c r="F682"/>
      <c r="G682"/>
      <c r="H682"/>
      <c r="I682"/>
    </row>
    <row r="683" spans="1:9" x14ac:dyDescent="0.3">
      <c r="A683"/>
      <c r="B683"/>
      <c r="C683"/>
      <c r="D683"/>
      <c r="E683"/>
      <c r="F683"/>
      <c r="G683"/>
      <c r="H683"/>
      <c r="I683"/>
    </row>
    <row r="684" spans="1:9" x14ac:dyDescent="0.3">
      <c r="A684"/>
      <c r="B684"/>
      <c r="C684"/>
      <c r="D684"/>
      <c r="E684"/>
      <c r="F684"/>
      <c r="G684"/>
      <c r="H684"/>
      <c r="I684"/>
    </row>
    <row r="685" spans="1:9" x14ac:dyDescent="0.3">
      <c r="A685"/>
      <c r="B685"/>
      <c r="C685"/>
      <c r="D685"/>
      <c r="E685"/>
      <c r="F685"/>
      <c r="G685"/>
      <c r="H685"/>
      <c r="I685"/>
    </row>
    <row r="686" spans="1:9" x14ac:dyDescent="0.3">
      <c r="A686"/>
      <c r="B686"/>
      <c r="C686"/>
      <c r="D686"/>
      <c r="E686"/>
      <c r="F686"/>
      <c r="G686"/>
      <c r="H686"/>
      <c r="I686"/>
    </row>
    <row r="687" spans="1:9" x14ac:dyDescent="0.3">
      <c r="A687"/>
      <c r="B687"/>
      <c r="C687"/>
      <c r="D687"/>
      <c r="E687"/>
      <c r="F687"/>
      <c r="G687"/>
      <c r="H687"/>
      <c r="I687"/>
    </row>
    <row r="688" spans="1:9" x14ac:dyDescent="0.3">
      <c r="A688"/>
      <c r="B688"/>
      <c r="C688"/>
      <c r="D688"/>
      <c r="E688"/>
      <c r="F688"/>
      <c r="G688"/>
      <c r="H688"/>
      <c r="I688"/>
    </row>
    <row r="689" spans="1:9" x14ac:dyDescent="0.3">
      <c r="A689"/>
      <c r="B689"/>
      <c r="C689"/>
      <c r="D689"/>
      <c r="E689"/>
      <c r="F689"/>
      <c r="G689"/>
      <c r="H689"/>
      <c r="I689"/>
    </row>
    <row r="690" spans="1:9" x14ac:dyDescent="0.3">
      <c r="A690"/>
      <c r="B690"/>
      <c r="C690"/>
      <c r="D690"/>
      <c r="E690"/>
      <c r="F690"/>
      <c r="G690"/>
      <c r="H690"/>
      <c r="I690"/>
    </row>
    <row r="691" spans="1:9" x14ac:dyDescent="0.3">
      <c r="A691"/>
      <c r="B691"/>
      <c r="C691"/>
      <c r="D691"/>
      <c r="E691"/>
      <c r="F691"/>
      <c r="G691"/>
      <c r="H691"/>
      <c r="I691"/>
    </row>
    <row r="692" spans="1:9" x14ac:dyDescent="0.3">
      <c r="A692"/>
      <c r="B692"/>
      <c r="C692"/>
      <c r="D692"/>
      <c r="E692"/>
      <c r="F692"/>
      <c r="G692"/>
      <c r="H692"/>
      <c r="I692"/>
    </row>
    <row r="693" spans="1:9" x14ac:dyDescent="0.3">
      <c r="A693"/>
      <c r="B693"/>
      <c r="C693"/>
      <c r="D693"/>
      <c r="E693"/>
      <c r="F693"/>
      <c r="G693"/>
      <c r="H693"/>
      <c r="I693"/>
    </row>
    <row r="694" spans="1:9" x14ac:dyDescent="0.3">
      <c r="A694"/>
      <c r="B694"/>
      <c r="C694"/>
      <c r="D694"/>
      <c r="E694"/>
      <c r="F694"/>
      <c r="G694"/>
      <c r="H694"/>
      <c r="I694"/>
    </row>
    <row r="695" spans="1:9" x14ac:dyDescent="0.3">
      <c r="A695"/>
      <c r="B695"/>
      <c r="C695"/>
      <c r="D695"/>
      <c r="E695"/>
      <c r="F695"/>
      <c r="G695"/>
      <c r="H695"/>
      <c r="I695"/>
    </row>
    <row r="696" spans="1:9" x14ac:dyDescent="0.3">
      <c r="A696"/>
      <c r="B696"/>
      <c r="C696"/>
      <c r="D696"/>
      <c r="E696"/>
      <c r="F696"/>
      <c r="G696"/>
      <c r="H696"/>
      <c r="I696"/>
    </row>
    <row r="697" spans="1:9" x14ac:dyDescent="0.3">
      <c r="A697"/>
      <c r="B697"/>
      <c r="C697"/>
      <c r="D697"/>
      <c r="E697"/>
      <c r="F697"/>
      <c r="G697"/>
      <c r="H697"/>
      <c r="I697"/>
    </row>
    <row r="698" spans="1:9" x14ac:dyDescent="0.3">
      <c r="A698"/>
      <c r="B698"/>
      <c r="C698"/>
      <c r="D698"/>
      <c r="E698"/>
      <c r="F698"/>
      <c r="G698"/>
      <c r="H698"/>
      <c r="I698"/>
    </row>
    <row r="699" spans="1:9" x14ac:dyDescent="0.3">
      <c r="A699"/>
      <c r="B699"/>
      <c r="C699"/>
      <c r="D699"/>
      <c r="E699"/>
      <c r="F699"/>
      <c r="G699"/>
      <c r="H699"/>
      <c r="I699"/>
    </row>
    <row r="700" spans="1:9" x14ac:dyDescent="0.3">
      <c r="A700"/>
      <c r="B700"/>
      <c r="C700"/>
      <c r="D700"/>
      <c r="E700"/>
      <c r="F700"/>
      <c r="G700"/>
      <c r="H700"/>
      <c r="I700"/>
    </row>
    <row r="701" spans="1:9" x14ac:dyDescent="0.3">
      <c r="A701"/>
      <c r="B701"/>
      <c r="C701"/>
      <c r="D701"/>
      <c r="E701"/>
      <c r="F701"/>
      <c r="G701"/>
      <c r="H701"/>
      <c r="I701"/>
    </row>
    <row r="702" spans="1:9" x14ac:dyDescent="0.3">
      <c r="A702"/>
      <c r="B702"/>
      <c r="C702"/>
      <c r="D702"/>
      <c r="E702"/>
      <c r="F702"/>
      <c r="G702"/>
      <c r="H702"/>
      <c r="I702"/>
    </row>
    <row r="703" spans="1:9" x14ac:dyDescent="0.3">
      <c r="A703"/>
      <c r="B703"/>
      <c r="C703"/>
      <c r="D703"/>
      <c r="E703"/>
      <c r="F703"/>
      <c r="G703"/>
      <c r="H703"/>
      <c r="I703"/>
    </row>
    <row r="704" spans="1:9" x14ac:dyDescent="0.3">
      <c r="A704"/>
      <c r="B704"/>
      <c r="C704"/>
      <c r="D704"/>
      <c r="E704"/>
      <c r="F704"/>
      <c r="G704"/>
      <c r="H704"/>
      <c r="I704"/>
    </row>
    <row r="705" spans="1:9" x14ac:dyDescent="0.3">
      <c r="A705"/>
      <c r="B705"/>
      <c r="C705"/>
      <c r="D705"/>
      <c r="E705"/>
      <c r="F705"/>
      <c r="G705"/>
      <c r="H705"/>
      <c r="I705"/>
    </row>
    <row r="706" spans="1:9" x14ac:dyDescent="0.3">
      <c r="A706"/>
      <c r="B706"/>
      <c r="C706"/>
      <c r="D706"/>
      <c r="E706"/>
      <c r="F706"/>
      <c r="G706"/>
      <c r="H706"/>
      <c r="I706"/>
    </row>
    <row r="707" spans="1:9" x14ac:dyDescent="0.3">
      <c r="A707"/>
      <c r="B707"/>
      <c r="C707"/>
      <c r="D707"/>
      <c r="E707"/>
      <c r="F707"/>
      <c r="G707"/>
      <c r="H707"/>
      <c r="I707"/>
    </row>
    <row r="708" spans="1:9" x14ac:dyDescent="0.3">
      <c r="A708"/>
      <c r="B708"/>
      <c r="C708"/>
      <c r="D708"/>
      <c r="E708"/>
      <c r="F708"/>
      <c r="G708"/>
      <c r="H708"/>
      <c r="I708"/>
    </row>
    <row r="709" spans="1:9" x14ac:dyDescent="0.3">
      <c r="A709"/>
      <c r="B709"/>
      <c r="C709"/>
      <c r="D709"/>
      <c r="E709"/>
      <c r="F709"/>
      <c r="G709"/>
      <c r="H709"/>
      <c r="I709"/>
    </row>
    <row r="710" spans="1:9" x14ac:dyDescent="0.3">
      <c r="A710"/>
      <c r="B710"/>
      <c r="C710"/>
      <c r="D710"/>
      <c r="E710"/>
      <c r="F710"/>
      <c r="G710"/>
      <c r="H710"/>
      <c r="I710"/>
    </row>
    <row r="711" spans="1:9" x14ac:dyDescent="0.3">
      <c r="A711"/>
      <c r="B711"/>
      <c r="C711"/>
      <c r="D711"/>
      <c r="E711"/>
      <c r="F711"/>
      <c r="G711"/>
      <c r="H711"/>
      <c r="I711"/>
    </row>
    <row r="712" spans="1:9" x14ac:dyDescent="0.3">
      <c r="A712"/>
      <c r="B712"/>
      <c r="C712"/>
      <c r="D712"/>
      <c r="E712"/>
      <c r="F712"/>
      <c r="G712"/>
      <c r="H712"/>
      <c r="I712"/>
    </row>
    <row r="713" spans="1:9" x14ac:dyDescent="0.3">
      <c r="A713"/>
      <c r="B713"/>
      <c r="C713"/>
      <c r="D713"/>
      <c r="E713"/>
      <c r="F713"/>
      <c r="G713"/>
      <c r="H713"/>
      <c r="I713"/>
    </row>
    <row r="714" spans="1:9" x14ac:dyDescent="0.3">
      <c r="A714"/>
      <c r="B714"/>
      <c r="C714"/>
      <c r="D714"/>
      <c r="E714"/>
      <c r="F714"/>
      <c r="G714"/>
      <c r="H714"/>
      <c r="I714"/>
    </row>
    <row r="715" spans="1:9" x14ac:dyDescent="0.3">
      <c r="A715"/>
      <c r="B715"/>
      <c r="C715"/>
      <c r="D715"/>
      <c r="E715"/>
      <c r="F715"/>
      <c r="G715"/>
      <c r="H715"/>
      <c r="I715"/>
    </row>
    <row r="716" spans="1:9" x14ac:dyDescent="0.3">
      <c r="A716"/>
      <c r="B716"/>
      <c r="C716"/>
      <c r="D716"/>
      <c r="E716"/>
      <c r="F716"/>
      <c r="G716"/>
      <c r="H716"/>
      <c r="I716"/>
    </row>
    <row r="717" spans="1:9" x14ac:dyDescent="0.3">
      <c r="A717"/>
      <c r="B717"/>
      <c r="C717"/>
      <c r="D717"/>
      <c r="E717"/>
      <c r="F717"/>
      <c r="G717"/>
      <c r="H717"/>
      <c r="I717"/>
    </row>
    <row r="718" spans="1:9" x14ac:dyDescent="0.3">
      <c r="A718"/>
      <c r="B718"/>
      <c r="C718"/>
      <c r="D718"/>
      <c r="E718"/>
      <c r="F718"/>
      <c r="G718"/>
      <c r="H718"/>
      <c r="I718"/>
    </row>
    <row r="719" spans="1:9" x14ac:dyDescent="0.3">
      <c r="A719"/>
      <c r="B719"/>
      <c r="C719"/>
      <c r="D719"/>
      <c r="E719"/>
      <c r="F719"/>
      <c r="G719"/>
      <c r="H719"/>
      <c r="I719"/>
    </row>
    <row r="720" spans="1:9" x14ac:dyDescent="0.3">
      <c r="A720"/>
      <c r="B720"/>
      <c r="C720"/>
      <c r="D720"/>
      <c r="E720"/>
      <c r="F720"/>
      <c r="G720"/>
      <c r="H720"/>
      <c r="I720"/>
    </row>
    <row r="721" spans="1:9" x14ac:dyDescent="0.3">
      <c r="A721"/>
      <c r="B721"/>
      <c r="C721"/>
      <c r="D721"/>
      <c r="E721"/>
      <c r="F721"/>
      <c r="G721"/>
      <c r="H721"/>
      <c r="I721"/>
    </row>
    <row r="722" spans="1:9" x14ac:dyDescent="0.3">
      <c r="A722"/>
      <c r="B722"/>
      <c r="C722"/>
      <c r="D722"/>
      <c r="E722"/>
      <c r="F722"/>
      <c r="G722"/>
      <c r="H722"/>
      <c r="I722"/>
    </row>
    <row r="723" spans="1:9" x14ac:dyDescent="0.3">
      <c r="A723"/>
      <c r="B723"/>
      <c r="C723"/>
      <c r="D723"/>
      <c r="E723"/>
      <c r="F723"/>
      <c r="G723"/>
      <c r="H723"/>
      <c r="I723"/>
    </row>
    <row r="724" spans="1:9" x14ac:dyDescent="0.3">
      <c r="A724"/>
      <c r="B724"/>
      <c r="C724"/>
      <c r="D724"/>
      <c r="E724"/>
      <c r="F724"/>
      <c r="G724"/>
      <c r="H724"/>
      <c r="I724"/>
    </row>
    <row r="725" spans="1:9" x14ac:dyDescent="0.3">
      <c r="A725"/>
      <c r="B725"/>
      <c r="C725"/>
      <c r="D725"/>
      <c r="E725"/>
      <c r="F725"/>
      <c r="G725"/>
      <c r="H725"/>
      <c r="I725"/>
    </row>
    <row r="726" spans="1:9" x14ac:dyDescent="0.3">
      <c r="A726"/>
      <c r="B726"/>
      <c r="C726"/>
      <c r="D726"/>
      <c r="E726"/>
      <c r="F726"/>
      <c r="G726"/>
      <c r="H726"/>
      <c r="I726"/>
    </row>
    <row r="727" spans="1:9" x14ac:dyDescent="0.3">
      <c r="A727"/>
      <c r="B727"/>
      <c r="C727"/>
      <c r="D727"/>
      <c r="E727"/>
      <c r="F727"/>
      <c r="G727"/>
      <c r="H727"/>
      <c r="I727"/>
    </row>
    <row r="728" spans="1:9" x14ac:dyDescent="0.3">
      <c r="A728"/>
      <c r="B728"/>
      <c r="C728"/>
      <c r="D728"/>
      <c r="E728"/>
      <c r="F728"/>
      <c r="G728"/>
      <c r="H728"/>
      <c r="I728"/>
    </row>
    <row r="729" spans="1:9" x14ac:dyDescent="0.3">
      <c r="A729"/>
      <c r="B729"/>
      <c r="C729"/>
      <c r="D729"/>
      <c r="E729"/>
      <c r="F729"/>
      <c r="G729"/>
      <c r="H729"/>
      <c r="I729"/>
    </row>
    <row r="730" spans="1:9" x14ac:dyDescent="0.3">
      <c r="A730"/>
      <c r="B730"/>
      <c r="C730"/>
      <c r="D730"/>
      <c r="E730"/>
      <c r="F730"/>
      <c r="G730"/>
      <c r="H730"/>
      <c r="I730"/>
    </row>
    <row r="731" spans="1:9" x14ac:dyDescent="0.3">
      <c r="A731"/>
      <c r="B731"/>
      <c r="C731"/>
      <c r="D731"/>
      <c r="E731"/>
      <c r="F731"/>
      <c r="G731"/>
      <c r="H731"/>
      <c r="I731"/>
    </row>
    <row r="732" spans="1:9" x14ac:dyDescent="0.3">
      <c r="A732"/>
      <c r="B732"/>
      <c r="C732"/>
      <c r="D732"/>
      <c r="E732"/>
      <c r="F732"/>
      <c r="G732"/>
      <c r="H732"/>
      <c r="I732"/>
    </row>
    <row r="733" spans="1:9" x14ac:dyDescent="0.3">
      <c r="A733"/>
      <c r="B733"/>
      <c r="C733"/>
      <c r="D733"/>
      <c r="E733"/>
      <c r="F733"/>
      <c r="G733"/>
      <c r="H733"/>
      <c r="I733"/>
    </row>
    <row r="734" spans="1:9" x14ac:dyDescent="0.3">
      <c r="A734"/>
      <c r="B734"/>
      <c r="C734"/>
      <c r="D734"/>
      <c r="E734"/>
      <c r="F734"/>
      <c r="G734"/>
      <c r="H734"/>
      <c r="I734"/>
    </row>
    <row r="735" spans="1:9" x14ac:dyDescent="0.3">
      <c r="A735"/>
      <c r="B735"/>
      <c r="C735"/>
      <c r="D735"/>
      <c r="E735"/>
      <c r="F735"/>
      <c r="G735"/>
      <c r="H735"/>
      <c r="I735"/>
    </row>
    <row r="736" spans="1:9" x14ac:dyDescent="0.3">
      <c r="A736"/>
      <c r="B736"/>
      <c r="C736"/>
      <c r="D736"/>
      <c r="E736"/>
      <c r="F736"/>
      <c r="G736"/>
      <c r="H736"/>
      <c r="I736"/>
    </row>
    <row r="737" spans="1:9" x14ac:dyDescent="0.3">
      <c r="A737"/>
      <c r="B737"/>
      <c r="C737"/>
      <c r="D737"/>
      <c r="E737"/>
      <c r="F737"/>
      <c r="G737"/>
      <c r="H737"/>
      <c r="I737"/>
    </row>
    <row r="738" spans="1:9" x14ac:dyDescent="0.3">
      <c r="A738"/>
      <c r="B738"/>
      <c r="C738"/>
      <c r="D738"/>
      <c r="E738"/>
      <c r="F738"/>
      <c r="G738"/>
      <c r="H738"/>
      <c r="I738"/>
    </row>
    <row r="739" spans="1:9" x14ac:dyDescent="0.3">
      <c r="A739"/>
      <c r="B739"/>
      <c r="C739"/>
      <c r="D739"/>
      <c r="E739"/>
      <c r="F739"/>
      <c r="G739"/>
      <c r="H739"/>
      <c r="I739"/>
    </row>
    <row r="740" spans="1:9" x14ac:dyDescent="0.3">
      <c r="A740"/>
      <c r="B740"/>
      <c r="C740"/>
      <c r="D740"/>
      <c r="E740"/>
      <c r="F740"/>
      <c r="G740"/>
      <c r="H740"/>
      <c r="I740"/>
    </row>
    <row r="741" spans="1:9" x14ac:dyDescent="0.3">
      <c r="A741"/>
      <c r="B741"/>
      <c r="C741"/>
      <c r="D741"/>
      <c r="E741"/>
      <c r="F741"/>
      <c r="G741"/>
      <c r="H741"/>
      <c r="I741"/>
    </row>
    <row r="742" spans="1:9" x14ac:dyDescent="0.3">
      <c r="A742"/>
      <c r="B742"/>
      <c r="C742"/>
      <c r="D742"/>
      <c r="E742"/>
      <c r="F742"/>
      <c r="G742"/>
      <c r="H742"/>
      <c r="I742"/>
    </row>
    <row r="743" spans="1:9" x14ac:dyDescent="0.3">
      <c r="A743"/>
      <c r="B743"/>
      <c r="C743"/>
      <c r="D743"/>
      <c r="E743"/>
      <c r="F743"/>
      <c r="G743"/>
      <c r="H743"/>
      <c r="I743"/>
    </row>
    <row r="744" spans="1:9" x14ac:dyDescent="0.3">
      <c r="A744"/>
      <c r="B744"/>
      <c r="C744"/>
      <c r="D744"/>
      <c r="E744"/>
      <c r="F744"/>
      <c r="G744"/>
      <c r="H744"/>
      <c r="I744"/>
    </row>
    <row r="745" spans="1:9" x14ac:dyDescent="0.3">
      <c r="A745"/>
      <c r="B745"/>
      <c r="C745"/>
      <c r="D745"/>
      <c r="E745"/>
      <c r="F745"/>
      <c r="G745"/>
      <c r="H745"/>
      <c r="I745"/>
    </row>
    <row r="746" spans="1:9" x14ac:dyDescent="0.3">
      <c r="A746"/>
      <c r="B746"/>
      <c r="C746"/>
      <c r="D746"/>
      <c r="E746"/>
      <c r="F746"/>
      <c r="G746"/>
      <c r="H746"/>
      <c r="I746"/>
    </row>
    <row r="747" spans="1:9" x14ac:dyDescent="0.3">
      <c r="A747"/>
      <c r="B747"/>
      <c r="C747"/>
      <c r="D747"/>
      <c r="E747"/>
      <c r="F747"/>
      <c r="G747"/>
      <c r="H747"/>
      <c r="I747"/>
    </row>
    <row r="748" spans="1:9" x14ac:dyDescent="0.3">
      <c r="A748"/>
      <c r="B748"/>
      <c r="C748"/>
      <c r="D748"/>
      <c r="E748"/>
      <c r="F748"/>
      <c r="G748"/>
      <c r="H748"/>
      <c r="I748"/>
    </row>
    <row r="749" spans="1:9" x14ac:dyDescent="0.3">
      <c r="A749"/>
      <c r="B749"/>
      <c r="C749"/>
      <c r="D749"/>
      <c r="E749"/>
      <c r="F749"/>
      <c r="G749"/>
      <c r="H749"/>
      <c r="I749"/>
    </row>
    <row r="750" spans="1:9" x14ac:dyDescent="0.3">
      <c r="A750"/>
      <c r="B750"/>
      <c r="C750"/>
      <c r="D750"/>
      <c r="E750"/>
      <c r="F750"/>
      <c r="G750"/>
      <c r="H750"/>
      <c r="I750"/>
    </row>
    <row r="751" spans="1:9" x14ac:dyDescent="0.3">
      <c r="A751"/>
      <c r="B751"/>
      <c r="C751"/>
      <c r="D751"/>
      <c r="E751"/>
      <c r="F751"/>
      <c r="G751"/>
      <c r="H751"/>
      <c r="I751"/>
    </row>
    <row r="752" spans="1:9" x14ac:dyDescent="0.3">
      <c r="A752"/>
      <c r="B752"/>
      <c r="C752"/>
      <c r="D752"/>
      <c r="E752"/>
      <c r="F752"/>
      <c r="G752"/>
      <c r="H752"/>
      <c r="I752"/>
    </row>
    <row r="753" spans="1:9" x14ac:dyDescent="0.3">
      <c r="A753"/>
      <c r="B753"/>
      <c r="C753"/>
      <c r="D753"/>
      <c r="E753"/>
      <c r="F753"/>
      <c r="G753"/>
      <c r="H753"/>
      <c r="I753"/>
    </row>
    <row r="754" spans="1:9" x14ac:dyDescent="0.3">
      <c r="A754"/>
      <c r="B754"/>
      <c r="C754"/>
      <c r="D754"/>
      <c r="E754"/>
      <c r="F754"/>
      <c r="G754"/>
      <c r="H754"/>
      <c r="I754"/>
    </row>
    <row r="755" spans="1:9" x14ac:dyDescent="0.3">
      <c r="A755"/>
      <c r="B755"/>
      <c r="C755"/>
      <c r="D755"/>
      <c r="E755"/>
      <c r="F755"/>
      <c r="G755"/>
      <c r="H755"/>
      <c r="I755"/>
    </row>
    <row r="756" spans="1:9" x14ac:dyDescent="0.3">
      <c r="A756"/>
      <c r="B756"/>
      <c r="C756"/>
      <c r="D756"/>
      <c r="E756"/>
      <c r="F756"/>
      <c r="G756"/>
      <c r="H756"/>
      <c r="I756"/>
    </row>
    <row r="757" spans="1:9" x14ac:dyDescent="0.3">
      <c r="A757"/>
      <c r="B757"/>
      <c r="C757"/>
      <c r="D757"/>
      <c r="E757"/>
      <c r="F757"/>
      <c r="G757"/>
      <c r="H757"/>
      <c r="I757"/>
    </row>
    <row r="758" spans="1:9" x14ac:dyDescent="0.3">
      <c r="A758"/>
      <c r="B758"/>
      <c r="C758"/>
      <c r="D758"/>
      <c r="E758"/>
      <c r="F758"/>
      <c r="G758"/>
      <c r="H758"/>
      <c r="I758"/>
    </row>
    <row r="759" spans="1:9" x14ac:dyDescent="0.3">
      <c r="A759"/>
      <c r="B759"/>
      <c r="C759"/>
      <c r="D759"/>
      <c r="E759"/>
      <c r="F759"/>
      <c r="G759"/>
      <c r="H759"/>
      <c r="I759"/>
    </row>
    <row r="760" spans="1:9" x14ac:dyDescent="0.3">
      <c r="A760"/>
      <c r="B760"/>
      <c r="C760"/>
      <c r="D760"/>
      <c r="E760"/>
      <c r="F760"/>
      <c r="G760"/>
      <c r="H760"/>
      <c r="I760"/>
    </row>
    <row r="761" spans="1:9" x14ac:dyDescent="0.3">
      <c r="A761"/>
      <c r="B761"/>
      <c r="C761"/>
      <c r="D761"/>
      <c r="E761"/>
      <c r="F761"/>
      <c r="G761"/>
      <c r="H761"/>
      <c r="I761"/>
    </row>
    <row r="762" spans="1:9" x14ac:dyDescent="0.3">
      <c r="A762"/>
      <c r="B762"/>
      <c r="C762"/>
      <c r="D762"/>
      <c r="E762"/>
      <c r="F762"/>
      <c r="G762"/>
      <c r="H762"/>
      <c r="I762"/>
    </row>
    <row r="763" spans="1:9" x14ac:dyDescent="0.3">
      <c r="A763"/>
      <c r="B763"/>
      <c r="C763"/>
      <c r="D763"/>
      <c r="E763"/>
      <c r="F763"/>
      <c r="G763"/>
      <c r="H763"/>
      <c r="I763"/>
    </row>
    <row r="764" spans="1:9" x14ac:dyDescent="0.3">
      <c r="A764"/>
      <c r="B764"/>
      <c r="C764"/>
      <c r="D764"/>
      <c r="E764"/>
      <c r="F764"/>
      <c r="G764"/>
      <c r="H764"/>
      <c r="I764"/>
    </row>
    <row r="765" spans="1:9" x14ac:dyDescent="0.3">
      <c r="A765"/>
      <c r="B765"/>
      <c r="C765"/>
      <c r="D765"/>
      <c r="E765"/>
      <c r="F765"/>
      <c r="G765"/>
      <c r="H765"/>
      <c r="I765"/>
    </row>
    <row r="766" spans="1:9" x14ac:dyDescent="0.3">
      <c r="A766"/>
      <c r="B766"/>
      <c r="C766"/>
      <c r="D766"/>
      <c r="E766"/>
      <c r="F766"/>
      <c r="G766"/>
      <c r="H766"/>
      <c r="I766"/>
    </row>
    <row r="767" spans="1:9" x14ac:dyDescent="0.3">
      <c r="A767"/>
      <c r="B767"/>
      <c r="C767"/>
      <c r="D767"/>
      <c r="E767"/>
      <c r="F767"/>
      <c r="G767"/>
      <c r="H767"/>
      <c r="I767"/>
    </row>
    <row r="768" spans="1:9" x14ac:dyDescent="0.3">
      <c r="A768"/>
      <c r="B768"/>
      <c r="C768"/>
      <c r="D768"/>
      <c r="E768"/>
      <c r="F768"/>
      <c r="G768"/>
      <c r="H768"/>
      <c r="I768"/>
    </row>
    <row r="769" spans="1:9" x14ac:dyDescent="0.3">
      <c r="A769"/>
      <c r="B769"/>
      <c r="C769"/>
      <c r="D769"/>
      <c r="E769"/>
      <c r="F769"/>
      <c r="G769"/>
      <c r="H769"/>
      <c r="I769"/>
    </row>
    <row r="770" spans="1:9" x14ac:dyDescent="0.3">
      <c r="A770"/>
      <c r="B770"/>
      <c r="C770"/>
      <c r="D770"/>
      <c r="E770"/>
      <c r="F770"/>
      <c r="G770"/>
      <c r="H770"/>
      <c r="I770"/>
    </row>
    <row r="771" spans="1:9" x14ac:dyDescent="0.3">
      <c r="A771"/>
      <c r="B771"/>
      <c r="C771"/>
      <c r="D771"/>
      <c r="E771"/>
      <c r="F771"/>
      <c r="G771"/>
      <c r="H771"/>
      <c r="I771"/>
    </row>
    <row r="772" spans="1:9" x14ac:dyDescent="0.3">
      <c r="A772"/>
      <c r="B772"/>
      <c r="C772"/>
      <c r="D772"/>
      <c r="E772"/>
      <c r="F772"/>
      <c r="G772"/>
      <c r="H772"/>
      <c r="I772"/>
    </row>
    <row r="773" spans="1:9" x14ac:dyDescent="0.3">
      <c r="A773"/>
      <c r="B773"/>
      <c r="C773"/>
      <c r="D773"/>
      <c r="E773"/>
      <c r="F773"/>
      <c r="G773"/>
      <c r="H773"/>
      <c r="I773"/>
    </row>
    <row r="774" spans="1:9" x14ac:dyDescent="0.3">
      <c r="A774"/>
      <c r="B774"/>
      <c r="C774"/>
      <c r="D774"/>
      <c r="E774"/>
      <c r="F774"/>
      <c r="G774"/>
      <c r="H774"/>
      <c r="I774"/>
    </row>
    <row r="775" spans="1:9" x14ac:dyDescent="0.3">
      <c r="A775"/>
      <c r="B775"/>
      <c r="C775"/>
      <c r="D775"/>
      <c r="E775"/>
      <c r="F775"/>
      <c r="G775"/>
      <c r="H775"/>
      <c r="I775"/>
    </row>
    <row r="776" spans="1:9" x14ac:dyDescent="0.3">
      <c r="A776"/>
      <c r="B776"/>
      <c r="C776"/>
      <c r="D776"/>
      <c r="E776"/>
      <c r="F776"/>
      <c r="G776"/>
      <c r="H776"/>
      <c r="I776"/>
    </row>
    <row r="777" spans="1:9" x14ac:dyDescent="0.3">
      <c r="A777"/>
      <c r="B777"/>
      <c r="C777"/>
      <c r="D777"/>
      <c r="E777"/>
      <c r="F777"/>
      <c r="G777"/>
      <c r="H777"/>
      <c r="I777"/>
    </row>
    <row r="778" spans="1:9" x14ac:dyDescent="0.3">
      <c r="A778"/>
      <c r="B778"/>
      <c r="C778"/>
      <c r="D778"/>
      <c r="E778"/>
      <c r="F778"/>
      <c r="G778"/>
      <c r="H778"/>
      <c r="I778"/>
    </row>
    <row r="779" spans="1:9" x14ac:dyDescent="0.3">
      <c r="A779"/>
      <c r="B779"/>
      <c r="C779"/>
      <c r="D779"/>
      <c r="E779"/>
      <c r="F779"/>
      <c r="G779"/>
      <c r="H779"/>
      <c r="I779"/>
    </row>
    <row r="780" spans="1:9" x14ac:dyDescent="0.3">
      <c r="A780"/>
      <c r="B780"/>
      <c r="C780"/>
      <c r="D780"/>
      <c r="E780"/>
      <c r="F780"/>
      <c r="G780"/>
      <c r="H780"/>
      <c r="I780"/>
    </row>
    <row r="781" spans="1:9" x14ac:dyDescent="0.3">
      <c r="A781"/>
      <c r="B781"/>
      <c r="C781"/>
      <c r="D781"/>
      <c r="E781"/>
      <c r="F781"/>
      <c r="G781"/>
      <c r="H781"/>
      <c r="I781"/>
    </row>
    <row r="782" spans="1:9" x14ac:dyDescent="0.3">
      <c r="A782"/>
      <c r="B782"/>
      <c r="C782"/>
      <c r="D782"/>
      <c r="E782"/>
      <c r="F782"/>
      <c r="G782"/>
      <c r="H782"/>
      <c r="I782"/>
    </row>
    <row r="783" spans="1:9" x14ac:dyDescent="0.3">
      <c r="A783"/>
      <c r="B783"/>
      <c r="C783"/>
      <c r="D783"/>
      <c r="E783"/>
      <c r="F783"/>
      <c r="G783"/>
      <c r="H783"/>
      <c r="I783"/>
    </row>
    <row r="784" spans="1:9" x14ac:dyDescent="0.3">
      <c r="A784"/>
      <c r="B784"/>
      <c r="C784"/>
      <c r="D784"/>
      <c r="E784"/>
      <c r="F784"/>
      <c r="G784"/>
      <c r="H784"/>
      <c r="I784"/>
    </row>
    <row r="785" spans="1:9" x14ac:dyDescent="0.3">
      <c r="A785"/>
      <c r="B785"/>
      <c r="C785"/>
      <c r="D785"/>
      <c r="E785"/>
      <c r="F785"/>
      <c r="G785"/>
      <c r="H785"/>
      <c r="I785"/>
    </row>
    <row r="786" spans="1:9" x14ac:dyDescent="0.3">
      <c r="A786"/>
      <c r="B786"/>
      <c r="C786"/>
      <c r="D786"/>
      <c r="E786"/>
      <c r="F786"/>
      <c r="G786"/>
      <c r="H786"/>
      <c r="I786"/>
    </row>
    <row r="787" spans="1:9" x14ac:dyDescent="0.3">
      <c r="A787"/>
      <c r="B787"/>
      <c r="C787"/>
      <c r="D787"/>
      <c r="E787"/>
      <c r="F787"/>
      <c r="G787"/>
      <c r="H787"/>
      <c r="I787"/>
    </row>
    <row r="788" spans="1:9" x14ac:dyDescent="0.3">
      <c r="A788"/>
      <c r="B788"/>
      <c r="C788"/>
      <c r="D788"/>
      <c r="E788"/>
      <c r="F788"/>
      <c r="G788"/>
      <c r="H788"/>
      <c r="I788"/>
    </row>
    <row r="789" spans="1:9" x14ac:dyDescent="0.3">
      <c r="A789"/>
      <c r="B789"/>
      <c r="C789"/>
      <c r="D789"/>
      <c r="E789"/>
      <c r="F789"/>
      <c r="G789"/>
      <c r="H789"/>
      <c r="I789"/>
    </row>
    <row r="790" spans="1:9" x14ac:dyDescent="0.3">
      <c r="A790"/>
      <c r="B790"/>
      <c r="C790"/>
      <c r="D790"/>
      <c r="E790"/>
      <c r="F790"/>
      <c r="G790"/>
      <c r="H790"/>
      <c r="I790"/>
    </row>
    <row r="791" spans="1:9" x14ac:dyDescent="0.3">
      <c r="A791"/>
      <c r="B791"/>
      <c r="C791"/>
      <c r="D791"/>
      <c r="E791"/>
      <c r="F791"/>
      <c r="G791"/>
      <c r="H791"/>
      <c r="I791"/>
    </row>
    <row r="792" spans="1:9" x14ac:dyDescent="0.3">
      <c r="A792"/>
      <c r="B792"/>
      <c r="C792"/>
      <c r="D792"/>
      <c r="E792"/>
      <c r="F792"/>
      <c r="G792"/>
      <c r="H792"/>
      <c r="I792"/>
    </row>
    <row r="793" spans="1:9" x14ac:dyDescent="0.3">
      <c r="A793"/>
      <c r="B793"/>
      <c r="C793"/>
      <c r="D793"/>
      <c r="E793"/>
      <c r="F793"/>
      <c r="G793"/>
      <c r="H793"/>
      <c r="I793"/>
    </row>
    <row r="794" spans="1:9" x14ac:dyDescent="0.3">
      <c r="A794"/>
      <c r="B794"/>
      <c r="C794"/>
      <c r="D794"/>
      <c r="E794"/>
      <c r="F794"/>
      <c r="G794"/>
      <c r="H794"/>
      <c r="I794"/>
    </row>
    <row r="795" spans="1:9" x14ac:dyDescent="0.3">
      <c r="A795"/>
      <c r="B795"/>
      <c r="C795"/>
      <c r="D795"/>
      <c r="E795"/>
      <c r="F795"/>
      <c r="G795"/>
      <c r="H795"/>
      <c r="I795"/>
    </row>
    <row r="796" spans="1:9" x14ac:dyDescent="0.3">
      <c r="A796"/>
      <c r="B796"/>
      <c r="C796"/>
      <c r="D796"/>
      <c r="E796"/>
      <c r="F796"/>
      <c r="G796"/>
      <c r="H796"/>
      <c r="I796"/>
    </row>
    <row r="797" spans="1:9" x14ac:dyDescent="0.3">
      <c r="A797"/>
      <c r="B797"/>
      <c r="C797"/>
      <c r="D797"/>
      <c r="E797"/>
      <c r="F797"/>
      <c r="G797"/>
      <c r="H797"/>
      <c r="I797"/>
    </row>
    <row r="798" spans="1:9" x14ac:dyDescent="0.3">
      <c r="A798"/>
      <c r="B798"/>
      <c r="C798"/>
      <c r="D798"/>
      <c r="E798"/>
      <c r="F798"/>
      <c r="G798"/>
      <c r="H798"/>
      <c r="I798"/>
    </row>
    <row r="799" spans="1:9" x14ac:dyDescent="0.3">
      <c r="A799"/>
      <c r="B799"/>
      <c r="C799"/>
      <c r="D799"/>
      <c r="E799"/>
      <c r="F799"/>
      <c r="G799"/>
      <c r="H799"/>
      <c r="I799"/>
    </row>
    <row r="800" spans="1:9" x14ac:dyDescent="0.3">
      <c r="A800"/>
      <c r="B800"/>
      <c r="C800"/>
      <c r="D800"/>
      <c r="E800"/>
      <c r="F800"/>
      <c r="G800"/>
      <c r="H800"/>
      <c r="I800"/>
    </row>
    <row r="801" spans="1:9" x14ac:dyDescent="0.3">
      <c r="A801"/>
      <c r="B801"/>
      <c r="C801"/>
      <c r="D801"/>
      <c r="E801"/>
      <c r="F801"/>
      <c r="G801"/>
      <c r="H801"/>
      <c r="I801"/>
    </row>
    <row r="802" spans="1:9" x14ac:dyDescent="0.3">
      <c r="A802"/>
      <c r="B802"/>
      <c r="C802"/>
      <c r="D802"/>
      <c r="E802"/>
      <c r="F802"/>
      <c r="G802"/>
      <c r="H802"/>
      <c r="I802"/>
    </row>
    <row r="803" spans="1:9" x14ac:dyDescent="0.3">
      <c r="A803"/>
      <c r="B803"/>
      <c r="C803"/>
      <c r="D803"/>
      <c r="E803"/>
      <c r="F803"/>
      <c r="G803"/>
      <c r="H803"/>
      <c r="I803"/>
    </row>
    <row r="804" spans="1:9" x14ac:dyDescent="0.3">
      <c r="A804"/>
      <c r="B804"/>
      <c r="C804"/>
      <c r="D804"/>
      <c r="E804"/>
      <c r="F804"/>
      <c r="G804"/>
      <c r="H804"/>
      <c r="I804"/>
    </row>
    <row r="805" spans="1:9" x14ac:dyDescent="0.3">
      <c r="A805"/>
      <c r="B805"/>
      <c r="C805"/>
      <c r="D805"/>
      <c r="E805"/>
      <c r="F805"/>
      <c r="G805"/>
      <c r="H805"/>
      <c r="I805"/>
    </row>
    <row r="806" spans="1:9" x14ac:dyDescent="0.3">
      <c r="A806"/>
      <c r="B806"/>
      <c r="C806"/>
      <c r="D806"/>
      <c r="E806"/>
      <c r="F806"/>
      <c r="G806"/>
      <c r="H806"/>
      <c r="I806"/>
    </row>
    <row r="807" spans="1:9" x14ac:dyDescent="0.3">
      <c r="A807"/>
      <c r="B807"/>
      <c r="C807"/>
      <c r="D807"/>
      <c r="E807"/>
      <c r="F807"/>
      <c r="G807"/>
      <c r="H807"/>
      <c r="I807"/>
    </row>
    <row r="808" spans="1:9" x14ac:dyDescent="0.3">
      <c r="A808"/>
      <c r="B808"/>
      <c r="C808"/>
      <c r="D808"/>
      <c r="E808"/>
      <c r="F808"/>
      <c r="G808"/>
      <c r="H808"/>
      <c r="I808"/>
    </row>
    <row r="809" spans="1:9" x14ac:dyDescent="0.3">
      <c r="A809"/>
      <c r="B809"/>
      <c r="C809"/>
      <c r="D809"/>
      <c r="E809"/>
      <c r="F809"/>
      <c r="G809"/>
      <c r="H809"/>
      <c r="I809"/>
    </row>
    <row r="810" spans="1:9" x14ac:dyDescent="0.3">
      <c r="A810"/>
      <c r="B810"/>
      <c r="C810"/>
      <c r="D810"/>
      <c r="E810"/>
      <c r="F810"/>
      <c r="G810"/>
      <c r="H810"/>
      <c r="I810"/>
    </row>
    <row r="811" spans="1:9" x14ac:dyDescent="0.3">
      <c r="A811"/>
      <c r="B811"/>
      <c r="C811"/>
      <c r="D811"/>
      <c r="E811"/>
      <c r="F811"/>
      <c r="G811"/>
      <c r="H811"/>
      <c r="I811"/>
    </row>
    <row r="812" spans="1:9" x14ac:dyDescent="0.3">
      <c r="A812"/>
      <c r="B812"/>
      <c r="C812"/>
      <c r="D812"/>
      <c r="E812"/>
      <c r="F812"/>
      <c r="G812"/>
      <c r="H812"/>
      <c r="I812"/>
    </row>
    <row r="813" spans="1:9" x14ac:dyDescent="0.3">
      <c r="A813"/>
      <c r="B813"/>
      <c r="C813"/>
      <c r="D813"/>
      <c r="E813"/>
      <c r="F813"/>
      <c r="G813"/>
      <c r="H813"/>
      <c r="I813"/>
    </row>
    <row r="814" spans="1:9" x14ac:dyDescent="0.3">
      <c r="A814"/>
      <c r="B814"/>
      <c r="C814"/>
      <c r="D814"/>
      <c r="E814"/>
      <c r="F814"/>
      <c r="G814"/>
      <c r="H814"/>
      <c r="I814"/>
    </row>
    <row r="815" spans="1:9" x14ac:dyDescent="0.3">
      <c r="A815"/>
      <c r="B815"/>
      <c r="C815"/>
      <c r="D815"/>
      <c r="E815"/>
      <c r="F815"/>
      <c r="G815"/>
      <c r="H815"/>
      <c r="I815"/>
    </row>
    <row r="816" spans="1:9" x14ac:dyDescent="0.3">
      <c r="A816"/>
      <c r="B816"/>
      <c r="C816"/>
      <c r="D816"/>
      <c r="E816"/>
      <c r="F816"/>
      <c r="G816"/>
      <c r="H816"/>
      <c r="I816"/>
    </row>
    <row r="817" spans="1:9" x14ac:dyDescent="0.3">
      <c r="A817"/>
      <c r="B817"/>
      <c r="C817"/>
      <c r="D817"/>
      <c r="E817"/>
      <c r="F817"/>
      <c r="G817"/>
      <c r="H817"/>
      <c r="I817"/>
    </row>
    <row r="818" spans="1:9" x14ac:dyDescent="0.3">
      <c r="A818"/>
      <c r="B818"/>
      <c r="C818"/>
      <c r="D818"/>
      <c r="E818"/>
      <c r="F818"/>
      <c r="G818"/>
      <c r="H818"/>
      <c r="I818"/>
    </row>
    <row r="819" spans="1:9" x14ac:dyDescent="0.3">
      <c r="A819"/>
      <c r="B819"/>
      <c r="C819"/>
      <c r="D819"/>
      <c r="E819"/>
      <c r="F819"/>
      <c r="G819"/>
      <c r="H819"/>
      <c r="I819"/>
    </row>
    <row r="820" spans="1:9" x14ac:dyDescent="0.3">
      <c r="A820"/>
      <c r="B820"/>
      <c r="C820"/>
      <c r="D820"/>
      <c r="E820"/>
      <c r="F820"/>
      <c r="G820"/>
      <c r="H820"/>
      <c r="I820"/>
    </row>
    <row r="821" spans="1:9" x14ac:dyDescent="0.3">
      <c r="A821"/>
      <c r="B821"/>
      <c r="C821"/>
      <c r="D821"/>
      <c r="E821"/>
      <c r="F821"/>
      <c r="G821"/>
      <c r="H821"/>
      <c r="I821"/>
    </row>
    <row r="822" spans="1:9" x14ac:dyDescent="0.3">
      <c r="A822"/>
      <c r="B822"/>
      <c r="C822"/>
      <c r="D822"/>
      <c r="E822"/>
      <c r="F822"/>
      <c r="G822"/>
      <c r="H822"/>
      <c r="I822"/>
    </row>
    <row r="823" spans="1:9" x14ac:dyDescent="0.3">
      <c r="A823"/>
      <c r="B823"/>
      <c r="C823"/>
      <c r="D823"/>
      <c r="E823"/>
      <c r="F823"/>
      <c r="G823"/>
      <c r="H823"/>
      <c r="I823"/>
    </row>
    <row r="824" spans="1:9" x14ac:dyDescent="0.3">
      <c r="A824"/>
      <c r="B824"/>
      <c r="C824"/>
      <c r="D824"/>
      <c r="E824"/>
      <c r="F824"/>
      <c r="G824"/>
      <c r="H824"/>
      <c r="I824"/>
    </row>
    <row r="825" spans="1:9" x14ac:dyDescent="0.3">
      <c r="A825"/>
      <c r="B825"/>
      <c r="C825"/>
      <c r="D825"/>
      <c r="E825"/>
      <c r="F825"/>
      <c r="G825"/>
      <c r="H825"/>
      <c r="I825"/>
    </row>
    <row r="826" spans="1:9" x14ac:dyDescent="0.3">
      <c r="A826"/>
      <c r="B826"/>
      <c r="C826"/>
      <c r="D826"/>
      <c r="E826"/>
      <c r="F826"/>
      <c r="G826"/>
      <c r="H826"/>
      <c r="I826"/>
    </row>
    <row r="827" spans="1:9" x14ac:dyDescent="0.3">
      <c r="A827"/>
      <c r="B827"/>
      <c r="C827"/>
      <c r="D827"/>
      <c r="E827"/>
      <c r="F827"/>
      <c r="G827"/>
      <c r="H827"/>
      <c r="I827"/>
    </row>
    <row r="828" spans="1:9" x14ac:dyDescent="0.3">
      <c r="A828"/>
      <c r="B828"/>
      <c r="C828"/>
      <c r="D828"/>
      <c r="E828"/>
      <c r="F828"/>
      <c r="G828"/>
      <c r="H828"/>
      <c r="I828"/>
    </row>
    <row r="829" spans="1:9" x14ac:dyDescent="0.3">
      <c r="A829"/>
      <c r="B829"/>
      <c r="C829"/>
      <c r="D829"/>
      <c r="E829"/>
      <c r="F829"/>
      <c r="G829"/>
      <c r="H829"/>
      <c r="I829"/>
    </row>
    <row r="830" spans="1:9" x14ac:dyDescent="0.3">
      <c r="A830"/>
      <c r="B830"/>
      <c r="C830"/>
      <c r="D830"/>
      <c r="E830"/>
      <c r="F830"/>
      <c r="G830"/>
      <c r="H830"/>
      <c r="I830"/>
    </row>
    <row r="831" spans="1:9" x14ac:dyDescent="0.3">
      <c r="A831"/>
      <c r="B831"/>
      <c r="C831"/>
      <c r="D831"/>
      <c r="E831"/>
      <c r="F831"/>
      <c r="G831"/>
      <c r="H831"/>
      <c r="I831"/>
    </row>
    <row r="832" spans="1:9" x14ac:dyDescent="0.3">
      <c r="A832"/>
      <c r="B832"/>
      <c r="C832"/>
      <c r="D832"/>
      <c r="E832"/>
      <c r="F832"/>
      <c r="G832"/>
      <c r="H832"/>
      <c r="I832"/>
    </row>
    <row r="833" spans="1:9" x14ac:dyDescent="0.3">
      <c r="A833"/>
      <c r="B833"/>
      <c r="C833"/>
      <c r="D833"/>
      <c r="E833"/>
      <c r="F833"/>
      <c r="G833"/>
      <c r="H833"/>
      <c r="I833"/>
    </row>
    <row r="834" spans="1:9" x14ac:dyDescent="0.3">
      <c r="A834"/>
      <c r="B834"/>
      <c r="C834"/>
      <c r="D834"/>
      <c r="E834"/>
      <c r="F834"/>
      <c r="G834"/>
      <c r="H834"/>
      <c r="I834"/>
    </row>
    <row r="835" spans="1:9" x14ac:dyDescent="0.3">
      <c r="A835"/>
      <c r="B835"/>
      <c r="C835"/>
      <c r="D835"/>
      <c r="E835"/>
      <c r="F835"/>
      <c r="G835"/>
      <c r="H835"/>
      <c r="I835"/>
    </row>
    <row r="836" spans="1:9" x14ac:dyDescent="0.3">
      <c r="A836"/>
      <c r="B836"/>
      <c r="C836"/>
      <c r="D836"/>
      <c r="E836"/>
      <c r="F836"/>
      <c r="G836"/>
      <c r="H836"/>
      <c r="I836"/>
    </row>
    <row r="837" spans="1:9" x14ac:dyDescent="0.3">
      <c r="A837"/>
      <c r="B837"/>
      <c r="C837"/>
      <c r="D837"/>
      <c r="E837"/>
      <c r="F837"/>
      <c r="G837"/>
      <c r="H837"/>
      <c r="I837"/>
    </row>
    <row r="838" spans="1:9" x14ac:dyDescent="0.3">
      <c r="A838"/>
      <c r="B838"/>
      <c r="C838"/>
      <c r="D838"/>
      <c r="E838"/>
      <c r="F838"/>
      <c r="G838"/>
      <c r="H838"/>
      <c r="I838"/>
    </row>
    <row r="839" spans="1:9" x14ac:dyDescent="0.3">
      <c r="A839"/>
      <c r="B839"/>
      <c r="C839"/>
      <c r="D839"/>
      <c r="E839"/>
      <c r="F839"/>
      <c r="G839"/>
      <c r="H839"/>
      <c r="I839"/>
    </row>
    <row r="840" spans="1:9" x14ac:dyDescent="0.3">
      <c r="A840"/>
      <c r="B840"/>
      <c r="C840"/>
      <c r="D840"/>
      <c r="E840"/>
      <c r="F840"/>
      <c r="G840"/>
      <c r="H840"/>
      <c r="I840"/>
    </row>
    <row r="841" spans="1:9" x14ac:dyDescent="0.3">
      <c r="A841"/>
      <c r="B841"/>
      <c r="C841"/>
      <c r="D841"/>
      <c r="E841"/>
      <c r="F841"/>
      <c r="G841"/>
      <c r="H841"/>
      <c r="I841"/>
    </row>
    <row r="842" spans="1:9" x14ac:dyDescent="0.3">
      <c r="A842"/>
      <c r="B842"/>
      <c r="C842"/>
      <c r="D842"/>
      <c r="E842"/>
      <c r="F842"/>
      <c r="G842"/>
      <c r="H842"/>
      <c r="I842"/>
    </row>
    <row r="843" spans="1:9" x14ac:dyDescent="0.3">
      <c r="A843"/>
      <c r="B843"/>
      <c r="C843"/>
      <c r="D843"/>
      <c r="E843"/>
      <c r="F843"/>
      <c r="G843"/>
      <c r="H843"/>
      <c r="I843"/>
    </row>
    <row r="844" spans="1:9" x14ac:dyDescent="0.3">
      <c r="A844"/>
      <c r="B844"/>
      <c r="C844"/>
      <c r="D844"/>
      <c r="E844"/>
      <c r="F844"/>
      <c r="G844"/>
      <c r="H844"/>
      <c r="I844"/>
    </row>
    <row r="845" spans="1:9" x14ac:dyDescent="0.3">
      <c r="A845"/>
      <c r="B845"/>
      <c r="C845"/>
      <c r="D845"/>
      <c r="E845"/>
      <c r="F845"/>
      <c r="G845"/>
      <c r="H845"/>
      <c r="I845"/>
    </row>
    <row r="846" spans="1:9" x14ac:dyDescent="0.3">
      <c r="A846"/>
      <c r="B846"/>
      <c r="C846"/>
      <c r="D846"/>
      <c r="E846"/>
      <c r="F846"/>
      <c r="G846"/>
      <c r="H846"/>
      <c r="I846"/>
    </row>
    <row r="847" spans="1:9" x14ac:dyDescent="0.3">
      <c r="A847"/>
      <c r="B847"/>
      <c r="C847"/>
      <c r="D847"/>
      <c r="E847"/>
      <c r="F847"/>
      <c r="G847"/>
      <c r="H847"/>
      <c r="I847"/>
    </row>
    <row r="848" spans="1:9" x14ac:dyDescent="0.3">
      <c r="A848"/>
      <c r="B848"/>
      <c r="C848"/>
      <c r="D848"/>
      <c r="E848"/>
      <c r="F848"/>
      <c r="G848"/>
      <c r="H848"/>
      <c r="I848"/>
    </row>
    <row r="849" spans="1:9" x14ac:dyDescent="0.3">
      <c r="A849"/>
      <c r="B849"/>
      <c r="C849"/>
      <c r="D849"/>
      <c r="E849"/>
      <c r="F849"/>
      <c r="G849"/>
      <c r="H849"/>
      <c r="I849"/>
    </row>
    <row r="850" spans="1:9" x14ac:dyDescent="0.3">
      <c r="A850"/>
      <c r="B850"/>
      <c r="C850"/>
      <c r="D850"/>
      <c r="E850"/>
      <c r="F850"/>
      <c r="G850"/>
      <c r="H850"/>
      <c r="I850"/>
    </row>
    <row r="851" spans="1:9" x14ac:dyDescent="0.3">
      <c r="A851"/>
      <c r="B851"/>
      <c r="C851"/>
      <c r="D851"/>
      <c r="E851"/>
      <c r="F851"/>
      <c r="G851"/>
      <c r="H851"/>
      <c r="I851"/>
    </row>
    <row r="852" spans="1:9" x14ac:dyDescent="0.3">
      <c r="A852"/>
      <c r="B852"/>
      <c r="C852"/>
      <c r="D852"/>
      <c r="E852"/>
      <c r="F852"/>
      <c r="G852"/>
      <c r="H852"/>
      <c r="I852"/>
    </row>
    <row r="853" spans="1:9" x14ac:dyDescent="0.3">
      <c r="A853"/>
      <c r="B853"/>
      <c r="C853"/>
      <c r="D853"/>
      <c r="E853"/>
      <c r="F853"/>
      <c r="G853"/>
      <c r="H853"/>
      <c r="I853"/>
    </row>
    <row r="854" spans="1:9" x14ac:dyDescent="0.3">
      <c r="A854"/>
      <c r="B854"/>
      <c r="C854"/>
      <c r="D854"/>
      <c r="E854"/>
      <c r="F854"/>
      <c r="G854"/>
      <c r="H854"/>
      <c r="I854"/>
    </row>
    <row r="855" spans="1:9" x14ac:dyDescent="0.3">
      <c r="A855"/>
      <c r="B855"/>
      <c r="C855"/>
      <c r="D855"/>
      <c r="E855"/>
      <c r="F855"/>
      <c r="G855"/>
      <c r="H855"/>
      <c r="I855"/>
    </row>
    <row r="856" spans="1:9" x14ac:dyDescent="0.3">
      <c r="A856"/>
      <c r="B856"/>
      <c r="C856"/>
      <c r="D856"/>
      <c r="E856"/>
      <c r="F856"/>
      <c r="G856"/>
      <c r="H856"/>
      <c r="I856"/>
    </row>
    <row r="857" spans="1:9" x14ac:dyDescent="0.3">
      <c r="A857"/>
      <c r="B857"/>
      <c r="C857"/>
      <c r="D857"/>
      <c r="E857"/>
      <c r="F857"/>
      <c r="G857"/>
      <c r="H857"/>
      <c r="I857"/>
    </row>
    <row r="858" spans="1:9" x14ac:dyDescent="0.3">
      <c r="A858"/>
      <c r="B858"/>
      <c r="C858"/>
      <c r="D858"/>
      <c r="E858"/>
      <c r="F858"/>
      <c r="G858"/>
      <c r="H858"/>
      <c r="I858"/>
    </row>
    <row r="859" spans="1:9" x14ac:dyDescent="0.3">
      <c r="A859"/>
      <c r="B859"/>
      <c r="C859"/>
      <c r="D859"/>
      <c r="E859"/>
      <c r="F859"/>
      <c r="G859"/>
      <c r="H859"/>
      <c r="I859"/>
    </row>
    <row r="860" spans="1:9" x14ac:dyDescent="0.3">
      <c r="A860"/>
      <c r="B860"/>
      <c r="C860"/>
      <c r="D860"/>
      <c r="E860"/>
      <c r="F860"/>
      <c r="G860"/>
      <c r="H860"/>
      <c r="I860"/>
    </row>
    <row r="861" spans="1:9" x14ac:dyDescent="0.3">
      <c r="A861"/>
      <c r="B861"/>
      <c r="C861"/>
      <c r="D861"/>
      <c r="E861"/>
      <c r="F861"/>
      <c r="G861"/>
      <c r="H861"/>
      <c r="I861"/>
    </row>
    <row r="862" spans="1:9" x14ac:dyDescent="0.3">
      <c r="A862"/>
      <c r="B862"/>
      <c r="C862"/>
      <c r="D862"/>
      <c r="E862"/>
      <c r="F862"/>
      <c r="G862"/>
      <c r="H862"/>
      <c r="I862"/>
    </row>
    <row r="863" spans="1:9" x14ac:dyDescent="0.3">
      <c r="A863"/>
      <c r="B863"/>
      <c r="C863"/>
      <c r="D863"/>
      <c r="E863"/>
      <c r="F863"/>
      <c r="G863"/>
      <c r="H863"/>
      <c r="I863"/>
    </row>
    <row r="864" spans="1:9" x14ac:dyDescent="0.3">
      <c r="A864"/>
      <c r="B864"/>
      <c r="C864"/>
      <c r="D864"/>
      <c r="E864"/>
      <c r="F864"/>
      <c r="G864"/>
      <c r="H864"/>
      <c r="I864"/>
    </row>
    <row r="865" spans="1:9" x14ac:dyDescent="0.3">
      <c r="A865"/>
      <c r="B865"/>
      <c r="C865"/>
      <c r="D865"/>
      <c r="E865"/>
      <c r="F865"/>
      <c r="G865"/>
      <c r="H865"/>
      <c r="I865"/>
    </row>
    <row r="866" spans="1:9" x14ac:dyDescent="0.3">
      <c r="A866"/>
      <c r="B866"/>
      <c r="C866"/>
      <c r="D866"/>
      <c r="E866"/>
      <c r="F866"/>
      <c r="G866"/>
      <c r="H866"/>
      <c r="I866"/>
    </row>
    <row r="867" spans="1:9" x14ac:dyDescent="0.3">
      <c r="A867"/>
      <c r="B867"/>
      <c r="C867"/>
      <c r="D867"/>
      <c r="E867"/>
      <c r="F867"/>
      <c r="G867"/>
      <c r="H867"/>
      <c r="I867"/>
    </row>
    <row r="868" spans="1:9" x14ac:dyDescent="0.3">
      <c r="A868"/>
      <c r="B868"/>
      <c r="C868"/>
      <c r="D868"/>
      <c r="E868"/>
      <c r="F868"/>
      <c r="G868"/>
      <c r="H868"/>
      <c r="I868"/>
    </row>
    <row r="869" spans="1:9" x14ac:dyDescent="0.3">
      <c r="A869"/>
      <c r="B869"/>
      <c r="C869"/>
      <c r="D869"/>
      <c r="E869"/>
      <c r="F869"/>
      <c r="G869"/>
      <c r="H869"/>
      <c r="I869"/>
    </row>
    <row r="870" spans="1:9" x14ac:dyDescent="0.3">
      <c r="A870"/>
      <c r="B870"/>
      <c r="C870"/>
      <c r="D870"/>
      <c r="E870"/>
      <c r="F870"/>
      <c r="G870"/>
      <c r="H870"/>
      <c r="I870"/>
    </row>
    <row r="871" spans="1:9" x14ac:dyDescent="0.3">
      <c r="A871"/>
      <c r="B871"/>
      <c r="C871"/>
      <c r="D871"/>
      <c r="E871"/>
      <c r="F871"/>
      <c r="G871"/>
      <c r="H871"/>
      <c r="I871"/>
    </row>
    <row r="872" spans="1:9" x14ac:dyDescent="0.3">
      <c r="A872"/>
      <c r="B872"/>
      <c r="C872"/>
      <c r="D872"/>
      <c r="E872"/>
      <c r="F872"/>
      <c r="G872"/>
      <c r="H872"/>
      <c r="I872"/>
    </row>
    <row r="873" spans="1:9" x14ac:dyDescent="0.3">
      <c r="A873"/>
      <c r="B873"/>
      <c r="C873"/>
      <c r="D873"/>
      <c r="E873"/>
      <c r="F873"/>
      <c r="G873"/>
      <c r="H873"/>
      <c r="I873"/>
    </row>
    <row r="874" spans="1:9" x14ac:dyDescent="0.3">
      <c r="A874"/>
      <c r="B874"/>
      <c r="C874"/>
      <c r="D874"/>
      <c r="E874"/>
      <c r="F874"/>
      <c r="G874"/>
      <c r="H874"/>
      <c r="I874"/>
    </row>
    <row r="875" spans="1:9" x14ac:dyDescent="0.3">
      <c r="A875"/>
      <c r="B875"/>
      <c r="C875"/>
      <c r="D875"/>
      <c r="E875"/>
      <c r="F875"/>
      <c r="G875"/>
      <c r="H875"/>
      <c r="I875"/>
    </row>
    <row r="876" spans="1:9" x14ac:dyDescent="0.3">
      <c r="A876"/>
      <c r="B876"/>
      <c r="C876"/>
      <c r="D876"/>
      <c r="E876"/>
      <c r="F876"/>
      <c r="G876"/>
      <c r="H876"/>
      <c r="I876"/>
    </row>
    <row r="877" spans="1:9" x14ac:dyDescent="0.3">
      <c r="A877"/>
      <c r="B877"/>
      <c r="C877"/>
      <c r="D877"/>
      <c r="E877"/>
      <c r="F877"/>
      <c r="G877"/>
      <c r="H877"/>
      <c r="I877"/>
    </row>
    <row r="878" spans="1:9" x14ac:dyDescent="0.3">
      <c r="A878"/>
      <c r="B878"/>
      <c r="C878"/>
      <c r="D878"/>
      <c r="E878"/>
      <c r="F878"/>
      <c r="G878"/>
      <c r="H878"/>
      <c r="I878"/>
    </row>
    <row r="879" spans="1:9" x14ac:dyDescent="0.3">
      <c r="A879"/>
      <c r="B879"/>
      <c r="C879"/>
      <c r="D879"/>
      <c r="E879"/>
      <c r="F879"/>
      <c r="G879"/>
      <c r="H879"/>
      <c r="I879"/>
    </row>
    <row r="880" spans="1:9" x14ac:dyDescent="0.3">
      <c r="A880"/>
      <c r="B880"/>
      <c r="C880"/>
      <c r="D880"/>
      <c r="E880"/>
      <c r="F880"/>
      <c r="G880"/>
      <c r="H880"/>
      <c r="I880"/>
    </row>
    <row r="881" spans="1:9" x14ac:dyDescent="0.3">
      <c r="A881"/>
      <c r="B881"/>
      <c r="C881"/>
      <c r="D881"/>
      <c r="E881"/>
      <c r="F881"/>
      <c r="G881"/>
      <c r="H881"/>
      <c r="I881"/>
    </row>
    <row r="882" spans="1:9" x14ac:dyDescent="0.3">
      <c r="A882"/>
      <c r="B882"/>
      <c r="C882"/>
      <c r="D882"/>
      <c r="E882"/>
      <c r="F882"/>
      <c r="G882"/>
      <c r="H882"/>
      <c r="I882"/>
    </row>
    <row r="883" spans="1:9" x14ac:dyDescent="0.3">
      <c r="A883"/>
      <c r="B883"/>
      <c r="C883"/>
      <c r="D883"/>
      <c r="E883"/>
      <c r="F883"/>
      <c r="G883"/>
      <c r="H883"/>
      <c r="I883"/>
    </row>
    <row r="884" spans="1:9" x14ac:dyDescent="0.3">
      <c r="A884"/>
      <c r="B884"/>
      <c r="C884"/>
      <c r="D884"/>
      <c r="E884"/>
      <c r="F884"/>
      <c r="G884"/>
      <c r="H884"/>
      <c r="I884"/>
    </row>
    <row r="885" spans="1:9" x14ac:dyDescent="0.3">
      <c r="A885"/>
      <c r="B885"/>
      <c r="C885"/>
      <c r="D885"/>
      <c r="E885"/>
      <c r="F885"/>
      <c r="G885"/>
      <c r="H885"/>
      <c r="I885"/>
    </row>
    <row r="886" spans="1:9" x14ac:dyDescent="0.3">
      <c r="A886"/>
      <c r="B886"/>
      <c r="C886"/>
      <c r="D886"/>
      <c r="E886"/>
      <c r="F886"/>
      <c r="G886"/>
      <c r="H886"/>
      <c r="I886"/>
    </row>
    <row r="887" spans="1:9" x14ac:dyDescent="0.3">
      <c r="A887"/>
      <c r="B887"/>
      <c r="C887"/>
      <c r="D887"/>
      <c r="E887"/>
      <c r="F887"/>
      <c r="G887"/>
      <c r="H887"/>
      <c r="I887"/>
    </row>
    <row r="888" spans="1:9" x14ac:dyDescent="0.3">
      <c r="A888"/>
      <c r="B888"/>
      <c r="C888"/>
      <c r="D888"/>
      <c r="E888"/>
      <c r="F888"/>
      <c r="G888"/>
      <c r="H888"/>
      <c r="I888"/>
    </row>
    <row r="889" spans="1:9" x14ac:dyDescent="0.3">
      <c r="A889"/>
      <c r="B889"/>
      <c r="C889"/>
      <c r="D889"/>
      <c r="E889"/>
      <c r="F889"/>
      <c r="G889"/>
      <c r="H889"/>
      <c r="I889"/>
    </row>
    <row r="890" spans="1:9" x14ac:dyDescent="0.3">
      <c r="A890"/>
      <c r="B890"/>
      <c r="C890"/>
      <c r="D890"/>
      <c r="E890"/>
      <c r="F890"/>
      <c r="G890"/>
      <c r="H890"/>
      <c r="I890"/>
    </row>
    <row r="891" spans="1:9" x14ac:dyDescent="0.3">
      <c r="A891"/>
      <c r="B891"/>
      <c r="C891"/>
      <c r="D891"/>
      <c r="E891"/>
      <c r="F891"/>
      <c r="G891"/>
      <c r="H891"/>
      <c r="I891"/>
    </row>
    <row r="892" spans="1:9" x14ac:dyDescent="0.3">
      <c r="A892"/>
      <c r="B892"/>
      <c r="C892"/>
      <c r="D892"/>
      <c r="E892"/>
      <c r="F892"/>
      <c r="G892"/>
      <c r="H892"/>
      <c r="I892"/>
    </row>
    <row r="893" spans="1:9" x14ac:dyDescent="0.3">
      <c r="A893"/>
      <c r="B893"/>
      <c r="C893"/>
      <c r="D893"/>
      <c r="E893"/>
      <c r="F893"/>
      <c r="G893"/>
      <c r="H893"/>
      <c r="I893"/>
    </row>
    <row r="894" spans="1:9" x14ac:dyDescent="0.3">
      <c r="A894"/>
      <c r="B894"/>
      <c r="C894"/>
      <c r="D894"/>
      <c r="E894"/>
      <c r="F894"/>
      <c r="G894"/>
      <c r="H894"/>
      <c r="I894"/>
    </row>
    <row r="895" spans="1:9" x14ac:dyDescent="0.3">
      <c r="A895"/>
      <c r="B895"/>
      <c r="C895"/>
      <c r="D895"/>
      <c r="E895"/>
      <c r="F895"/>
      <c r="G895"/>
      <c r="H895"/>
      <c r="I895"/>
    </row>
    <row r="896" spans="1:9" x14ac:dyDescent="0.3">
      <c r="A896"/>
      <c r="B896"/>
      <c r="C896"/>
      <c r="D896"/>
      <c r="E896"/>
      <c r="F896"/>
      <c r="G896"/>
      <c r="H896"/>
      <c r="I896"/>
    </row>
    <row r="897" spans="1:9" x14ac:dyDescent="0.3">
      <c r="A897"/>
      <c r="B897"/>
      <c r="C897"/>
      <c r="D897"/>
      <c r="E897"/>
      <c r="F897"/>
      <c r="G897"/>
      <c r="H897"/>
      <c r="I897"/>
    </row>
    <row r="898" spans="1:9" x14ac:dyDescent="0.3">
      <c r="A898"/>
      <c r="B898"/>
      <c r="C898"/>
      <c r="D898"/>
      <c r="E898"/>
      <c r="F898"/>
      <c r="G898"/>
      <c r="H898"/>
      <c r="I898"/>
    </row>
    <row r="899" spans="1:9" x14ac:dyDescent="0.3">
      <c r="A899"/>
      <c r="B899"/>
      <c r="C899"/>
      <c r="D899"/>
      <c r="E899"/>
      <c r="F899"/>
      <c r="G899"/>
      <c r="H899"/>
      <c r="I899"/>
    </row>
    <row r="900" spans="1:9" x14ac:dyDescent="0.3">
      <c r="A900"/>
      <c r="B900"/>
      <c r="C900"/>
      <c r="D900"/>
      <c r="E900"/>
      <c r="F900"/>
      <c r="G900"/>
      <c r="H900"/>
      <c r="I900"/>
    </row>
    <row r="901" spans="1:9" x14ac:dyDescent="0.3">
      <c r="A901"/>
      <c r="B901"/>
      <c r="C901"/>
      <c r="D901"/>
      <c r="E901"/>
      <c r="F901"/>
      <c r="G901"/>
      <c r="H901"/>
      <c r="I901"/>
    </row>
    <row r="902" spans="1:9" x14ac:dyDescent="0.3">
      <c r="A902"/>
      <c r="B902"/>
      <c r="C902"/>
      <c r="D902"/>
      <c r="E902"/>
      <c r="F902"/>
      <c r="G902"/>
      <c r="H902"/>
      <c r="I902"/>
    </row>
    <row r="903" spans="1:9" x14ac:dyDescent="0.3">
      <c r="A903"/>
      <c r="B903"/>
      <c r="C903"/>
      <c r="D903"/>
      <c r="E903"/>
      <c r="F903"/>
      <c r="G903"/>
      <c r="H903"/>
      <c r="I903"/>
    </row>
    <row r="904" spans="1:9" x14ac:dyDescent="0.3">
      <c r="A904"/>
      <c r="B904"/>
      <c r="C904"/>
      <c r="D904"/>
      <c r="E904"/>
      <c r="F904"/>
      <c r="G904"/>
      <c r="H904"/>
      <c r="I904"/>
    </row>
    <row r="905" spans="1:9" x14ac:dyDescent="0.3">
      <c r="A905"/>
      <c r="B905"/>
      <c r="C905"/>
      <c r="D905"/>
      <c r="E905"/>
      <c r="F905"/>
      <c r="G905"/>
      <c r="H905"/>
      <c r="I905"/>
    </row>
    <row r="906" spans="1:9" x14ac:dyDescent="0.3">
      <c r="A906"/>
      <c r="B906"/>
      <c r="C906"/>
      <c r="D906"/>
      <c r="E906"/>
      <c r="F906"/>
      <c r="G906"/>
      <c r="H906"/>
      <c r="I906"/>
    </row>
    <row r="907" spans="1:9" x14ac:dyDescent="0.3">
      <c r="A907"/>
      <c r="B907"/>
      <c r="C907"/>
      <c r="D907"/>
      <c r="E907"/>
      <c r="F907"/>
      <c r="G907"/>
      <c r="H907"/>
      <c r="I907"/>
    </row>
    <row r="908" spans="1:9" x14ac:dyDescent="0.3">
      <c r="A908"/>
      <c r="B908"/>
      <c r="C908"/>
      <c r="D908"/>
      <c r="E908"/>
      <c r="F908"/>
      <c r="G908"/>
      <c r="H908"/>
      <c r="I908"/>
    </row>
    <row r="909" spans="1:9" x14ac:dyDescent="0.3">
      <c r="A909"/>
      <c r="B909"/>
      <c r="C909"/>
      <c r="D909"/>
      <c r="E909"/>
      <c r="F909"/>
      <c r="G909"/>
      <c r="H909"/>
      <c r="I909"/>
    </row>
    <row r="910" spans="1:9" x14ac:dyDescent="0.3">
      <c r="A910"/>
      <c r="B910"/>
      <c r="C910"/>
      <c r="D910"/>
      <c r="E910"/>
      <c r="F910"/>
      <c r="G910"/>
      <c r="H910"/>
      <c r="I910"/>
    </row>
    <row r="911" spans="1:9" x14ac:dyDescent="0.3">
      <c r="A911"/>
      <c r="B911"/>
      <c r="C911"/>
      <c r="D911"/>
      <c r="E911"/>
      <c r="F911"/>
      <c r="G911"/>
      <c r="H911"/>
      <c r="I911"/>
    </row>
    <row r="912" spans="1:9" x14ac:dyDescent="0.3">
      <c r="A912"/>
      <c r="B912"/>
      <c r="C912"/>
      <c r="D912"/>
      <c r="E912"/>
      <c r="F912"/>
      <c r="G912"/>
      <c r="H912"/>
      <c r="I912"/>
    </row>
    <row r="913" spans="1:9" x14ac:dyDescent="0.3">
      <c r="A913"/>
      <c r="B913"/>
      <c r="C913"/>
      <c r="D913"/>
      <c r="E913"/>
      <c r="F913"/>
      <c r="G913"/>
      <c r="H913"/>
      <c r="I913"/>
    </row>
    <row r="914" spans="1:9" x14ac:dyDescent="0.3">
      <c r="A914"/>
      <c r="B914"/>
      <c r="C914"/>
      <c r="D914"/>
      <c r="E914"/>
      <c r="F914"/>
      <c r="G914"/>
      <c r="H914"/>
      <c r="I914"/>
    </row>
    <row r="915" spans="1:9" x14ac:dyDescent="0.3">
      <c r="A915"/>
      <c r="B915"/>
      <c r="C915"/>
      <c r="D915"/>
      <c r="E915"/>
      <c r="F915"/>
      <c r="G915"/>
      <c r="H915"/>
      <c r="I915"/>
    </row>
    <row r="916" spans="1:9" x14ac:dyDescent="0.3">
      <c r="A916"/>
      <c r="B916"/>
      <c r="C916"/>
      <c r="D916"/>
      <c r="E916"/>
      <c r="F916"/>
      <c r="G916"/>
      <c r="H916"/>
      <c r="I916"/>
    </row>
    <row r="917" spans="1:9" x14ac:dyDescent="0.3">
      <c r="A917"/>
      <c r="B917"/>
      <c r="C917"/>
      <c r="D917"/>
      <c r="E917"/>
      <c r="F917"/>
      <c r="G917"/>
      <c r="H917"/>
      <c r="I917"/>
    </row>
    <row r="918" spans="1:9" x14ac:dyDescent="0.3">
      <c r="A918"/>
      <c r="B918"/>
      <c r="C918"/>
      <c r="D918"/>
      <c r="E918"/>
      <c r="F918"/>
      <c r="G918"/>
      <c r="H918"/>
      <c r="I918"/>
    </row>
    <row r="919" spans="1:9" x14ac:dyDescent="0.3">
      <c r="A919"/>
      <c r="B919"/>
      <c r="C919"/>
      <c r="D919"/>
      <c r="E919"/>
      <c r="F919"/>
      <c r="G919"/>
      <c r="H919"/>
      <c r="I919"/>
    </row>
    <row r="920" spans="1:9" x14ac:dyDescent="0.3">
      <c r="A920"/>
      <c r="B920"/>
      <c r="C920"/>
      <c r="D920"/>
      <c r="E920"/>
      <c r="F920"/>
      <c r="G920"/>
      <c r="H920"/>
      <c r="I920"/>
    </row>
    <row r="921" spans="1:9" x14ac:dyDescent="0.3">
      <c r="A921"/>
      <c r="B921"/>
      <c r="C921"/>
      <c r="D921"/>
      <c r="E921"/>
      <c r="F921"/>
      <c r="G921"/>
      <c r="H921"/>
      <c r="I921"/>
    </row>
    <row r="922" spans="1:9" x14ac:dyDescent="0.3">
      <c r="A922"/>
      <c r="B922"/>
      <c r="C922"/>
      <c r="D922"/>
      <c r="E922"/>
      <c r="F922"/>
      <c r="G922"/>
      <c r="H922"/>
      <c r="I922"/>
    </row>
    <row r="923" spans="1:9" x14ac:dyDescent="0.3">
      <c r="A923"/>
      <c r="B923"/>
      <c r="C923"/>
      <c r="D923"/>
      <c r="E923"/>
      <c r="F923"/>
      <c r="G923"/>
      <c r="H923"/>
      <c r="I923"/>
    </row>
    <row r="924" spans="1:9" x14ac:dyDescent="0.3">
      <c r="A924"/>
      <c r="B924"/>
      <c r="C924"/>
      <c r="D924"/>
      <c r="E924"/>
      <c r="F924"/>
      <c r="G924"/>
      <c r="H924"/>
      <c r="I924"/>
    </row>
    <row r="925" spans="1:9" x14ac:dyDescent="0.3">
      <c r="A925"/>
      <c r="B925"/>
      <c r="C925"/>
      <c r="D925"/>
      <c r="E925"/>
      <c r="F925"/>
      <c r="G925"/>
      <c r="H925"/>
      <c r="I925"/>
    </row>
    <row r="926" spans="1:9" x14ac:dyDescent="0.3">
      <c r="A926"/>
      <c r="B926"/>
      <c r="C926"/>
      <c r="D926"/>
      <c r="E926"/>
      <c r="F926"/>
      <c r="G926"/>
      <c r="H926"/>
      <c r="I926"/>
    </row>
    <row r="927" spans="1:9" x14ac:dyDescent="0.3">
      <c r="A927"/>
      <c r="B927"/>
      <c r="C927"/>
      <c r="D927"/>
      <c r="E927"/>
      <c r="F927"/>
      <c r="G927"/>
      <c r="H927"/>
      <c r="I927"/>
    </row>
    <row r="928" spans="1:9" x14ac:dyDescent="0.3">
      <c r="A928"/>
      <c r="B928"/>
      <c r="C928"/>
      <c r="D928"/>
      <c r="E928"/>
      <c r="F928"/>
      <c r="G928"/>
      <c r="H928"/>
      <c r="I928"/>
    </row>
    <row r="929" spans="1:9" x14ac:dyDescent="0.3">
      <c r="A929"/>
      <c r="B929"/>
      <c r="C929"/>
      <c r="D929"/>
      <c r="E929"/>
      <c r="F929"/>
      <c r="G929"/>
      <c r="H929"/>
      <c r="I929"/>
    </row>
    <row r="930" spans="1:9" x14ac:dyDescent="0.3">
      <c r="A930"/>
      <c r="B930"/>
      <c r="C930"/>
      <c r="D930"/>
      <c r="E930"/>
      <c r="F930"/>
      <c r="G930"/>
      <c r="H930"/>
      <c r="I930"/>
    </row>
    <row r="931" spans="1:9" x14ac:dyDescent="0.3">
      <c r="A931"/>
      <c r="B931"/>
      <c r="C931"/>
      <c r="D931"/>
      <c r="E931"/>
      <c r="F931"/>
      <c r="G931"/>
      <c r="H931"/>
      <c r="I931"/>
    </row>
    <row r="932" spans="1:9" x14ac:dyDescent="0.3">
      <c r="A932"/>
      <c r="B932"/>
      <c r="C932"/>
      <c r="D932"/>
      <c r="E932"/>
      <c r="F932"/>
      <c r="G932"/>
      <c r="H932"/>
      <c r="I932"/>
    </row>
    <row r="933" spans="1:9" x14ac:dyDescent="0.3">
      <c r="A933"/>
      <c r="B933"/>
      <c r="C933"/>
      <c r="D933"/>
      <c r="E933"/>
      <c r="F933"/>
      <c r="G933"/>
      <c r="H933"/>
      <c r="I933"/>
    </row>
    <row r="934" spans="1:9" x14ac:dyDescent="0.3">
      <c r="A934"/>
      <c r="B934"/>
      <c r="C934"/>
      <c r="D934"/>
      <c r="E934"/>
      <c r="F934"/>
      <c r="G934"/>
      <c r="H934"/>
      <c r="I934"/>
    </row>
    <row r="935" spans="1:9" x14ac:dyDescent="0.3">
      <c r="A935"/>
      <c r="B935"/>
      <c r="C935"/>
      <c r="D935"/>
      <c r="E935"/>
      <c r="F935"/>
      <c r="G935"/>
      <c r="H935"/>
      <c r="I935"/>
    </row>
    <row r="936" spans="1:9" x14ac:dyDescent="0.3">
      <c r="A936"/>
      <c r="B936"/>
      <c r="C936"/>
      <c r="D936"/>
      <c r="E936"/>
      <c r="F936"/>
      <c r="G936"/>
      <c r="H936"/>
      <c r="I936"/>
    </row>
    <row r="937" spans="1:9" x14ac:dyDescent="0.3">
      <c r="A937"/>
      <c r="B937"/>
      <c r="C937"/>
      <c r="D937"/>
      <c r="E937"/>
      <c r="F937"/>
      <c r="G937"/>
      <c r="H937"/>
      <c r="I937"/>
    </row>
    <row r="938" spans="1:9" x14ac:dyDescent="0.3">
      <c r="A938"/>
      <c r="B938"/>
      <c r="C938"/>
      <c r="D938"/>
      <c r="E938"/>
      <c r="F938"/>
      <c r="G938"/>
      <c r="H938"/>
      <c r="I938"/>
    </row>
    <row r="939" spans="1:9" x14ac:dyDescent="0.3">
      <c r="A939"/>
      <c r="B939"/>
      <c r="C939"/>
      <c r="D939"/>
      <c r="E939"/>
      <c r="F939"/>
      <c r="G939"/>
      <c r="H939"/>
      <c r="I939"/>
    </row>
    <row r="940" spans="1:9" x14ac:dyDescent="0.3">
      <c r="A940"/>
      <c r="B940"/>
      <c r="C940"/>
      <c r="D940"/>
      <c r="E940"/>
      <c r="F940"/>
      <c r="G940"/>
      <c r="H940"/>
      <c r="I940"/>
    </row>
    <row r="941" spans="1:9" x14ac:dyDescent="0.3">
      <c r="A941"/>
      <c r="B941"/>
      <c r="C941"/>
      <c r="D941"/>
      <c r="E941"/>
      <c r="F941"/>
      <c r="G941"/>
      <c r="H941"/>
      <c r="I941"/>
    </row>
    <row r="942" spans="1:9" x14ac:dyDescent="0.3">
      <c r="A942"/>
      <c r="B942"/>
      <c r="C942"/>
      <c r="D942"/>
      <c r="E942"/>
      <c r="F942"/>
      <c r="G942"/>
      <c r="H942"/>
      <c r="I942"/>
    </row>
    <row r="943" spans="1:9" x14ac:dyDescent="0.3">
      <c r="A943"/>
      <c r="B943"/>
      <c r="C943"/>
      <c r="D943"/>
      <c r="E943"/>
      <c r="F943"/>
      <c r="G943"/>
      <c r="H943"/>
      <c r="I943"/>
    </row>
    <row r="944" spans="1:9" x14ac:dyDescent="0.3">
      <c r="A944"/>
      <c r="B944"/>
      <c r="C944"/>
      <c r="D944"/>
      <c r="E944"/>
      <c r="F944"/>
      <c r="G944"/>
      <c r="H944"/>
      <c r="I944"/>
    </row>
    <row r="945" spans="1:9" x14ac:dyDescent="0.3">
      <c r="A945"/>
      <c r="B945"/>
      <c r="C945"/>
      <c r="D945"/>
      <c r="E945"/>
      <c r="F945"/>
      <c r="G945"/>
      <c r="H945"/>
      <c r="I945"/>
    </row>
    <row r="946" spans="1:9" x14ac:dyDescent="0.3">
      <c r="A946"/>
      <c r="B946"/>
      <c r="C946"/>
      <c r="D946"/>
      <c r="E946"/>
      <c r="F946"/>
      <c r="G946"/>
      <c r="H946"/>
      <c r="I946"/>
    </row>
    <row r="947" spans="1:9" x14ac:dyDescent="0.3">
      <c r="A947"/>
      <c r="B947"/>
      <c r="C947"/>
      <c r="D947"/>
      <c r="E947"/>
      <c r="F947"/>
      <c r="G947"/>
      <c r="H947"/>
      <c r="I947"/>
    </row>
    <row r="948" spans="1:9" x14ac:dyDescent="0.3">
      <c r="A948"/>
      <c r="B948"/>
      <c r="C948"/>
      <c r="D948"/>
      <c r="E948"/>
      <c r="F948"/>
      <c r="G948"/>
      <c r="H948"/>
      <c r="I948"/>
    </row>
    <row r="949" spans="1:9" x14ac:dyDescent="0.3">
      <c r="A949"/>
      <c r="B949"/>
      <c r="C949"/>
      <c r="D949"/>
      <c r="E949"/>
      <c r="F949"/>
      <c r="G949"/>
      <c r="H949"/>
      <c r="I949"/>
    </row>
    <row r="950" spans="1:9" x14ac:dyDescent="0.3">
      <c r="A950"/>
      <c r="B950"/>
      <c r="C950"/>
      <c r="D950"/>
      <c r="E950"/>
      <c r="F950"/>
      <c r="G950"/>
      <c r="H950"/>
      <c r="I950"/>
    </row>
    <row r="951" spans="1:9" x14ac:dyDescent="0.3">
      <c r="A951"/>
      <c r="B951"/>
      <c r="C951"/>
      <c r="D951"/>
      <c r="E951"/>
      <c r="F951"/>
      <c r="G951"/>
      <c r="H951"/>
      <c r="I951"/>
    </row>
    <row r="952" spans="1:9" x14ac:dyDescent="0.3">
      <c r="A952"/>
      <c r="B952"/>
      <c r="C952"/>
      <c r="D952"/>
      <c r="E952"/>
      <c r="F952"/>
      <c r="G952"/>
      <c r="H952"/>
      <c r="I952"/>
    </row>
    <row r="953" spans="1:9" x14ac:dyDescent="0.3">
      <c r="A953"/>
      <c r="B953"/>
      <c r="C953"/>
      <c r="D953"/>
      <c r="E953"/>
      <c r="F953"/>
      <c r="G953"/>
      <c r="H953"/>
      <c r="I953"/>
    </row>
    <row r="954" spans="1:9" x14ac:dyDescent="0.3">
      <c r="A954"/>
      <c r="B954"/>
      <c r="C954"/>
      <c r="D954"/>
      <c r="E954"/>
      <c r="F954"/>
      <c r="G954"/>
      <c r="H954"/>
      <c r="I954"/>
    </row>
    <row r="955" spans="1:9" x14ac:dyDescent="0.3">
      <c r="A955"/>
      <c r="B955"/>
      <c r="C955"/>
      <c r="D955"/>
      <c r="E955"/>
      <c r="F955"/>
      <c r="G955"/>
      <c r="H955"/>
      <c r="I955"/>
    </row>
    <row r="956" spans="1:9" x14ac:dyDescent="0.3">
      <c r="A956"/>
      <c r="B956"/>
      <c r="C956"/>
      <c r="D956"/>
      <c r="E956"/>
      <c r="F956"/>
      <c r="G956"/>
      <c r="H956"/>
      <c r="I956"/>
    </row>
    <row r="957" spans="1:9" x14ac:dyDescent="0.3">
      <c r="A957"/>
      <c r="B957"/>
      <c r="C957"/>
      <c r="D957"/>
      <c r="E957"/>
      <c r="F957"/>
      <c r="G957"/>
      <c r="H957"/>
      <c r="I957"/>
    </row>
    <row r="958" spans="1:9" x14ac:dyDescent="0.3">
      <c r="A958"/>
      <c r="B958"/>
      <c r="C958"/>
      <c r="D958"/>
      <c r="E958"/>
      <c r="F958"/>
      <c r="G958"/>
      <c r="H958"/>
      <c r="I958"/>
    </row>
    <row r="959" spans="1:9" x14ac:dyDescent="0.3">
      <c r="A959"/>
      <c r="B959"/>
      <c r="C959"/>
      <c r="D959"/>
      <c r="E959"/>
      <c r="F959"/>
      <c r="G959"/>
      <c r="H959"/>
      <c r="I959"/>
    </row>
    <row r="960" spans="1:9" x14ac:dyDescent="0.3">
      <c r="A960"/>
      <c r="B960"/>
      <c r="C960"/>
      <c r="D960"/>
      <c r="E960"/>
      <c r="F960"/>
      <c r="G960"/>
      <c r="H960"/>
      <c r="I960"/>
    </row>
    <row r="961" spans="1:9" x14ac:dyDescent="0.3">
      <c r="A961"/>
      <c r="B961"/>
      <c r="C961"/>
      <c r="D961"/>
      <c r="E961"/>
      <c r="F961"/>
      <c r="G961"/>
      <c r="H961"/>
      <c r="I961"/>
    </row>
    <row r="962" spans="1:9" x14ac:dyDescent="0.3">
      <c r="A962"/>
      <c r="B962"/>
      <c r="C962"/>
      <c r="D962"/>
      <c r="E962"/>
      <c r="F962"/>
      <c r="G962"/>
      <c r="H962"/>
      <c r="I962"/>
    </row>
    <row r="963" spans="1:9" x14ac:dyDescent="0.3">
      <c r="A963"/>
      <c r="B963"/>
      <c r="C963"/>
      <c r="D963"/>
      <c r="E963"/>
      <c r="F963"/>
      <c r="G963"/>
      <c r="H963"/>
      <c r="I963"/>
    </row>
    <row r="964" spans="1:9" x14ac:dyDescent="0.3">
      <c r="A964"/>
      <c r="B964"/>
      <c r="C964"/>
      <c r="D964"/>
      <c r="E964"/>
      <c r="F964"/>
      <c r="G964"/>
      <c r="H964"/>
      <c r="I964"/>
    </row>
    <row r="965" spans="1:9" x14ac:dyDescent="0.3">
      <c r="A965"/>
      <c r="B965"/>
      <c r="C965"/>
      <c r="D965"/>
      <c r="E965"/>
      <c r="F965"/>
      <c r="G965"/>
      <c r="H965"/>
      <c r="I965"/>
    </row>
    <row r="966" spans="1:9" x14ac:dyDescent="0.3">
      <c r="A966"/>
      <c r="B966"/>
      <c r="C966"/>
      <c r="D966"/>
      <c r="E966"/>
      <c r="F966"/>
      <c r="G966"/>
      <c r="H966"/>
      <c r="I966"/>
    </row>
    <row r="967" spans="1:9" x14ac:dyDescent="0.3">
      <c r="A967"/>
      <c r="B967"/>
      <c r="C967"/>
      <c r="D967"/>
      <c r="E967"/>
      <c r="F967"/>
      <c r="G967"/>
      <c r="H967"/>
      <c r="I967"/>
    </row>
    <row r="968" spans="1:9" x14ac:dyDescent="0.3">
      <c r="A968"/>
      <c r="B968"/>
      <c r="C968"/>
      <c r="D968"/>
      <c r="E968"/>
      <c r="F968"/>
      <c r="G968"/>
      <c r="H968"/>
      <c r="I968"/>
    </row>
    <row r="969" spans="1:9" x14ac:dyDescent="0.3">
      <c r="A969"/>
      <c r="B969"/>
      <c r="C969"/>
      <c r="D969"/>
      <c r="E969"/>
      <c r="F969"/>
      <c r="G969"/>
      <c r="H969"/>
      <c r="I969"/>
    </row>
    <row r="970" spans="1:9" x14ac:dyDescent="0.3">
      <c r="A970"/>
      <c r="B970"/>
      <c r="C970"/>
      <c r="D970"/>
      <c r="E970"/>
      <c r="F970"/>
      <c r="G970"/>
      <c r="H970"/>
      <c r="I970"/>
    </row>
    <row r="971" spans="1:9" x14ac:dyDescent="0.3">
      <c r="A971"/>
      <c r="B971"/>
      <c r="C971"/>
      <c r="D971"/>
      <c r="E971"/>
      <c r="F971"/>
      <c r="G971"/>
      <c r="H971"/>
      <c r="I971"/>
    </row>
    <row r="972" spans="1:9" x14ac:dyDescent="0.3">
      <c r="A972"/>
      <c r="B972"/>
      <c r="C972"/>
      <c r="D972"/>
      <c r="E972"/>
      <c r="F972"/>
      <c r="G972"/>
      <c r="H972"/>
      <c r="I972"/>
    </row>
    <row r="973" spans="1:9" x14ac:dyDescent="0.3">
      <c r="A973"/>
      <c r="B973"/>
      <c r="C973"/>
      <c r="D973"/>
      <c r="E973"/>
      <c r="F973"/>
      <c r="G973"/>
      <c r="H973"/>
      <c r="I973"/>
    </row>
    <row r="974" spans="1:9" x14ac:dyDescent="0.3">
      <c r="A974"/>
      <c r="B974"/>
      <c r="C974"/>
      <c r="D974"/>
      <c r="E974"/>
      <c r="F974"/>
      <c r="G974"/>
      <c r="H974"/>
      <c r="I974"/>
    </row>
    <row r="975" spans="1:9" x14ac:dyDescent="0.3">
      <c r="A975"/>
      <c r="B975"/>
      <c r="C975"/>
      <c r="D975"/>
      <c r="E975"/>
      <c r="F975"/>
      <c r="G975"/>
      <c r="H975"/>
      <c r="I975"/>
    </row>
    <row r="976" spans="1:9" x14ac:dyDescent="0.3">
      <c r="A976"/>
      <c r="B976"/>
      <c r="C976"/>
      <c r="D976"/>
      <c r="E976"/>
      <c r="F976"/>
      <c r="G976"/>
      <c r="H976"/>
      <c r="I976"/>
    </row>
    <row r="977" spans="1:9" x14ac:dyDescent="0.3">
      <c r="A977"/>
      <c r="B977"/>
      <c r="C977"/>
      <c r="D977"/>
      <c r="E977"/>
      <c r="F977"/>
      <c r="G977"/>
      <c r="H977"/>
      <c r="I977"/>
    </row>
    <row r="978" spans="1:9" x14ac:dyDescent="0.3">
      <c r="A978"/>
      <c r="B978"/>
      <c r="C978"/>
      <c r="D978"/>
      <c r="E978"/>
      <c r="F978"/>
      <c r="G978"/>
      <c r="H978"/>
      <c r="I978"/>
    </row>
    <row r="979" spans="1:9" x14ac:dyDescent="0.3">
      <c r="A979"/>
      <c r="B979"/>
      <c r="C979"/>
      <c r="D979"/>
      <c r="E979"/>
      <c r="F979"/>
      <c r="G979"/>
      <c r="H979"/>
      <c r="I979"/>
    </row>
    <row r="980" spans="1:9" x14ac:dyDescent="0.3">
      <c r="A980"/>
      <c r="B980"/>
      <c r="C980"/>
      <c r="D980"/>
      <c r="E980"/>
      <c r="F980"/>
      <c r="G980"/>
      <c r="H980"/>
      <c r="I980"/>
    </row>
    <row r="981" spans="1:9" x14ac:dyDescent="0.3">
      <c r="A981"/>
      <c r="B981"/>
      <c r="C981"/>
      <c r="D981"/>
      <c r="E981"/>
      <c r="F981"/>
      <c r="G981"/>
      <c r="H981"/>
      <c r="I981"/>
    </row>
    <row r="982" spans="1:9" x14ac:dyDescent="0.3">
      <c r="A982"/>
      <c r="B982"/>
      <c r="C982"/>
      <c r="D982"/>
      <c r="E982"/>
      <c r="F982"/>
      <c r="G982"/>
      <c r="H982"/>
      <c r="I982"/>
    </row>
    <row r="983" spans="1:9" x14ac:dyDescent="0.3">
      <c r="A983"/>
      <c r="B983"/>
      <c r="C983"/>
      <c r="D983"/>
      <c r="E983"/>
      <c r="F983"/>
      <c r="G983"/>
      <c r="H983"/>
      <c r="I983"/>
    </row>
    <row r="984" spans="1:9" x14ac:dyDescent="0.3">
      <c r="A984"/>
      <c r="B984"/>
      <c r="C984"/>
      <c r="D984"/>
      <c r="E984"/>
      <c r="F984"/>
      <c r="G984"/>
      <c r="H984"/>
      <c r="I984"/>
    </row>
    <row r="985" spans="1:9" x14ac:dyDescent="0.3">
      <c r="A985"/>
      <c r="B985"/>
      <c r="C985"/>
      <c r="D985"/>
      <c r="E985"/>
      <c r="F985"/>
      <c r="G985"/>
      <c r="H985"/>
      <c r="I985"/>
    </row>
    <row r="986" spans="1:9" x14ac:dyDescent="0.3">
      <c r="A986"/>
      <c r="B986"/>
      <c r="C986"/>
      <c r="D986"/>
      <c r="E986"/>
      <c r="F986"/>
      <c r="G986"/>
      <c r="H986"/>
      <c r="I986"/>
    </row>
    <row r="987" spans="1:9" x14ac:dyDescent="0.3">
      <c r="A987"/>
      <c r="B987"/>
      <c r="C987"/>
      <c r="D987"/>
      <c r="E987"/>
      <c r="F987"/>
      <c r="G987"/>
      <c r="H987"/>
      <c r="I987"/>
    </row>
    <row r="988" spans="1:9" x14ac:dyDescent="0.3">
      <c r="A988"/>
      <c r="B988"/>
      <c r="C988"/>
      <c r="D988"/>
      <c r="E988"/>
      <c r="F988"/>
      <c r="G988"/>
      <c r="H988"/>
      <c r="I988"/>
    </row>
    <row r="989" spans="1:9" x14ac:dyDescent="0.3">
      <c r="A989"/>
      <c r="B989"/>
      <c r="C989"/>
      <c r="D989"/>
      <c r="E989"/>
      <c r="F989"/>
      <c r="G989"/>
      <c r="H989"/>
      <c r="I989"/>
    </row>
    <row r="990" spans="1:9" x14ac:dyDescent="0.3">
      <c r="A990"/>
      <c r="B990"/>
      <c r="C990"/>
      <c r="D990"/>
      <c r="E990"/>
      <c r="F990"/>
      <c r="G990"/>
      <c r="H990"/>
      <c r="I990"/>
    </row>
    <row r="991" spans="1:9" x14ac:dyDescent="0.3">
      <c r="A991"/>
      <c r="B991"/>
      <c r="C991"/>
      <c r="D991"/>
      <c r="E991"/>
      <c r="F991"/>
      <c r="G991"/>
      <c r="H991"/>
      <c r="I991"/>
    </row>
    <row r="992" spans="1:9" x14ac:dyDescent="0.3">
      <c r="A992"/>
      <c r="B992"/>
      <c r="C992"/>
      <c r="D992"/>
      <c r="E992"/>
      <c r="F992"/>
      <c r="G992"/>
      <c r="H992"/>
      <c r="I992"/>
    </row>
    <row r="993" spans="1:9" x14ac:dyDescent="0.3">
      <c r="A993"/>
      <c r="B993"/>
      <c r="C993"/>
      <c r="D993"/>
      <c r="E993"/>
      <c r="F993"/>
      <c r="G993"/>
      <c r="H993"/>
      <c r="I993"/>
    </row>
    <row r="994" spans="1:9" x14ac:dyDescent="0.3">
      <c r="A994"/>
      <c r="B994"/>
      <c r="C994"/>
      <c r="D994"/>
      <c r="E994"/>
      <c r="F994"/>
      <c r="G994"/>
      <c r="H994"/>
      <c r="I994"/>
    </row>
    <row r="995" spans="1:9" x14ac:dyDescent="0.3">
      <c r="A995"/>
      <c r="B995"/>
      <c r="C995"/>
      <c r="D995"/>
      <c r="E995"/>
      <c r="F995"/>
      <c r="G995"/>
      <c r="H995"/>
      <c r="I995"/>
    </row>
    <row r="996" spans="1:9" x14ac:dyDescent="0.3">
      <c r="A996"/>
      <c r="B996"/>
      <c r="C996"/>
      <c r="D996"/>
      <c r="E996"/>
      <c r="F996"/>
      <c r="G996"/>
      <c r="H996"/>
      <c r="I996"/>
    </row>
    <row r="997" spans="1:9" x14ac:dyDescent="0.3">
      <c r="A997"/>
      <c r="B997"/>
      <c r="C997"/>
      <c r="D997"/>
      <c r="E997"/>
      <c r="F997"/>
      <c r="G997"/>
      <c r="H997"/>
      <c r="I997"/>
    </row>
    <row r="998" spans="1:9" x14ac:dyDescent="0.3">
      <c r="A998"/>
      <c r="B998"/>
      <c r="C998"/>
      <c r="D998"/>
      <c r="E998"/>
      <c r="F998"/>
      <c r="G998"/>
      <c r="H998"/>
      <c r="I998"/>
    </row>
    <row r="999" spans="1:9" x14ac:dyDescent="0.3">
      <c r="A999"/>
      <c r="B999"/>
      <c r="C999"/>
      <c r="D999"/>
      <c r="E999"/>
      <c r="F999"/>
      <c r="G999"/>
      <c r="H999"/>
      <c r="I999"/>
    </row>
    <row r="1000" spans="1:9" x14ac:dyDescent="0.3">
      <c r="A1000"/>
      <c r="B1000"/>
      <c r="C1000"/>
      <c r="D1000"/>
      <c r="E1000"/>
      <c r="F1000"/>
      <c r="G1000"/>
      <c r="H1000"/>
      <c r="I1000"/>
    </row>
    <row r="1001" spans="1:9" x14ac:dyDescent="0.3">
      <c r="A1001"/>
      <c r="B1001"/>
      <c r="C1001"/>
      <c r="D1001"/>
      <c r="E1001"/>
      <c r="F1001"/>
      <c r="G1001"/>
      <c r="H1001"/>
      <c r="I1001"/>
    </row>
    <row r="1002" spans="1:9" x14ac:dyDescent="0.3">
      <c r="A1002"/>
      <c r="B1002"/>
      <c r="C1002"/>
      <c r="D1002"/>
      <c r="E1002"/>
      <c r="F1002"/>
      <c r="G1002"/>
      <c r="H1002"/>
      <c r="I1002"/>
    </row>
    <row r="1003" spans="1:9" x14ac:dyDescent="0.3">
      <c r="A1003"/>
      <c r="B1003"/>
      <c r="C1003"/>
      <c r="D1003"/>
      <c r="E1003"/>
      <c r="F1003"/>
      <c r="G1003"/>
      <c r="H1003"/>
      <c r="I1003"/>
    </row>
    <row r="1004" spans="1:9" x14ac:dyDescent="0.3">
      <c r="A1004"/>
      <c r="B1004"/>
      <c r="C1004"/>
      <c r="D1004"/>
      <c r="E1004"/>
      <c r="F1004"/>
      <c r="G1004"/>
      <c r="H1004"/>
      <c r="I1004"/>
    </row>
    <row r="1005" spans="1:9" x14ac:dyDescent="0.3">
      <c r="A1005"/>
      <c r="B1005"/>
      <c r="C1005"/>
      <c r="D1005"/>
      <c r="E1005"/>
      <c r="F1005"/>
      <c r="G1005"/>
      <c r="H1005"/>
      <c r="I1005"/>
    </row>
    <row r="1006" spans="1:9" x14ac:dyDescent="0.3">
      <c r="A1006"/>
      <c r="B1006"/>
      <c r="C1006"/>
      <c r="D1006"/>
      <c r="E1006"/>
      <c r="F1006"/>
      <c r="G1006"/>
      <c r="H1006"/>
      <c r="I1006"/>
    </row>
    <row r="1007" spans="1:9" x14ac:dyDescent="0.3">
      <c r="A1007"/>
      <c r="B1007"/>
      <c r="C1007"/>
      <c r="D1007"/>
      <c r="E1007"/>
      <c r="F1007"/>
      <c r="G1007"/>
      <c r="H1007"/>
      <c r="I1007"/>
    </row>
    <row r="1008" spans="1:9" x14ac:dyDescent="0.3">
      <c r="A1008"/>
      <c r="B1008"/>
      <c r="C1008"/>
      <c r="D1008"/>
      <c r="E1008"/>
      <c r="F1008"/>
      <c r="G1008"/>
      <c r="H1008"/>
      <c r="I1008"/>
    </row>
    <row r="1009" spans="1:9" x14ac:dyDescent="0.3">
      <c r="A1009"/>
      <c r="B1009"/>
      <c r="C1009"/>
      <c r="D1009"/>
      <c r="E1009"/>
      <c r="F1009"/>
      <c r="G1009"/>
      <c r="H1009"/>
      <c r="I1009"/>
    </row>
    <row r="1010" spans="1:9" x14ac:dyDescent="0.3">
      <c r="A1010"/>
      <c r="B1010"/>
      <c r="C1010"/>
      <c r="D1010"/>
      <c r="E1010"/>
      <c r="F1010"/>
      <c r="G1010"/>
      <c r="H1010"/>
      <c r="I1010"/>
    </row>
    <row r="1011" spans="1:9" x14ac:dyDescent="0.3">
      <c r="A1011"/>
      <c r="B1011"/>
      <c r="C1011"/>
      <c r="D1011"/>
      <c r="E1011"/>
      <c r="F1011"/>
      <c r="G1011"/>
      <c r="H1011"/>
      <c r="I1011"/>
    </row>
    <row r="1012" spans="1:9" x14ac:dyDescent="0.3">
      <c r="A1012"/>
      <c r="B1012"/>
      <c r="C1012"/>
      <c r="D1012"/>
      <c r="E1012"/>
      <c r="F1012"/>
      <c r="G1012"/>
      <c r="H1012"/>
      <c r="I1012"/>
    </row>
    <row r="1013" spans="1:9" x14ac:dyDescent="0.3">
      <c r="A1013"/>
      <c r="B1013"/>
      <c r="C1013"/>
      <c r="D1013"/>
      <c r="E1013"/>
      <c r="F1013"/>
      <c r="G1013"/>
      <c r="H1013"/>
      <c r="I1013"/>
    </row>
    <row r="1014" spans="1:9" x14ac:dyDescent="0.3">
      <c r="A1014"/>
      <c r="B1014"/>
      <c r="C1014"/>
      <c r="D1014"/>
      <c r="E1014"/>
      <c r="F1014"/>
      <c r="G1014"/>
      <c r="H1014"/>
      <c r="I1014"/>
    </row>
    <row r="1015" spans="1:9" x14ac:dyDescent="0.3">
      <c r="A1015"/>
      <c r="B1015"/>
      <c r="C1015"/>
      <c r="D1015"/>
      <c r="E1015"/>
      <c r="F1015"/>
      <c r="G1015"/>
      <c r="H1015"/>
      <c r="I1015"/>
    </row>
    <row r="1016" spans="1:9" x14ac:dyDescent="0.3">
      <c r="A1016"/>
      <c r="B1016"/>
      <c r="C1016"/>
      <c r="D1016"/>
      <c r="E1016"/>
      <c r="F1016"/>
      <c r="G1016"/>
      <c r="H1016"/>
      <c r="I1016"/>
    </row>
    <row r="1017" spans="1:9" x14ac:dyDescent="0.3">
      <c r="A1017"/>
      <c r="B1017"/>
      <c r="C1017"/>
      <c r="D1017"/>
      <c r="E1017"/>
      <c r="F1017"/>
      <c r="G1017"/>
      <c r="H1017"/>
      <c r="I1017"/>
    </row>
    <row r="1018" spans="1:9" x14ac:dyDescent="0.3">
      <c r="A1018"/>
      <c r="B1018"/>
      <c r="C1018"/>
      <c r="D1018"/>
      <c r="E1018"/>
      <c r="F1018"/>
      <c r="G1018"/>
      <c r="H1018"/>
      <c r="I1018"/>
    </row>
    <row r="1019" spans="1:9" x14ac:dyDescent="0.3">
      <c r="A1019"/>
      <c r="B1019"/>
      <c r="C1019"/>
      <c r="D1019"/>
      <c r="E1019"/>
      <c r="F1019"/>
      <c r="G1019"/>
      <c r="H1019"/>
      <c r="I1019"/>
    </row>
    <row r="1020" spans="1:9" x14ac:dyDescent="0.3">
      <c r="A1020"/>
      <c r="B1020"/>
      <c r="C1020"/>
      <c r="D1020"/>
      <c r="E1020"/>
      <c r="F1020"/>
      <c r="G1020"/>
      <c r="H1020"/>
      <c r="I1020"/>
    </row>
    <row r="1021" spans="1:9" x14ac:dyDescent="0.3">
      <c r="A1021"/>
      <c r="B1021"/>
      <c r="C1021"/>
      <c r="D1021"/>
      <c r="E1021"/>
      <c r="F1021"/>
      <c r="G1021"/>
      <c r="H1021"/>
      <c r="I1021"/>
    </row>
    <row r="1022" spans="1:9" x14ac:dyDescent="0.3">
      <c r="A1022"/>
      <c r="B1022"/>
      <c r="C1022"/>
      <c r="D1022"/>
      <c r="E1022"/>
      <c r="F1022"/>
      <c r="G1022"/>
      <c r="H1022"/>
      <c r="I1022"/>
    </row>
    <row r="1023" spans="1:9" x14ac:dyDescent="0.3">
      <c r="A1023"/>
      <c r="B1023"/>
      <c r="C1023"/>
      <c r="D1023"/>
      <c r="E1023"/>
      <c r="F1023"/>
      <c r="G1023"/>
      <c r="H1023"/>
      <c r="I1023"/>
    </row>
    <row r="1024" spans="1:9" x14ac:dyDescent="0.3">
      <c r="A1024"/>
      <c r="B1024"/>
      <c r="C1024"/>
      <c r="D1024"/>
      <c r="E1024"/>
      <c r="F1024"/>
      <c r="G1024"/>
      <c r="H1024"/>
      <c r="I1024"/>
    </row>
    <row r="1025" spans="1:9" x14ac:dyDescent="0.3">
      <c r="A1025"/>
      <c r="B1025"/>
      <c r="C1025"/>
      <c r="D1025"/>
      <c r="E1025"/>
      <c r="F1025"/>
      <c r="G1025"/>
      <c r="H1025"/>
      <c r="I1025"/>
    </row>
    <row r="1026" spans="1:9" x14ac:dyDescent="0.3">
      <c r="A1026"/>
      <c r="B1026"/>
      <c r="C1026"/>
      <c r="D1026"/>
      <c r="E1026"/>
      <c r="F1026"/>
      <c r="G1026"/>
      <c r="H1026"/>
      <c r="I1026"/>
    </row>
    <row r="1027" spans="1:9" x14ac:dyDescent="0.3">
      <c r="A1027"/>
      <c r="B1027"/>
      <c r="C1027"/>
      <c r="D1027"/>
      <c r="E1027"/>
      <c r="F1027"/>
      <c r="G1027"/>
      <c r="H1027"/>
      <c r="I1027"/>
    </row>
    <row r="1028" spans="1:9" x14ac:dyDescent="0.3">
      <c r="A1028"/>
      <c r="B1028"/>
      <c r="C1028"/>
      <c r="D1028"/>
      <c r="E1028"/>
      <c r="F1028"/>
      <c r="G1028"/>
      <c r="H1028"/>
      <c r="I1028"/>
    </row>
    <row r="1029" spans="1:9" x14ac:dyDescent="0.3">
      <c r="A1029"/>
      <c r="B1029"/>
      <c r="C1029"/>
      <c r="D1029"/>
      <c r="E1029"/>
      <c r="F1029"/>
      <c r="G1029"/>
      <c r="H1029"/>
      <c r="I1029"/>
    </row>
    <row r="1030" spans="1:9" x14ac:dyDescent="0.3">
      <c r="A1030"/>
      <c r="B1030"/>
      <c r="C1030"/>
      <c r="D1030"/>
      <c r="E1030"/>
      <c r="F1030"/>
      <c r="G1030"/>
      <c r="H1030"/>
      <c r="I1030"/>
    </row>
    <row r="1031" spans="1:9" x14ac:dyDescent="0.3">
      <c r="A1031"/>
      <c r="B1031"/>
      <c r="C1031"/>
      <c r="D1031"/>
      <c r="E1031"/>
      <c r="F1031"/>
      <c r="G1031"/>
      <c r="H1031"/>
      <c r="I1031"/>
    </row>
    <row r="1032" spans="1:9" x14ac:dyDescent="0.3">
      <c r="A1032"/>
      <c r="B1032"/>
      <c r="C1032"/>
      <c r="D1032"/>
      <c r="E1032"/>
      <c r="F1032"/>
      <c r="G1032"/>
      <c r="H1032"/>
      <c r="I1032"/>
    </row>
    <row r="1033" spans="1:9" x14ac:dyDescent="0.3">
      <c r="A1033"/>
      <c r="B1033"/>
      <c r="C1033"/>
      <c r="D1033"/>
      <c r="E1033"/>
      <c r="F1033"/>
      <c r="G1033"/>
      <c r="H1033"/>
      <c r="I1033"/>
    </row>
    <row r="1034" spans="1:9" x14ac:dyDescent="0.3">
      <c r="A1034"/>
      <c r="B1034"/>
      <c r="C1034"/>
      <c r="D1034"/>
      <c r="E1034"/>
      <c r="F1034"/>
      <c r="G1034"/>
      <c r="H1034"/>
      <c r="I1034"/>
    </row>
    <row r="1035" spans="1:9" x14ac:dyDescent="0.3">
      <c r="A1035"/>
      <c r="B1035"/>
      <c r="C1035"/>
      <c r="D1035"/>
      <c r="E1035"/>
      <c r="F1035"/>
      <c r="G1035"/>
      <c r="H1035"/>
      <c r="I1035"/>
    </row>
    <row r="1036" spans="1:9" x14ac:dyDescent="0.3">
      <c r="A1036"/>
      <c r="B1036"/>
      <c r="C1036"/>
      <c r="D1036"/>
      <c r="E1036"/>
      <c r="F1036"/>
      <c r="G1036"/>
      <c r="H1036"/>
      <c r="I1036"/>
    </row>
    <row r="1037" spans="1:9" x14ac:dyDescent="0.3">
      <c r="A1037"/>
      <c r="B1037"/>
      <c r="C1037"/>
      <c r="D1037"/>
      <c r="E1037"/>
      <c r="F1037"/>
      <c r="G1037"/>
      <c r="H1037"/>
      <c r="I1037"/>
    </row>
    <row r="1038" spans="1:9" x14ac:dyDescent="0.3">
      <c r="A1038"/>
      <c r="B1038"/>
      <c r="C1038"/>
      <c r="D1038"/>
      <c r="E1038"/>
      <c r="F1038"/>
      <c r="G1038"/>
      <c r="H1038"/>
      <c r="I1038"/>
    </row>
    <row r="1039" spans="1:9" x14ac:dyDescent="0.3">
      <c r="A1039"/>
      <c r="B1039"/>
      <c r="C1039"/>
      <c r="D1039"/>
      <c r="E1039"/>
      <c r="F1039"/>
      <c r="G1039"/>
      <c r="H1039"/>
      <c r="I1039"/>
    </row>
    <row r="1040" spans="1:9" x14ac:dyDescent="0.3">
      <c r="A1040"/>
      <c r="B1040"/>
      <c r="C1040"/>
      <c r="D1040"/>
      <c r="E1040"/>
      <c r="F1040"/>
      <c r="G1040"/>
      <c r="H1040"/>
      <c r="I1040"/>
    </row>
    <row r="1041" spans="1:9" x14ac:dyDescent="0.3">
      <c r="A1041"/>
      <c r="B1041"/>
      <c r="C1041"/>
      <c r="D1041"/>
      <c r="E1041"/>
      <c r="F1041"/>
      <c r="G1041"/>
      <c r="H1041"/>
      <c r="I1041"/>
    </row>
    <row r="1042" spans="1:9" x14ac:dyDescent="0.3">
      <c r="A1042"/>
      <c r="B1042"/>
      <c r="C1042"/>
      <c r="D1042"/>
      <c r="E1042"/>
      <c r="F1042"/>
      <c r="G1042"/>
      <c r="H1042"/>
      <c r="I1042"/>
    </row>
    <row r="1043" spans="1:9" x14ac:dyDescent="0.3">
      <c r="A1043"/>
      <c r="B1043"/>
      <c r="C1043"/>
      <c r="D1043"/>
      <c r="E1043"/>
      <c r="F1043"/>
      <c r="G1043"/>
      <c r="H1043"/>
      <c r="I1043"/>
    </row>
    <row r="1044" spans="1:9" x14ac:dyDescent="0.3">
      <c r="A1044"/>
      <c r="B1044"/>
      <c r="C1044"/>
      <c r="D1044"/>
      <c r="E1044"/>
      <c r="F1044"/>
      <c r="G1044"/>
      <c r="H1044"/>
      <c r="I1044"/>
    </row>
    <row r="1045" spans="1:9" x14ac:dyDescent="0.3">
      <c r="A1045"/>
      <c r="B1045"/>
      <c r="C1045"/>
      <c r="D1045"/>
      <c r="E1045"/>
      <c r="F1045"/>
      <c r="G1045"/>
      <c r="H1045"/>
      <c r="I1045"/>
    </row>
    <row r="1046" spans="1:9" x14ac:dyDescent="0.3">
      <c r="A1046"/>
      <c r="B1046"/>
      <c r="C1046"/>
      <c r="D1046"/>
      <c r="E1046"/>
      <c r="F1046"/>
      <c r="G1046"/>
      <c r="H1046"/>
      <c r="I1046"/>
    </row>
    <row r="1047" spans="1:9" x14ac:dyDescent="0.3">
      <c r="A1047"/>
      <c r="B1047"/>
      <c r="C1047"/>
      <c r="D1047"/>
      <c r="E1047"/>
      <c r="F1047"/>
      <c r="G1047"/>
      <c r="H1047"/>
      <c r="I1047"/>
    </row>
    <row r="1048" spans="1:9" x14ac:dyDescent="0.3">
      <c r="A1048"/>
      <c r="B1048"/>
      <c r="C1048"/>
      <c r="D1048"/>
      <c r="E1048"/>
      <c r="F1048"/>
      <c r="G1048"/>
      <c r="H1048"/>
      <c r="I1048"/>
    </row>
    <row r="1049" spans="1:9" x14ac:dyDescent="0.3">
      <c r="A1049"/>
      <c r="B1049"/>
      <c r="C1049"/>
      <c r="D1049"/>
      <c r="E1049"/>
      <c r="F1049"/>
      <c r="G1049"/>
      <c r="H1049"/>
      <c r="I1049"/>
    </row>
    <row r="1050" spans="1:9" x14ac:dyDescent="0.3">
      <c r="A1050"/>
      <c r="B1050"/>
      <c r="C1050"/>
      <c r="D1050"/>
      <c r="E1050"/>
      <c r="F1050"/>
      <c r="G1050"/>
      <c r="H1050"/>
      <c r="I1050"/>
    </row>
    <row r="1051" spans="1:9" x14ac:dyDescent="0.3">
      <c r="A1051"/>
      <c r="B1051"/>
      <c r="C1051"/>
      <c r="D1051"/>
      <c r="E1051"/>
      <c r="F1051"/>
      <c r="G1051"/>
      <c r="H1051"/>
      <c r="I1051"/>
    </row>
    <row r="1052" spans="1:9" x14ac:dyDescent="0.3">
      <c r="A1052"/>
      <c r="B1052"/>
      <c r="C1052"/>
      <c r="D1052"/>
      <c r="E1052"/>
      <c r="F1052"/>
      <c r="G1052"/>
      <c r="H1052"/>
      <c r="I1052"/>
    </row>
    <row r="1053" spans="1:9" x14ac:dyDescent="0.3">
      <c r="A1053"/>
      <c r="B1053"/>
      <c r="C1053"/>
      <c r="D1053"/>
      <c r="E1053"/>
      <c r="F1053"/>
      <c r="G1053"/>
      <c r="H1053"/>
      <c r="I1053"/>
    </row>
    <row r="1054" spans="1:9" x14ac:dyDescent="0.3">
      <c r="A1054"/>
      <c r="B1054"/>
      <c r="C1054"/>
      <c r="D1054"/>
      <c r="E1054"/>
      <c r="F1054"/>
      <c r="G1054"/>
      <c r="H1054"/>
      <c r="I1054"/>
    </row>
    <row r="1055" spans="1:9" x14ac:dyDescent="0.3">
      <c r="A1055"/>
      <c r="B1055"/>
      <c r="C1055"/>
      <c r="D1055"/>
      <c r="E1055"/>
      <c r="F1055"/>
      <c r="G1055"/>
      <c r="H1055"/>
      <c r="I1055"/>
    </row>
    <row r="1056" spans="1:9" x14ac:dyDescent="0.3">
      <c r="A1056"/>
      <c r="B1056"/>
      <c r="C1056"/>
      <c r="D1056"/>
      <c r="E1056"/>
      <c r="F1056"/>
      <c r="G1056"/>
      <c r="H1056"/>
      <c r="I1056"/>
    </row>
    <row r="1057" spans="1:9" x14ac:dyDescent="0.3">
      <c r="A1057"/>
      <c r="B1057"/>
      <c r="C1057"/>
      <c r="D1057"/>
      <c r="E1057"/>
      <c r="F1057"/>
      <c r="G1057"/>
      <c r="H1057"/>
      <c r="I1057"/>
    </row>
    <row r="1058" spans="1:9" x14ac:dyDescent="0.3">
      <c r="A1058"/>
      <c r="B1058"/>
      <c r="C1058"/>
      <c r="D1058"/>
      <c r="E1058"/>
      <c r="F1058"/>
      <c r="G1058"/>
      <c r="H1058"/>
      <c r="I1058"/>
    </row>
    <row r="1059" spans="1:9" x14ac:dyDescent="0.3">
      <c r="A1059"/>
      <c r="B1059"/>
      <c r="C1059"/>
      <c r="D1059"/>
      <c r="E1059"/>
      <c r="F1059"/>
      <c r="G1059"/>
      <c r="H1059"/>
      <c r="I1059"/>
    </row>
    <row r="1060" spans="1:9" x14ac:dyDescent="0.3">
      <c r="A1060"/>
      <c r="B1060"/>
      <c r="C1060"/>
      <c r="D1060"/>
      <c r="E1060"/>
      <c r="F1060"/>
      <c r="G1060"/>
      <c r="H1060"/>
      <c r="I1060"/>
    </row>
    <row r="1061" spans="1:9" x14ac:dyDescent="0.3">
      <c r="A1061"/>
      <c r="B1061"/>
      <c r="C1061"/>
      <c r="D1061"/>
      <c r="E1061"/>
      <c r="F1061"/>
      <c r="G1061"/>
      <c r="H1061"/>
      <c r="I1061"/>
    </row>
    <row r="1062" spans="1:9" x14ac:dyDescent="0.3">
      <c r="A1062"/>
      <c r="B1062"/>
      <c r="C1062"/>
      <c r="D1062"/>
      <c r="E1062"/>
      <c r="F1062"/>
      <c r="G1062"/>
      <c r="H1062"/>
      <c r="I1062"/>
    </row>
    <row r="1063" spans="1:9" x14ac:dyDescent="0.3">
      <c r="A1063"/>
      <c r="B1063"/>
      <c r="C1063"/>
      <c r="D1063"/>
      <c r="E1063"/>
      <c r="F1063"/>
      <c r="G1063"/>
      <c r="H1063"/>
      <c r="I1063"/>
    </row>
    <row r="1064" spans="1:9" x14ac:dyDescent="0.3">
      <c r="A1064"/>
      <c r="B1064"/>
      <c r="C1064"/>
      <c r="D1064"/>
      <c r="E1064"/>
      <c r="F1064"/>
      <c r="G1064"/>
      <c r="H1064"/>
      <c r="I1064"/>
    </row>
    <row r="1065" spans="1:9" x14ac:dyDescent="0.3">
      <c r="A1065"/>
      <c r="B1065"/>
      <c r="C1065"/>
      <c r="D1065"/>
      <c r="E1065"/>
      <c r="F1065"/>
      <c r="G1065"/>
      <c r="H1065"/>
      <c r="I1065"/>
    </row>
    <row r="1066" spans="1:9" x14ac:dyDescent="0.3">
      <c r="A1066"/>
      <c r="B1066"/>
      <c r="C1066"/>
      <c r="D1066"/>
      <c r="E1066"/>
      <c r="F1066"/>
      <c r="G1066"/>
      <c r="H1066"/>
      <c r="I1066"/>
    </row>
    <row r="1067" spans="1:9" x14ac:dyDescent="0.3">
      <c r="A1067"/>
      <c r="B1067"/>
      <c r="C1067"/>
      <c r="D1067"/>
      <c r="E1067"/>
      <c r="F1067"/>
      <c r="G1067"/>
      <c r="H1067"/>
      <c r="I1067"/>
    </row>
    <row r="1068" spans="1:9" x14ac:dyDescent="0.3">
      <c r="A1068"/>
      <c r="B1068"/>
      <c r="C1068"/>
      <c r="D1068"/>
      <c r="E1068"/>
      <c r="F1068"/>
      <c r="G1068"/>
      <c r="H1068"/>
      <c r="I1068"/>
    </row>
    <row r="1069" spans="1:9" x14ac:dyDescent="0.3">
      <c r="A1069"/>
      <c r="B1069"/>
      <c r="C1069"/>
      <c r="D1069"/>
      <c r="E1069"/>
      <c r="F1069"/>
      <c r="G1069"/>
      <c r="H1069"/>
      <c r="I1069"/>
    </row>
    <row r="1070" spans="1:9" x14ac:dyDescent="0.3">
      <c r="A1070"/>
      <c r="B1070"/>
      <c r="C1070"/>
      <c r="D1070"/>
      <c r="E1070"/>
      <c r="F1070"/>
      <c r="G1070"/>
      <c r="H1070"/>
      <c r="I1070"/>
    </row>
    <row r="1071" spans="1:9" x14ac:dyDescent="0.3">
      <c r="A1071"/>
      <c r="B1071"/>
      <c r="C1071"/>
      <c r="D1071"/>
      <c r="E1071"/>
      <c r="F1071"/>
      <c r="G1071"/>
      <c r="H1071"/>
      <c r="I1071"/>
    </row>
    <row r="1072" spans="1:9" x14ac:dyDescent="0.3">
      <c r="A1072"/>
      <c r="B1072"/>
      <c r="C1072"/>
      <c r="D1072"/>
      <c r="E1072"/>
      <c r="F1072"/>
      <c r="G1072"/>
      <c r="H1072"/>
      <c r="I1072"/>
    </row>
    <row r="1073" spans="1:9" x14ac:dyDescent="0.3">
      <c r="A1073"/>
      <c r="B1073"/>
      <c r="C1073"/>
      <c r="D1073"/>
      <c r="E1073"/>
      <c r="F1073"/>
      <c r="G1073"/>
      <c r="H1073"/>
      <c r="I1073"/>
    </row>
    <row r="1074" spans="1:9" x14ac:dyDescent="0.3">
      <c r="A1074"/>
      <c r="B1074"/>
      <c r="C1074"/>
      <c r="D1074"/>
      <c r="E1074"/>
      <c r="F1074"/>
      <c r="G1074"/>
      <c r="H1074"/>
      <c r="I1074"/>
    </row>
    <row r="1075" spans="1:9" x14ac:dyDescent="0.3">
      <c r="A1075"/>
      <c r="B1075"/>
      <c r="C1075"/>
      <c r="D1075"/>
      <c r="E1075"/>
      <c r="F1075"/>
      <c r="G1075"/>
      <c r="H1075"/>
      <c r="I1075"/>
    </row>
    <row r="1076" spans="1:9" x14ac:dyDescent="0.3">
      <c r="A1076"/>
      <c r="B1076"/>
      <c r="C1076"/>
      <c r="D1076"/>
      <c r="E1076"/>
      <c r="F1076"/>
      <c r="G1076"/>
      <c r="H1076"/>
      <c r="I1076"/>
    </row>
    <row r="1077" spans="1:9" x14ac:dyDescent="0.3">
      <c r="A1077"/>
      <c r="B1077"/>
      <c r="C1077"/>
      <c r="D1077"/>
      <c r="E1077"/>
      <c r="F1077"/>
      <c r="G1077"/>
      <c r="H1077"/>
      <c r="I1077"/>
    </row>
    <row r="1078" spans="1:9" x14ac:dyDescent="0.3">
      <c r="A1078"/>
      <c r="B1078"/>
      <c r="C1078"/>
      <c r="D1078"/>
      <c r="E1078"/>
      <c r="F1078"/>
      <c r="G1078"/>
      <c r="H1078"/>
      <c r="I1078"/>
    </row>
    <row r="1079" spans="1:9" x14ac:dyDescent="0.3">
      <c r="A1079"/>
      <c r="B1079"/>
      <c r="C1079"/>
      <c r="D1079"/>
      <c r="E1079"/>
      <c r="F1079"/>
      <c r="G1079"/>
      <c r="H1079"/>
      <c r="I1079"/>
    </row>
    <row r="1080" spans="1:9" x14ac:dyDescent="0.3">
      <c r="A1080"/>
      <c r="B1080"/>
      <c r="C1080"/>
      <c r="D1080"/>
      <c r="E1080"/>
      <c r="F1080"/>
      <c r="G1080"/>
      <c r="H1080"/>
      <c r="I1080"/>
    </row>
    <row r="1081" spans="1:9" x14ac:dyDescent="0.3">
      <c r="A1081"/>
      <c r="B1081"/>
      <c r="C1081"/>
      <c r="D1081"/>
      <c r="E1081"/>
      <c r="F1081"/>
      <c r="G1081"/>
      <c r="H1081"/>
      <c r="I1081"/>
    </row>
    <row r="1082" spans="1:9" x14ac:dyDescent="0.3">
      <c r="A1082"/>
      <c r="B1082"/>
      <c r="C1082"/>
      <c r="D1082"/>
      <c r="E1082"/>
      <c r="F1082"/>
      <c r="G1082"/>
      <c r="H1082"/>
      <c r="I1082"/>
    </row>
    <row r="1083" spans="1:9" x14ac:dyDescent="0.3">
      <c r="A1083"/>
      <c r="B1083"/>
      <c r="C1083"/>
      <c r="D1083"/>
      <c r="E1083"/>
      <c r="F1083"/>
      <c r="G1083"/>
      <c r="H1083"/>
      <c r="I1083"/>
    </row>
    <row r="1084" spans="1:9" x14ac:dyDescent="0.3">
      <c r="A1084"/>
      <c r="B1084"/>
      <c r="C1084"/>
      <c r="D1084"/>
      <c r="E1084"/>
      <c r="F1084"/>
      <c r="G1084"/>
      <c r="H1084"/>
      <c r="I1084"/>
    </row>
    <row r="1085" spans="1:9" x14ac:dyDescent="0.3">
      <c r="A1085"/>
      <c r="B1085"/>
      <c r="C1085"/>
      <c r="D1085"/>
      <c r="E1085"/>
      <c r="F1085"/>
      <c r="G1085"/>
      <c r="H1085"/>
      <c r="I1085"/>
    </row>
    <row r="1086" spans="1:9" x14ac:dyDescent="0.3">
      <c r="A1086"/>
      <c r="B1086"/>
      <c r="C1086"/>
      <c r="D1086"/>
      <c r="E1086"/>
      <c r="F1086"/>
      <c r="G1086"/>
      <c r="H1086"/>
      <c r="I1086"/>
    </row>
    <row r="1087" spans="1:9" x14ac:dyDescent="0.3">
      <c r="A1087"/>
      <c r="B1087"/>
      <c r="C1087"/>
      <c r="D1087"/>
      <c r="E1087"/>
      <c r="F1087"/>
      <c r="G1087"/>
      <c r="H1087"/>
      <c r="I1087"/>
    </row>
    <row r="1088" spans="1:9" x14ac:dyDescent="0.3">
      <c r="A1088"/>
      <c r="B1088"/>
      <c r="C1088"/>
      <c r="D1088"/>
      <c r="E1088"/>
      <c r="F1088"/>
      <c r="G1088"/>
      <c r="H1088"/>
      <c r="I1088"/>
    </row>
    <row r="1089" spans="1:9" x14ac:dyDescent="0.3">
      <c r="A1089"/>
      <c r="B1089"/>
      <c r="C1089"/>
      <c r="D1089"/>
      <c r="E1089"/>
      <c r="F1089"/>
      <c r="G1089"/>
      <c r="H1089"/>
      <c r="I1089"/>
    </row>
    <row r="1090" spans="1:9" x14ac:dyDescent="0.3">
      <c r="A1090"/>
      <c r="B1090"/>
      <c r="C1090"/>
      <c r="D1090"/>
      <c r="E1090"/>
      <c r="F1090"/>
      <c r="G1090"/>
      <c r="H1090"/>
      <c r="I1090"/>
    </row>
    <row r="1091" spans="1:9" x14ac:dyDescent="0.3">
      <c r="A1091"/>
      <c r="B1091"/>
      <c r="C1091"/>
      <c r="D1091"/>
      <c r="E1091"/>
      <c r="F1091"/>
      <c r="G1091"/>
      <c r="H1091"/>
      <c r="I1091"/>
    </row>
    <row r="1092" spans="1:9" x14ac:dyDescent="0.3">
      <c r="A1092"/>
      <c r="B1092"/>
      <c r="C1092"/>
      <c r="D1092"/>
      <c r="E1092"/>
      <c r="F1092"/>
      <c r="G1092"/>
      <c r="H1092"/>
      <c r="I1092"/>
    </row>
    <row r="1093" spans="1:9" x14ac:dyDescent="0.3">
      <c r="A1093"/>
      <c r="B1093"/>
      <c r="C1093"/>
      <c r="D1093"/>
      <c r="E1093"/>
      <c r="F1093"/>
      <c r="G1093"/>
      <c r="H1093"/>
      <c r="I1093"/>
    </row>
    <row r="1094" spans="1:9" x14ac:dyDescent="0.3">
      <c r="A1094"/>
      <c r="B1094"/>
      <c r="C1094"/>
      <c r="D1094"/>
      <c r="E1094"/>
      <c r="F1094"/>
      <c r="G1094"/>
      <c r="H1094"/>
      <c r="I1094"/>
    </row>
    <row r="1095" spans="1:9" x14ac:dyDescent="0.3">
      <c r="A1095"/>
      <c r="B1095"/>
      <c r="C1095"/>
      <c r="D1095"/>
      <c r="E1095"/>
      <c r="F1095"/>
      <c r="G1095"/>
      <c r="H1095"/>
      <c r="I1095"/>
    </row>
    <row r="1096" spans="1:9" x14ac:dyDescent="0.3">
      <c r="A1096"/>
      <c r="B1096"/>
      <c r="C1096"/>
      <c r="D1096"/>
      <c r="E1096"/>
      <c r="F1096"/>
      <c r="G1096"/>
      <c r="H1096"/>
      <c r="I1096"/>
    </row>
    <row r="1097" spans="1:9" x14ac:dyDescent="0.3">
      <c r="A1097"/>
      <c r="B1097"/>
      <c r="C1097"/>
      <c r="D1097"/>
      <c r="E1097"/>
      <c r="F1097"/>
      <c r="G1097"/>
      <c r="H1097"/>
      <c r="I1097"/>
    </row>
    <row r="1098" spans="1:9" x14ac:dyDescent="0.3">
      <c r="A1098"/>
      <c r="B1098"/>
      <c r="C1098"/>
      <c r="D1098"/>
      <c r="E1098"/>
      <c r="F1098"/>
      <c r="G1098"/>
      <c r="H1098"/>
      <c r="I1098"/>
    </row>
    <row r="1099" spans="1:9" x14ac:dyDescent="0.3">
      <c r="A1099"/>
      <c r="B1099"/>
      <c r="C1099"/>
      <c r="D1099"/>
      <c r="E1099"/>
      <c r="F1099"/>
      <c r="G1099"/>
      <c r="H1099"/>
      <c r="I1099"/>
    </row>
    <row r="1100" spans="1:9" x14ac:dyDescent="0.3">
      <c r="A1100"/>
      <c r="B1100"/>
      <c r="C1100"/>
      <c r="D1100"/>
      <c r="E1100"/>
      <c r="F1100"/>
      <c r="G1100"/>
      <c r="H1100"/>
      <c r="I1100"/>
    </row>
    <row r="1101" spans="1:9" x14ac:dyDescent="0.3">
      <c r="A1101"/>
      <c r="B1101"/>
      <c r="C1101"/>
      <c r="D1101"/>
      <c r="E1101"/>
      <c r="F1101"/>
      <c r="G1101"/>
      <c r="H1101"/>
      <c r="I1101"/>
    </row>
    <row r="1102" spans="1:9" x14ac:dyDescent="0.3">
      <c r="A1102"/>
      <c r="B1102"/>
      <c r="C1102"/>
      <c r="D1102"/>
      <c r="E1102"/>
      <c r="F1102"/>
      <c r="G1102"/>
      <c r="H1102"/>
      <c r="I1102"/>
    </row>
    <row r="1103" spans="1:9" x14ac:dyDescent="0.3">
      <c r="A1103"/>
      <c r="B1103"/>
      <c r="C1103"/>
      <c r="D1103"/>
      <c r="E1103"/>
      <c r="F1103"/>
      <c r="G1103"/>
      <c r="H1103"/>
      <c r="I1103"/>
    </row>
    <row r="1104" spans="1:9" x14ac:dyDescent="0.3">
      <c r="A1104"/>
      <c r="B1104"/>
      <c r="C1104"/>
      <c r="D1104"/>
      <c r="E1104"/>
      <c r="F1104"/>
      <c r="G1104"/>
      <c r="H1104"/>
      <c r="I1104"/>
    </row>
    <row r="1105" spans="1:9" x14ac:dyDescent="0.3">
      <c r="A1105"/>
      <c r="B1105"/>
      <c r="C1105"/>
      <c r="D1105"/>
      <c r="E1105"/>
      <c r="F1105"/>
      <c r="G1105"/>
      <c r="H1105"/>
      <c r="I1105"/>
    </row>
    <row r="1106" spans="1:9" x14ac:dyDescent="0.3">
      <c r="A1106"/>
      <c r="B1106"/>
      <c r="C1106"/>
      <c r="D1106"/>
      <c r="E1106"/>
      <c r="F1106"/>
      <c r="G1106"/>
      <c r="H1106"/>
      <c r="I1106"/>
    </row>
    <row r="1107" spans="1:9" x14ac:dyDescent="0.3">
      <c r="A1107"/>
      <c r="B1107"/>
      <c r="C1107"/>
      <c r="D1107"/>
      <c r="E1107"/>
      <c r="F1107"/>
      <c r="G1107"/>
      <c r="H1107"/>
      <c r="I1107"/>
    </row>
    <row r="1108" spans="1:9" x14ac:dyDescent="0.3">
      <c r="A1108"/>
      <c r="B1108"/>
      <c r="C1108"/>
      <c r="D1108"/>
      <c r="E1108"/>
      <c r="F1108"/>
      <c r="G1108"/>
      <c r="H1108"/>
      <c r="I1108"/>
    </row>
    <row r="1109" spans="1:9" x14ac:dyDescent="0.3">
      <c r="A1109"/>
      <c r="B1109"/>
      <c r="C1109"/>
      <c r="D1109"/>
      <c r="E1109"/>
      <c r="F1109"/>
      <c r="G1109"/>
      <c r="H1109"/>
      <c r="I1109"/>
    </row>
    <row r="1110" spans="1:9" x14ac:dyDescent="0.3">
      <c r="A1110"/>
      <c r="B1110"/>
      <c r="C1110"/>
      <c r="D1110"/>
      <c r="E1110"/>
      <c r="F1110"/>
      <c r="G1110"/>
      <c r="H1110"/>
      <c r="I1110"/>
    </row>
    <row r="1111" spans="1:9" x14ac:dyDescent="0.3">
      <c r="A1111"/>
      <c r="B1111"/>
      <c r="C1111"/>
      <c r="D1111"/>
      <c r="E1111"/>
      <c r="F1111"/>
      <c r="G1111"/>
      <c r="H1111"/>
      <c r="I1111"/>
    </row>
    <row r="1112" spans="1:9" x14ac:dyDescent="0.3">
      <c r="A1112"/>
      <c r="B1112"/>
      <c r="C1112"/>
      <c r="D1112"/>
      <c r="E1112"/>
      <c r="F1112"/>
      <c r="G1112"/>
      <c r="H1112"/>
      <c r="I1112"/>
    </row>
    <row r="1113" spans="1:9" x14ac:dyDescent="0.3">
      <c r="A1113"/>
      <c r="B1113"/>
      <c r="C1113"/>
      <c r="D1113"/>
      <c r="E1113"/>
      <c r="F1113"/>
      <c r="G1113"/>
      <c r="H1113"/>
      <c r="I1113"/>
    </row>
    <row r="1114" spans="1:9" x14ac:dyDescent="0.3">
      <c r="A1114"/>
      <c r="B1114"/>
      <c r="C1114"/>
      <c r="D1114"/>
      <c r="E1114"/>
      <c r="F1114"/>
      <c r="G1114"/>
      <c r="H1114"/>
      <c r="I1114"/>
    </row>
    <row r="1115" spans="1:9" x14ac:dyDescent="0.3">
      <c r="A1115"/>
      <c r="B1115"/>
      <c r="C1115"/>
      <c r="D1115"/>
      <c r="E1115"/>
      <c r="F1115"/>
      <c r="G1115"/>
      <c r="H1115"/>
      <c r="I1115"/>
    </row>
    <row r="1116" spans="1:9" x14ac:dyDescent="0.3">
      <c r="A1116"/>
      <c r="B1116"/>
      <c r="C1116"/>
      <c r="D1116"/>
      <c r="E1116"/>
      <c r="F1116"/>
      <c r="G1116"/>
      <c r="H1116"/>
      <c r="I1116"/>
    </row>
    <row r="1117" spans="1:9" x14ac:dyDescent="0.3">
      <c r="A1117"/>
      <c r="B1117"/>
      <c r="C1117"/>
      <c r="D1117"/>
      <c r="E1117"/>
      <c r="F1117"/>
      <c r="G1117"/>
      <c r="H1117"/>
      <c r="I1117"/>
    </row>
    <row r="1118" spans="1:9" x14ac:dyDescent="0.3">
      <c r="A1118"/>
      <c r="B1118"/>
      <c r="C1118"/>
      <c r="D1118"/>
      <c r="E1118"/>
      <c r="F1118"/>
      <c r="G1118"/>
      <c r="H1118"/>
      <c r="I1118"/>
    </row>
    <row r="1119" spans="1:9" x14ac:dyDescent="0.3">
      <c r="A1119"/>
      <c r="B1119"/>
      <c r="C1119"/>
      <c r="D1119"/>
      <c r="E1119"/>
      <c r="F1119"/>
      <c r="G1119"/>
      <c r="H1119"/>
      <c r="I1119"/>
    </row>
    <row r="1120" spans="1:9" x14ac:dyDescent="0.3">
      <c r="A1120"/>
      <c r="B1120"/>
      <c r="C1120"/>
      <c r="D1120"/>
      <c r="E1120"/>
      <c r="F1120"/>
      <c r="G1120"/>
      <c r="H1120"/>
      <c r="I1120"/>
    </row>
    <row r="1121" spans="1:9" x14ac:dyDescent="0.3">
      <c r="A1121"/>
      <c r="B1121"/>
      <c r="C1121"/>
      <c r="D1121"/>
      <c r="E1121"/>
      <c r="F1121"/>
      <c r="G1121"/>
      <c r="H1121"/>
      <c r="I1121"/>
    </row>
    <row r="1122" spans="1:9" x14ac:dyDescent="0.3">
      <c r="A1122"/>
      <c r="B1122"/>
      <c r="C1122"/>
      <c r="D1122"/>
      <c r="E1122"/>
      <c r="F1122"/>
      <c r="G1122"/>
      <c r="H1122"/>
      <c r="I1122"/>
    </row>
    <row r="1123" spans="1:9" x14ac:dyDescent="0.3">
      <c r="A1123"/>
      <c r="B1123"/>
      <c r="C1123"/>
      <c r="D1123"/>
      <c r="E1123"/>
      <c r="F1123"/>
      <c r="G1123"/>
      <c r="H1123"/>
      <c r="I1123"/>
    </row>
    <row r="1124" spans="1:9" x14ac:dyDescent="0.3">
      <c r="A1124"/>
      <c r="B1124"/>
      <c r="C1124"/>
      <c r="D1124"/>
      <c r="E1124"/>
      <c r="F1124"/>
      <c r="G1124"/>
      <c r="H1124"/>
      <c r="I1124"/>
    </row>
    <row r="1125" spans="1:9" x14ac:dyDescent="0.3">
      <c r="A1125"/>
      <c r="B1125"/>
      <c r="C1125"/>
      <c r="D1125"/>
      <c r="E1125"/>
      <c r="F1125"/>
      <c r="G1125"/>
      <c r="H1125"/>
      <c r="I1125"/>
    </row>
    <row r="1126" spans="1:9" x14ac:dyDescent="0.3">
      <c r="A1126"/>
      <c r="B1126"/>
      <c r="C1126"/>
      <c r="D1126"/>
      <c r="E1126"/>
      <c r="F1126"/>
      <c r="G1126"/>
      <c r="H1126"/>
      <c r="I1126"/>
    </row>
    <row r="1127" spans="1:9" x14ac:dyDescent="0.3">
      <c r="A1127"/>
      <c r="B1127"/>
      <c r="C1127"/>
      <c r="D1127"/>
      <c r="E1127"/>
      <c r="F1127"/>
      <c r="G1127"/>
      <c r="H1127"/>
      <c r="I1127"/>
    </row>
    <row r="1128" spans="1:9" x14ac:dyDescent="0.3">
      <c r="A1128"/>
      <c r="B1128"/>
      <c r="C1128"/>
      <c r="D1128"/>
      <c r="E1128"/>
      <c r="F1128"/>
      <c r="G1128"/>
      <c r="H1128"/>
      <c r="I1128"/>
    </row>
    <row r="1129" spans="1:9" x14ac:dyDescent="0.3">
      <c r="A1129"/>
      <c r="B1129"/>
      <c r="C1129"/>
      <c r="D1129"/>
      <c r="E1129"/>
      <c r="F1129"/>
      <c r="G1129"/>
      <c r="H1129"/>
      <c r="I1129"/>
    </row>
    <row r="1130" spans="1:9" x14ac:dyDescent="0.3">
      <c r="A1130"/>
      <c r="B1130"/>
      <c r="C1130"/>
      <c r="D1130"/>
      <c r="E1130"/>
      <c r="F1130"/>
      <c r="G1130"/>
      <c r="H1130"/>
      <c r="I1130"/>
    </row>
    <row r="1131" spans="1:9" x14ac:dyDescent="0.3">
      <c r="A1131"/>
      <c r="B1131"/>
      <c r="C1131"/>
      <c r="D1131"/>
      <c r="E1131"/>
      <c r="F1131"/>
      <c r="G1131"/>
      <c r="H1131"/>
      <c r="I1131"/>
    </row>
    <row r="1132" spans="1:9" x14ac:dyDescent="0.3">
      <c r="A1132"/>
      <c r="B1132"/>
      <c r="C1132"/>
      <c r="D1132"/>
      <c r="E1132"/>
      <c r="F1132"/>
      <c r="G1132"/>
      <c r="H1132"/>
      <c r="I1132"/>
    </row>
    <row r="1133" spans="1:9" x14ac:dyDescent="0.3">
      <c r="A1133"/>
      <c r="B1133"/>
      <c r="C1133"/>
      <c r="D1133"/>
      <c r="E1133"/>
      <c r="F1133"/>
      <c r="G1133"/>
      <c r="H1133"/>
      <c r="I1133"/>
    </row>
    <row r="1134" spans="1:9" x14ac:dyDescent="0.3">
      <c r="A1134"/>
      <c r="B1134"/>
      <c r="C1134"/>
      <c r="D1134"/>
      <c r="E1134"/>
      <c r="F1134"/>
      <c r="G1134"/>
      <c r="H1134"/>
      <c r="I1134"/>
    </row>
    <row r="1135" spans="1:9" x14ac:dyDescent="0.3">
      <c r="A1135"/>
      <c r="B1135"/>
      <c r="C1135"/>
      <c r="D1135"/>
      <c r="E1135"/>
      <c r="F1135"/>
      <c r="G1135"/>
      <c r="H1135"/>
      <c r="I1135"/>
    </row>
    <row r="1136" spans="1:9" x14ac:dyDescent="0.3">
      <c r="A1136"/>
      <c r="B1136"/>
      <c r="C1136"/>
      <c r="D1136"/>
      <c r="E1136"/>
      <c r="F1136"/>
      <c r="G1136"/>
      <c r="H1136"/>
      <c r="I1136"/>
    </row>
    <row r="1137" spans="1:9" x14ac:dyDescent="0.3">
      <c r="A1137"/>
      <c r="B1137"/>
      <c r="C1137"/>
      <c r="D1137"/>
      <c r="E1137"/>
      <c r="F1137"/>
      <c r="G1137"/>
      <c r="H1137"/>
      <c r="I1137"/>
    </row>
    <row r="1138" spans="1:9" x14ac:dyDescent="0.3">
      <c r="A1138"/>
      <c r="B1138"/>
      <c r="C1138"/>
      <c r="D1138"/>
      <c r="E1138"/>
      <c r="F1138"/>
      <c r="G1138"/>
      <c r="H1138"/>
      <c r="I1138"/>
    </row>
    <row r="1139" spans="1:9" x14ac:dyDescent="0.3">
      <c r="A1139"/>
      <c r="B1139"/>
      <c r="C1139"/>
      <c r="D1139"/>
      <c r="E1139"/>
      <c r="F1139"/>
      <c r="G1139"/>
      <c r="H1139"/>
      <c r="I1139"/>
    </row>
    <row r="1140" spans="1:9" x14ac:dyDescent="0.3">
      <c r="A1140"/>
      <c r="B1140"/>
      <c r="C1140"/>
      <c r="D1140"/>
      <c r="E1140"/>
      <c r="F1140"/>
      <c r="G1140"/>
      <c r="H1140"/>
      <c r="I1140"/>
    </row>
    <row r="1141" spans="1:9" x14ac:dyDescent="0.3">
      <c r="A1141"/>
      <c r="B1141"/>
      <c r="C1141"/>
      <c r="D1141"/>
      <c r="E1141"/>
      <c r="F1141"/>
      <c r="G1141"/>
      <c r="H1141"/>
      <c r="I1141"/>
    </row>
    <row r="1142" spans="1:9" x14ac:dyDescent="0.3">
      <c r="A1142"/>
      <c r="B1142"/>
      <c r="C1142"/>
      <c r="D1142"/>
      <c r="E1142"/>
      <c r="F1142"/>
      <c r="G1142"/>
      <c r="H1142"/>
      <c r="I1142"/>
    </row>
    <row r="1143" spans="1:9" x14ac:dyDescent="0.3">
      <c r="A1143"/>
      <c r="B1143"/>
      <c r="C1143"/>
      <c r="D1143"/>
      <c r="E1143"/>
      <c r="F1143"/>
      <c r="G1143"/>
      <c r="H1143"/>
      <c r="I1143"/>
    </row>
    <row r="1144" spans="1:9" x14ac:dyDescent="0.3">
      <c r="A1144"/>
      <c r="B1144"/>
      <c r="C1144"/>
      <c r="D1144"/>
      <c r="E1144"/>
      <c r="F1144"/>
      <c r="G1144"/>
      <c r="H1144"/>
      <c r="I1144"/>
    </row>
    <row r="1145" spans="1:9" x14ac:dyDescent="0.3">
      <c r="A1145"/>
      <c r="B1145"/>
      <c r="C1145"/>
      <c r="D1145"/>
      <c r="E1145"/>
      <c r="F1145"/>
      <c r="G1145"/>
      <c r="H1145"/>
      <c r="I1145"/>
    </row>
    <row r="1146" spans="1:9" x14ac:dyDescent="0.3">
      <c r="A1146"/>
      <c r="B1146"/>
      <c r="C1146"/>
      <c r="D1146"/>
      <c r="E1146"/>
      <c r="F1146"/>
      <c r="G1146"/>
      <c r="H1146"/>
      <c r="I1146"/>
    </row>
    <row r="1147" spans="1:9" x14ac:dyDescent="0.3">
      <c r="A1147"/>
      <c r="B1147"/>
      <c r="C1147"/>
      <c r="D1147"/>
      <c r="E1147"/>
      <c r="F1147"/>
      <c r="G1147"/>
      <c r="H1147"/>
      <c r="I1147"/>
    </row>
    <row r="1148" spans="1:9" x14ac:dyDescent="0.3">
      <c r="A1148"/>
      <c r="B1148"/>
      <c r="C1148"/>
      <c r="D1148"/>
      <c r="E1148"/>
      <c r="F1148"/>
      <c r="G1148"/>
      <c r="H1148"/>
      <c r="I1148"/>
    </row>
    <row r="1149" spans="1:9" x14ac:dyDescent="0.3">
      <c r="A1149"/>
      <c r="B1149"/>
      <c r="C1149"/>
      <c r="D1149"/>
      <c r="E1149"/>
      <c r="F1149"/>
      <c r="G1149"/>
      <c r="H1149"/>
      <c r="I1149"/>
    </row>
    <row r="1150" spans="1:9" x14ac:dyDescent="0.3">
      <c r="A1150"/>
      <c r="B1150"/>
      <c r="C1150"/>
      <c r="D1150"/>
      <c r="E1150"/>
      <c r="F1150"/>
      <c r="G1150"/>
      <c r="H1150"/>
      <c r="I1150"/>
    </row>
    <row r="1151" spans="1:9" x14ac:dyDescent="0.3">
      <c r="A1151"/>
      <c r="B1151"/>
      <c r="C1151"/>
      <c r="D1151"/>
      <c r="E1151"/>
      <c r="F1151"/>
      <c r="G1151"/>
      <c r="H1151"/>
      <c r="I1151"/>
    </row>
    <row r="1152" spans="1:9" x14ac:dyDescent="0.3">
      <c r="A1152"/>
      <c r="B1152"/>
      <c r="C1152"/>
      <c r="D1152"/>
      <c r="E1152"/>
      <c r="F1152"/>
      <c r="G1152"/>
      <c r="H1152"/>
      <c r="I1152"/>
    </row>
    <row r="1153" spans="1:9" x14ac:dyDescent="0.3">
      <c r="A1153"/>
      <c r="B1153"/>
      <c r="C1153"/>
      <c r="D1153"/>
      <c r="E1153"/>
      <c r="F1153"/>
      <c r="G1153"/>
      <c r="H1153"/>
      <c r="I1153"/>
    </row>
    <row r="1154" spans="1:9" x14ac:dyDescent="0.3">
      <c r="A1154"/>
      <c r="B1154"/>
      <c r="C1154"/>
      <c r="D1154"/>
      <c r="E1154"/>
      <c r="F1154"/>
      <c r="G1154"/>
      <c r="H1154"/>
      <c r="I1154"/>
    </row>
    <row r="1155" spans="1:9" x14ac:dyDescent="0.3">
      <c r="A1155"/>
      <c r="B1155"/>
      <c r="C1155"/>
      <c r="D1155"/>
      <c r="E1155"/>
      <c r="F1155"/>
      <c r="G1155"/>
      <c r="H1155"/>
      <c r="I1155"/>
    </row>
    <row r="1156" spans="1:9" x14ac:dyDescent="0.3">
      <c r="A1156"/>
      <c r="B1156"/>
      <c r="C1156"/>
      <c r="D1156"/>
      <c r="E1156"/>
      <c r="F1156"/>
      <c r="G1156"/>
      <c r="H1156"/>
      <c r="I1156"/>
    </row>
    <row r="1157" spans="1:9" x14ac:dyDescent="0.3">
      <c r="A1157"/>
      <c r="B1157"/>
      <c r="C1157"/>
      <c r="D1157"/>
      <c r="E1157"/>
      <c r="F1157"/>
      <c r="G1157"/>
      <c r="H1157"/>
      <c r="I1157"/>
    </row>
    <row r="1158" spans="1:9" x14ac:dyDescent="0.3">
      <c r="A1158"/>
      <c r="B1158"/>
      <c r="C1158"/>
      <c r="D1158"/>
      <c r="E1158"/>
      <c r="F1158"/>
      <c r="G1158"/>
      <c r="H1158"/>
      <c r="I1158"/>
    </row>
    <row r="1159" spans="1:9" x14ac:dyDescent="0.3">
      <c r="A1159"/>
      <c r="B1159"/>
      <c r="C1159"/>
      <c r="D1159"/>
      <c r="E1159"/>
      <c r="F1159"/>
      <c r="G1159"/>
      <c r="H1159"/>
      <c r="I1159"/>
    </row>
    <row r="1160" spans="1:9" x14ac:dyDescent="0.3">
      <c r="A1160"/>
      <c r="B1160"/>
      <c r="C1160"/>
      <c r="D1160"/>
      <c r="E1160"/>
      <c r="F1160"/>
      <c r="G1160"/>
      <c r="H1160"/>
      <c r="I1160"/>
    </row>
    <row r="1161" spans="1:9" x14ac:dyDescent="0.3">
      <c r="A1161"/>
      <c r="B1161"/>
      <c r="C1161"/>
      <c r="D1161"/>
      <c r="E1161"/>
      <c r="F1161"/>
      <c r="G1161"/>
      <c r="H1161"/>
      <c r="I1161"/>
    </row>
    <row r="1162" spans="1:9" x14ac:dyDescent="0.3">
      <c r="A1162"/>
      <c r="B1162"/>
      <c r="C1162"/>
      <c r="D1162"/>
      <c r="E1162"/>
      <c r="F1162"/>
      <c r="G1162"/>
      <c r="H1162"/>
      <c r="I1162"/>
    </row>
    <row r="1163" spans="1:9" x14ac:dyDescent="0.3">
      <c r="A1163"/>
      <c r="B1163"/>
      <c r="C1163"/>
      <c r="D1163"/>
      <c r="E1163"/>
      <c r="F1163"/>
      <c r="G1163"/>
      <c r="H1163"/>
      <c r="I1163"/>
    </row>
    <row r="1164" spans="1:9" x14ac:dyDescent="0.3">
      <c r="A1164"/>
      <c r="B1164"/>
      <c r="C1164"/>
      <c r="D1164"/>
      <c r="E1164"/>
      <c r="F1164"/>
      <c r="G1164"/>
      <c r="H1164"/>
      <c r="I1164"/>
    </row>
    <row r="1165" spans="1:9" x14ac:dyDescent="0.3">
      <c r="A1165"/>
      <c r="B1165"/>
      <c r="C1165"/>
      <c r="D1165"/>
      <c r="E1165"/>
      <c r="F1165"/>
      <c r="G1165"/>
      <c r="H1165"/>
      <c r="I1165"/>
    </row>
    <row r="1166" spans="1:9" x14ac:dyDescent="0.3">
      <c r="A1166"/>
      <c r="B1166"/>
      <c r="C1166"/>
      <c r="D1166"/>
      <c r="E1166"/>
      <c r="F1166"/>
      <c r="G1166"/>
      <c r="H1166"/>
      <c r="I1166"/>
    </row>
    <row r="1167" spans="1:9" x14ac:dyDescent="0.3">
      <c r="A1167"/>
      <c r="B1167"/>
      <c r="C1167"/>
      <c r="D1167"/>
      <c r="E1167"/>
      <c r="F1167"/>
      <c r="G1167"/>
      <c r="H1167"/>
      <c r="I1167"/>
    </row>
    <row r="1168" spans="1:9" x14ac:dyDescent="0.3">
      <c r="A1168"/>
      <c r="B1168"/>
      <c r="C1168"/>
      <c r="D1168"/>
      <c r="E1168"/>
      <c r="F1168"/>
      <c r="G1168"/>
      <c r="H1168"/>
      <c r="I1168"/>
    </row>
    <row r="1169" spans="1:9" x14ac:dyDescent="0.3">
      <c r="A1169"/>
      <c r="B1169"/>
      <c r="C1169"/>
      <c r="D1169"/>
      <c r="E1169"/>
      <c r="F1169"/>
      <c r="G1169"/>
      <c r="H1169"/>
      <c r="I1169"/>
    </row>
    <row r="1170" spans="1:9" x14ac:dyDescent="0.3">
      <c r="A1170"/>
      <c r="B1170"/>
      <c r="C1170"/>
      <c r="D1170"/>
      <c r="E1170"/>
      <c r="F1170"/>
      <c r="G1170"/>
      <c r="H1170"/>
      <c r="I1170"/>
    </row>
    <row r="1171" spans="1:9" x14ac:dyDescent="0.3">
      <c r="A1171"/>
      <c r="B1171"/>
      <c r="C1171"/>
      <c r="D1171"/>
      <c r="E1171"/>
      <c r="F1171"/>
      <c r="G1171"/>
      <c r="H1171"/>
      <c r="I1171"/>
    </row>
    <row r="1172" spans="1:9" x14ac:dyDescent="0.3">
      <c r="A1172"/>
      <c r="B1172"/>
      <c r="C1172"/>
      <c r="D1172"/>
      <c r="E1172"/>
      <c r="F1172"/>
      <c r="G1172"/>
      <c r="H1172"/>
      <c r="I1172"/>
    </row>
    <row r="1173" spans="1:9" x14ac:dyDescent="0.3">
      <c r="A1173"/>
      <c r="B1173"/>
      <c r="C1173"/>
      <c r="D1173"/>
      <c r="E1173"/>
      <c r="F1173"/>
      <c r="G1173"/>
      <c r="H1173"/>
      <c r="I1173"/>
    </row>
    <row r="1174" spans="1:9" x14ac:dyDescent="0.3">
      <c r="A1174"/>
      <c r="B1174"/>
      <c r="C1174"/>
      <c r="D1174"/>
      <c r="E1174"/>
      <c r="F1174"/>
      <c r="G1174"/>
      <c r="H1174"/>
      <c r="I1174"/>
    </row>
    <row r="1175" spans="1:9" x14ac:dyDescent="0.3">
      <c r="A1175"/>
      <c r="B1175"/>
      <c r="C1175"/>
      <c r="D1175"/>
      <c r="E1175"/>
      <c r="F1175"/>
      <c r="G1175"/>
      <c r="H1175"/>
      <c r="I1175"/>
    </row>
    <row r="1176" spans="1:9" x14ac:dyDescent="0.3">
      <c r="A1176"/>
      <c r="B1176"/>
      <c r="C1176"/>
      <c r="D1176"/>
      <c r="E1176"/>
      <c r="F1176"/>
      <c r="G1176"/>
      <c r="H1176"/>
      <c r="I1176"/>
    </row>
    <row r="1177" spans="1:9" x14ac:dyDescent="0.3">
      <c r="A1177"/>
      <c r="B1177"/>
      <c r="C1177"/>
      <c r="D1177"/>
      <c r="E1177"/>
      <c r="F1177"/>
      <c r="G1177"/>
      <c r="H1177"/>
      <c r="I1177"/>
    </row>
    <row r="1178" spans="1:9" x14ac:dyDescent="0.3">
      <c r="A1178"/>
      <c r="B1178"/>
      <c r="C1178"/>
      <c r="D1178"/>
      <c r="E1178"/>
      <c r="F1178"/>
      <c r="G1178"/>
      <c r="H1178"/>
      <c r="I1178"/>
    </row>
    <row r="1179" spans="1:9" x14ac:dyDescent="0.3">
      <c r="A1179"/>
      <c r="B1179"/>
      <c r="C1179"/>
      <c r="D1179"/>
      <c r="E1179"/>
      <c r="F1179"/>
      <c r="G1179"/>
      <c r="H1179"/>
      <c r="I1179"/>
    </row>
    <row r="1180" spans="1:9" x14ac:dyDescent="0.3">
      <c r="A1180"/>
      <c r="B1180"/>
      <c r="C1180"/>
      <c r="D1180"/>
      <c r="E1180"/>
      <c r="F1180"/>
      <c r="G1180"/>
      <c r="H1180"/>
      <c r="I1180"/>
    </row>
    <row r="1181" spans="1:9" x14ac:dyDescent="0.3">
      <c r="A1181"/>
      <c r="B1181"/>
      <c r="C1181"/>
      <c r="D1181"/>
      <c r="E1181"/>
      <c r="F1181"/>
      <c r="G1181"/>
      <c r="H1181"/>
      <c r="I1181"/>
    </row>
    <row r="1182" spans="1:9" x14ac:dyDescent="0.3">
      <c r="A1182"/>
      <c r="B1182"/>
      <c r="C1182"/>
      <c r="D1182"/>
      <c r="E1182"/>
      <c r="F1182"/>
      <c r="G1182"/>
      <c r="H1182"/>
      <c r="I1182"/>
    </row>
    <row r="1183" spans="1:9" x14ac:dyDescent="0.3">
      <c r="A1183"/>
      <c r="B1183"/>
      <c r="C1183"/>
      <c r="D1183"/>
      <c r="E1183"/>
      <c r="F1183"/>
      <c r="G1183"/>
      <c r="H1183"/>
      <c r="I1183"/>
    </row>
    <row r="1184" spans="1:9" x14ac:dyDescent="0.3">
      <c r="A1184"/>
      <c r="B1184"/>
      <c r="C1184"/>
      <c r="D1184"/>
      <c r="E1184"/>
      <c r="F1184"/>
      <c r="G1184"/>
      <c r="H1184"/>
      <c r="I1184"/>
    </row>
    <row r="1185" spans="1:9" x14ac:dyDescent="0.3">
      <c r="A1185"/>
      <c r="B1185"/>
      <c r="C1185"/>
      <c r="D1185"/>
      <c r="E1185"/>
      <c r="F1185"/>
      <c r="G1185"/>
      <c r="H1185"/>
      <c r="I1185"/>
    </row>
    <row r="1186" spans="1:9" x14ac:dyDescent="0.3">
      <c r="A1186"/>
      <c r="B1186"/>
      <c r="C1186"/>
      <c r="D1186"/>
      <c r="E1186"/>
      <c r="F1186"/>
      <c r="G1186"/>
      <c r="H1186"/>
      <c r="I1186"/>
    </row>
    <row r="1187" spans="1:9" x14ac:dyDescent="0.3">
      <c r="A1187"/>
      <c r="B1187"/>
      <c r="C1187"/>
      <c r="D1187"/>
      <c r="E1187"/>
      <c r="F1187"/>
      <c r="G1187"/>
      <c r="H1187"/>
      <c r="I1187"/>
    </row>
    <row r="1188" spans="1:9" x14ac:dyDescent="0.3">
      <c r="A1188"/>
      <c r="B1188"/>
      <c r="C1188"/>
      <c r="D1188"/>
      <c r="E1188"/>
      <c r="F1188"/>
      <c r="G1188"/>
      <c r="H1188"/>
      <c r="I1188"/>
    </row>
    <row r="1189" spans="1:9" x14ac:dyDescent="0.3">
      <c r="A1189"/>
      <c r="B1189"/>
      <c r="C1189"/>
      <c r="D1189"/>
      <c r="E1189"/>
      <c r="F1189"/>
      <c r="G1189"/>
      <c r="H1189"/>
      <c r="I1189"/>
    </row>
    <row r="1190" spans="1:9" x14ac:dyDescent="0.3">
      <c r="A1190"/>
      <c r="B1190"/>
      <c r="C1190"/>
      <c r="D1190"/>
      <c r="E1190"/>
      <c r="F1190"/>
      <c r="G1190"/>
      <c r="H1190"/>
      <c r="I1190"/>
    </row>
    <row r="1191" spans="1:9" x14ac:dyDescent="0.3">
      <c r="A1191"/>
      <c r="B1191"/>
      <c r="C1191"/>
      <c r="D1191"/>
      <c r="E1191"/>
      <c r="F1191"/>
      <c r="G1191"/>
      <c r="H1191"/>
      <c r="I1191"/>
    </row>
    <row r="1192" spans="1:9" x14ac:dyDescent="0.3">
      <c r="A1192"/>
      <c r="B1192"/>
      <c r="C1192"/>
      <c r="D1192"/>
      <c r="E1192"/>
      <c r="F1192"/>
      <c r="G1192"/>
      <c r="H1192"/>
      <c r="I1192"/>
    </row>
    <row r="1193" spans="1:9" x14ac:dyDescent="0.3">
      <c r="A1193"/>
      <c r="B1193"/>
      <c r="C1193"/>
      <c r="D1193"/>
      <c r="E1193"/>
      <c r="F1193"/>
      <c r="G1193"/>
      <c r="H1193"/>
      <c r="I1193"/>
    </row>
    <row r="1194" spans="1:9" x14ac:dyDescent="0.3">
      <c r="A1194"/>
      <c r="B1194"/>
      <c r="C1194"/>
      <c r="D1194"/>
      <c r="E1194"/>
      <c r="F1194"/>
      <c r="G1194"/>
      <c r="H1194"/>
      <c r="I1194"/>
    </row>
    <row r="1195" spans="1:9" x14ac:dyDescent="0.3">
      <c r="A1195"/>
      <c r="B1195"/>
      <c r="C1195"/>
      <c r="D1195"/>
      <c r="E1195"/>
      <c r="F1195"/>
      <c r="G1195"/>
      <c r="H1195"/>
      <c r="I1195"/>
    </row>
    <row r="1196" spans="1:9" x14ac:dyDescent="0.3">
      <c r="A1196"/>
      <c r="B1196"/>
      <c r="C1196"/>
      <c r="D1196"/>
      <c r="E1196"/>
      <c r="F1196"/>
      <c r="G1196"/>
      <c r="H1196"/>
      <c r="I1196"/>
    </row>
    <row r="1197" spans="1:9" x14ac:dyDescent="0.3">
      <c r="A1197"/>
      <c r="B1197"/>
      <c r="C1197"/>
      <c r="D1197"/>
      <c r="E1197"/>
      <c r="F1197"/>
      <c r="G1197"/>
      <c r="H1197"/>
      <c r="I1197"/>
    </row>
    <row r="1198" spans="1:9" x14ac:dyDescent="0.3">
      <c r="A1198"/>
      <c r="B1198"/>
      <c r="C1198"/>
      <c r="D1198"/>
      <c r="E1198"/>
      <c r="F1198"/>
      <c r="G1198"/>
      <c r="H1198"/>
      <c r="I1198"/>
    </row>
    <row r="1199" spans="1:9" x14ac:dyDescent="0.3">
      <c r="A1199"/>
      <c r="B1199"/>
      <c r="C1199"/>
      <c r="D1199"/>
      <c r="E1199"/>
      <c r="F1199"/>
      <c r="G1199"/>
      <c r="H1199"/>
      <c r="I1199"/>
    </row>
    <row r="1200" spans="1:9" x14ac:dyDescent="0.3">
      <c r="A1200"/>
      <c r="B1200"/>
      <c r="C1200"/>
      <c r="D1200"/>
      <c r="E1200"/>
      <c r="F1200"/>
      <c r="G1200"/>
      <c r="H1200"/>
      <c r="I1200"/>
    </row>
    <row r="1201" spans="1:9" x14ac:dyDescent="0.3">
      <c r="A1201"/>
      <c r="B1201"/>
      <c r="C1201"/>
      <c r="D1201"/>
      <c r="E1201"/>
      <c r="F1201"/>
      <c r="G1201"/>
      <c r="H1201"/>
      <c r="I1201"/>
    </row>
    <row r="1202" spans="1:9" x14ac:dyDescent="0.3">
      <c r="A1202"/>
      <c r="B1202"/>
      <c r="C1202"/>
      <c r="D1202"/>
      <c r="E1202"/>
      <c r="F1202"/>
      <c r="G1202"/>
      <c r="H1202"/>
      <c r="I1202"/>
    </row>
    <row r="1203" spans="1:9" x14ac:dyDescent="0.3">
      <c r="A1203"/>
      <c r="B1203"/>
      <c r="C1203"/>
      <c r="D1203"/>
      <c r="E1203"/>
      <c r="F1203"/>
      <c r="G1203"/>
      <c r="H1203"/>
      <c r="I1203"/>
    </row>
    <row r="1204" spans="1:9" x14ac:dyDescent="0.3">
      <c r="A1204"/>
      <c r="B1204"/>
      <c r="C1204"/>
      <c r="D1204"/>
      <c r="E1204"/>
      <c r="F1204"/>
      <c r="G1204"/>
      <c r="H1204"/>
      <c r="I1204"/>
    </row>
    <row r="1205" spans="1:9" x14ac:dyDescent="0.3">
      <c r="A1205"/>
      <c r="B1205"/>
      <c r="C1205"/>
      <c r="D1205"/>
      <c r="E1205"/>
      <c r="F1205"/>
      <c r="G1205"/>
      <c r="H1205"/>
      <c r="I1205"/>
    </row>
    <row r="1206" spans="1:9" x14ac:dyDescent="0.3">
      <c r="A1206"/>
      <c r="B1206"/>
      <c r="C1206"/>
      <c r="D1206"/>
      <c r="E1206"/>
      <c r="F1206"/>
      <c r="G1206"/>
      <c r="H1206"/>
      <c r="I1206"/>
    </row>
    <row r="1207" spans="1:9" x14ac:dyDescent="0.3">
      <c r="A1207"/>
      <c r="B1207"/>
      <c r="C1207"/>
      <c r="D1207"/>
      <c r="E1207"/>
      <c r="F1207"/>
      <c r="G1207"/>
      <c r="H1207"/>
      <c r="I1207"/>
    </row>
    <row r="1208" spans="1:9" x14ac:dyDescent="0.3">
      <c r="A1208"/>
      <c r="B1208"/>
      <c r="C1208"/>
      <c r="D1208"/>
      <c r="E1208"/>
      <c r="F1208"/>
      <c r="G1208"/>
      <c r="H1208"/>
      <c r="I1208"/>
    </row>
    <row r="1209" spans="1:9" x14ac:dyDescent="0.3">
      <c r="A1209"/>
      <c r="B1209"/>
      <c r="C1209"/>
      <c r="D1209"/>
      <c r="E1209"/>
      <c r="F1209"/>
      <c r="G1209"/>
      <c r="H1209"/>
      <c r="I1209"/>
    </row>
    <row r="1210" spans="1:9" x14ac:dyDescent="0.3">
      <c r="A1210"/>
      <c r="B1210"/>
      <c r="C1210"/>
      <c r="D1210"/>
      <c r="E1210"/>
      <c r="F1210"/>
      <c r="G1210"/>
      <c r="H1210"/>
      <c r="I1210"/>
    </row>
    <row r="1211" spans="1:9" x14ac:dyDescent="0.3">
      <c r="A1211"/>
      <c r="B1211"/>
      <c r="C1211"/>
      <c r="D1211"/>
      <c r="E1211"/>
      <c r="F1211"/>
      <c r="G1211"/>
      <c r="H1211"/>
      <c r="I1211"/>
    </row>
    <row r="1212" spans="1:9" x14ac:dyDescent="0.3">
      <c r="A1212"/>
      <c r="B1212"/>
      <c r="C1212"/>
      <c r="D1212"/>
      <c r="E1212"/>
      <c r="F1212"/>
      <c r="G1212"/>
      <c r="H1212"/>
      <c r="I1212"/>
    </row>
    <row r="1213" spans="1:9" x14ac:dyDescent="0.3">
      <c r="A1213"/>
      <c r="B1213"/>
      <c r="C1213"/>
      <c r="D1213"/>
      <c r="E1213"/>
      <c r="F1213"/>
      <c r="G1213"/>
      <c r="H1213"/>
      <c r="I1213"/>
    </row>
    <row r="1214" spans="1:9" x14ac:dyDescent="0.3">
      <c r="A1214"/>
      <c r="B1214"/>
      <c r="C1214"/>
      <c r="D1214"/>
      <c r="E1214"/>
      <c r="F1214"/>
      <c r="G1214"/>
      <c r="H1214"/>
      <c r="I1214"/>
    </row>
    <row r="1215" spans="1:9" x14ac:dyDescent="0.3">
      <c r="A1215"/>
      <c r="B1215"/>
      <c r="C1215"/>
      <c r="D1215"/>
      <c r="E1215"/>
      <c r="F1215"/>
      <c r="G1215"/>
      <c r="H1215"/>
      <c r="I1215"/>
    </row>
    <row r="1216" spans="1:9" x14ac:dyDescent="0.3">
      <c r="A1216"/>
      <c r="B1216"/>
      <c r="C1216"/>
      <c r="D1216"/>
      <c r="E1216"/>
      <c r="F1216"/>
      <c r="G1216"/>
      <c r="H1216"/>
      <c r="I1216"/>
    </row>
    <row r="1217" spans="1:9" x14ac:dyDescent="0.3">
      <c r="A1217"/>
      <c r="B1217"/>
      <c r="C1217"/>
      <c r="D1217"/>
      <c r="E1217"/>
      <c r="F1217"/>
      <c r="G1217"/>
      <c r="H1217"/>
      <c r="I1217"/>
    </row>
    <row r="1218" spans="1:9" x14ac:dyDescent="0.3">
      <c r="A1218"/>
      <c r="B1218"/>
      <c r="C1218"/>
      <c r="D1218"/>
      <c r="E1218"/>
      <c r="F1218"/>
      <c r="G1218"/>
      <c r="H1218"/>
      <c r="I1218"/>
    </row>
    <row r="1219" spans="1:9" x14ac:dyDescent="0.3">
      <c r="A1219"/>
      <c r="B1219"/>
      <c r="C1219"/>
      <c r="D1219"/>
      <c r="E1219"/>
      <c r="F1219"/>
      <c r="G1219"/>
      <c r="H1219"/>
      <c r="I1219"/>
    </row>
    <row r="1220" spans="1:9" x14ac:dyDescent="0.3">
      <c r="A1220"/>
      <c r="B1220"/>
      <c r="C1220"/>
      <c r="D1220"/>
      <c r="E1220"/>
      <c r="F1220"/>
      <c r="G1220"/>
      <c r="H1220"/>
      <c r="I1220"/>
    </row>
    <row r="1221" spans="1:9" x14ac:dyDescent="0.3">
      <c r="A1221"/>
      <c r="B1221"/>
      <c r="C1221"/>
      <c r="D1221"/>
      <c r="E1221"/>
      <c r="F1221"/>
      <c r="G1221"/>
      <c r="H1221"/>
      <c r="I1221"/>
    </row>
    <row r="1222" spans="1:9" x14ac:dyDescent="0.3">
      <c r="A1222"/>
      <c r="B1222"/>
      <c r="C1222"/>
      <c r="D1222"/>
      <c r="E1222"/>
      <c r="F1222"/>
      <c r="G1222"/>
      <c r="H1222"/>
      <c r="I1222"/>
    </row>
    <row r="1223" spans="1:9" x14ac:dyDescent="0.3">
      <c r="A1223"/>
      <c r="B1223"/>
      <c r="C1223"/>
      <c r="D1223"/>
      <c r="E1223"/>
      <c r="F1223"/>
      <c r="G1223"/>
      <c r="H1223"/>
      <c r="I1223"/>
    </row>
    <row r="1224" spans="1:9" x14ac:dyDescent="0.3">
      <c r="A1224"/>
      <c r="B1224"/>
      <c r="C1224"/>
      <c r="D1224"/>
      <c r="E1224"/>
      <c r="F1224"/>
      <c r="G1224"/>
      <c r="H1224"/>
      <c r="I1224"/>
    </row>
    <row r="1225" spans="1:9" x14ac:dyDescent="0.3">
      <c r="A1225"/>
      <c r="B1225"/>
      <c r="C1225"/>
      <c r="D1225"/>
      <c r="E1225"/>
      <c r="F1225"/>
      <c r="G1225"/>
      <c r="H1225"/>
      <c r="I1225"/>
    </row>
    <row r="1226" spans="1:9" x14ac:dyDescent="0.3">
      <c r="A1226"/>
      <c r="B1226"/>
      <c r="C1226"/>
      <c r="D1226"/>
      <c r="E1226"/>
      <c r="F1226"/>
      <c r="G1226"/>
      <c r="H1226"/>
      <c r="I1226"/>
    </row>
    <row r="1227" spans="1:9" x14ac:dyDescent="0.3">
      <c r="A1227"/>
      <c r="B1227"/>
      <c r="C1227"/>
      <c r="D1227"/>
      <c r="E1227"/>
      <c r="F1227"/>
      <c r="G1227"/>
      <c r="H1227"/>
      <c r="I1227"/>
    </row>
    <row r="1228" spans="1:9" x14ac:dyDescent="0.3">
      <c r="A1228"/>
      <c r="B1228"/>
      <c r="C1228"/>
      <c r="D1228"/>
      <c r="E1228"/>
      <c r="F1228"/>
      <c r="G1228"/>
      <c r="H1228"/>
      <c r="I1228"/>
    </row>
    <row r="1229" spans="1:9" x14ac:dyDescent="0.3">
      <c r="A1229"/>
      <c r="B1229"/>
      <c r="C1229"/>
      <c r="D1229"/>
      <c r="E1229"/>
      <c r="F1229"/>
      <c r="G1229"/>
      <c r="H1229"/>
      <c r="I1229"/>
    </row>
    <row r="1230" spans="1:9" x14ac:dyDescent="0.3">
      <c r="A1230"/>
      <c r="B1230"/>
      <c r="C1230"/>
      <c r="D1230"/>
      <c r="E1230"/>
      <c r="F1230"/>
      <c r="G1230"/>
      <c r="H1230"/>
      <c r="I1230"/>
    </row>
    <row r="1231" spans="1:9" x14ac:dyDescent="0.3">
      <c r="A1231"/>
      <c r="B1231"/>
      <c r="C1231"/>
      <c r="D1231"/>
      <c r="E1231"/>
      <c r="F1231"/>
      <c r="G1231"/>
      <c r="H1231"/>
      <c r="I1231"/>
    </row>
    <row r="1232" spans="1:9" x14ac:dyDescent="0.3">
      <c r="A1232"/>
      <c r="B1232"/>
      <c r="C1232"/>
      <c r="D1232"/>
      <c r="E1232"/>
      <c r="F1232"/>
      <c r="G1232"/>
      <c r="H1232"/>
      <c r="I1232"/>
    </row>
    <row r="1233" spans="1:9" x14ac:dyDescent="0.3">
      <c r="A1233"/>
      <c r="B1233"/>
      <c r="C1233"/>
      <c r="D1233"/>
      <c r="E1233"/>
      <c r="F1233"/>
      <c r="G1233"/>
      <c r="H1233"/>
      <c r="I1233"/>
    </row>
    <row r="1234" spans="1:9" x14ac:dyDescent="0.3">
      <c r="A1234"/>
      <c r="B1234"/>
      <c r="C1234"/>
      <c r="D1234"/>
      <c r="E1234"/>
      <c r="F1234"/>
      <c r="G1234"/>
      <c r="H1234"/>
      <c r="I1234"/>
    </row>
    <row r="1235" spans="1:9" x14ac:dyDescent="0.3">
      <c r="A1235"/>
      <c r="B1235"/>
      <c r="C1235"/>
      <c r="D1235"/>
      <c r="E1235"/>
      <c r="F1235"/>
      <c r="G1235"/>
      <c r="H1235"/>
      <c r="I1235"/>
    </row>
    <row r="1236" spans="1:9" x14ac:dyDescent="0.3">
      <c r="A1236"/>
      <c r="B1236"/>
      <c r="C1236"/>
      <c r="D1236"/>
      <c r="E1236"/>
      <c r="F1236"/>
      <c r="G1236"/>
      <c r="H1236"/>
      <c r="I1236"/>
    </row>
    <row r="1237" spans="1:9" x14ac:dyDescent="0.3">
      <c r="A1237"/>
      <c r="B1237"/>
      <c r="C1237"/>
      <c r="D1237"/>
      <c r="E1237"/>
      <c r="F1237"/>
      <c r="G1237"/>
      <c r="H1237"/>
      <c r="I1237"/>
    </row>
    <row r="1238" spans="1:9" x14ac:dyDescent="0.3">
      <c r="A1238"/>
      <c r="B1238"/>
      <c r="C1238"/>
      <c r="D1238"/>
      <c r="E1238"/>
      <c r="F1238"/>
      <c r="G1238"/>
      <c r="H1238"/>
      <c r="I1238"/>
    </row>
    <row r="1239" spans="1:9" x14ac:dyDescent="0.3">
      <c r="A1239"/>
      <c r="B1239"/>
      <c r="C1239"/>
      <c r="D1239"/>
      <c r="E1239"/>
      <c r="F1239"/>
      <c r="G1239"/>
      <c r="H1239"/>
      <c r="I1239"/>
    </row>
    <row r="1240" spans="1:9" x14ac:dyDescent="0.3">
      <c r="A1240"/>
      <c r="B1240"/>
      <c r="C1240"/>
      <c r="D1240"/>
      <c r="E1240"/>
      <c r="F1240"/>
      <c r="G1240"/>
      <c r="H1240"/>
      <c r="I1240"/>
    </row>
    <row r="1241" spans="1:9" x14ac:dyDescent="0.3">
      <c r="A1241"/>
      <c r="B1241"/>
      <c r="C1241"/>
      <c r="D1241"/>
      <c r="E1241"/>
      <c r="F1241"/>
      <c r="G1241"/>
      <c r="H1241"/>
      <c r="I1241"/>
    </row>
    <row r="1242" spans="1:9" x14ac:dyDescent="0.3">
      <c r="A1242"/>
      <c r="B1242"/>
      <c r="C1242"/>
      <c r="D1242"/>
      <c r="E1242"/>
      <c r="F1242"/>
      <c r="G1242"/>
      <c r="H1242"/>
      <c r="I1242"/>
    </row>
    <row r="1243" spans="1:9" x14ac:dyDescent="0.3">
      <c r="A1243"/>
      <c r="B1243"/>
      <c r="C1243"/>
      <c r="D1243"/>
      <c r="E1243"/>
      <c r="F1243"/>
      <c r="G1243"/>
      <c r="H1243"/>
      <c r="I1243"/>
    </row>
    <row r="1244" spans="1:9" x14ac:dyDescent="0.3">
      <c r="A1244"/>
      <c r="B1244"/>
      <c r="C1244"/>
      <c r="D1244"/>
      <c r="E1244"/>
      <c r="F1244"/>
      <c r="G1244"/>
      <c r="H1244"/>
      <c r="I1244"/>
    </row>
    <row r="1245" spans="1:9" x14ac:dyDescent="0.3">
      <c r="A1245"/>
      <c r="B1245"/>
      <c r="C1245"/>
      <c r="D1245"/>
      <c r="E1245"/>
      <c r="F1245"/>
      <c r="G1245"/>
      <c r="H1245"/>
      <c r="I1245"/>
    </row>
    <row r="1246" spans="1:9" x14ac:dyDescent="0.3">
      <c r="A1246"/>
      <c r="B1246"/>
      <c r="C1246"/>
      <c r="D1246"/>
      <c r="E1246"/>
      <c r="F1246"/>
      <c r="G1246"/>
      <c r="H1246"/>
      <c r="I1246"/>
    </row>
    <row r="1247" spans="1:9" x14ac:dyDescent="0.3">
      <c r="A1247"/>
      <c r="B1247"/>
      <c r="C1247"/>
      <c r="D1247"/>
      <c r="E1247"/>
      <c r="F1247"/>
      <c r="G1247"/>
      <c r="H1247"/>
      <c r="I1247"/>
    </row>
    <row r="1248" spans="1:9" x14ac:dyDescent="0.3">
      <c r="A1248"/>
      <c r="B1248"/>
      <c r="C1248"/>
      <c r="D1248"/>
      <c r="E1248"/>
      <c r="F1248"/>
      <c r="G1248"/>
      <c r="H1248"/>
      <c r="I1248"/>
    </row>
    <row r="1249" spans="1:9" x14ac:dyDescent="0.3">
      <c r="A1249"/>
      <c r="B1249"/>
      <c r="C1249"/>
      <c r="D1249"/>
      <c r="E1249"/>
      <c r="F1249"/>
      <c r="G1249"/>
      <c r="H1249"/>
      <c r="I1249"/>
    </row>
    <row r="1250" spans="1:9" x14ac:dyDescent="0.3">
      <c r="A1250"/>
      <c r="B1250"/>
      <c r="C1250"/>
      <c r="D1250"/>
      <c r="E1250"/>
      <c r="F1250"/>
      <c r="G1250"/>
      <c r="H1250"/>
      <c r="I1250"/>
    </row>
    <row r="1251" spans="1:9" x14ac:dyDescent="0.3">
      <c r="A1251"/>
      <c r="B1251"/>
      <c r="C1251"/>
      <c r="D1251"/>
      <c r="E1251"/>
      <c r="F1251"/>
      <c r="G1251"/>
      <c r="H1251"/>
      <c r="I1251"/>
    </row>
    <row r="1252" spans="1:9" x14ac:dyDescent="0.3">
      <c r="A1252"/>
      <c r="B1252"/>
      <c r="C1252"/>
      <c r="D1252"/>
      <c r="E1252"/>
      <c r="F1252"/>
      <c r="G1252"/>
      <c r="H1252"/>
      <c r="I1252"/>
    </row>
    <row r="1253" spans="1:9" x14ac:dyDescent="0.3">
      <c r="A1253"/>
      <c r="B1253"/>
      <c r="C1253"/>
      <c r="D1253"/>
      <c r="E1253"/>
      <c r="F1253"/>
      <c r="G1253"/>
      <c r="H1253"/>
      <c r="I1253"/>
    </row>
    <row r="1254" spans="1:9" x14ac:dyDescent="0.3">
      <c r="A1254"/>
      <c r="B1254"/>
      <c r="C1254"/>
      <c r="D1254"/>
      <c r="E1254"/>
      <c r="F1254"/>
      <c r="G1254"/>
      <c r="H1254"/>
      <c r="I1254"/>
    </row>
    <row r="1255" spans="1:9" x14ac:dyDescent="0.3">
      <c r="A1255"/>
      <c r="B1255"/>
      <c r="C1255"/>
      <c r="D1255"/>
      <c r="E1255"/>
      <c r="F1255"/>
      <c r="G1255"/>
      <c r="H1255"/>
      <c r="I1255"/>
    </row>
    <row r="1256" spans="1:9" x14ac:dyDescent="0.3">
      <c r="A1256"/>
      <c r="B1256"/>
      <c r="C1256"/>
      <c r="D1256"/>
      <c r="E1256"/>
      <c r="F1256"/>
      <c r="G1256"/>
      <c r="H1256"/>
      <c r="I1256"/>
    </row>
    <row r="1257" spans="1:9" x14ac:dyDescent="0.3">
      <c r="A1257"/>
      <c r="B1257"/>
      <c r="C1257"/>
      <c r="D1257"/>
      <c r="E1257"/>
      <c r="F1257"/>
      <c r="G1257"/>
      <c r="H1257"/>
      <c r="I1257"/>
    </row>
    <row r="1258" spans="1:9" x14ac:dyDescent="0.3">
      <c r="A1258"/>
      <c r="B1258"/>
      <c r="C1258"/>
      <c r="D1258"/>
      <c r="E1258"/>
      <c r="F1258"/>
      <c r="G1258"/>
      <c r="H1258"/>
      <c r="I1258"/>
    </row>
    <row r="1259" spans="1:9" x14ac:dyDescent="0.3">
      <c r="A1259"/>
      <c r="B1259"/>
      <c r="C1259"/>
      <c r="D1259"/>
      <c r="E1259"/>
      <c r="F1259"/>
      <c r="G1259"/>
      <c r="H1259"/>
      <c r="I1259"/>
    </row>
    <row r="1260" spans="1:9" x14ac:dyDescent="0.3">
      <c r="A1260"/>
      <c r="B1260"/>
      <c r="C1260"/>
      <c r="D1260"/>
      <c r="E1260"/>
      <c r="F1260"/>
      <c r="G1260"/>
      <c r="H1260"/>
      <c r="I1260"/>
    </row>
    <row r="1261" spans="1:9" x14ac:dyDescent="0.3">
      <c r="A1261"/>
      <c r="B1261"/>
      <c r="C1261"/>
      <c r="D1261"/>
      <c r="E1261"/>
      <c r="F1261"/>
      <c r="G1261"/>
      <c r="H1261"/>
      <c r="I1261"/>
    </row>
    <row r="1262" spans="1:9" x14ac:dyDescent="0.3">
      <c r="A1262"/>
      <c r="B1262"/>
      <c r="C1262"/>
      <c r="D1262"/>
      <c r="E1262"/>
      <c r="F1262"/>
      <c r="G1262"/>
      <c r="H1262"/>
      <c r="I1262"/>
    </row>
    <row r="1263" spans="1:9" x14ac:dyDescent="0.3">
      <c r="A1263"/>
      <c r="B1263"/>
      <c r="C1263"/>
      <c r="D1263"/>
      <c r="E1263"/>
      <c r="F1263"/>
      <c r="G1263"/>
      <c r="H1263"/>
      <c r="I1263"/>
    </row>
    <row r="1264" spans="1:9" x14ac:dyDescent="0.3">
      <c r="A1264"/>
      <c r="B1264"/>
      <c r="C1264"/>
      <c r="D1264"/>
      <c r="E1264"/>
      <c r="F1264"/>
      <c r="G1264"/>
      <c r="H1264"/>
      <c r="I1264"/>
    </row>
    <row r="1265" spans="1:9" x14ac:dyDescent="0.3">
      <c r="A1265"/>
      <c r="B1265"/>
      <c r="C1265"/>
      <c r="D1265"/>
      <c r="E1265"/>
      <c r="F1265"/>
      <c r="G1265"/>
      <c r="H1265"/>
      <c r="I1265"/>
    </row>
    <row r="1266" spans="1:9" x14ac:dyDescent="0.3">
      <c r="A1266"/>
      <c r="B1266"/>
      <c r="C1266"/>
      <c r="D1266"/>
      <c r="E1266"/>
      <c r="F1266"/>
      <c r="G1266"/>
      <c r="H1266"/>
      <c r="I1266"/>
    </row>
    <row r="1267" spans="1:9" x14ac:dyDescent="0.3">
      <c r="A1267"/>
      <c r="B1267"/>
      <c r="C1267"/>
      <c r="D1267"/>
      <c r="E1267"/>
      <c r="F1267"/>
      <c r="G1267"/>
      <c r="H1267"/>
      <c r="I1267"/>
    </row>
    <row r="1268" spans="1:9" x14ac:dyDescent="0.3">
      <c r="A1268"/>
      <c r="B1268"/>
      <c r="C1268"/>
      <c r="D1268"/>
      <c r="E1268"/>
      <c r="F1268"/>
      <c r="G1268"/>
      <c r="H1268"/>
      <c r="I1268"/>
    </row>
    <row r="1269" spans="1:9" x14ac:dyDescent="0.3">
      <c r="A1269"/>
      <c r="B1269"/>
      <c r="C1269"/>
      <c r="D1269"/>
      <c r="E1269"/>
      <c r="F1269"/>
      <c r="G1269"/>
      <c r="H1269"/>
      <c r="I1269"/>
    </row>
    <row r="1270" spans="1:9" x14ac:dyDescent="0.3">
      <c r="A1270"/>
      <c r="B1270"/>
      <c r="C1270"/>
      <c r="D1270"/>
      <c r="E1270"/>
      <c r="F1270"/>
      <c r="G1270"/>
      <c r="H1270"/>
      <c r="I1270"/>
    </row>
    <row r="1271" spans="1:9" x14ac:dyDescent="0.3">
      <c r="A1271"/>
      <c r="B1271"/>
      <c r="C1271"/>
      <c r="D1271"/>
      <c r="E1271"/>
      <c r="F1271"/>
      <c r="G1271"/>
      <c r="H1271"/>
      <c r="I1271"/>
    </row>
    <row r="1272" spans="1:9" x14ac:dyDescent="0.3">
      <c r="A1272"/>
      <c r="B1272"/>
      <c r="C1272"/>
      <c r="D1272"/>
      <c r="E1272"/>
      <c r="F1272"/>
      <c r="G1272"/>
      <c r="H1272"/>
      <c r="I1272"/>
    </row>
    <row r="1273" spans="1:9" x14ac:dyDescent="0.3">
      <c r="A1273"/>
      <c r="B1273"/>
      <c r="C1273"/>
      <c r="D1273"/>
      <c r="E1273"/>
      <c r="F1273"/>
      <c r="G1273"/>
      <c r="H1273"/>
      <c r="I1273"/>
    </row>
    <row r="1274" spans="1:9" x14ac:dyDescent="0.3">
      <c r="A1274"/>
      <c r="B1274"/>
      <c r="C1274"/>
      <c r="D1274"/>
      <c r="E1274"/>
      <c r="F1274"/>
      <c r="G1274"/>
      <c r="H1274"/>
      <c r="I1274"/>
    </row>
    <row r="1275" spans="1:9" x14ac:dyDescent="0.3">
      <c r="A1275"/>
      <c r="B1275"/>
      <c r="C1275"/>
      <c r="D1275"/>
      <c r="E1275"/>
      <c r="F1275"/>
      <c r="G1275"/>
      <c r="H1275"/>
      <c r="I1275"/>
    </row>
    <row r="1276" spans="1:9" x14ac:dyDescent="0.3">
      <c r="A1276"/>
      <c r="B1276"/>
      <c r="C1276"/>
      <c r="D1276"/>
      <c r="E1276"/>
      <c r="F1276"/>
      <c r="G1276"/>
      <c r="H1276"/>
      <c r="I1276"/>
    </row>
    <row r="1277" spans="1:9" x14ac:dyDescent="0.3">
      <c r="A1277"/>
      <c r="B1277"/>
      <c r="C1277"/>
      <c r="D1277"/>
      <c r="E1277"/>
      <c r="F1277"/>
      <c r="G1277"/>
      <c r="H1277"/>
      <c r="I1277"/>
    </row>
    <row r="1278" spans="1:9" x14ac:dyDescent="0.3">
      <c r="A1278"/>
      <c r="B1278"/>
      <c r="C1278"/>
      <c r="D1278"/>
      <c r="E1278"/>
      <c r="F1278"/>
      <c r="G1278"/>
      <c r="H1278"/>
      <c r="I1278"/>
    </row>
    <row r="1279" spans="1:9" x14ac:dyDescent="0.3">
      <c r="A1279"/>
      <c r="B1279"/>
      <c r="C1279"/>
      <c r="D1279"/>
      <c r="E1279"/>
      <c r="F1279"/>
      <c r="G1279"/>
      <c r="H1279"/>
      <c r="I1279"/>
    </row>
    <row r="1280" spans="1:9" x14ac:dyDescent="0.3">
      <c r="A1280"/>
      <c r="B1280"/>
      <c r="C1280"/>
      <c r="D1280"/>
      <c r="E1280"/>
      <c r="F1280"/>
      <c r="G1280"/>
      <c r="H1280"/>
      <c r="I1280"/>
    </row>
    <row r="1281" spans="1:9" x14ac:dyDescent="0.3">
      <c r="A1281"/>
      <c r="B1281"/>
      <c r="C1281"/>
      <c r="D1281"/>
      <c r="E1281"/>
      <c r="F1281"/>
      <c r="G1281"/>
      <c r="H1281"/>
      <c r="I1281"/>
    </row>
    <row r="1282" spans="1:9" x14ac:dyDescent="0.3">
      <c r="A1282"/>
      <c r="B1282"/>
      <c r="C1282"/>
      <c r="D1282"/>
      <c r="E1282"/>
      <c r="F1282"/>
      <c r="G1282"/>
      <c r="H1282"/>
      <c r="I1282"/>
    </row>
    <row r="1283" spans="1:9" x14ac:dyDescent="0.3">
      <c r="A1283"/>
      <c r="B1283"/>
      <c r="C1283"/>
      <c r="D1283"/>
      <c r="E1283"/>
      <c r="F1283"/>
      <c r="G1283"/>
      <c r="H1283"/>
      <c r="I1283"/>
    </row>
    <row r="1284" spans="1:9" x14ac:dyDescent="0.3">
      <c r="A1284"/>
      <c r="B1284"/>
      <c r="C1284"/>
      <c r="D1284"/>
      <c r="E1284"/>
      <c r="F1284"/>
      <c r="G1284"/>
      <c r="H1284"/>
      <c r="I1284"/>
    </row>
    <row r="1285" spans="1:9" x14ac:dyDescent="0.3">
      <c r="A1285"/>
      <c r="B1285"/>
      <c r="C1285"/>
      <c r="D1285"/>
      <c r="E1285"/>
      <c r="F1285"/>
      <c r="G1285"/>
      <c r="H1285"/>
      <c r="I1285"/>
    </row>
    <row r="1286" spans="1:9" x14ac:dyDescent="0.3">
      <c r="A1286"/>
      <c r="B1286"/>
      <c r="C1286"/>
      <c r="D1286"/>
      <c r="E1286"/>
      <c r="F1286"/>
      <c r="G1286"/>
      <c r="H1286"/>
      <c r="I1286"/>
    </row>
    <row r="1287" spans="1:9" x14ac:dyDescent="0.3">
      <c r="A1287"/>
      <c r="B1287"/>
      <c r="C1287"/>
      <c r="D1287"/>
      <c r="E1287"/>
      <c r="F1287"/>
      <c r="G1287"/>
      <c r="H1287"/>
      <c r="I1287"/>
    </row>
    <row r="1288" spans="1:9" x14ac:dyDescent="0.3">
      <c r="A1288"/>
      <c r="B1288"/>
      <c r="C1288"/>
      <c r="D1288"/>
      <c r="E1288"/>
      <c r="F1288"/>
      <c r="G1288"/>
      <c r="H1288"/>
      <c r="I1288"/>
    </row>
    <row r="1289" spans="1:9" x14ac:dyDescent="0.3">
      <c r="A1289"/>
      <c r="B1289"/>
      <c r="C1289"/>
      <c r="D1289"/>
      <c r="E1289"/>
      <c r="F1289"/>
      <c r="G1289"/>
      <c r="H1289"/>
      <c r="I1289"/>
    </row>
    <row r="1290" spans="1:9" x14ac:dyDescent="0.3">
      <c r="A1290"/>
      <c r="B1290"/>
      <c r="C1290"/>
      <c r="D1290"/>
      <c r="E1290"/>
      <c r="F1290"/>
      <c r="G1290"/>
      <c r="H1290"/>
      <c r="I1290"/>
    </row>
    <row r="1291" spans="1:9" x14ac:dyDescent="0.3">
      <c r="A1291"/>
      <c r="B1291"/>
      <c r="C1291"/>
      <c r="D1291"/>
      <c r="E1291"/>
      <c r="F1291"/>
      <c r="G1291"/>
      <c r="H1291"/>
      <c r="I1291"/>
    </row>
    <row r="1292" spans="1:9" x14ac:dyDescent="0.3">
      <c r="A1292"/>
      <c r="B1292"/>
      <c r="C1292"/>
      <c r="D1292"/>
      <c r="E1292"/>
      <c r="F1292"/>
      <c r="G1292"/>
      <c r="H1292"/>
      <c r="I1292"/>
    </row>
    <row r="1293" spans="1:9" x14ac:dyDescent="0.3">
      <c r="A1293"/>
      <c r="B1293"/>
      <c r="C1293"/>
      <c r="D1293"/>
      <c r="E1293"/>
      <c r="F1293"/>
      <c r="G1293"/>
      <c r="H1293"/>
      <c r="I1293"/>
    </row>
    <row r="1294" spans="1:9" x14ac:dyDescent="0.3">
      <c r="A1294"/>
      <c r="B1294"/>
      <c r="C1294"/>
      <c r="D1294"/>
      <c r="E1294"/>
      <c r="F1294"/>
      <c r="G1294"/>
      <c r="H1294"/>
      <c r="I1294"/>
    </row>
    <row r="1295" spans="1:9" x14ac:dyDescent="0.3">
      <c r="A1295"/>
      <c r="B1295"/>
      <c r="C1295"/>
      <c r="D1295"/>
      <c r="E1295"/>
      <c r="F1295"/>
      <c r="G1295"/>
      <c r="H1295"/>
      <c r="I1295"/>
    </row>
    <row r="1296" spans="1:9" x14ac:dyDescent="0.3">
      <c r="A1296"/>
      <c r="B1296"/>
      <c r="C1296"/>
      <c r="D1296"/>
      <c r="E1296"/>
      <c r="F1296"/>
      <c r="G1296"/>
      <c r="H1296"/>
      <c r="I1296"/>
    </row>
    <row r="1297" spans="1:9" x14ac:dyDescent="0.3">
      <c r="A1297"/>
      <c r="B1297"/>
      <c r="C1297"/>
      <c r="D1297"/>
      <c r="E1297"/>
      <c r="F1297"/>
      <c r="G1297"/>
      <c r="H1297"/>
      <c r="I1297"/>
    </row>
    <row r="1298" spans="1:9" x14ac:dyDescent="0.3">
      <c r="A1298"/>
      <c r="B1298"/>
      <c r="C1298"/>
      <c r="D1298"/>
      <c r="E1298"/>
      <c r="F1298"/>
      <c r="G1298"/>
      <c r="H1298"/>
      <c r="I1298"/>
    </row>
    <row r="1299" spans="1:9" x14ac:dyDescent="0.3">
      <c r="A1299"/>
      <c r="B1299"/>
      <c r="C1299"/>
      <c r="D1299"/>
      <c r="E1299"/>
      <c r="F1299"/>
      <c r="G1299"/>
      <c r="H1299"/>
      <c r="I1299"/>
    </row>
    <row r="1300" spans="1:9" x14ac:dyDescent="0.3">
      <c r="A1300"/>
      <c r="B1300"/>
      <c r="C1300"/>
      <c r="D1300"/>
      <c r="E1300"/>
      <c r="F1300"/>
      <c r="G1300"/>
      <c r="H1300"/>
      <c r="I1300"/>
    </row>
    <row r="1301" spans="1:9" x14ac:dyDescent="0.3">
      <c r="A1301"/>
      <c r="B1301"/>
      <c r="C1301"/>
      <c r="D1301"/>
      <c r="E1301"/>
      <c r="F1301"/>
      <c r="G1301"/>
      <c r="H1301"/>
      <c r="I1301"/>
    </row>
    <row r="1302" spans="1:9" x14ac:dyDescent="0.3">
      <c r="A1302"/>
      <c r="B1302"/>
      <c r="C1302"/>
      <c r="D1302"/>
      <c r="E1302"/>
      <c r="F1302"/>
      <c r="G1302"/>
      <c r="H1302"/>
      <c r="I1302"/>
    </row>
    <row r="1303" spans="1:9" x14ac:dyDescent="0.3">
      <c r="A1303"/>
      <c r="B1303"/>
      <c r="C1303"/>
      <c r="D1303"/>
      <c r="E1303"/>
      <c r="F1303"/>
      <c r="G1303"/>
      <c r="H1303"/>
      <c r="I1303"/>
    </row>
    <row r="1304" spans="1:9" x14ac:dyDescent="0.3">
      <c r="A1304"/>
      <c r="B1304"/>
      <c r="C1304"/>
      <c r="D1304"/>
      <c r="E1304"/>
      <c r="F1304"/>
      <c r="G1304"/>
      <c r="H1304"/>
      <c r="I1304"/>
    </row>
    <row r="1305" spans="1:9" x14ac:dyDescent="0.3">
      <c r="A1305"/>
      <c r="B1305"/>
      <c r="C1305"/>
      <c r="D1305"/>
      <c r="E1305"/>
      <c r="F1305"/>
      <c r="G1305"/>
      <c r="H1305"/>
      <c r="I1305"/>
    </row>
    <row r="1306" spans="1:9" x14ac:dyDescent="0.3">
      <c r="A1306"/>
      <c r="B1306"/>
      <c r="C1306"/>
      <c r="D1306"/>
      <c r="E1306"/>
      <c r="F1306"/>
      <c r="G1306"/>
      <c r="H1306"/>
      <c r="I1306"/>
    </row>
    <row r="1307" spans="1:9" x14ac:dyDescent="0.3">
      <c r="A1307"/>
      <c r="B1307"/>
      <c r="C1307"/>
      <c r="D1307"/>
      <c r="E1307"/>
      <c r="F1307"/>
      <c r="G1307"/>
      <c r="H1307"/>
      <c r="I1307"/>
    </row>
    <row r="1308" spans="1:9" x14ac:dyDescent="0.3">
      <c r="A1308"/>
      <c r="B1308"/>
      <c r="C1308"/>
      <c r="D1308"/>
      <c r="E1308"/>
      <c r="F1308"/>
      <c r="G1308"/>
      <c r="H1308"/>
      <c r="I1308"/>
    </row>
    <row r="1309" spans="1:9" x14ac:dyDescent="0.3">
      <c r="A1309"/>
      <c r="B1309"/>
      <c r="C1309"/>
      <c r="D1309"/>
      <c r="E1309"/>
      <c r="F1309"/>
      <c r="G1309"/>
      <c r="H1309"/>
      <c r="I1309"/>
    </row>
    <row r="1310" spans="1:9" x14ac:dyDescent="0.3">
      <c r="A1310"/>
      <c r="B1310"/>
      <c r="C1310"/>
      <c r="D1310"/>
      <c r="E1310"/>
      <c r="F1310"/>
      <c r="G1310"/>
      <c r="H1310"/>
      <c r="I1310"/>
    </row>
    <row r="1311" spans="1:9" x14ac:dyDescent="0.3">
      <c r="A1311"/>
      <c r="B1311"/>
      <c r="C1311"/>
      <c r="D1311"/>
      <c r="E1311"/>
      <c r="F1311"/>
      <c r="G1311"/>
      <c r="H1311"/>
      <c r="I1311"/>
    </row>
    <row r="1312" spans="1:9" x14ac:dyDescent="0.3">
      <c r="A1312"/>
      <c r="B1312"/>
      <c r="C1312"/>
      <c r="D1312"/>
      <c r="E1312"/>
      <c r="F1312"/>
      <c r="G1312"/>
      <c r="H1312"/>
      <c r="I1312"/>
    </row>
    <row r="1313" spans="1:9" x14ac:dyDescent="0.3">
      <c r="A1313"/>
      <c r="B1313"/>
      <c r="C1313"/>
      <c r="D1313"/>
      <c r="E1313"/>
      <c r="F1313"/>
      <c r="G1313"/>
      <c r="H1313"/>
      <c r="I1313"/>
    </row>
    <row r="1314" spans="1:9" x14ac:dyDescent="0.3">
      <c r="A1314"/>
      <c r="B1314"/>
      <c r="C1314"/>
      <c r="D1314"/>
      <c r="E1314"/>
      <c r="F1314"/>
      <c r="G1314"/>
      <c r="H1314"/>
      <c r="I1314"/>
    </row>
    <row r="1315" spans="1:9" x14ac:dyDescent="0.3">
      <c r="A1315"/>
      <c r="B1315"/>
      <c r="C1315"/>
      <c r="D1315"/>
      <c r="E1315"/>
      <c r="F1315"/>
      <c r="G1315"/>
      <c r="H1315"/>
      <c r="I1315"/>
    </row>
    <row r="1316" spans="1:9" x14ac:dyDescent="0.3">
      <c r="A1316"/>
      <c r="B1316"/>
      <c r="C1316"/>
      <c r="D1316"/>
      <c r="E1316"/>
      <c r="F1316"/>
      <c r="G1316"/>
      <c r="H1316"/>
      <c r="I1316"/>
    </row>
    <row r="1317" spans="1:9" x14ac:dyDescent="0.3">
      <c r="A1317"/>
      <c r="B1317"/>
      <c r="C1317"/>
      <c r="D1317"/>
      <c r="E1317"/>
      <c r="F1317"/>
      <c r="G1317"/>
      <c r="H1317"/>
      <c r="I1317"/>
    </row>
    <row r="1318" spans="1:9" x14ac:dyDescent="0.3">
      <c r="A1318"/>
      <c r="B1318"/>
      <c r="C1318"/>
      <c r="D1318"/>
      <c r="E1318"/>
      <c r="F1318"/>
      <c r="G1318"/>
      <c r="H1318"/>
      <c r="I1318"/>
    </row>
    <row r="1319" spans="1:9" x14ac:dyDescent="0.3">
      <c r="A1319"/>
      <c r="B1319"/>
      <c r="C1319"/>
      <c r="D1319"/>
      <c r="E1319"/>
      <c r="F1319"/>
      <c r="G1319"/>
      <c r="H1319"/>
      <c r="I1319"/>
    </row>
    <row r="1320" spans="1:9" x14ac:dyDescent="0.3">
      <c r="A1320"/>
      <c r="B1320"/>
      <c r="C1320"/>
      <c r="D1320"/>
      <c r="E1320"/>
      <c r="F1320"/>
      <c r="G1320"/>
      <c r="H1320"/>
      <c r="I1320"/>
    </row>
    <row r="1321" spans="1:9" x14ac:dyDescent="0.3">
      <c r="A1321"/>
      <c r="B1321"/>
      <c r="C1321"/>
      <c r="D1321"/>
      <c r="E1321"/>
      <c r="F1321"/>
      <c r="G1321"/>
      <c r="H1321"/>
      <c r="I1321"/>
    </row>
    <row r="1322" spans="1:9" x14ac:dyDescent="0.3">
      <c r="A1322"/>
      <c r="B1322"/>
      <c r="C1322"/>
      <c r="D1322"/>
      <c r="E1322"/>
      <c r="F1322"/>
      <c r="G1322"/>
      <c r="H1322"/>
      <c r="I1322"/>
    </row>
    <row r="1323" spans="1:9" x14ac:dyDescent="0.3">
      <c r="A1323"/>
      <c r="B1323"/>
      <c r="C1323"/>
      <c r="D1323"/>
      <c r="E1323"/>
      <c r="F1323"/>
      <c r="G1323"/>
      <c r="H1323"/>
      <c r="I1323"/>
    </row>
    <row r="1324" spans="1:9" x14ac:dyDescent="0.3">
      <c r="A1324"/>
      <c r="B1324"/>
      <c r="C1324"/>
      <c r="D1324"/>
      <c r="E1324"/>
      <c r="F1324"/>
      <c r="G1324"/>
      <c r="H1324"/>
      <c r="I1324"/>
    </row>
    <row r="1325" spans="1:9" x14ac:dyDescent="0.3">
      <c r="A1325"/>
      <c r="B1325"/>
      <c r="C1325"/>
      <c r="D1325"/>
      <c r="E1325"/>
      <c r="F1325"/>
      <c r="G1325"/>
      <c r="H1325"/>
      <c r="I1325"/>
    </row>
    <row r="1326" spans="1:9" x14ac:dyDescent="0.3">
      <c r="A1326"/>
      <c r="B1326"/>
      <c r="C1326"/>
      <c r="D1326"/>
      <c r="E1326"/>
      <c r="F1326"/>
      <c r="G1326"/>
      <c r="H1326"/>
      <c r="I1326"/>
    </row>
    <row r="1327" spans="1:9" x14ac:dyDescent="0.3">
      <c r="A1327"/>
      <c r="B1327"/>
      <c r="C1327"/>
      <c r="D1327"/>
      <c r="E1327"/>
      <c r="F1327"/>
      <c r="G1327"/>
      <c r="H1327"/>
      <c r="I1327"/>
    </row>
    <row r="1328" spans="1:9" x14ac:dyDescent="0.3">
      <c r="A1328"/>
      <c r="B1328"/>
      <c r="C1328"/>
      <c r="D1328"/>
      <c r="E1328"/>
      <c r="F1328"/>
      <c r="G1328"/>
      <c r="H1328"/>
      <c r="I1328"/>
    </row>
    <row r="1329" spans="1:9" x14ac:dyDescent="0.3">
      <c r="A1329"/>
      <c r="B1329"/>
      <c r="C1329"/>
      <c r="D1329"/>
      <c r="E1329"/>
      <c r="F1329"/>
      <c r="G1329"/>
      <c r="H1329"/>
      <c r="I1329"/>
    </row>
    <row r="1330" spans="1:9" x14ac:dyDescent="0.3">
      <c r="A1330"/>
      <c r="B1330"/>
      <c r="C1330"/>
      <c r="D1330"/>
      <c r="E1330"/>
      <c r="F1330"/>
      <c r="G1330"/>
      <c r="H1330"/>
      <c r="I1330"/>
    </row>
    <row r="1331" spans="1:9" x14ac:dyDescent="0.3">
      <c r="A1331"/>
      <c r="B1331"/>
      <c r="C1331"/>
      <c r="D1331"/>
      <c r="E1331"/>
      <c r="F1331"/>
      <c r="G1331"/>
      <c r="H1331"/>
      <c r="I1331"/>
    </row>
    <row r="1332" spans="1:9" x14ac:dyDescent="0.3">
      <c r="A1332"/>
      <c r="B1332"/>
      <c r="C1332"/>
      <c r="D1332"/>
      <c r="E1332"/>
      <c r="F1332"/>
      <c r="G1332"/>
      <c r="H1332"/>
      <c r="I1332"/>
    </row>
    <row r="1333" spans="1:9" x14ac:dyDescent="0.3">
      <c r="A1333"/>
      <c r="B1333"/>
      <c r="C1333"/>
      <c r="D1333"/>
      <c r="E1333"/>
      <c r="F1333"/>
      <c r="G1333"/>
      <c r="H1333"/>
      <c r="I1333"/>
    </row>
    <row r="1334" spans="1:9" x14ac:dyDescent="0.3">
      <c r="A1334"/>
      <c r="B1334"/>
      <c r="C1334"/>
      <c r="D1334"/>
      <c r="E1334"/>
      <c r="F1334"/>
      <c r="G1334"/>
      <c r="H1334"/>
      <c r="I1334"/>
    </row>
    <row r="1335" spans="1:9" x14ac:dyDescent="0.3">
      <c r="A1335"/>
      <c r="B1335"/>
      <c r="C1335"/>
      <c r="D1335"/>
      <c r="E1335"/>
      <c r="F1335"/>
      <c r="G1335"/>
      <c r="H1335"/>
      <c r="I1335"/>
    </row>
    <row r="1336" spans="1:9" x14ac:dyDescent="0.3">
      <c r="A1336"/>
      <c r="B1336"/>
      <c r="C1336"/>
      <c r="D1336"/>
      <c r="E1336"/>
      <c r="F1336"/>
      <c r="G1336"/>
      <c r="H1336"/>
      <c r="I1336"/>
    </row>
    <row r="1337" spans="1:9" x14ac:dyDescent="0.3">
      <c r="A1337"/>
      <c r="B1337"/>
      <c r="C1337"/>
      <c r="D1337"/>
      <c r="E1337"/>
      <c r="F1337"/>
      <c r="G1337"/>
      <c r="H1337"/>
      <c r="I1337"/>
    </row>
    <row r="1338" spans="1:9" x14ac:dyDescent="0.3">
      <c r="A1338"/>
      <c r="B1338"/>
      <c r="C1338"/>
      <c r="D1338"/>
      <c r="E1338"/>
      <c r="F1338"/>
      <c r="G1338"/>
      <c r="H1338"/>
      <c r="I1338"/>
    </row>
    <row r="1339" spans="1:9" x14ac:dyDescent="0.3">
      <c r="A1339"/>
      <c r="B1339"/>
      <c r="C1339"/>
      <c r="D1339"/>
      <c r="E1339"/>
      <c r="F1339"/>
      <c r="G1339"/>
      <c r="H1339"/>
      <c r="I1339"/>
    </row>
    <row r="1340" spans="1:9" x14ac:dyDescent="0.3">
      <c r="A1340"/>
      <c r="B1340"/>
      <c r="C1340"/>
      <c r="D1340"/>
      <c r="E1340"/>
      <c r="F1340"/>
      <c r="G1340"/>
      <c r="H1340"/>
      <c r="I1340"/>
    </row>
    <row r="1341" spans="1:9" x14ac:dyDescent="0.3">
      <c r="A1341"/>
      <c r="B1341"/>
      <c r="C1341"/>
      <c r="D1341"/>
      <c r="E1341"/>
      <c r="F1341"/>
      <c r="G1341"/>
      <c r="H1341"/>
      <c r="I1341"/>
    </row>
    <row r="1342" spans="1:9" x14ac:dyDescent="0.3">
      <c r="A1342"/>
      <c r="B1342"/>
      <c r="C1342"/>
      <c r="D1342"/>
      <c r="E1342"/>
      <c r="F1342"/>
      <c r="G1342"/>
      <c r="H1342"/>
      <c r="I1342"/>
    </row>
    <row r="1343" spans="1:9" x14ac:dyDescent="0.3">
      <c r="A1343"/>
      <c r="B1343"/>
      <c r="C1343"/>
      <c r="D1343"/>
      <c r="E1343"/>
      <c r="F1343"/>
      <c r="G1343"/>
      <c r="H1343"/>
      <c r="I1343"/>
    </row>
    <row r="1344" spans="1:9" x14ac:dyDescent="0.3">
      <c r="A1344"/>
      <c r="B1344"/>
      <c r="C1344"/>
      <c r="D1344"/>
      <c r="E1344"/>
      <c r="F1344"/>
      <c r="G1344"/>
      <c r="H1344"/>
      <c r="I1344"/>
    </row>
    <row r="1345" spans="1:9" x14ac:dyDescent="0.3">
      <c r="A1345"/>
      <c r="B1345"/>
      <c r="C1345"/>
      <c r="D1345"/>
      <c r="E1345"/>
      <c r="F1345"/>
      <c r="G1345"/>
      <c r="H1345"/>
      <c r="I1345"/>
    </row>
    <row r="1346" spans="1:9" x14ac:dyDescent="0.3">
      <c r="A1346"/>
      <c r="B1346"/>
      <c r="C1346"/>
      <c r="D1346"/>
      <c r="E1346"/>
      <c r="F1346"/>
      <c r="G1346"/>
      <c r="H1346"/>
      <c r="I1346"/>
    </row>
    <row r="1347" spans="1:9" x14ac:dyDescent="0.3">
      <c r="A1347"/>
      <c r="B1347"/>
      <c r="C1347"/>
      <c r="D1347"/>
      <c r="E1347"/>
      <c r="F1347"/>
      <c r="G1347"/>
      <c r="H1347"/>
      <c r="I1347"/>
    </row>
    <row r="1348" spans="1:9" x14ac:dyDescent="0.3">
      <c r="A1348"/>
      <c r="B1348"/>
      <c r="C1348"/>
      <c r="D1348"/>
      <c r="E1348"/>
      <c r="F1348"/>
      <c r="G1348"/>
      <c r="H1348"/>
      <c r="I1348"/>
    </row>
    <row r="1349" spans="1:9" x14ac:dyDescent="0.3">
      <c r="A1349"/>
      <c r="B1349"/>
      <c r="C1349"/>
      <c r="D1349"/>
      <c r="E1349"/>
      <c r="F1349"/>
      <c r="G1349"/>
      <c r="H1349"/>
      <c r="I1349"/>
    </row>
    <row r="1350" spans="1:9" x14ac:dyDescent="0.3">
      <c r="A1350"/>
      <c r="B1350"/>
      <c r="C1350"/>
      <c r="D1350"/>
      <c r="E1350"/>
      <c r="F1350"/>
      <c r="G1350"/>
      <c r="H1350"/>
      <c r="I1350"/>
    </row>
    <row r="1351" spans="1:9" x14ac:dyDescent="0.3">
      <c r="A1351"/>
      <c r="B1351"/>
      <c r="C1351"/>
      <c r="D1351"/>
      <c r="E1351"/>
      <c r="F1351"/>
      <c r="G1351"/>
      <c r="H1351"/>
      <c r="I1351"/>
    </row>
    <row r="1352" spans="1:9" x14ac:dyDescent="0.3">
      <c r="A1352"/>
      <c r="B1352"/>
      <c r="C1352"/>
      <c r="D1352"/>
      <c r="E1352"/>
      <c r="F1352"/>
      <c r="G1352"/>
      <c r="H1352"/>
      <c r="I1352"/>
    </row>
    <row r="1353" spans="1:9" x14ac:dyDescent="0.3">
      <c r="A1353"/>
      <c r="B1353"/>
      <c r="C1353"/>
      <c r="D1353"/>
      <c r="E1353"/>
      <c r="F1353"/>
      <c r="G1353"/>
      <c r="H1353"/>
      <c r="I1353"/>
    </row>
    <row r="1354" spans="1:9" x14ac:dyDescent="0.3">
      <c r="A1354"/>
      <c r="B1354"/>
      <c r="C1354"/>
      <c r="D1354"/>
      <c r="E1354"/>
      <c r="F1354"/>
      <c r="G1354"/>
      <c r="H1354"/>
      <c r="I1354"/>
    </row>
    <row r="1355" spans="1:9" x14ac:dyDescent="0.3">
      <c r="A1355"/>
      <c r="B1355"/>
      <c r="C1355"/>
      <c r="D1355"/>
      <c r="E1355"/>
      <c r="F1355"/>
      <c r="G1355"/>
      <c r="H1355"/>
      <c r="I1355"/>
    </row>
    <row r="1356" spans="1:9" x14ac:dyDescent="0.3">
      <c r="A1356"/>
      <c r="B1356"/>
      <c r="C1356"/>
      <c r="D1356"/>
      <c r="E1356"/>
      <c r="F1356"/>
      <c r="G1356"/>
      <c r="H1356"/>
      <c r="I1356"/>
    </row>
    <row r="1357" spans="1:9" x14ac:dyDescent="0.3">
      <c r="A1357"/>
      <c r="B1357"/>
      <c r="C1357"/>
      <c r="D1357"/>
      <c r="E1357"/>
      <c r="F1357"/>
      <c r="G1357"/>
      <c r="H1357"/>
      <c r="I1357"/>
    </row>
    <row r="1358" spans="1:9" x14ac:dyDescent="0.3">
      <c r="A1358"/>
      <c r="B1358"/>
      <c r="C1358"/>
      <c r="D1358"/>
      <c r="E1358"/>
      <c r="F1358"/>
      <c r="G1358"/>
      <c r="H1358"/>
      <c r="I1358"/>
    </row>
    <row r="1359" spans="1:9" x14ac:dyDescent="0.3">
      <c r="A1359"/>
      <c r="B1359"/>
      <c r="C1359"/>
      <c r="D1359"/>
      <c r="E1359"/>
      <c r="F1359"/>
      <c r="G1359"/>
      <c r="H1359"/>
      <c r="I1359"/>
    </row>
    <row r="1360" spans="1:9" x14ac:dyDescent="0.3">
      <c r="A1360"/>
      <c r="B1360"/>
      <c r="C1360"/>
      <c r="D1360"/>
      <c r="E1360"/>
      <c r="F1360"/>
      <c r="G1360"/>
      <c r="H1360"/>
      <c r="I1360"/>
    </row>
    <row r="1361" spans="1:9" x14ac:dyDescent="0.3">
      <c r="A1361"/>
      <c r="B1361"/>
      <c r="C1361"/>
      <c r="D1361"/>
      <c r="E1361"/>
      <c r="F1361"/>
      <c r="G1361"/>
      <c r="H1361"/>
      <c r="I1361"/>
    </row>
    <row r="1362" spans="1:9" x14ac:dyDescent="0.3">
      <c r="A1362"/>
      <c r="B1362"/>
      <c r="C1362"/>
      <c r="D1362"/>
      <c r="E1362"/>
      <c r="F1362"/>
      <c r="G1362"/>
      <c r="H1362"/>
      <c r="I1362"/>
    </row>
    <row r="1363" spans="1:9" x14ac:dyDescent="0.3">
      <c r="A1363"/>
      <c r="B1363"/>
      <c r="C1363"/>
      <c r="D1363"/>
      <c r="E1363"/>
      <c r="F1363"/>
      <c r="G1363"/>
      <c r="H1363"/>
      <c r="I1363"/>
    </row>
    <row r="1364" spans="1:9" x14ac:dyDescent="0.3">
      <c r="A1364"/>
      <c r="B1364"/>
      <c r="C1364"/>
      <c r="D1364"/>
      <c r="E1364"/>
      <c r="F1364"/>
      <c r="G1364"/>
      <c r="H1364"/>
      <c r="I1364"/>
    </row>
    <row r="1365" spans="1:9" x14ac:dyDescent="0.3">
      <c r="A1365"/>
      <c r="B1365"/>
      <c r="C1365"/>
      <c r="D1365"/>
      <c r="E1365"/>
      <c r="F1365"/>
      <c r="G1365"/>
      <c r="H1365"/>
      <c r="I1365"/>
    </row>
    <row r="1366" spans="1:9" x14ac:dyDescent="0.3">
      <c r="A1366"/>
      <c r="B1366"/>
      <c r="C1366"/>
      <c r="D1366"/>
      <c r="E1366"/>
      <c r="F1366"/>
      <c r="G1366"/>
      <c r="H1366"/>
      <c r="I1366"/>
    </row>
    <row r="1367" spans="1:9" x14ac:dyDescent="0.3">
      <c r="A1367"/>
      <c r="B1367"/>
      <c r="C1367"/>
      <c r="D1367"/>
      <c r="E1367"/>
      <c r="F1367"/>
      <c r="G1367"/>
      <c r="H1367"/>
      <c r="I1367"/>
    </row>
    <row r="1368" spans="1:9" x14ac:dyDescent="0.3">
      <c r="A1368"/>
      <c r="B1368"/>
      <c r="C1368"/>
      <c r="D1368"/>
      <c r="E1368"/>
      <c r="F1368"/>
      <c r="G1368"/>
      <c r="H1368"/>
      <c r="I1368"/>
    </row>
    <row r="1369" spans="1:9" x14ac:dyDescent="0.3">
      <c r="A1369"/>
      <c r="B1369"/>
      <c r="C1369"/>
      <c r="D1369"/>
      <c r="E1369"/>
      <c r="F1369"/>
      <c r="G1369"/>
      <c r="H1369"/>
      <c r="I1369"/>
    </row>
    <row r="1370" spans="1:9" x14ac:dyDescent="0.3">
      <c r="A1370"/>
      <c r="B1370"/>
      <c r="C1370"/>
      <c r="D1370"/>
      <c r="E1370"/>
      <c r="F1370"/>
      <c r="G1370"/>
      <c r="H1370"/>
      <c r="I1370"/>
    </row>
    <row r="1371" spans="1:9" x14ac:dyDescent="0.3">
      <c r="A1371"/>
      <c r="B1371"/>
      <c r="C1371"/>
      <c r="D1371"/>
      <c r="E1371"/>
      <c r="F1371"/>
      <c r="G1371"/>
      <c r="H1371"/>
      <c r="I1371"/>
    </row>
    <row r="1372" spans="1:9" x14ac:dyDescent="0.3">
      <c r="A1372"/>
      <c r="B1372"/>
      <c r="C1372"/>
      <c r="D1372"/>
      <c r="E1372"/>
      <c r="F1372"/>
      <c r="G1372"/>
      <c r="H1372"/>
      <c r="I1372"/>
    </row>
    <row r="1373" spans="1:9" x14ac:dyDescent="0.3">
      <c r="A1373"/>
      <c r="B1373"/>
      <c r="C1373"/>
      <c r="D1373"/>
      <c r="E1373"/>
      <c r="F1373"/>
      <c r="G1373"/>
      <c r="H1373"/>
      <c r="I1373"/>
    </row>
    <row r="1374" spans="1:9" x14ac:dyDescent="0.3">
      <c r="A1374"/>
      <c r="B1374"/>
      <c r="C1374"/>
      <c r="D1374"/>
      <c r="E1374"/>
      <c r="F1374"/>
      <c r="G1374"/>
      <c r="H1374"/>
      <c r="I1374"/>
    </row>
    <row r="1375" spans="1:9" x14ac:dyDescent="0.3">
      <c r="A1375"/>
      <c r="B1375"/>
      <c r="C1375"/>
      <c r="D1375"/>
      <c r="E1375"/>
      <c r="F1375"/>
      <c r="G1375"/>
      <c r="H1375"/>
      <c r="I1375"/>
    </row>
    <row r="1376" spans="1:9" x14ac:dyDescent="0.3">
      <c r="A1376"/>
      <c r="B1376"/>
      <c r="C1376"/>
      <c r="D1376"/>
      <c r="E1376"/>
      <c r="F1376"/>
      <c r="G1376"/>
      <c r="H1376"/>
      <c r="I1376"/>
    </row>
    <row r="1377" spans="1:9" x14ac:dyDescent="0.3">
      <c r="A1377"/>
      <c r="B1377"/>
      <c r="C1377"/>
      <c r="D1377"/>
      <c r="E1377"/>
      <c r="F1377"/>
      <c r="G1377"/>
      <c r="H1377"/>
      <c r="I1377"/>
    </row>
    <row r="1378" spans="1:9" x14ac:dyDescent="0.3">
      <c r="A1378"/>
      <c r="B1378"/>
      <c r="C1378"/>
      <c r="D1378"/>
      <c r="E1378"/>
      <c r="F1378"/>
      <c r="G1378"/>
      <c r="H1378"/>
      <c r="I1378"/>
    </row>
    <row r="1379" spans="1:9" x14ac:dyDescent="0.3">
      <c r="A1379"/>
      <c r="B1379"/>
      <c r="C1379"/>
      <c r="D1379"/>
      <c r="E1379"/>
      <c r="F1379"/>
      <c r="G1379"/>
      <c r="H1379"/>
      <c r="I1379"/>
    </row>
    <row r="1380" spans="1:9" x14ac:dyDescent="0.3">
      <c r="A1380"/>
      <c r="B1380"/>
      <c r="C1380"/>
      <c r="D1380"/>
      <c r="E1380"/>
      <c r="F1380"/>
      <c r="G1380"/>
      <c r="H1380"/>
      <c r="I1380"/>
    </row>
    <row r="1381" spans="1:9" x14ac:dyDescent="0.3">
      <c r="A1381"/>
      <c r="B1381"/>
      <c r="C1381"/>
      <c r="D1381"/>
      <c r="E1381"/>
      <c r="F1381"/>
      <c r="G1381"/>
      <c r="H1381"/>
      <c r="I1381"/>
    </row>
    <row r="1382" spans="1:9" x14ac:dyDescent="0.3">
      <c r="A1382"/>
      <c r="B1382"/>
      <c r="C1382"/>
      <c r="D1382"/>
      <c r="E1382"/>
      <c r="F1382"/>
      <c r="G1382"/>
      <c r="H1382"/>
      <c r="I1382"/>
    </row>
    <row r="1383" spans="1:9" x14ac:dyDescent="0.3">
      <c r="A1383"/>
      <c r="B1383"/>
      <c r="C1383"/>
      <c r="D1383"/>
      <c r="E1383"/>
      <c r="F1383"/>
      <c r="G1383"/>
      <c r="H1383"/>
      <c r="I1383"/>
    </row>
    <row r="1384" spans="1:9" x14ac:dyDescent="0.3">
      <c r="A1384"/>
      <c r="B1384"/>
      <c r="C1384"/>
      <c r="D1384"/>
      <c r="E1384"/>
      <c r="F1384"/>
      <c r="G1384"/>
      <c r="H1384"/>
      <c r="I1384"/>
    </row>
    <row r="1385" spans="1:9" x14ac:dyDescent="0.3">
      <c r="A1385"/>
      <c r="B1385"/>
      <c r="C1385"/>
      <c r="D1385"/>
      <c r="E1385"/>
      <c r="F1385"/>
      <c r="G1385"/>
      <c r="H1385"/>
      <c r="I1385"/>
    </row>
    <row r="1386" spans="1:9" x14ac:dyDescent="0.3">
      <c r="A1386"/>
      <c r="B1386"/>
      <c r="C1386"/>
      <c r="D1386"/>
      <c r="E1386"/>
      <c r="F1386"/>
      <c r="G1386"/>
      <c r="H1386"/>
      <c r="I1386"/>
    </row>
    <row r="1387" spans="1:9" x14ac:dyDescent="0.3">
      <c r="A1387"/>
      <c r="B1387"/>
      <c r="C1387"/>
      <c r="D1387"/>
      <c r="E1387"/>
      <c r="F1387"/>
      <c r="G1387"/>
      <c r="H1387"/>
      <c r="I1387"/>
    </row>
    <row r="1388" spans="1:9" x14ac:dyDescent="0.3">
      <c r="A1388"/>
      <c r="B1388"/>
      <c r="C1388"/>
      <c r="D1388"/>
      <c r="E1388"/>
      <c r="F1388"/>
      <c r="G1388"/>
      <c r="H1388"/>
      <c r="I1388"/>
    </row>
    <row r="1389" spans="1:9" x14ac:dyDescent="0.3">
      <c r="A1389"/>
      <c r="B1389"/>
      <c r="C1389"/>
      <c r="D1389"/>
      <c r="E1389"/>
      <c r="F1389"/>
      <c r="G1389"/>
      <c r="H1389"/>
      <c r="I1389"/>
    </row>
    <row r="1390" spans="1:9" x14ac:dyDescent="0.3">
      <c r="A1390"/>
      <c r="B1390"/>
      <c r="C1390"/>
      <c r="D1390"/>
      <c r="E1390"/>
      <c r="F1390"/>
      <c r="G1390"/>
      <c r="H1390"/>
      <c r="I1390"/>
    </row>
    <row r="1391" spans="1:9" x14ac:dyDescent="0.3">
      <c r="A1391"/>
      <c r="B1391"/>
      <c r="C1391"/>
      <c r="D1391"/>
      <c r="E1391"/>
      <c r="F1391"/>
      <c r="G1391"/>
      <c r="H1391"/>
      <c r="I1391"/>
    </row>
    <row r="1392" spans="1:9" x14ac:dyDescent="0.3">
      <c r="A1392"/>
      <c r="B1392"/>
      <c r="C1392"/>
      <c r="D1392"/>
      <c r="E1392"/>
      <c r="F1392"/>
      <c r="G1392"/>
      <c r="H1392"/>
      <c r="I1392"/>
    </row>
    <row r="1393" spans="1:9" x14ac:dyDescent="0.3">
      <c r="A1393"/>
      <c r="B1393"/>
      <c r="C1393"/>
      <c r="D1393"/>
      <c r="E1393"/>
      <c r="F1393"/>
      <c r="G1393"/>
      <c r="H1393"/>
      <c r="I1393"/>
    </row>
    <row r="1394" spans="1:9" x14ac:dyDescent="0.3">
      <c r="A1394"/>
      <c r="B1394"/>
      <c r="C1394"/>
      <c r="D1394"/>
      <c r="E1394"/>
      <c r="F1394"/>
      <c r="G1394"/>
      <c r="H1394"/>
      <c r="I1394"/>
    </row>
    <row r="1395" spans="1:9" x14ac:dyDescent="0.3">
      <c r="A1395"/>
      <c r="B1395"/>
      <c r="C1395"/>
      <c r="D1395"/>
      <c r="E1395"/>
      <c r="F1395"/>
      <c r="G1395"/>
      <c r="H1395"/>
      <c r="I1395"/>
    </row>
    <row r="1396" spans="1:9" x14ac:dyDescent="0.3">
      <c r="A1396"/>
      <c r="B1396"/>
      <c r="C1396"/>
      <c r="D1396"/>
      <c r="E1396"/>
      <c r="F1396"/>
      <c r="G1396"/>
      <c r="H1396"/>
      <c r="I1396"/>
    </row>
    <row r="1397" spans="1:9" x14ac:dyDescent="0.3">
      <c r="A1397"/>
      <c r="B1397"/>
      <c r="C1397"/>
      <c r="D1397"/>
      <c r="E1397"/>
      <c r="F1397"/>
      <c r="G1397"/>
      <c r="H1397"/>
      <c r="I1397"/>
    </row>
    <row r="1398" spans="1:9" x14ac:dyDescent="0.3">
      <c r="A1398"/>
      <c r="B1398"/>
      <c r="C1398"/>
      <c r="D1398"/>
      <c r="E1398"/>
      <c r="F1398"/>
      <c r="G1398"/>
      <c r="H1398"/>
      <c r="I1398"/>
    </row>
    <row r="1399" spans="1:9" x14ac:dyDescent="0.3">
      <c r="A1399"/>
      <c r="B1399"/>
      <c r="C1399"/>
      <c r="D1399"/>
      <c r="E1399"/>
      <c r="F1399"/>
      <c r="G1399"/>
      <c r="H1399"/>
      <c r="I1399"/>
    </row>
    <row r="1400" spans="1:9" x14ac:dyDescent="0.3">
      <c r="A1400"/>
      <c r="B1400"/>
      <c r="C1400"/>
      <c r="D1400"/>
      <c r="E1400"/>
      <c r="F1400"/>
      <c r="G1400"/>
      <c r="H1400"/>
      <c r="I1400"/>
    </row>
    <row r="1401" spans="1:9" x14ac:dyDescent="0.3">
      <c r="A1401"/>
      <c r="B1401"/>
      <c r="C1401"/>
      <c r="D1401"/>
      <c r="E1401"/>
      <c r="F1401"/>
      <c r="G1401"/>
      <c r="H1401"/>
      <c r="I1401"/>
    </row>
    <row r="1402" spans="1:9" x14ac:dyDescent="0.3">
      <c r="A1402"/>
      <c r="B1402"/>
      <c r="C1402"/>
      <c r="D1402"/>
      <c r="E1402"/>
      <c r="F1402"/>
      <c r="G1402"/>
      <c r="H1402"/>
      <c r="I1402"/>
    </row>
    <row r="1403" spans="1:9" x14ac:dyDescent="0.3">
      <c r="A1403"/>
      <c r="B1403"/>
      <c r="C1403"/>
      <c r="D1403"/>
      <c r="E1403"/>
      <c r="F1403"/>
      <c r="G1403"/>
      <c r="H1403"/>
      <c r="I1403"/>
    </row>
    <row r="1404" spans="1:9" x14ac:dyDescent="0.3">
      <c r="A1404"/>
      <c r="B1404"/>
      <c r="C1404"/>
      <c r="D1404"/>
      <c r="E1404"/>
      <c r="F1404"/>
      <c r="G1404"/>
      <c r="H1404"/>
      <c r="I1404"/>
    </row>
    <row r="1405" spans="1:9" x14ac:dyDescent="0.3">
      <c r="A1405"/>
      <c r="B1405"/>
      <c r="C1405"/>
      <c r="D1405"/>
      <c r="E1405"/>
      <c r="F1405"/>
      <c r="G1405"/>
      <c r="H1405"/>
      <c r="I1405"/>
    </row>
    <row r="1406" spans="1:9" x14ac:dyDescent="0.3">
      <c r="A1406"/>
      <c r="B1406"/>
      <c r="C1406"/>
      <c r="D1406"/>
      <c r="E1406"/>
      <c r="F1406"/>
      <c r="G1406"/>
      <c r="H1406"/>
      <c r="I1406"/>
    </row>
    <row r="1407" spans="1:9" x14ac:dyDescent="0.3">
      <c r="A1407"/>
      <c r="B1407"/>
      <c r="C1407"/>
      <c r="D1407"/>
      <c r="E1407"/>
      <c r="F1407"/>
      <c r="G1407"/>
      <c r="H1407"/>
      <c r="I1407"/>
    </row>
    <row r="1408" spans="1:9" x14ac:dyDescent="0.3">
      <c r="A1408"/>
      <c r="B1408"/>
      <c r="C1408"/>
      <c r="D1408"/>
      <c r="E1408"/>
      <c r="F1408"/>
      <c r="G1408"/>
      <c r="H1408"/>
      <c r="I1408"/>
    </row>
    <row r="1409" spans="1:9" x14ac:dyDescent="0.3">
      <c r="A1409"/>
      <c r="B1409"/>
      <c r="C1409"/>
      <c r="D1409"/>
      <c r="E1409"/>
      <c r="F1409"/>
      <c r="G1409"/>
      <c r="H1409"/>
      <c r="I1409"/>
    </row>
    <row r="1410" spans="1:9" x14ac:dyDescent="0.3">
      <c r="A1410"/>
      <c r="B1410"/>
      <c r="C1410"/>
      <c r="D1410"/>
      <c r="E1410"/>
      <c r="F1410"/>
      <c r="G1410"/>
      <c r="H1410"/>
      <c r="I1410"/>
    </row>
    <row r="1411" spans="1:9" x14ac:dyDescent="0.3">
      <c r="A1411"/>
      <c r="B1411"/>
      <c r="C1411"/>
      <c r="D1411"/>
      <c r="E1411"/>
      <c r="F1411"/>
      <c r="G1411"/>
      <c r="H1411"/>
      <c r="I1411"/>
    </row>
    <row r="1412" spans="1:9" x14ac:dyDescent="0.3">
      <c r="A1412"/>
      <c r="B1412"/>
      <c r="C1412"/>
      <c r="D1412"/>
      <c r="E1412"/>
      <c r="F1412"/>
      <c r="G1412"/>
      <c r="H1412"/>
      <c r="I1412"/>
    </row>
    <row r="1413" spans="1:9" x14ac:dyDescent="0.3">
      <c r="A1413"/>
      <c r="B1413"/>
      <c r="C1413"/>
      <c r="D1413"/>
      <c r="E1413"/>
      <c r="F1413"/>
      <c r="G1413"/>
      <c r="H1413"/>
      <c r="I1413"/>
    </row>
    <row r="1414" spans="1:9" x14ac:dyDescent="0.3">
      <c r="A1414"/>
      <c r="B1414"/>
      <c r="C1414"/>
      <c r="D1414"/>
      <c r="E1414"/>
      <c r="F1414"/>
      <c r="G1414"/>
      <c r="H1414"/>
      <c r="I1414"/>
    </row>
    <row r="1415" spans="1:9" x14ac:dyDescent="0.3">
      <c r="A1415"/>
      <c r="B1415"/>
      <c r="C1415"/>
      <c r="D1415"/>
      <c r="E1415"/>
      <c r="F1415"/>
      <c r="G1415"/>
      <c r="H1415"/>
      <c r="I1415"/>
    </row>
    <row r="1416" spans="1:9" x14ac:dyDescent="0.3">
      <c r="A1416"/>
      <c r="B1416"/>
      <c r="C1416"/>
      <c r="D1416"/>
      <c r="E1416"/>
      <c r="F1416"/>
      <c r="G1416"/>
      <c r="H1416"/>
      <c r="I1416"/>
    </row>
    <row r="1417" spans="1:9" x14ac:dyDescent="0.3">
      <c r="A1417"/>
      <c r="B1417"/>
      <c r="C1417"/>
      <c r="D1417"/>
      <c r="E1417"/>
      <c r="F1417"/>
      <c r="G1417"/>
      <c r="H1417"/>
      <c r="I1417"/>
    </row>
    <row r="1418" spans="1:9" x14ac:dyDescent="0.3">
      <c r="A1418"/>
      <c r="B1418"/>
      <c r="C1418"/>
      <c r="D1418"/>
      <c r="E1418"/>
      <c r="F1418"/>
      <c r="G1418"/>
      <c r="H1418"/>
      <c r="I1418"/>
    </row>
    <row r="1419" spans="1:9" x14ac:dyDescent="0.3">
      <c r="A1419"/>
      <c r="B1419"/>
      <c r="C1419"/>
      <c r="D1419"/>
      <c r="E1419"/>
      <c r="F1419"/>
      <c r="G1419"/>
      <c r="H1419"/>
      <c r="I1419"/>
    </row>
    <row r="1420" spans="1:9" x14ac:dyDescent="0.3">
      <c r="A1420"/>
      <c r="B1420"/>
      <c r="C1420"/>
      <c r="D1420"/>
      <c r="E1420"/>
      <c r="F1420"/>
      <c r="G1420"/>
      <c r="H1420"/>
      <c r="I1420"/>
    </row>
    <row r="1421" spans="1:9" x14ac:dyDescent="0.3">
      <c r="A1421"/>
      <c r="B1421"/>
      <c r="C1421"/>
      <c r="D1421"/>
      <c r="E1421"/>
      <c r="F1421"/>
      <c r="G1421"/>
      <c r="H1421"/>
      <c r="I1421"/>
    </row>
    <row r="1422" spans="1:9" x14ac:dyDescent="0.3">
      <c r="A1422"/>
      <c r="B1422"/>
      <c r="C1422"/>
      <c r="D1422"/>
      <c r="E1422"/>
      <c r="F1422"/>
      <c r="G1422"/>
      <c r="H1422"/>
      <c r="I1422"/>
    </row>
    <row r="1423" spans="1:9" x14ac:dyDescent="0.3">
      <c r="A1423"/>
      <c r="B1423"/>
      <c r="C1423"/>
      <c r="D1423"/>
      <c r="E1423"/>
      <c r="F1423"/>
      <c r="G1423"/>
      <c r="H1423"/>
      <c r="I1423"/>
    </row>
    <row r="1424" spans="1:9" x14ac:dyDescent="0.3">
      <c r="A1424"/>
      <c r="B1424"/>
      <c r="C1424"/>
      <c r="D1424"/>
      <c r="E1424"/>
      <c r="F1424"/>
      <c r="G1424"/>
      <c r="H1424"/>
      <c r="I1424"/>
    </row>
    <row r="1425" spans="1:9" x14ac:dyDescent="0.3">
      <c r="A1425"/>
      <c r="B1425"/>
      <c r="C1425"/>
      <c r="D1425"/>
      <c r="E1425"/>
      <c r="F1425"/>
      <c r="G1425"/>
      <c r="H1425"/>
      <c r="I1425"/>
    </row>
    <row r="1426" spans="1:9" x14ac:dyDescent="0.3">
      <c r="A1426"/>
      <c r="B1426"/>
      <c r="C1426"/>
      <c r="D1426"/>
      <c r="E1426"/>
      <c r="F1426"/>
      <c r="G1426"/>
      <c r="H1426"/>
      <c r="I1426"/>
    </row>
    <row r="1427" spans="1:9" x14ac:dyDescent="0.3">
      <c r="A1427"/>
      <c r="B1427"/>
      <c r="C1427"/>
      <c r="D1427"/>
      <c r="E1427"/>
      <c r="F1427"/>
      <c r="G1427"/>
      <c r="H1427"/>
      <c r="I1427"/>
    </row>
    <row r="1428" spans="1:9" x14ac:dyDescent="0.3">
      <c r="A1428"/>
      <c r="B1428"/>
      <c r="C1428"/>
      <c r="D1428"/>
      <c r="E1428"/>
      <c r="F1428"/>
      <c r="G1428"/>
      <c r="H1428"/>
      <c r="I1428"/>
    </row>
    <row r="1429" spans="1:9" x14ac:dyDescent="0.3">
      <c r="A1429"/>
      <c r="B1429"/>
      <c r="C1429"/>
      <c r="D1429"/>
      <c r="E1429"/>
      <c r="F1429"/>
      <c r="G1429"/>
      <c r="H1429"/>
      <c r="I1429"/>
    </row>
    <row r="1430" spans="1:9" x14ac:dyDescent="0.3">
      <c r="A1430"/>
      <c r="B1430"/>
      <c r="C1430"/>
      <c r="D1430"/>
      <c r="E1430"/>
      <c r="F1430"/>
      <c r="G1430"/>
      <c r="H1430"/>
      <c r="I1430"/>
    </row>
    <row r="1431" spans="1:9" x14ac:dyDescent="0.3">
      <c r="A1431"/>
      <c r="B1431"/>
      <c r="C1431"/>
      <c r="D1431"/>
      <c r="E1431"/>
      <c r="F1431"/>
      <c r="G1431"/>
      <c r="H1431"/>
      <c r="I1431"/>
    </row>
    <row r="1432" spans="1:9" x14ac:dyDescent="0.3">
      <c r="A1432"/>
      <c r="B1432"/>
      <c r="C1432"/>
      <c r="D1432"/>
      <c r="E1432"/>
      <c r="F1432"/>
      <c r="G1432"/>
      <c r="H1432"/>
      <c r="I1432"/>
    </row>
    <row r="1433" spans="1:9" x14ac:dyDescent="0.3">
      <c r="A1433"/>
      <c r="B1433"/>
      <c r="C1433"/>
      <c r="D1433"/>
      <c r="E1433"/>
      <c r="F1433"/>
      <c r="G1433"/>
      <c r="H1433"/>
      <c r="I1433"/>
    </row>
    <row r="1434" spans="1:9" x14ac:dyDescent="0.3">
      <c r="A1434"/>
      <c r="B1434"/>
      <c r="C1434"/>
      <c r="D1434"/>
      <c r="E1434"/>
      <c r="F1434"/>
      <c r="G1434"/>
      <c r="H1434"/>
      <c r="I1434"/>
    </row>
    <row r="1435" spans="1:9" x14ac:dyDescent="0.3">
      <c r="A1435"/>
      <c r="B1435"/>
      <c r="C1435"/>
      <c r="D1435"/>
      <c r="E1435"/>
      <c r="F1435"/>
      <c r="G1435"/>
      <c r="H1435"/>
      <c r="I1435"/>
    </row>
    <row r="1436" spans="1:9" x14ac:dyDescent="0.3">
      <c r="A1436"/>
      <c r="B1436"/>
      <c r="C1436"/>
      <c r="D1436"/>
      <c r="E1436"/>
      <c r="F1436"/>
      <c r="G1436"/>
      <c r="H1436"/>
      <c r="I1436"/>
    </row>
    <row r="1437" spans="1:9" x14ac:dyDescent="0.3">
      <c r="A1437"/>
      <c r="B1437"/>
      <c r="C1437"/>
      <c r="D1437"/>
      <c r="E1437"/>
      <c r="F1437"/>
      <c r="G1437"/>
      <c r="H1437"/>
      <c r="I1437"/>
    </row>
    <row r="1438" spans="1:9" x14ac:dyDescent="0.3">
      <c r="A1438"/>
      <c r="B1438"/>
      <c r="C1438"/>
      <c r="D1438"/>
      <c r="E1438"/>
      <c r="F1438"/>
      <c r="G1438"/>
      <c r="H1438"/>
      <c r="I1438"/>
    </row>
    <row r="1439" spans="1:9" x14ac:dyDescent="0.3">
      <c r="A1439"/>
      <c r="B1439"/>
      <c r="C1439"/>
      <c r="D1439"/>
      <c r="E1439"/>
      <c r="F1439"/>
      <c r="G1439"/>
      <c r="H1439"/>
      <c r="I1439"/>
    </row>
    <row r="1440" spans="1:9" x14ac:dyDescent="0.3">
      <c r="A1440"/>
      <c r="B1440"/>
      <c r="C1440"/>
      <c r="D1440"/>
      <c r="E1440"/>
      <c r="F1440"/>
      <c r="G1440"/>
      <c r="H1440"/>
      <c r="I1440"/>
    </row>
    <row r="1441" spans="1:9" x14ac:dyDescent="0.3">
      <c r="A1441"/>
      <c r="B1441"/>
      <c r="C1441"/>
      <c r="D1441"/>
      <c r="E1441"/>
      <c r="F1441"/>
      <c r="G1441"/>
      <c r="H1441"/>
      <c r="I1441"/>
    </row>
    <row r="1442" spans="1:9" x14ac:dyDescent="0.3">
      <c r="A1442"/>
      <c r="B1442"/>
      <c r="C1442"/>
      <c r="D1442"/>
      <c r="E1442"/>
      <c r="F1442"/>
      <c r="G1442"/>
      <c r="H1442"/>
      <c r="I1442"/>
    </row>
    <row r="1443" spans="1:9" x14ac:dyDescent="0.3">
      <c r="A1443"/>
      <c r="B1443"/>
      <c r="C1443"/>
      <c r="D1443"/>
      <c r="E1443"/>
      <c r="F1443"/>
      <c r="G1443"/>
      <c r="H1443"/>
      <c r="I1443"/>
    </row>
    <row r="1444" spans="1:9" x14ac:dyDescent="0.3">
      <c r="A1444"/>
      <c r="B1444"/>
      <c r="C1444"/>
      <c r="D1444"/>
      <c r="E1444"/>
      <c r="F1444"/>
      <c r="G1444"/>
      <c r="H1444"/>
      <c r="I1444"/>
    </row>
    <row r="1445" spans="1:9" x14ac:dyDescent="0.3">
      <c r="A1445"/>
      <c r="B1445"/>
      <c r="C1445"/>
      <c r="D1445"/>
      <c r="E1445"/>
      <c r="F1445"/>
      <c r="G1445"/>
      <c r="H1445"/>
      <c r="I1445"/>
    </row>
    <row r="1446" spans="1:9" x14ac:dyDescent="0.3">
      <c r="A1446"/>
      <c r="B1446"/>
      <c r="C1446"/>
      <c r="D1446"/>
      <c r="E1446"/>
      <c r="F1446"/>
      <c r="G1446"/>
      <c r="H1446"/>
      <c r="I1446"/>
    </row>
    <row r="1447" spans="1:9" x14ac:dyDescent="0.3">
      <c r="A1447"/>
      <c r="B1447"/>
      <c r="C1447"/>
      <c r="D1447"/>
      <c r="E1447"/>
      <c r="F1447"/>
      <c r="G1447"/>
      <c r="H1447"/>
      <c r="I1447"/>
    </row>
    <row r="1448" spans="1:9" x14ac:dyDescent="0.3">
      <c r="A1448"/>
      <c r="B1448"/>
      <c r="C1448"/>
      <c r="D1448"/>
      <c r="E1448"/>
      <c r="F1448"/>
      <c r="G1448"/>
      <c r="H1448"/>
      <c r="I1448"/>
    </row>
    <row r="1449" spans="1:9" x14ac:dyDescent="0.3">
      <c r="A1449"/>
      <c r="B1449"/>
      <c r="C1449"/>
      <c r="D1449"/>
      <c r="E1449"/>
      <c r="F1449"/>
      <c r="G1449"/>
      <c r="H1449"/>
      <c r="I1449"/>
    </row>
    <row r="1450" spans="1:9" x14ac:dyDescent="0.3">
      <c r="A1450"/>
      <c r="B1450"/>
      <c r="C1450"/>
      <c r="D1450"/>
      <c r="E1450"/>
      <c r="F1450"/>
      <c r="G1450"/>
      <c r="H1450"/>
      <c r="I1450"/>
    </row>
    <row r="1451" spans="1:9" x14ac:dyDescent="0.3">
      <c r="A1451"/>
      <c r="B1451"/>
      <c r="C1451"/>
      <c r="D1451"/>
      <c r="E1451"/>
      <c r="F1451"/>
      <c r="G1451"/>
      <c r="H1451"/>
      <c r="I1451"/>
    </row>
    <row r="1452" spans="1:9" x14ac:dyDescent="0.3">
      <c r="A1452"/>
      <c r="B1452"/>
      <c r="C1452"/>
      <c r="D1452"/>
      <c r="E1452"/>
      <c r="F1452"/>
      <c r="G1452"/>
      <c r="H1452"/>
      <c r="I1452"/>
    </row>
    <row r="1453" spans="1:9" x14ac:dyDescent="0.3">
      <c r="A1453"/>
      <c r="B1453"/>
      <c r="C1453"/>
      <c r="D1453"/>
      <c r="E1453"/>
      <c r="F1453"/>
      <c r="G1453"/>
      <c r="H1453"/>
      <c r="I1453"/>
    </row>
    <row r="1454" spans="1:9" x14ac:dyDescent="0.3">
      <c r="A1454"/>
      <c r="B1454"/>
      <c r="C1454"/>
      <c r="D1454"/>
      <c r="E1454"/>
      <c r="F1454"/>
      <c r="G1454"/>
      <c r="H1454"/>
      <c r="I1454"/>
    </row>
    <row r="1455" spans="1:9" x14ac:dyDescent="0.3">
      <c r="A1455"/>
      <c r="B1455"/>
      <c r="C1455"/>
      <c r="D1455"/>
      <c r="E1455"/>
      <c r="F1455"/>
      <c r="G1455"/>
      <c r="H1455"/>
      <c r="I1455"/>
    </row>
    <row r="1456" spans="1:9" x14ac:dyDescent="0.3">
      <c r="A1456"/>
      <c r="B1456"/>
      <c r="C1456"/>
      <c r="D1456"/>
      <c r="E1456"/>
      <c r="F1456"/>
      <c r="G1456"/>
      <c r="H1456"/>
      <c r="I1456"/>
    </row>
    <row r="1457" spans="1:9" x14ac:dyDescent="0.3">
      <c r="A1457"/>
      <c r="B1457"/>
      <c r="C1457"/>
      <c r="D1457"/>
      <c r="E1457"/>
      <c r="F1457"/>
      <c r="G1457"/>
      <c r="H1457"/>
      <c r="I1457"/>
    </row>
    <row r="1458" spans="1:9" x14ac:dyDescent="0.3">
      <c r="A1458"/>
      <c r="B1458"/>
      <c r="C1458"/>
      <c r="D1458"/>
      <c r="E1458"/>
      <c r="F1458"/>
      <c r="G1458"/>
      <c r="H1458"/>
      <c r="I1458"/>
    </row>
    <row r="1459" spans="1:9" x14ac:dyDescent="0.3">
      <c r="A1459"/>
      <c r="B1459"/>
      <c r="C1459"/>
      <c r="D1459"/>
      <c r="E1459"/>
      <c r="F1459"/>
      <c r="G1459"/>
      <c r="H1459"/>
      <c r="I1459"/>
    </row>
    <row r="1460" spans="1:9" x14ac:dyDescent="0.3">
      <c r="A1460"/>
      <c r="B1460"/>
      <c r="C1460"/>
      <c r="D1460"/>
      <c r="E1460"/>
      <c r="F1460"/>
      <c r="G1460"/>
      <c r="H1460"/>
      <c r="I1460"/>
    </row>
    <row r="1461" spans="1:9" x14ac:dyDescent="0.3">
      <c r="A1461"/>
      <c r="B1461"/>
      <c r="C1461"/>
      <c r="D1461"/>
      <c r="E1461"/>
      <c r="F1461"/>
      <c r="G1461"/>
      <c r="H1461"/>
      <c r="I1461"/>
    </row>
    <row r="1462" spans="1:9" x14ac:dyDescent="0.3">
      <c r="A1462"/>
      <c r="B1462"/>
      <c r="C1462"/>
      <c r="D1462"/>
      <c r="E1462"/>
      <c r="F1462"/>
      <c r="G1462"/>
      <c r="H1462"/>
      <c r="I1462"/>
    </row>
    <row r="1463" spans="1:9" x14ac:dyDescent="0.3">
      <c r="A1463"/>
      <c r="B1463"/>
      <c r="C1463"/>
      <c r="D1463"/>
      <c r="E1463"/>
      <c r="F1463"/>
      <c r="G1463"/>
      <c r="H1463"/>
      <c r="I1463"/>
    </row>
    <row r="1464" spans="1:9" x14ac:dyDescent="0.3">
      <c r="A1464"/>
      <c r="B1464"/>
      <c r="C1464"/>
      <c r="D1464"/>
      <c r="E1464"/>
      <c r="F1464"/>
      <c r="G1464"/>
      <c r="H1464"/>
      <c r="I1464"/>
    </row>
    <row r="1465" spans="1:9" x14ac:dyDescent="0.3">
      <c r="A1465"/>
      <c r="B1465"/>
      <c r="C1465"/>
      <c r="D1465"/>
      <c r="E1465"/>
      <c r="F1465"/>
      <c r="G1465"/>
      <c r="H1465"/>
      <c r="I1465"/>
    </row>
    <row r="1466" spans="1:9" x14ac:dyDescent="0.3">
      <c r="A1466"/>
      <c r="B1466"/>
      <c r="C1466"/>
      <c r="D1466"/>
      <c r="E1466"/>
      <c r="F1466"/>
      <c r="G1466"/>
      <c r="H1466"/>
      <c r="I1466"/>
    </row>
    <row r="1467" spans="1:9" x14ac:dyDescent="0.3">
      <c r="A1467"/>
      <c r="B1467"/>
      <c r="C1467"/>
      <c r="D1467"/>
      <c r="E1467"/>
      <c r="F1467"/>
      <c r="G1467"/>
      <c r="H1467"/>
      <c r="I1467"/>
    </row>
    <row r="1468" spans="1:9" x14ac:dyDescent="0.3">
      <c r="A1468"/>
      <c r="B1468"/>
      <c r="C1468"/>
      <c r="D1468"/>
      <c r="E1468"/>
      <c r="F1468"/>
      <c r="G1468"/>
      <c r="H1468"/>
      <c r="I1468"/>
    </row>
  </sheetData>
  <conditionalFormatting pivot="1" sqref="EB5:FF19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ADE4-458C-4176-935E-9EA12B3F13BE}">
  <dimension ref="A1"/>
  <sheetViews>
    <sheetView showGridLines="0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DePara</vt:lpstr>
      <vt:lpstr>Base</vt:lpstr>
      <vt:lpstr>Dinamicas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Santos</dc:creator>
  <cp:lastModifiedBy>Paulo Santos</cp:lastModifiedBy>
  <dcterms:created xsi:type="dcterms:W3CDTF">2023-05-29T22:28:42Z</dcterms:created>
  <dcterms:modified xsi:type="dcterms:W3CDTF">2023-05-30T00:49:29Z</dcterms:modified>
</cp:coreProperties>
</file>