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HeCaTos\PBPK\Liver\Isoniazid\data\Ellard.1973\"/>
    </mc:Choice>
  </mc:AlternateContent>
  <bookViews>
    <workbookView xWindow="0" yWindow="0" windowWidth="28800" windowHeight="11355" activeTab="5"/>
  </bookViews>
  <sheets>
    <sheet name="slow" sheetId="5" r:id="rId1"/>
    <sheet name="slow_5mg_kg" sheetId="1" r:id="rId2"/>
    <sheet name="fast" sheetId="6" r:id="rId3"/>
    <sheet name="fast_5mg_kg" sheetId="2" r:id="rId4"/>
    <sheet name="inter" sheetId="7" r:id="rId5"/>
    <sheet name="inter_5mg_kg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B11" i="2"/>
  <c r="I13" i="3"/>
  <c r="I14" i="3"/>
  <c r="I12" i="3"/>
  <c r="H13" i="3"/>
  <c r="H14" i="3"/>
  <c r="H12" i="3"/>
  <c r="G13" i="3"/>
  <c r="G14" i="3"/>
  <c r="G12" i="3"/>
  <c r="F13" i="3"/>
  <c r="F14" i="3"/>
  <c r="F12" i="3"/>
  <c r="E13" i="3"/>
  <c r="E14" i="3"/>
  <c r="E12" i="3"/>
  <c r="D13" i="3"/>
  <c r="D14" i="3"/>
  <c r="D12" i="3"/>
  <c r="C13" i="3"/>
  <c r="C14" i="3"/>
  <c r="C12" i="3"/>
  <c r="B12" i="3"/>
  <c r="B13" i="3"/>
  <c r="B14" i="3"/>
  <c r="B11" i="3"/>
  <c r="Y8" i="3"/>
  <c r="X8" i="3"/>
  <c r="R8" i="3"/>
  <c r="Q8" i="3"/>
  <c r="K8" i="3"/>
  <c r="J8" i="3"/>
  <c r="D8" i="3"/>
  <c r="C8" i="3"/>
  <c r="Y7" i="3"/>
  <c r="X7" i="3"/>
  <c r="R7" i="3"/>
  <c r="Q7" i="3"/>
  <c r="K7" i="3"/>
  <c r="J7" i="3"/>
  <c r="D7" i="3"/>
  <c r="C7" i="3"/>
  <c r="Y6" i="3"/>
  <c r="X6" i="3"/>
  <c r="R6" i="3"/>
  <c r="Q6" i="3"/>
  <c r="K6" i="3"/>
  <c r="J6" i="3"/>
  <c r="D6" i="3"/>
  <c r="C6" i="3"/>
  <c r="Y8" i="2"/>
  <c r="X8" i="2"/>
  <c r="R8" i="2"/>
  <c r="Q8" i="2"/>
  <c r="K8" i="2"/>
  <c r="J8" i="2"/>
  <c r="D8" i="2"/>
  <c r="C8" i="2"/>
  <c r="Y7" i="2"/>
  <c r="X7" i="2"/>
  <c r="R7" i="2"/>
  <c r="Q7" i="2"/>
  <c r="K7" i="2"/>
  <c r="J7" i="2"/>
  <c r="D7" i="2"/>
  <c r="C7" i="2"/>
  <c r="Y6" i="2"/>
  <c r="X6" i="2"/>
  <c r="R6" i="2"/>
  <c r="Q6" i="2"/>
  <c r="K6" i="2"/>
  <c r="J6" i="2"/>
  <c r="D6" i="2"/>
  <c r="C6" i="2"/>
  <c r="Y8" i="1"/>
  <c r="X8" i="1"/>
  <c r="Y7" i="1"/>
  <c r="X7" i="1"/>
  <c r="Y6" i="1"/>
  <c r="X6" i="1"/>
  <c r="R8" i="1"/>
  <c r="Q8" i="1"/>
  <c r="R7" i="1"/>
  <c r="Q7" i="1"/>
  <c r="R6" i="1"/>
  <c r="Q6" i="1"/>
  <c r="K8" i="1"/>
  <c r="J8" i="1"/>
  <c r="K7" i="1"/>
  <c r="J7" i="1"/>
  <c r="K6" i="1"/>
  <c r="J6" i="1"/>
  <c r="C7" i="1"/>
  <c r="D7" i="1"/>
  <c r="C8" i="1"/>
  <c r="D8" i="1"/>
  <c r="D6" i="1"/>
  <c r="C6" i="1"/>
  <c r="AB4" i="3" l="1"/>
  <c r="AA4" i="3"/>
  <c r="Z4" i="3"/>
  <c r="AB3" i="3"/>
  <c r="AA3" i="3"/>
  <c r="Z3" i="3"/>
  <c r="AB2" i="3"/>
  <c r="AA2" i="3"/>
  <c r="Z2" i="3"/>
  <c r="U4" i="3"/>
  <c r="T4" i="3"/>
  <c r="S4" i="3"/>
  <c r="U3" i="3"/>
  <c r="T3" i="3"/>
  <c r="S3" i="3"/>
  <c r="U2" i="3"/>
  <c r="T2" i="3"/>
  <c r="S2" i="3"/>
  <c r="N4" i="3"/>
  <c r="M4" i="3"/>
  <c r="L4" i="3"/>
  <c r="N3" i="3"/>
  <c r="M3" i="3"/>
  <c r="L3" i="3"/>
  <c r="N2" i="3"/>
  <c r="M2" i="3"/>
  <c r="L2" i="3"/>
  <c r="G4" i="3"/>
  <c r="F4" i="3"/>
  <c r="E4" i="3"/>
  <c r="G3" i="3"/>
  <c r="F3" i="3"/>
  <c r="E3" i="3"/>
  <c r="G2" i="3"/>
  <c r="F2" i="3"/>
  <c r="E2" i="3"/>
  <c r="E2" i="2"/>
  <c r="AB4" i="2"/>
  <c r="AA4" i="2"/>
  <c r="Z4" i="2"/>
  <c r="AB3" i="2"/>
  <c r="AA3" i="2"/>
  <c r="Z3" i="2"/>
  <c r="AB2" i="2"/>
  <c r="AA2" i="2"/>
  <c r="Z2" i="2"/>
  <c r="U4" i="2"/>
  <c r="T4" i="2"/>
  <c r="S4" i="2"/>
  <c r="U3" i="2"/>
  <c r="T3" i="2"/>
  <c r="S3" i="2"/>
  <c r="U2" i="2"/>
  <c r="T2" i="2"/>
  <c r="S2" i="2"/>
  <c r="N4" i="2"/>
  <c r="M4" i="2"/>
  <c r="L4" i="2"/>
  <c r="N3" i="2"/>
  <c r="M3" i="2"/>
  <c r="L3" i="2"/>
  <c r="N2" i="2"/>
  <c r="M2" i="2"/>
  <c r="L2" i="2"/>
  <c r="G4" i="2"/>
  <c r="F4" i="2"/>
  <c r="E4" i="2"/>
  <c r="G3" i="2"/>
  <c r="F3" i="2"/>
  <c r="E3" i="2"/>
  <c r="G2" i="2"/>
  <c r="F2" i="2"/>
  <c r="Z3" i="1"/>
  <c r="AA3" i="1"/>
  <c r="AB3" i="1"/>
  <c r="Z4" i="1"/>
  <c r="AA4" i="1"/>
  <c r="AB4" i="1"/>
  <c r="AA2" i="1"/>
  <c r="AB2" i="1"/>
  <c r="Z2" i="1"/>
  <c r="S3" i="1"/>
  <c r="T3" i="1"/>
  <c r="U3" i="1"/>
  <c r="S4" i="1"/>
  <c r="T4" i="1"/>
  <c r="U4" i="1"/>
  <c r="T2" i="1"/>
  <c r="U2" i="1"/>
  <c r="S2" i="1"/>
  <c r="L3" i="1"/>
  <c r="M3" i="1"/>
  <c r="N3" i="1"/>
  <c r="L4" i="1"/>
  <c r="M4" i="1"/>
  <c r="N4" i="1"/>
  <c r="M2" i="1"/>
  <c r="N2" i="1"/>
  <c r="L2" i="1"/>
  <c r="F2" i="1"/>
  <c r="E2" i="1"/>
  <c r="G2" i="1"/>
  <c r="E3" i="1"/>
  <c r="F3" i="1"/>
  <c r="G3" i="1"/>
  <c r="E4" i="1"/>
  <c r="F4" i="1"/>
  <c r="G4" i="1"/>
</calcChain>
</file>

<file path=xl/sharedStrings.xml><?xml version="1.0" encoding="utf-8"?>
<sst xmlns="http://schemas.openxmlformats.org/spreadsheetml/2006/main" count="136" uniqueCount="29">
  <si>
    <t>time[h]</t>
  </si>
  <si>
    <t>INH[mg/l]</t>
  </si>
  <si>
    <t>AcINH[mg/l]</t>
  </si>
  <si>
    <t>INHA[mg/l]</t>
  </si>
  <si>
    <t>INHGly[mg/l]</t>
  </si>
  <si>
    <t>min_INH[mg/l]</t>
  </si>
  <si>
    <t>max_INH[mg/l]</t>
  </si>
  <si>
    <t>INH[µmol/l]</t>
  </si>
  <si>
    <t>min_INH[µmol/l]</t>
  </si>
  <si>
    <t>max_INH[µmol/l]</t>
  </si>
  <si>
    <t>min_AcINH[mg/l]</t>
  </si>
  <si>
    <t>max_AcINH[mg/l]</t>
  </si>
  <si>
    <t>AcINH[µmol/l]</t>
  </si>
  <si>
    <t>min_AcINH[µmol/l]</t>
  </si>
  <si>
    <t>max_AcINH[µmol/l]</t>
  </si>
  <si>
    <t>min_INHA[mg/l]</t>
  </si>
  <si>
    <t>max_INHA[mg/l]</t>
  </si>
  <si>
    <t>INHA[µmol/l]</t>
  </si>
  <si>
    <t>min_INHA[µmol/l]</t>
  </si>
  <si>
    <t>max_INHA[µmol/l]</t>
  </si>
  <si>
    <t>min_INHGly[mg/l]</t>
  </si>
  <si>
    <t>max_INHGly[mg/l]</t>
  </si>
  <si>
    <t>INHGly[µmol/l]</t>
  </si>
  <si>
    <t>min_INHGly[µmol/l]</t>
  </si>
  <si>
    <t>max_INHGly[µmol/l]</t>
  </si>
  <si>
    <t>error_INH[mg/l]</t>
  </si>
  <si>
    <t>error_AcINH[mg/l]</t>
  </si>
  <si>
    <t>error_INHA[mg/l]</t>
  </si>
  <si>
    <t>error_INHGly[mg/l]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</si>
</sst>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XFD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25</v>
      </c>
      <c r="D1" t="s">
        <v>2</v>
      </c>
      <c r="E1" t="s">
        <v>26</v>
      </c>
      <c r="F1" t="s">
        <v>3</v>
      </c>
      <c r="G1" t="s">
        <v>27</v>
      </c>
      <c r="H1" t="s">
        <v>4</v>
      </c>
      <c r="I1" t="s">
        <v>28</v>
      </c>
    </row>
    <row r="2" spans="1:9" x14ac:dyDescent="0.25">
      <c r="A2">
        <v>0.5</v>
      </c>
      <c r="B2">
        <v>7.88</v>
      </c>
      <c r="C2">
        <v>2.2299999999999995</v>
      </c>
      <c r="D2">
        <v>0.92</v>
      </c>
      <c r="E2">
        <v>0.21999999999999986</v>
      </c>
      <c r="F2">
        <v>0.08</v>
      </c>
      <c r="G2">
        <v>0.27999999999999997</v>
      </c>
      <c r="H2">
        <v>0.16</v>
      </c>
      <c r="I2">
        <v>0.12999999999999998</v>
      </c>
    </row>
    <row r="3" spans="1:9" x14ac:dyDescent="0.25">
      <c r="A3">
        <v>1</v>
      </c>
      <c r="B3">
        <v>7.39</v>
      </c>
      <c r="C3">
        <v>1.8500000000000005</v>
      </c>
      <c r="D3">
        <v>1.22</v>
      </c>
      <c r="E3">
        <v>0.15999999999999992</v>
      </c>
      <c r="F3">
        <v>0.32</v>
      </c>
      <c r="G3">
        <v>0.10999999999999999</v>
      </c>
      <c r="H3">
        <v>0.2</v>
      </c>
      <c r="I3">
        <v>8.0000000000000016E-2</v>
      </c>
    </row>
    <row r="4" spans="1:9" x14ac:dyDescent="0.25">
      <c r="A4">
        <v>1.5</v>
      </c>
      <c r="B4">
        <v>6</v>
      </c>
      <c r="C4">
        <v>0.91999999999999993</v>
      </c>
      <c r="D4">
        <v>1.38</v>
      </c>
      <c r="E4">
        <v>0.4800000000000002</v>
      </c>
      <c r="F4">
        <v>0.35</v>
      </c>
      <c r="G4">
        <v>0.10000000000000003</v>
      </c>
      <c r="H4">
        <v>0.1</v>
      </c>
      <c r="I4">
        <v>0.18999999999999997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zoomScale="85" zoomScaleNormal="85" workbookViewId="0">
      <selection activeCell="A11" sqref="A11:XFD14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2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0</v>
      </c>
      <c r="P1" t="s">
        <v>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0</v>
      </c>
      <c r="W1" t="s">
        <v>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5">
      <c r="A2">
        <v>0.5</v>
      </c>
      <c r="B2">
        <v>7.88</v>
      </c>
      <c r="C2">
        <v>6.04</v>
      </c>
      <c r="D2">
        <v>10.11</v>
      </c>
      <c r="E2">
        <f>B2/0.13714</f>
        <v>57.459530406883474</v>
      </c>
      <c r="F2">
        <f>C2/0.13714</f>
        <v>44.042584220504587</v>
      </c>
      <c r="G2">
        <f t="shared" ref="F2:G4" si="0">D2/0.13714</f>
        <v>73.720285839288309</v>
      </c>
      <c r="H2">
        <v>0.5</v>
      </c>
      <c r="I2">
        <v>0.92</v>
      </c>
      <c r="J2">
        <v>0.72</v>
      </c>
      <c r="K2">
        <v>1.1399999999999999</v>
      </c>
      <c r="L2">
        <f>I2/0.17918</f>
        <v>5.1345016184842063</v>
      </c>
      <c r="M2">
        <f t="shared" ref="M2:N2" si="1">J2/0.17918</f>
        <v>4.0183056144659002</v>
      </c>
      <c r="N2">
        <f t="shared" si="1"/>
        <v>6.3623172229043412</v>
      </c>
      <c r="O2">
        <v>0.5</v>
      </c>
      <c r="P2">
        <v>0.08</v>
      </c>
      <c r="Q2">
        <v>0.01</v>
      </c>
      <c r="R2">
        <v>0.36</v>
      </c>
      <c r="S2">
        <f>P2/0.12311</f>
        <v>0.64982535943465192</v>
      </c>
      <c r="T2">
        <f t="shared" ref="T2:U2" si="2">Q2/0.12311</f>
        <v>8.122816992933149E-2</v>
      </c>
      <c r="U2">
        <f t="shared" si="2"/>
        <v>2.9242141174559335</v>
      </c>
      <c r="V2">
        <v>0.5</v>
      </c>
      <c r="W2">
        <v>0.16</v>
      </c>
      <c r="X2">
        <v>7.0000000000000007E-2</v>
      </c>
      <c r="Y2">
        <v>0.28999999999999998</v>
      </c>
      <c r="Z2">
        <f>W2/0.180161</f>
        <v>0.88809453766353441</v>
      </c>
      <c r="AA2">
        <f t="shared" ref="AA2:AB2" si="3">X2/0.180161</f>
        <v>0.38854136022779634</v>
      </c>
      <c r="AB2">
        <f t="shared" si="3"/>
        <v>1.6096713495151558</v>
      </c>
    </row>
    <row r="3" spans="1:28" x14ac:dyDescent="0.25">
      <c r="A3">
        <v>1</v>
      </c>
      <c r="B3">
        <v>7.39</v>
      </c>
      <c r="C3">
        <v>6.19</v>
      </c>
      <c r="D3">
        <v>9.24</v>
      </c>
      <c r="E3">
        <f t="shared" ref="E3:E4" si="4">B3/0.13714</f>
        <v>53.886539302902136</v>
      </c>
      <c r="F3">
        <f t="shared" si="0"/>
        <v>45.136357007437653</v>
      </c>
      <c r="G3">
        <f t="shared" si="0"/>
        <v>67.37640367507656</v>
      </c>
      <c r="H3">
        <v>1</v>
      </c>
      <c r="I3">
        <v>1.22</v>
      </c>
      <c r="J3">
        <v>0.95</v>
      </c>
      <c r="K3">
        <v>1.38</v>
      </c>
      <c r="L3">
        <f t="shared" ref="L3:L4" si="5">I3/0.17918</f>
        <v>6.8087956245116636</v>
      </c>
      <c r="M3">
        <f t="shared" ref="M3:M4" si="6">J3/0.17918</f>
        <v>5.3019310190869513</v>
      </c>
      <c r="N3">
        <f t="shared" ref="N3:N4" si="7">K3/0.17918</f>
        <v>7.7017524277263076</v>
      </c>
      <c r="O3">
        <v>1</v>
      </c>
      <c r="P3">
        <v>0.32</v>
      </c>
      <c r="Q3">
        <v>0.2</v>
      </c>
      <c r="R3">
        <v>0.43</v>
      </c>
      <c r="S3">
        <f t="shared" ref="S3:S4" si="8">P3/0.12311</f>
        <v>2.5993014377386077</v>
      </c>
      <c r="T3">
        <f t="shared" ref="T3:T4" si="9">Q3/0.12311</f>
        <v>1.6245633985866299</v>
      </c>
      <c r="U3">
        <f t="shared" ref="U3:U4" si="10">R3/0.12311</f>
        <v>3.4928113069612543</v>
      </c>
      <c r="V3">
        <v>1</v>
      </c>
      <c r="W3">
        <v>0.2</v>
      </c>
      <c r="X3">
        <v>0.12</v>
      </c>
      <c r="Y3">
        <v>0.28000000000000003</v>
      </c>
      <c r="Z3">
        <f t="shared" ref="Z3:Z4" si="11">W3/0.180161</f>
        <v>1.110118172079418</v>
      </c>
      <c r="AA3">
        <f t="shared" ref="AA3:AA4" si="12">X3/0.180161</f>
        <v>0.66607090324765073</v>
      </c>
      <c r="AB3">
        <f t="shared" ref="AB3:AB4" si="13">Y3/0.180161</f>
        <v>1.5541654409111854</v>
      </c>
    </row>
    <row r="4" spans="1:28" x14ac:dyDescent="0.25">
      <c r="A4">
        <v>1.5</v>
      </c>
      <c r="B4">
        <v>6</v>
      </c>
      <c r="C4">
        <v>4.88</v>
      </c>
      <c r="D4">
        <v>6.92</v>
      </c>
      <c r="E4">
        <f t="shared" si="4"/>
        <v>43.75091147732244</v>
      </c>
      <c r="F4">
        <f t="shared" si="0"/>
        <v>35.58407466822225</v>
      </c>
      <c r="G4">
        <f t="shared" si="0"/>
        <v>50.45938457051188</v>
      </c>
      <c r="H4">
        <v>1.5</v>
      </c>
      <c r="I4">
        <v>1.38</v>
      </c>
      <c r="J4">
        <v>0.87</v>
      </c>
      <c r="K4">
        <v>1.86</v>
      </c>
      <c r="L4">
        <f t="shared" si="5"/>
        <v>7.7017524277263076</v>
      </c>
      <c r="M4">
        <f t="shared" si="6"/>
        <v>4.8554526174796289</v>
      </c>
      <c r="N4">
        <f t="shared" si="7"/>
        <v>10.380622837370243</v>
      </c>
      <c r="O4">
        <v>1.5</v>
      </c>
      <c r="P4">
        <v>0.35</v>
      </c>
      <c r="Q4">
        <v>0.24</v>
      </c>
      <c r="R4">
        <v>0.45</v>
      </c>
      <c r="S4">
        <f t="shared" si="8"/>
        <v>2.8429859475266022</v>
      </c>
      <c r="T4">
        <f t="shared" si="9"/>
        <v>1.9494760783039558</v>
      </c>
      <c r="U4">
        <f t="shared" si="10"/>
        <v>3.6552676468199174</v>
      </c>
      <c r="V4">
        <v>1.5</v>
      </c>
      <c r="W4">
        <v>0.1</v>
      </c>
      <c r="X4">
        <v>3.0000000000000001E-3</v>
      </c>
      <c r="Y4">
        <v>0.28999999999999998</v>
      </c>
      <c r="Z4">
        <f t="shared" si="11"/>
        <v>0.55505908603970899</v>
      </c>
      <c r="AA4">
        <f t="shared" si="12"/>
        <v>1.6651772581191271E-2</v>
      </c>
      <c r="AB4">
        <f t="shared" si="13"/>
        <v>1.6096713495151558</v>
      </c>
    </row>
    <row r="6" spans="1:28" x14ac:dyDescent="0.25">
      <c r="C6">
        <f>B2-C2</f>
        <v>1.8399999999999999</v>
      </c>
      <c r="D6">
        <f>D2-B2</f>
        <v>2.2299999999999995</v>
      </c>
      <c r="J6">
        <f>I2-J2</f>
        <v>0.20000000000000007</v>
      </c>
      <c r="K6">
        <f>K2-I2</f>
        <v>0.21999999999999986</v>
      </c>
      <c r="Q6">
        <f>P2-Q2</f>
        <v>7.0000000000000007E-2</v>
      </c>
      <c r="R6">
        <f>R2-P2</f>
        <v>0.27999999999999997</v>
      </c>
      <c r="X6">
        <f>W2-X2</f>
        <v>0.09</v>
      </c>
      <c r="Y6">
        <f>Y2-W2</f>
        <v>0.12999999999999998</v>
      </c>
    </row>
    <row r="7" spans="1:28" x14ac:dyDescent="0.25">
      <c r="C7">
        <f t="shared" ref="C7:C8" si="14">B3-C3</f>
        <v>1.1999999999999993</v>
      </c>
      <c r="D7">
        <f t="shared" ref="D7:D8" si="15">D3-B3</f>
        <v>1.8500000000000005</v>
      </c>
      <c r="J7">
        <f t="shared" ref="J7:J8" si="16">I3-J3</f>
        <v>0.27</v>
      </c>
      <c r="K7">
        <f t="shared" ref="K7:K8" si="17">K3-I3</f>
        <v>0.15999999999999992</v>
      </c>
      <c r="Q7">
        <f t="shared" ref="Q7:Q8" si="18">P3-Q3</f>
        <v>0.12</v>
      </c>
      <c r="R7">
        <f t="shared" ref="R7:R8" si="19">R3-P3</f>
        <v>0.10999999999999999</v>
      </c>
      <c r="X7">
        <f t="shared" ref="X7:X8" si="20">W3-X3</f>
        <v>8.0000000000000016E-2</v>
      </c>
      <c r="Y7">
        <f t="shared" ref="Y7:Y8" si="21">Y3-W3</f>
        <v>8.0000000000000016E-2</v>
      </c>
    </row>
    <row r="8" spans="1:28" x14ac:dyDescent="0.25">
      <c r="C8">
        <f t="shared" si="14"/>
        <v>1.1200000000000001</v>
      </c>
      <c r="D8">
        <f t="shared" si="15"/>
        <v>0.91999999999999993</v>
      </c>
      <c r="J8">
        <f t="shared" si="16"/>
        <v>0.5099999999999999</v>
      </c>
      <c r="K8">
        <f t="shared" si="17"/>
        <v>0.4800000000000002</v>
      </c>
      <c r="Q8">
        <f t="shared" si="18"/>
        <v>0.10999999999999999</v>
      </c>
      <c r="R8">
        <f t="shared" si="19"/>
        <v>0.10000000000000003</v>
      </c>
      <c r="X8">
        <f t="shared" si="20"/>
        <v>9.7000000000000003E-2</v>
      </c>
      <c r="Y8">
        <f t="shared" si="21"/>
        <v>0.18999999999999997</v>
      </c>
    </row>
    <row r="11" spans="1:28" x14ac:dyDescent="0.25">
      <c r="A11" t="s">
        <v>0</v>
      </c>
      <c r="B11" t="s">
        <v>1</v>
      </c>
      <c r="C11" t="s">
        <v>25</v>
      </c>
      <c r="D11" t="s">
        <v>2</v>
      </c>
      <c r="E11" t="s">
        <v>26</v>
      </c>
      <c r="F11" t="s">
        <v>3</v>
      </c>
      <c r="G11" t="s">
        <v>27</v>
      </c>
      <c r="H11" t="s">
        <v>4</v>
      </c>
      <c r="I11" t="s">
        <v>28</v>
      </c>
    </row>
    <row r="12" spans="1:28" x14ac:dyDescent="0.25">
      <c r="A12">
        <v>0.5</v>
      </c>
      <c r="B12">
        <v>7.88</v>
      </c>
      <c r="C12">
        <v>2.2299999999999995</v>
      </c>
      <c r="D12">
        <v>0.92</v>
      </c>
      <c r="E12">
        <v>0.21999999999999986</v>
      </c>
      <c r="F12">
        <v>0.08</v>
      </c>
      <c r="G12">
        <v>0.27999999999999997</v>
      </c>
      <c r="H12">
        <v>0.16</v>
      </c>
      <c r="I12">
        <v>0.12999999999999998</v>
      </c>
    </row>
    <row r="13" spans="1:28" x14ac:dyDescent="0.25">
      <c r="A13">
        <v>1</v>
      </c>
      <c r="B13">
        <v>7.39</v>
      </c>
      <c r="C13">
        <v>1.8500000000000005</v>
      </c>
      <c r="D13">
        <v>1.22</v>
      </c>
      <c r="E13">
        <v>0.15999999999999992</v>
      </c>
      <c r="F13">
        <v>0.32</v>
      </c>
      <c r="G13">
        <v>0.10999999999999999</v>
      </c>
      <c r="H13">
        <v>0.2</v>
      </c>
      <c r="I13">
        <v>8.0000000000000016E-2</v>
      </c>
    </row>
    <row r="14" spans="1:28" x14ac:dyDescent="0.25">
      <c r="A14">
        <v>1.5</v>
      </c>
      <c r="B14">
        <v>6</v>
      </c>
      <c r="C14">
        <v>0.91999999999999993</v>
      </c>
      <c r="D14">
        <v>1.38</v>
      </c>
      <c r="E14">
        <v>0.4800000000000002</v>
      </c>
      <c r="F14">
        <v>0.35</v>
      </c>
      <c r="G14">
        <v>0.10000000000000003</v>
      </c>
      <c r="H14">
        <v>0.1</v>
      </c>
      <c r="I14">
        <v>0.18999999999999997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XFD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25</v>
      </c>
      <c r="D1" t="s">
        <v>2</v>
      </c>
      <c r="E1" t="s">
        <v>26</v>
      </c>
      <c r="F1" t="s">
        <v>3</v>
      </c>
      <c r="G1" t="s">
        <v>27</v>
      </c>
      <c r="H1" t="s">
        <v>4</v>
      </c>
      <c r="I1" t="s">
        <v>28</v>
      </c>
    </row>
    <row r="2" spans="1:9" x14ac:dyDescent="0.25">
      <c r="A2">
        <v>0.5</v>
      </c>
      <c r="B2">
        <v>4.9400000000000004</v>
      </c>
      <c r="C2">
        <v>0.57999999999999918</v>
      </c>
      <c r="D2">
        <v>3.63</v>
      </c>
      <c r="E2">
        <v>0.32000000000000028</v>
      </c>
      <c r="F2">
        <v>0.9</v>
      </c>
      <c r="G2">
        <v>0</v>
      </c>
      <c r="H2">
        <v>0.25</v>
      </c>
      <c r="I2">
        <v>0.15000000000000002</v>
      </c>
    </row>
    <row r="3" spans="1:9" x14ac:dyDescent="0.25">
      <c r="A3">
        <v>1</v>
      </c>
      <c r="B3">
        <v>3.6</v>
      </c>
      <c r="C3">
        <v>0.4700000000000002</v>
      </c>
      <c r="D3">
        <v>4.2699999999999996</v>
      </c>
      <c r="E3">
        <v>0.63000000000000078</v>
      </c>
      <c r="F3">
        <v>1.17</v>
      </c>
      <c r="G3">
        <v>0.20000000000000018</v>
      </c>
      <c r="H3">
        <v>0.52</v>
      </c>
      <c r="I3">
        <v>0.13</v>
      </c>
    </row>
    <row r="4" spans="1:9" x14ac:dyDescent="0.25">
      <c r="A4">
        <v>1.5</v>
      </c>
      <c r="B4">
        <v>2.64</v>
      </c>
      <c r="C4">
        <v>0.29000000000000004</v>
      </c>
      <c r="D4">
        <v>4.5199999999999996</v>
      </c>
      <c r="E4">
        <v>0.5</v>
      </c>
      <c r="F4">
        <v>1.25</v>
      </c>
      <c r="G4">
        <v>0.22999999999999998</v>
      </c>
      <c r="H4">
        <v>0.48</v>
      </c>
      <c r="I4">
        <v>4.0000000000000036E-2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A11" sqref="A11:XFD14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2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0</v>
      </c>
      <c r="P1" t="s">
        <v>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0</v>
      </c>
      <c r="W1" t="s">
        <v>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5">
      <c r="A2">
        <v>0.5</v>
      </c>
      <c r="B2">
        <v>4.9400000000000004</v>
      </c>
      <c r="C2">
        <v>4.42</v>
      </c>
      <c r="D2">
        <v>5.52</v>
      </c>
      <c r="E2">
        <f>B2/0.13714</f>
        <v>36.021583782995478</v>
      </c>
      <c r="F2">
        <f>C2/0.13714</f>
        <v>32.22983812162753</v>
      </c>
      <c r="G2">
        <f t="shared" ref="F2:G4" si="0">D2/0.13714</f>
        <v>40.250838559136639</v>
      </c>
      <c r="H2">
        <v>0.5</v>
      </c>
      <c r="I2">
        <v>3.63</v>
      </c>
      <c r="J2">
        <v>3.35</v>
      </c>
      <c r="K2">
        <v>3.95</v>
      </c>
      <c r="L2">
        <f>I2/0.17918</f>
        <v>20.258957472932245</v>
      </c>
      <c r="M2">
        <f t="shared" ref="M2:N4" si="1">J2/0.17918</f>
        <v>18.69628306730662</v>
      </c>
      <c r="N2">
        <f t="shared" si="1"/>
        <v>22.044871079361535</v>
      </c>
      <c r="O2">
        <v>0.5</v>
      </c>
      <c r="P2">
        <v>0.9</v>
      </c>
      <c r="Q2">
        <v>0.89</v>
      </c>
      <c r="R2">
        <v>0.9</v>
      </c>
      <c r="S2">
        <f>P2/0.12311</f>
        <v>7.3105352936398349</v>
      </c>
      <c r="T2">
        <f t="shared" ref="T2:U4" si="2">Q2/0.12311</f>
        <v>7.2293071237105027</v>
      </c>
      <c r="U2">
        <f t="shared" si="2"/>
        <v>7.3105352936398349</v>
      </c>
      <c r="V2">
        <v>0.5</v>
      </c>
      <c r="W2">
        <v>0.25</v>
      </c>
      <c r="X2">
        <v>0.15</v>
      </c>
      <c r="Y2">
        <v>0.4</v>
      </c>
      <c r="Z2">
        <f>W2/0.180161</f>
        <v>1.3876477150992723</v>
      </c>
      <c r="AA2">
        <f t="shared" ref="AA2:AB4" si="3">X2/0.180161</f>
        <v>0.83258862905956343</v>
      </c>
      <c r="AB2">
        <f t="shared" si="3"/>
        <v>2.220236344158836</v>
      </c>
    </row>
    <row r="3" spans="1:28" x14ac:dyDescent="0.25">
      <c r="A3">
        <v>1</v>
      </c>
      <c r="B3">
        <v>3.6</v>
      </c>
      <c r="C3">
        <v>3.19</v>
      </c>
      <c r="D3">
        <v>4.07</v>
      </c>
      <c r="E3">
        <f t="shared" ref="E3:E4" si="4">B3/0.13714</f>
        <v>26.250546886393465</v>
      </c>
      <c r="F3">
        <f t="shared" si="0"/>
        <v>23.260901268776429</v>
      </c>
      <c r="G3">
        <f t="shared" si="0"/>
        <v>29.677701618783725</v>
      </c>
      <c r="H3">
        <v>1</v>
      </c>
      <c r="I3">
        <v>4.2699999999999996</v>
      </c>
      <c r="J3">
        <v>3.72</v>
      </c>
      <c r="K3">
        <v>4.9000000000000004</v>
      </c>
      <c r="L3">
        <f t="shared" ref="L3:L4" si="5">I3/0.17918</f>
        <v>23.830784685790821</v>
      </c>
      <c r="M3">
        <f t="shared" si="1"/>
        <v>20.761245674740486</v>
      </c>
      <c r="N3">
        <f t="shared" si="1"/>
        <v>27.346802098448489</v>
      </c>
      <c r="O3">
        <v>1</v>
      </c>
      <c r="P3">
        <v>1.17</v>
      </c>
      <c r="Q3">
        <v>1.1000000000000001</v>
      </c>
      <c r="R3">
        <v>1.37</v>
      </c>
      <c r="S3">
        <f t="shared" ref="S3:S4" si="6">P3/0.12311</f>
        <v>9.5036958817317849</v>
      </c>
      <c r="T3">
        <f t="shared" si="2"/>
        <v>8.9350986922264646</v>
      </c>
      <c r="U3">
        <f t="shared" si="2"/>
        <v>11.128259280318415</v>
      </c>
      <c r="V3">
        <v>1</v>
      </c>
      <c r="W3">
        <v>0.52</v>
      </c>
      <c r="X3">
        <v>0.41</v>
      </c>
      <c r="Y3">
        <v>0.65</v>
      </c>
      <c r="Z3">
        <f t="shared" ref="Z3:Z4" si="7">W3/0.180161</f>
        <v>2.8863072474064868</v>
      </c>
      <c r="AA3">
        <f t="shared" si="3"/>
        <v>2.2757422527628068</v>
      </c>
      <c r="AB3">
        <f t="shared" si="3"/>
        <v>3.6078840592581085</v>
      </c>
    </row>
    <row r="4" spans="1:28" x14ac:dyDescent="0.25">
      <c r="A4">
        <v>1.5</v>
      </c>
      <c r="B4">
        <v>2.64</v>
      </c>
      <c r="C4">
        <v>2.38</v>
      </c>
      <c r="D4">
        <v>2.93</v>
      </c>
      <c r="E4">
        <f t="shared" si="4"/>
        <v>19.250401050021875</v>
      </c>
      <c r="F4">
        <f t="shared" si="0"/>
        <v>17.354528219337901</v>
      </c>
      <c r="G4">
        <f t="shared" si="0"/>
        <v>21.365028438092459</v>
      </c>
      <c r="H4">
        <v>1.5</v>
      </c>
      <c r="I4">
        <v>4.5199999999999996</v>
      </c>
      <c r="J4">
        <v>4.07</v>
      </c>
      <c r="K4">
        <v>5.0199999999999996</v>
      </c>
      <c r="L4">
        <f t="shared" si="5"/>
        <v>25.226029690813704</v>
      </c>
      <c r="M4">
        <f t="shared" si="1"/>
        <v>22.714588681772518</v>
      </c>
      <c r="N4">
        <f t="shared" si="1"/>
        <v>28.016519700859469</v>
      </c>
      <c r="O4">
        <v>1.5</v>
      </c>
      <c r="P4">
        <v>1.25</v>
      </c>
      <c r="Q4">
        <v>1.06</v>
      </c>
      <c r="R4">
        <v>1.48</v>
      </c>
      <c r="S4">
        <f t="shared" si="6"/>
        <v>10.153521241166438</v>
      </c>
      <c r="T4">
        <f t="shared" si="2"/>
        <v>8.6101860125091392</v>
      </c>
      <c r="U4">
        <f t="shared" si="2"/>
        <v>12.021769149541061</v>
      </c>
      <c r="V4">
        <v>1.5</v>
      </c>
      <c r="W4">
        <v>0.48</v>
      </c>
      <c r="X4">
        <v>0.44</v>
      </c>
      <c r="Y4">
        <v>0.52</v>
      </c>
      <c r="Z4">
        <f t="shared" si="7"/>
        <v>2.6642836129906029</v>
      </c>
      <c r="AA4">
        <f t="shared" si="3"/>
        <v>2.4422599785747194</v>
      </c>
      <c r="AB4">
        <f t="shared" si="3"/>
        <v>2.8863072474064868</v>
      </c>
    </row>
    <row r="6" spans="1:28" x14ac:dyDescent="0.25">
      <c r="C6">
        <f>B2-C2</f>
        <v>0.52000000000000046</v>
      </c>
      <c r="D6">
        <f>D2-B2</f>
        <v>0.57999999999999918</v>
      </c>
      <c r="J6">
        <f>I2-J2</f>
        <v>0.2799999999999998</v>
      </c>
      <c r="K6">
        <f>K2-I2</f>
        <v>0.32000000000000028</v>
      </c>
      <c r="Q6">
        <f>P2-Q2</f>
        <v>1.0000000000000009E-2</v>
      </c>
      <c r="R6">
        <f>R2-P2</f>
        <v>0</v>
      </c>
      <c r="X6">
        <f>W2-X2</f>
        <v>0.1</v>
      </c>
      <c r="Y6">
        <f>Y2-W2</f>
        <v>0.15000000000000002</v>
      </c>
    </row>
    <row r="7" spans="1:28" x14ac:dyDescent="0.25">
      <c r="C7">
        <f t="shared" ref="C7:C8" si="8">B3-C3</f>
        <v>0.41000000000000014</v>
      </c>
      <c r="D7">
        <f t="shared" ref="D7:D8" si="9">D3-B3</f>
        <v>0.4700000000000002</v>
      </c>
      <c r="J7">
        <f t="shared" ref="J7:J8" si="10">I3-J3</f>
        <v>0.54999999999999938</v>
      </c>
      <c r="K7">
        <f t="shared" ref="K7:K8" si="11">K3-I3</f>
        <v>0.63000000000000078</v>
      </c>
      <c r="Q7">
        <f t="shared" ref="Q7:Q8" si="12">P3-Q3</f>
        <v>6.999999999999984E-2</v>
      </c>
      <c r="R7">
        <f t="shared" ref="R7:R8" si="13">R3-P3</f>
        <v>0.20000000000000018</v>
      </c>
      <c r="X7">
        <f t="shared" ref="X7:X8" si="14">W3-X3</f>
        <v>0.11000000000000004</v>
      </c>
      <c r="Y7">
        <f t="shared" ref="Y7:Y8" si="15">Y3-W3</f>
        <v>0.13</v>
      </c>
    </row>
    <row r="8" spans="1:28" x14ac:dyDescent="0.25">
      <c r="C8">
        <f t="shared" si="8"/>
        <v>0.26000000000000023</v>
      </c>
      <c r="D8">
        <f t="shared" si="9"/>
        <v>0.29000000000000004</v>
      </c>
      <c r="J8">
        <f t="shared" si="10"/>
        <v>0.44999999999999929</v>
      </c>
      <c r="K8">
        <f t="shared" si="11"/>
        <v>0.5</v>
      </c>
      <c r="Q8">
        <f t="shared" si="12"/>
        <v>0.18999999999999995</v>
      </c>
      <c r="R8">
        <f t="shared" si="13"/>
        <v>0.22999999999999998</v>
      </c>
      <c r="X8">
        <f t="shared" si="14"/>
        <v>3.999999999999998E-2</v>
      </c>
      <c r="Y8">
        <f t="shared" si="15"/>
        <v>4.0000000000000036E-2</v>
      </c>
    </row>
    <row r="11" spans="1:28" x14ac:dyDescent="0.25">
      <c r="A11" t="s">
        <v>0</v>
      </c>
      <c r="B11" t="str">
        <f>B1</f>
        <v>INH[mg/l]</v>
      </c>
      <c r="C11" t="s">
        <v>25</v>
      </c>
      <c r="D11" t="s">
        <v>2</v>
      </c>
      <c r="E11" t="s">
        <v>26</v>
      </c>
      <c r="F11" t="s">
        <v>3</v>
      </c>
      <c r="G11" t="s">
        <v>27</v>
      </c>
      <c r="H11" t="s">
        <v>4</v>
      </c>
      <c r="I11" t="s">
        <v>28</v>
      </c>
    </row>
    <row r="12" spans="1:28" x14ac:dyDescent="0.25">
      <c r="A12">
        <v>0.5</v>
      </c>
      <c r="B12">
        <f t="shared" ref="B12:B14" si="16">B2</f>
        <v>4.9400000000000004</v>
      </c>
      <c r="C12">
        <f>D6</f>
        <v>0.57999999999999918</v>
      </c>
      <c r="D12">
        <f>I2</f>
        <v>3.63</v>
      </c>
      <c r="E12">
        <f>K6</f>
        <v>0.32000000000000028</v>
      </c>
      <c r="F12">
        <f>P2</f>
        <v>0.9</v>
      </c>
      <c r="G12">
        <f>R6</f>
        <v>0</v>
      </c>
      <c r="H12">
        <f>W2</f>
        <v>0.25</v>
      </c>
      <c r="I12">
        <f>Y6</f>
        <v>0.15000000000000002</v>
      </c>
    </row>
    <row r="13" spans="1:28" x14ac:dyDescent="0.25">
      <c r="A13">
        <v>1</v>
      </c>
      <c r="B13">
        <f t="shared" si="16"/>
        <v>3.6</v>
      </c>
      <c r="C13">
        <f t="shared" ref="C13:C14" si="17">D7</f>
        <v>0.4700000000000002</v>
      </c>
      <c r="D13">
        <f t="shared" ref="D13:D14" si="18">I3</f>
        <v>4.2699999999999996</v>
      </c>
      <c r="E13">
        <f t="shared" ref="E13:E14" si="19">K7</f>
        <v>0.63000000000000078</v>
      </c>
      <c r="F13">
        <f t="shared" ref="F13:F14" si="20">P3</f>
        <v>1.17</v>
      </c>
      <c r="G13">
        <f t="shared" ref="G13:G14" si="21">R7</f>
        <v>0.20000000000000018</v>
      </c>
      <c r="H13">
        <f t="shared" ref="H13:H14" si="22">W3</f>
        <v>0.52</v>
      </c>
      <c r="I13">
        <f t="shared" ref="I13:I14" si="23">Y7</f>
        <v>0.13</v>
      </c>
    </row>
    <row r="14" spans="1:28" x14ac:dyDescent="0.25">
      <c r="A14">
        <v>1.5</v>
      </c>
      <c r="B14">
        <f t="shared" si="16"/>
        <v>2.64</v>
      </c>
      <c r="C14">
        <f t="shared" si="17"/>
        <v>0.29000000000000004</v>
      </c>
      <c r="D14">
        <f t="shared" si="18"/>
        <v>4.5199999999999996</v>
      </c>
      <c r="E14">
        <f t="shared" si="19"/>
        <v>0.5</v>
      </c>
      <c r="F14">
        <f t="shared" si="20"/>
        <v>1.25</v>
      </c>
      <c r="G14">
        <f t="shared" si="21"/>
        <v>0.22999999999999998</v>
      </c>
      <c r="H14">
        <f t="shared" si="22"/>
        <v>0.48</v>
      </c>
      <c r="I14">
        <f t="shared" si="23"/>
        <v>4.0000000000000036E-2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XFD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25</v>
      </c>
      <c r="D1" t="s">
        <v>2</v>
      </c>
      <c r="E1" t="s">
        <v>26</v>
      </c>
      <c r="F1" t="s">
        <v>3</v>
      </c>
      <c r="G1" t="s">
        <v>27</v>
      </c>
      <c r="H1" t="s">
        <v>4</v>
      </c>
      <c r="I1" t="s">
        <v>28</v>
      </c>
    </row>
    <row r="2" spans="1:9" x14ac:dyDescent="0.25">
      <c r="A2">
        <v>0.5</v>
      </c>
      <c r="B2">
        <v>6.11</v>
      </c>
      <c r="C2">
        <v>1.62</v>
      </c>
      <c r="D2">
        <v>2.4</v>
      </c>
      <c r="E2">
        <v>0.79</v>
      </c>
      <c r="F2">
        <v>0.94</v>
      </c>
      <c r="G2">
        <v>1.1000000000000001</v>
      </c>
      <c r="H2">
        <v>0.31</v>
      </c>
      <c r="I2">
        <v>0.33</v>
      </c>
    </row>
    <row r="3" spans="1:9" x14ac:dyDescent="0.25">
      <c r="A3">
        <v>1</v>
      </c>
      <c r="B3">
        <v>4.96</v>
      </c>
      <c r="C3">
        <v>1.3099999999999996</v>
      </c>
      <c r="D3">
        <v>3.2</v>
      </c>
      <c r="E3">
        <v>1.5099999999999998</v>
      </c>
      <c r="F3">
        <v>1.31</v>
      </c>
      <c r="G3">
        <v>0.89000000000000012</v>
      </c>
      <c r="H3">
        <v>0.41</v>
      </c>
      <c r="I3">
        <v>0.26000000000000006</v>
      </c>
    </row>
    <row r="4" spans="1:9" x14ac:dyDescent="0.25">
      <c r="A4">
        <v>1.5</v>
      </c>
      <c r="B4">
        <v>3.34</v>
      </c>
      <c r="C4">
        <v>1.0200000000000005</v>
      </c>
      <c r="D4">
        <v>3.48</v>
      </c>
      <c r="E4">
        <v>1.1300000000000003</v>
      </c>
      <c r="F4">
        <v>1.32</v>
      </c>
      <c r="G4">
        <v>0.74999999999999978</v>
      </c>
      <c r="H4">
        <v>0.31</v>
      </c>
      <c r="I4">
        <v>0.36000000000000004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A11" sqref="A11:XFD14"/>
    </sheetView>
  </sheetViews>
  <sheetFormatPr baseColWidth="10" defaultRowHeight="15" x14ac:dyDescent="0.25"/>
  <sheetData>
    <row r="1" spans="1:2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0</v>
      </c>
      <c r="I1" t="s">
        <v>2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0</v>
      </c>
      <c r="P1" t="s">
        <v>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0</v>
      </c>
      <c r="W1" t="s">
        <v>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25">
      <c r="A2">
        <v>0.5</v>
      </c>
      <c r="B2">
        <v>6.11</v>
      </c>
      <c r="C2">
        <v>4.99</v>
      </c>
      <c r="D2">
        <v>7.73</v>
      </c>
      <c r="E2">
        <f>B2/0.13714</f>
        <v>44.553011521073351</v>
      </c>
      <c r="F2">
        <f>C2/0.13714</f>
        <v>36.386174711973162</v>
      </c>
      <c r="G2">
        <f t="shared" ref="F2:G4" si="0">D2/0.13714</f>
        <v>56.365757619950415</v>
      </c>
      <c r="H2">
        <v>0.5</v>
      </c>
      <c r="I2">
        <v>2.4</v>
      </c>
      <c r="J2">
        <v>1.84</v>
      </c>
      <c r="K2">
        <v>3.19</v>
      </c>
      <c r="L2">
        <f>I2/0.17918</f>
        <v>13.394352048219666</v>
      </c>
      <c r="M2">
        <f t="shared" ref="M2:N4" si="1">J2/0.17918</f>
        <v>10.269003236968413</v>
      </c>
      <c r="N2">
        <f t="shared" si="1"/>
        <v>17.803326264091975</v>
      </c>
      <c r="O2">
        <v>0.5</v>
      </c>
      <c r="P2">
        <v>0.94</v>
      </c>
      <c r="Q2">
        <v>0.61</v>
      </c>
      <c r="R2">
        <v>2.04</v>
      </c>
      <c r="S2">
        <f>P2/0.12311</f>
        <v>7.6354479733571603</v>
      </c>
      <c r="T2">
        <f t="shared" ref="T2:U4" si="2">Q2/0.12311</f>
        <v>4.9549183656892213</v>
      </c>
      <c r="U2">
        <f t="shared" si="2"/>
        <v>16.570546665583624</v>
      </c>
      <c r="V2">
        <v>0.5</v>
      </c>
      <c r="W2">
        <v>0.31</v>
      </c>
      <c r="X2">
        <v>0.19</v>
      </c>
      <c r="Y2">
        <v>0.64</v>
      </c>
      <c r="Z2">
        <f>W2/0.180161</f>
        <v>1.7206831667230977</v>
      </c>
      <c r="AA2">
        <f t="shared" ref="AA2:AB4" si="3">X2/0.180161</f>
        <v>1.0546122634754471</v>
      </c>
      <c r="AB2">
        <f t="shared" si="3"/>
        <v>3.5523781506541376</v>
      </c>
    </row>
    <row r="3" spans="1:28" x14ac:dyDescent="0.25">
      <c r="A3">
        <v>1</v>
      </c>
      <c r="B3">
        <v>4.96</v>
      </c>
      <c r="C3">
        <v>3.66</v>
      </c>
      <c r="D3">
        <v>6.27</v>
      </c>
      <c r="E3">
        <f t="shared" ref="E3:E4" si="4">B3/0.13714</f>
        <v>36.167420154586551</v>
      </c>
      <c r="F3">
        <f t="shared" si="0"/>
        <v>26.688056001166689</v>
      </c>
      <c r="G3">
        <f t="shared" si="0"/>
        <v>45.719702493801947</v>
      </c>
      <c r="H3">
        <v>1</v>
      </c>
      <c r="I3">
        <v>3.2</v>
      </c>
      <c r="J3">
        <v>2.44</v>
      </c>
      <c r="K3">
        <v>4.71</v>
      </c>
      <c r="L3">
        <f t="shared" ref="L3:L4" si="5">I3/0.17918</f>
        <v>17.85913606429289</v>
      </c>
      <c r="M3">
        <f t="shared" si="1"/>
        <v>13.617591249023327</v>
      </c>
      <c r="N3">
        <f t="shared" si="1"/>
        <v>26.286415894631094</v>
      </c>
      <c r="O3">
        <v>1</v>
      </c>
      <c r="P3">
        <v>1.31</v>
      </c>
      <c r="Q3">
        <v>0.75</v>
      </c>
      <c r="R3">
        <v>2.2000000000000002</v>
      </c>
      <c r="S3">
        <f t="shared" ref="S3:S4" si="6">P3/0.12311</f>
        <v>10.640890260742426</v>
      </c>
      <c r="T3">
        <f t="shared" si="2"/>
        <v>6.092112744699862</v>
      </c>
      <c r="U3">
        <f t="shared" si="2"/>
        <v>17.870197384452929</v>
      </c>
      <c r="V3">
        <v>1</v>
      </c>
      <c r="W3">
        <v>0.41</v>
      </c>
      <c r="X3">
        <v>0.27</v>
      </c>
      <c r="Y3">
        <v>0.67</v>
      </c>
      <c r="Z3">
        <f t="shared" ref="Z3:Z4" si="7">W3/0.180161</f>
        <v>2.2757422527628068</v>
      </c>
      <c r="AA3">
        <f t="shared" si="3"/>
        <v>1.4986595323072143</v>
      </c>
      <c r="AB3">
        <f t="shared" si="3"/>
        <v>3.7188958764660502</v>
      </c>
    </row>
    <row r="4" spans="1:28" x14ac:dyDescent="0.25">
      <c r="A4">
        <v>1.5</v>
      </c>
      <c r="B4">
        <v>3.34</v>
      </c>
      <c r="C4">
        <v>2.38</v>
      </c>
      <c r="D4">
        <v>4.3600000000000003</v>
      </c>
      <c r="E4">
        <f t="shared" si="4"/>
        <v>24.354674055709491</v>
      </c>
      <c r="F4">
        <f t="shared" si="0"/>
        <v>17.354528219337901</v>
      </c>
      <c r="G4">
        <f t="shared" si="0"/>
        <v>31.79232900685431</v>
      </c>
      <c r="H4">
        <v>1.5</v>
      </c>
      <c r="I4">
        <v>3.48</v>
      </c>
      <c r="J4">
        <v>2.7</v>
      </c>
      <c r="K4">
        <v>4.6100000000000003</v>
      </c>
      <c r="L4">
        <f t="shared" si="5"/>
        <v>19.421810469918515</v>
      </c>
      <c r="M4">
        <f t="shared" si="1"/>
        <v>15.068646054247127</v>
      </c>
      <c r="N4">
        <f t="shared" si="1"/>
        <v>25.728317892621945</v>
      </c>
      <c r="O4">
        <v>1.5</v>
      </c>
      <c r="P4">
        <v>1.32</v>
      </c>
      <c r="Q4">
        <v>0.83</v>
      </c>
      <c r="R4">
        <v>2.0699999999999998</v>
      </c>
      <c r="S4">
        <f t="shared" si="6"/>
        <v>10.722118430671758</v>
      </c>
      <c r="T4">
        <f t="shared" si="2"/>
        <v>6.7419381041345137</v>
      </c>
      <c r="U4">
        <f t="shared" si="2"/>
        <v>16.814231175371617</v>
      </c>
      <c r="V4">
        <v>1.5</v>
      </c>
      <c r="W4">
        <v>0.31</v>
      </c>
      <c r="X4">
        <v>0.11</v>
      </c>
      <c r="Y4">
        <v>0.67</v>
      </c>
      <c r="Z4">
        <f t="shared" si="7"/>
        <v>1.7206831667230977</v>
      </c>
      <c r="AA4">
        <f t="shared" si="3"/>
        <v>0.61056499464367986</v>
      </c>
      <c r="AB4">
        <f t="shared" si="3"/>
        <v>3.7188958764660502</v>
      </c>
    </row>
    <row r="6" spans="1:28" x14ac:dyDescent="0.25">
      <c r="C6">
        <f>B2-C2</f>
        <v>1.1200000000000001</v>
      </c>
      <c r="D6">
        <f>D2-B2</f>
        <v>1.62</v>
      </c>
      <c r="J6">
        <f>I2-J2</f>
        <v>0.55999999999999983</v>
      </c>
      <c r="K6">
        <f>K2-I2</f>
        <v>0.79</v>
      </c>
      <c r="Q6">
        <f>P2-Q2</f>
        <v>0.32999999999999996</v>
      </c>
      <c r="R6">
        <f>R2-P2</f>
        <v>1.1000000000000001</v>
      </c>
      <c r="X6">
        <f>W2-X2</f>
        <v>0.12</v>
      </c>
      <c r="Y6">
        <f>Y2-W2</f>
        <v>0.33</v>
      </c>
    </row>
    <row r="7" spans="1:28" x14ac:dyDescent="0.25">
      <c r="C7">
        <f t="shared" ref="C7:C8" si="8">B3-C3</f>
        <v>1.2999999999999998</v>
      </c>
      <c r="D7">
        <f t="shared" ref="D7:D8" si="9">D3-B3</f>
        <v>1.3099999999999996</v>
      </c>
      <c r="J7">
        <f t="shared" ref="J7:J8" si="10">I3-J3</f>
        <v>0.76000000000000023</v>
      </c>
      <c r="K7">
        <f t="shared" ref="K7:K8" si="11">K3-I3</f>
        <v>1.5099999999999998</v>
      </c>
      <c r="Q7">
        <f t="shared" ref="Q7:Q8" si="12">P3-Q3</f>
        <v>0.56000000000000005</v>
      </c>
      <c r="R7">
        <f t="shared" ref="R7:R8" si="13">R3-P3</f>
        <v>0.89000000000000012</v>
      </c>
      <c r="X7">
        <f t="shared" ref="X7:X8" si="14">W3-X3</f>
        <v>0.13999999999999996</v>
      </c>
      <c r="Y7">
        <f t="shared" ref="Y7:Y8" si="15">Y3-W3</f>
        <v>0.26000000000000006</v>
      </c>
    </row>
    <row r="8" spans="1:28" x14ac:dyDescent="0.25">
      <c r="C8">
        <f t="shared" si="8"/>
        <v>0.96</v>
      </c>
      <c r="D8">
        <f t="shared" si="9"/>
        <v>1.0200000000000005</v>
      </c>
      <c r="J8">
        <f t="shared" si="10"/>
        <v>0.7799999999999998</v>
      </c>
      <c r="K8">
        <f t="shared" si="11"/>
        <v>1.1300000000000003</v>
      </c>
      <c r="Q8">
        <f t="shared" si="12"/>
        <v>0.4900000000000001</v>
      </c>
      <c r="R8">
        <f t="shared" si="13"/>
        <v>0.74999999999999978</v>
      </c>
      <c r="X8">
        <f t="shared" si="14"/>
        <v>0.2</v>
      </c>
      <c r="Y8">
        <f t="shared" si="15"/>
        <v>0.36000000000000004</v>
      </c>
    </row>
    <row r="11" spans="1:28" x14ac:dyDescent="0.25">
      <c r="A11" t="s">
        <v>0</v>
      </c>
      <c r="B11" t="str">
        <f>B1</f>
        <v>INH[mg/l]</v>
      </c>
      <c r="C11" t="s">
        <v>25</v>
      </c>
      <c r="D11" t="s">
        <v>2</v>
      </c>
      <c r="E11" t="s">
        <v>26</v>
      </c>
      <c r="F11" t="s">
        <v>3</v>
      </c>
      <c r="G11" t="s">
        <v>27</v>
      </c>
      <c r="H11" t="s">
        <v>4</v>
      </c>
      <c r="I11" t="s">
        <v>28</v>
      </c>
    </row>
    <row r="12" spans="1:28" x14ac:dyDescent="0.25">
      <c r="A12">
        <v>0.5</v>
      </c>
      <c r="B12">
        <f t="shared" ref="B12:B14" si="16">B2</f>
        <v>6.11</v>
      </c>
      <c r="C12">
        <f>D6</f>
        <v>1.62</v>
      </c>
      <c r="D12">
        <f>I2</f>
        <v>2.4</v>
      </c>
      <c r="E12">
        <f>K6</f>
        <v>0.79</v>
      </c>
      <c r="F12">
        <f>P2</f>
        <v>0.94</v>
      </c>
      <c r="G12">
        <f>R6</f>
        <v>1.1000000000000001</v>
      </c>
      <c r="H12">
        <f>W2</f>
        <v>0.31</v>
      </c>
      <c r="I12">
        <f>Y6</f>
        <v>0.33</v>
      </c>
    </row>
    <row r="13" spans="1:28" x14ac:dyDescent="0.25">
      <c r="A13">
        <v>1</v>
      </c>
      <c r="B13">
        <f t="shared" si="16"/>
        <v>4.96</v>
      </c>
      <c r="C13">
        <f t="shared" ref="C13:C14" si="17">D7</f>
        <v>1.3099999999999996</v>
      </c>
      <c r="D13">
        <f t="shared" ref="D13:D14" si="18">I3</f>
        <v>3.2</v>
      </c>
      <c r="E13">
        <f t="shared" ref="E13:E14" si="19">K7</f>
        <v>1.5099999999999998</v>
      </c>
      <c r="F13">
        <f t="shared" ref="F13:F14" si="20">P3</f>
        <v>1.31</v>
      </c>
      <c r="G13">
        <f t="shared" ref="G13:G14" si="21">R7</f>
        <v>0.89000000000000012</v>
      </c>
      <c r="H13">
        <f t="shared" ref="H13:H14" si="22">W3</f>
        <v>0.41</v>
      </c>
      <c r="I13">
        <f t="shared" ref="I13:I14" si="23">Y7</f>
        <v>0.26000000000000006</v>
      </c>
    </row>
    <row r="14" spans="1:28" x14ac:dyDescent="0.25">
      <c r="A14">
        <v>1.5</v>
      </c>
      <c r="B14">
        <f t="shared" si="16"/>
        <v>3.34</v>
      </c>
      <c r="C14">
        <f t="shared" si="17"/>
        <v>1.0200000000000005</v>
      </c>
      <c r="D14">
        <f t="shared" si="18"/>
        <v>3.48</v>
      </c>
      <c r="E14">
        <f t="shared" si="19"/>
        <v>1.1300000000000003</v>
      </c>
      <c r="F14">
        <f t="shared" si="20"/>
        <v>1.32</v>
      </c>
      <c r="G14">
        <f t="shared" si="21"/>
        <v>0.74999999999999978</v>
      </c>
      <c r="H14">
        <f t="shared" si="22"/>
        <v>0.31</v>
      </c>
      <c r="I14">
        <f t="shared" si="23"/>
        <v>0.36000000000000004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slow</vt:lpstr>
      <vt:lpstr>slow_5mg_kg</vt:lpstr>
      <vt:lpstr>fast</vt:lpstr>
      <vt:lpstr>fast_5mg_kg</vt:lpstr>
      <vt:lpstr>inter</vt:lpstr>
      <vt:lpstr>inter_5mg_kg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2015-04-17T07:49:01Z</dcterms:created>
  <dcterms:modified xsi:type="dcterms:W3CDTF">2015-06-16T09:12:11Z</dcterms:modified>
</cp:coreProperties>
</file>