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Ellard1973\"/>
    </mc:Choice>
  </mc:AlternateContent>
  <bookViews>
    <workbookView xWindow="0" yWindow="0" windowWidth="11850" windowHeight="5130" activeTab="3"/>
  </bookViews>
  <sheets>
    <sheet name="Tabelle3" sheetId="3" r:id="rId1"/>
    <sheet name="Boxenabum" sheetId="4" r:id="rId2"/>
    <sheet name="Sassen_10mg_kg" sheetId="1" r:id="rId3"/>
    <sheet name="Ellard_5_mg_kg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24" i="2"/>
  <c r="B21" i="1"/>
  <c r="B22" i="1"/>
  <c r="B23" i="1"/>
  <c r="B24" i="1"/>
  <c r="B25" i="1"/>
  <c r="B26" i="1"/>
  <c r="B27" i="1"/>
  <c r="B28" i="1"/>
  <c r="B20" i="1"/>
  <c r="D25" i="2"/>
  <c r="D26" i="2"/>
  <c r="D24" i="2"/>
  <c r="F25" i="2"/>
  <c r="F26" i="2"/>
  <c r="F24" i="2"/>
  <c r="B25" i="2"/>
  <c r="B26" i="2"/>
  <c r="B26" i="4"/>
  <c r="B10" i="2"/>
  <c r="K32" i="4" l="1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31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7" i="2" l="1"/>
  <c r="B11" i="2" s="1"/>
  <c r="C7" i="2"/>
  <c r="C11" i="2" s="1"/>
  <c r="D7" i="2"/>
  <c r="E7" i="2"/>
  <c r="B8" i="2"/>
  <c r="B12" i="2" s="1"/>
  <c r="C8" i="2"/>
  <c r="C12" i="2" s="1"/>
  <c r="D8" i="2"/>
  <c r="E8" i="2"/>
  <c r="E6" i="2"/>
  <c r="D6" i="2"/>
  <c r="C6" i="2"/>
  <c r="C10" i="2" s="1"/>
</calcChain>
</file>

<file path=xl/sharedStrings.xml><?xml version="1.0" encoding="utf-8"?>
<sst xmlns="http://schemas.openxmlformats.org/spreadsheetml/2006/main" count="115" uniqueCount="51">
  <si>
    <t>time[h]</t>
  </si>
  <si>
    <t>INH[nmol/ml]</t>
  </si>
  <si>
    <t>AcHz[nmol/ml]</t>
  </si>
  <si>
    <t>AcINH[nmol/ml]</t>
  </si>
  <si>
    <t>DiAcHz[nmol/ml]</t>
  </si>
  <si>
    <t>INH</t>
  </si>
  <si>
    <t>AcINH</t>
  </si>
  <si>
    <t>INHA</t>
  </si>
  <si>
    <t>INHG</t>
  </si>
  <si>
    <t>INH[µg/ml]</t>
  </si>
  <si>
    <t>AcINH[µg/ml]</t>
  </si>
  <si>
    <t>INHA[µg/ml]</t>
  </si>
  <si>
    <t>INHG[µg/ml]</t>
  </si>
  <si>
    <t>µg/nmol</t>
  </si>
  <si>
    <t>INHA[nmol/ml]</t>
  </si>
  <si>
    <t>INHG[nmol/ml]</t>
  </si>
  <si>
    <t>time [h]</t>
  </si>
  <si>
    <t>INH conz [µg/ml]</t>
  </si>
  <si>
    <t>INU rate [% of dose]</t>
  </si>
  <si>
    <t>INA rate [% of dose]</t>
  </si>
  <si>
    <t>AcINH rate [% of dose]</t>
  </si>
  <si>
    <t xml:space="preserve">rapid </t>
  </si>
  <si>
    <t>mg/kg</t>
  </si>
  <si>
    <t>slow</t>
  </si>
  <si>
    <t>Norm dose</t>
  </si>
  <si>
    <t>INH conz [g/ml]</t>
  </si>
  <si>
    <t>µg/g</t>
  </si>
  <si>
    <t>INH[mg/l]</t>
  </si>
  <si>
    <t>error_INH[mg/l]</t>
  </si>
  <si>
    <t>AcINH[mg/l]</t>
  </si>
  <si>
    <t>error_AcINH[mg/l]</t>
  </si>
  <si>
    <t>INHA[mg/l]</t>
  </si>
  <si>
    <t>error_INHA[mg/l]</t>
  </si>
  <si>
    <t>INHGly[mg/l]</t>
  </si>
  <si>
    <t>error_INHGly[mg/l]</t>
  </si>
  <si>
    <t>INH [g/ml]</t>
  </si>
  <si>
    <t>rapid</t>
  </si>
  <si>
    <t>inter</t>
  </si>
  <si>
    <t>norm dose</t>
  </si>
  <si>
    <t>dose</t>
  </si>
  <si>
    <t>INH [kg/l]</t>
  </si>
  <si>
    <t>=</t>
  </si>
  <si>
    <t>Box</t>
  </si>
  <si>
    <t>Ellard</t>
  </si>
  <si>
    <t>Sassen</t>
  </si>
  <si>
    <t>nmol/ml</t>
  </si>
  <si>
    <t>µmol/l</t>
  </si>
  <si>
    <t>µg/µmol</t>
  </si>
  <si>
    <t>µg/ml</t>
  </si>
  <si>
    <t>mg/l</t>
  </si>
  <si>
    <t>INH [gm/l]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</si>
</sst>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4345654709822E-2"/>
          <c:y val="4.8888883398385506E-2"/>
          <c:w val="0.8727840660542433"/>
          <c:h val="0.80094035851477219"/>
        </c:manualLayout>
      </c:layout>
      <c:scatterChart>
        <c:scatterStyle val="lineMarker"/>
        <c:varyColors val="0"/>
        <c:ser>
          <c:idx val="0"/>
          <c:order val="0"/>
          <c:tx>
            <c:v>RR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Tabelle3!$D$3:$D$18</c:f>
              <c:numCache>
                <c:formatCode>General</c:formatCode>
                <c:ptCount val="16"/>
                <c:pt idx="0">
                  <c:v>0.21130608047306165</c:v>
                </c:pt>
                <c:pt idx="1">
                  <c:v>0.23810901144105667</c:v>
                </c:pt>
                <c:pt idx="2">
                  <c:v>0.26491194240904997</c:v>
                </c:pt>
                <c:pt idx="3">
                  <c:v>0.37646227021468504</c:v>
                </c:pt>
                <c:pt idx="4">
                  <c:v>0.432092813986375</c:v>
                </c:pt>
                <c:pt idx="5">
                  <c:v>0.54412520889574667</c:v>
                </c:pt>
                <c:pt idx="6">
                  <c:v>0.96689805887646496</c:v>
                </c:pt>
                <c:pt idx="7">
                  <c:v>1.5015104769250534</c:v>
                </c:pt>
                <c:pt idx="8">
                  <c:v>1.8959377812057998</c:v>
                </c:pt>
                <c:pt idx="9">
                  <c:v>2.26211595320735</c:v>
                </c:pt>
                <c:pt idx="10">
                  <c:v>2.6560611903843663</c:v>
                </c:pt>
                <c:pt idx="11">
                  <c:v>3.1618459956292502</c:v>
                </c:pt>
                <c:pt idx="12">
                  <c:v>3.8376076616531667</c:v>
                </c:pt>
                <c:pt idx="13">
                  <c:v>4.2882439902301002</c:v>
                </c:pt>
                <c:pt idx="14">
                  <c:v>4.9357565239748</c:v>
                </c:pt>
                <c:pt idx="15">
                  <c:v>5.5260958992158331</c:v>
                </c:pt>
              </c:numCache>
            </c:numRef>
          </c:xVal>
          <c:yVal>
            <c:numRef>
              <c:f>Tabelle3!$E$3:$E$18</c:f>
              <c:numCache>
                <c:formatCode>General</c:formatCode>
                <c:ptCount val="16"/>
                <c:pt idx="0">
                  <c:v>3.3710656397406566</c:v>
                </c:pt>
                <c:pt idx="1">
                  <c:v>2.6632670836646328</c:v>
                </c:pt>
                <c:pt idx="2">
                  <c:v>2.1040799310799523</c:v>
                </c:pt>
                <c:pt idx="3">
                  <c:v>1.6627442041362746</c:v>
                </c:pt>
                <c:pt idx="4">
                  <c:v>1.4436700330686925</c:v>
                </c:pt>
                <c:pt idx="5">
                  <c:v>1.2341316815879522</c:v>
                </c:pt>
                <c:pt idx="6">
                  <c:v>1.0560373531790077</c:v>
                </c:pt>
                <c:pt idx="7">
                  <c:v>0.74858044469813845</c:v>
                </c:pt>
                <c:pt idx="8">
                  <c:v>0.63050948010979946</c:v>
                </c:pt>
                <c:pt idx="9">
                  <c:v>0.53101427792634626</c:v>
                </c:pt>
                <c:pt idx="10">
                  <c:v>0.41345570675697907</c:v>
                </c:pt>
                <c:pt idx="11">
                  <c:v>0.26668169207717851</c:v>
                </c:pt>
                <c:pt idx="12">
                  <c:v>0.18617405432968953</c:v>
                </c:pt>
                <c:pt idx="13">
                  <c:v>0.14961365054502807</c:v>
                </c:pt>
                <c:pt idx="14">
                  <c:v>0.10443801501919846</c:v>
                </c:pt>
                <c:pt idx="15">
                  <c:v>6.5295969709344717E-2</c:v>
                </c:pt>
              </c:numCache>
            </c:numRef>
          </c:yVal>
          <c:smooth val="0"/>
        </c:ser>
        <c:ser>
          <c:idx val="1"/>
          <c:order val="1"/>
          <c:tx>
            <c:v>RR Ellard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Tabelle3!$F$3:$F$5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Tabelle3!$G$3:$G$5</c:f>
              <c:numCache>
                <c:formatCode>General</c:formatCode>
                <c:ptCount val="3"/>
                <c:pt idx="0">
                  <c:v>0.9880000000000001</c:v>
                </c:pt>
                <c:pt idx="1">
                  <c:v>0.72</c:v>
                </c:pt>
                <c:pt idx="2">
                  <c:v>0.52800000000000002</c:v>
                </c:pt>
              </c:numCache>
            </c:numRef>
          </c:yVal>
          <c:smooth val="0"/>
        </c:ser>
        <c:ser>
          <c:idx val="2"/>
          <c:order val="2"/>
          <c:tx>
            <c:v>SS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Tabelle3!$L$3:$L$20</c:f>
              <c:numCache>
                <c:formatCode>General</c:formatCode>
                <c:ptCount val="18"/>
                <c:pt idx="0">
                  <c:v>6.3752276867030833E-2</c:v>
                </c:pt>
                <c:pt idx="1">
                  <c:v>0.13661202185792301</c:v>
                </c:pt>
                <c:pt idx="2">
                  <c:v>0.20947176684881336</c:v>
                </c:pt>
                <c:pt idx="3">
                  <c:v>0.24590163934426165</c:v>
                </c:pt>
                <c:pt idx="4">
                  <c:v>0.82877959927139999</c:v>
                </c:pt>
                <c:pt idx="5">
                  <c:v>1.3387978142076484</c:v>
                </c:pt>
                <c:pt idx="6">
                  <c:v>1.8488160291438833</c:v>
                </c:pt>
                <c:pt idx="7">
                  <c:v>2.3224043715846832</c:v>
                </c:pt>
                <c:pt idx="8">
                  <c:v>2.9052823315118332</c:v>
                </c:pt>
                <c:pt idx="9">
                  <c:v>3.3424408014571836</c:v>
                </c:pt>
                <c:pt idx="10">
                  <c:v>4.0346083788706668</c:v>
                </c:pt>
                <c:pt idx="11">
                  <c:v>4.5810564663023667</c:v>
                </c:pt>
                <c:pt idx="12">
                  <c:v>4.9817850637522669</c:v>
                </c:pt>
                <c:pt idx="13">
                  <c:v>5.5282331511839669</c:v>
                </c:pt>
                <c:pt idx="14">
                  <c:v>6.0018214936247665</c:v>
                </c:pt>
                <c:pt idx="15">
                  <c:v>6.5118397085610162</c:v>
                </c:pt>
                <c:pt idx="16">
                  <c:v>7.0218579234972669</c:v>
                </c:pt>
                <c:pt idx="17">
                  <c:v>7.5683060109289499</c:v>
                </c:pt>
              </c:numCache>
            </c:numRef>
          </c:xVal>
          <c:yVal>
            <c:numRef>
              <c:f>Tabelle3!$M$3:$M$20</c:f>
              <c:numCache>
                <c:formatCode>General</c:formatCode>
                <c:ptCount val="18"/>
                <c:pt idx="0">
                  <c:v>2.1317265914732624</c:v>
                </c:pt>
                <c:pt idx="1">
                  <c:v>1.8514018018302025</c:v>
                </c:pt>
                <c:pt idx="2">
                  <c:v>1.6406029415312262</c:v>
                </c:pt>
                <c:pt idx="3">
                  <c:v>1.4250181307549139</c:v>
                </c:pt>
                <c:pt idx="4">
                  <c:v>1.0734604596176798</c:v>
                </c:pt>
                <c:pt idx="5">
                  <c:v>1.0295576193801115</c:v>
                </c:pt>
                <c:pt idx="6">
                  <c:v>0.94852332068787448</c:v>
                </c:pt>
                <c:pt idx="7">
                  <c:v>0.83950994437724014</c:v>
                </c:pt>
                <c:pt idx="8">
                  <c:v>0.80499836896790489</c:v>
                </c:pt>
                <c:pt idx="9">
                  <c:v>0.67084113284309932</c:v>
                </c:pt>
                <c:pt idx="10">
                  <c:v>0.60540331074445297</c:v>
                </c:pt>
                <c:pt idx="11">
                  <c:v>0.46536294895316616</c:v>
                </c:pt>
                <c:pt idx="12">
                  <c:v>0.44647750439176193</c:v>
                </c:pt>
                <c:pt idx="13">
                  <c:v>0.42817022412505878</c:v>
                </c:pt>
                <c:pt idx="14">
                  <c:v>0.38665881761798987</c:v>
                </c:pt>
                <c:pt idx="15">
                  <c:v>0.34913360289212264</c:v>
                </c:pt>
                <c:pt idx="16">
                  <c:v>0.29679358409331208</c:v>
                </c:pt>
                <c:pt idx="17">
                  <c:v>0.29630476631426145</c:v>
                </c:pt>
              </c:numCache>
            </c:numRef>
          </c:yVal>
          <c:smooth val="0"/>
        </c:ser>
        <c:ser>
          <c:idx val="3"/>
          <c:order val="3"/>
          <c:tx>
            <c:v>SS Ellard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Tabelle3!$N$3:$N$5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Tabelle3!$O$3:$O$5</c:f>
              <c:numCache>
                <c:formatCode>General</c:formatCode>
                <c:ptCount val="3"/>
                <c:pt idx="0">
                  <c:v>1.5760000000000001</c:v>
                </c:pt>
                <c:pt idx="1">
                  <c:v>1.478</c:v>
                </c:pt>
                <c:pt idx="2">
                  <c:v>1.2</c:v>
                </c:pt>
              </c:numCache>
            </c:numRef>
          </c:yVal>
          <c:smooth val="0"/>
        </c:ser>
        <c:ser>
          <c:idx val="4"/>
          <c:order val="4"/>
          <c:tx>
            <c:v>SS Sassen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Tabelle3!$P$3:$P$11</c:f>
              <c:numCache>
                <c:formatCode>General</c:formatCode>
                <c:ptCount val="9"/>
                <c:pt idx="0">
                  <c:v>1.07848887355529</c:v>
                </c:pt>
                <c:pt idx="1">
                  <c:v>2.0772123512161502</c:v>
                </c:pt>
                <c:pt idx="2">
                  <c:v>3.0619975849577301</c:v>
                </c:pt>
                <c:pt idx="3">
                  <c:v>4.0745213041228201</c:v>
                </c:pt>
                <c:pt idx="4">
                  <c:v>5.0898050715887502</c:v>
                </c:pt>
                <c:pt idx="5">
                  <c:v>6.1085388994307399</c:v>
                </c:pt>
                <c:pt idx="6">
                  <c:v>10.0602380541659</c:v>
                </c:pt>
                <c:pt idx="7">
                  <c:v>14.047817836812101</c:v>
                </c:pt>
                <c:pt idx="8">
                  <c:v>23.949767120924601</c:v>
                </c:pt>
              </c:numCache>
            </c:numRef>
          </c:xVal>
          <c:yVal>
            <c:numRef>
              <c:f>Tabelle3!$Q$3:$Q$11</c:f>
              <c:numCache>
                <c:formatCode>General</c:formatCode>
                <c:ptCount val="9"/>
                <c:pt idx="0">
                  <c:v>3.0413400546438494</c:v>
                </c:pt>
                <c:pt idx="1">
                  <c:v>1.4779559733579561</c:v>
                </c:pt>
                <c:pt idx="2">
                  <c:v>1.2879720879570931</c:v>
                </c:pt>
                <c:pt idx="3">
                  <c:v>0.87378684616375435</c:v>
                </c:pt>
                <c:pt idx="4">
                  <c:v>0.63370197553748808</c:v>
                </c:pt>
                <c:pt idx="5">
                  <c:v>0.49956298662588355</c:v>
                </c:pt>
                <c:pt idx="6">
                  <c:v>0.15539297383428269</c:v>
                </c:pt>
                <c:pt idx="7">
                  <c:v>0.1150850990586139</c:v>
                </c:pt>
                <c:pt idx="8">
                  <c:v>1.7040666579255407E-2</c:v>
                </c:pt>
              </c:numCache>
            </c:numRef>
          </c:yVal>
          <c:smooth val="0"/>
        </c:ser>
        <c:ser>
          <c:idx val="5"/>
          <c:order val="5"/>
          <c:tx>
            <c:v>SR Ellard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Tabelle3!$H$3:$H$5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Tabelle3!$I$3:$I$5</c:f>
              <c:numCache>
                <c:formatCode>General</c:formatCode>
                <c:ptCount val="3"/>
                <c:pt idx="0">
                  <c:v>1.222</c:v>
                </c:pt>
                <c:pt idx="1">
                  <c:v>0.99199999999999999</c:v>
                </c:pt>
                <c:pt idx="2">
                  <c:v>0.66799999999999993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5697024"/>
        <c:axId val="-835695936"/>
      </c:scatterChart>
      <c:valAx>
        <c:axId val="-835697024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695936"/>
        <c:crossesAt val="0.1"/>
        <c:crossBetween val="midCat"/>
      </c:valAx>
      <c:valAx>
        <c:axId val="-835695936"/>
        <c:scaling>
          <c:logBase val="10"/>
          <c:orientation val="minMax"/>
          <c:max val="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 dose [g/ml]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6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723005978419"/>
          <c:y val="6.1665010250426665E-2"/>
          <c:w val="0.18196381051326918"/>
          <c:h val="0.45000314960629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536331</xdr:colOff>
      <xdr:row>5</xdr:row>
      <xdr:rowOff>154452</xdr:rowOff>
    </xdr:from>
    <xdr:to>
      <xdr:col>10</xdr:col>
      <xdr:colOff>353451</xdr:colOff>
      <xdr:row>22</xdr:row>
      <xdr:rowOff>153866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20"/>
  <sheetViews>
    <sheetView topLeftCell="E1" zoomScale="130" zoomScaleNormal="130" workbookViewId="0">
      <selection activeCell="Q3" sqref="Q3:Q11"/>
    </sheetView>
  </sheetViews>
  <sheetFormatPr baseColWidth="10" defaultRowHeight="15" x14ac:dyDescent="0.25"/>
  <sheetData>
    <row r="1" spans="4:17" x14ac:dyDescent="0.25">
      <c r="D1" s="3" t="s">
        <v>36</v>
      </c>
      <c r="E1" t="s">
        <v>42</v>
      </c>
      <c r="G1" t="s">
        <v>43</v>
      </c>
      <c r="I1" s="3" t="s">
        <v>43</v>
      </c>
      <c r="L1" t="s">
        <v>23</v>
      </c>
      <c r="M1" t="s">
        <v>42</v>
      </c>
      <c r="O1" t="s">
        <v>43</v>
      </c>
      <c r="Q1" t="s">
        <v>44</v>
      </c>
    </row>
    <row r="2" spans="4:17" x14ac:dyDescent="0.25">
      <c r="D2" t="s">
        <v>16</v>
      </c>
      <c r="E2" t="s">
        <v>25</v>
      </c>
      <c r="F2" s="3" t="s">
        <v>0</v>
      </c>
      <c r="G2" s="3" t="s">
        <v>35</v>
      </c>
      <c r="H2" s="3" t="s">
        <v>37</v>
      </c>
      <c r="I2" s="3" t="s">
        <v>35</v>
      </c>
      <c r="L2" t="s">
        <v>0</v>
      </c>
      <c r="M2" t="s">
        <v>25</v>
      </c>
      <c r="N2" s="3" t="s">
        <v>0</v>
      </c>
      <c r="O2" t="s">
        <v>35</v>
      </c>
      <c r="P2" t="s">
        <v>0</v>
      </c>
      <c r="Q2" t="s">
        <v>35</v>
      </c>
    </row>
    <row r="3" spans="4:17" x14ac:dyDescent="0.25">
      <c r="D3">
        <v>0.21130608047306165</v>
      </c>
      <c r="E3">
        <v>3.3710656397406566</v>
      </c>
      <c r="F3" s="3">
        <v>0.5</v>
      </c>
      <c r="G3" s="3">
        <v>0.9880000000000001</v>
      </c>
      <c r="H3" s="3">
        <v>0.5</v>
      </c>
      <c r="I3" s="3">
        <v>1.222</v>
      </c>
      <c r="L3">
        <v>6.3752276867030833E-2</v>
      </c>
      <c r="M3">
        <v>2.1317265914732624</v>
      </c>
      <c r="N3">
        <v>0.5</v>
      </c>
      <c r="O3">
        <v>1.5760000000000001</v>
      </c>
      <c r="P3">
        <v>1.07848887355529</v>
      </c>
      <c r="Q3">
        <v>3.0413400546438494</v>
      </c>
    </row>
    <row r="4" spans="4:17" x14ac:dyDescent="0.25">
      <c r="D4">
        <v>0.23810901144105667</v>
      </c>
      <c r="E4">
        <v>2.6632670836646328</v>
      </c>
      <c r="F4" s="3">
        <v>1</v>
      </c>
      <c r="G4" s="3">
        <v>0.72</v>
      </c>
      <c r="H4" s="3">
        <v>1</v>
      </c>
      <c r="I4" s="3">
        <v>0.99199999999999999</v>
      </c>
      <c r="L4">
        <v>0.13661202185792301</v>
      </c>
      <c r="M4">
        <v>1.8514018018302025</v>
      </c>
      <c r="N4">
        <v>1</v>
      </c>
      <c r="O4">
        <v>1.478</v>
      </c>
      <c r="P4">
        <v>2.0772123512161502</v>
      </c>
      <c r="Q4">
        <v>1.4779559733579561</v>
      </c>
    </row>
    <row r="5" spans="4:17" x14ac:dyDescent="0.25">
      <c r="D5">
        <v>0.26491194240904997</v>
      </c>
      <c r="E5">
        <v>2.1040799310799523</v>
      </c>
      <c r="F5" s="3">
        <v>1.5</v>
      </c>
      <c r="G5" s="3">
        <v>0.52800000000000002</v>
      </c>
      <c r="H5" s="3">
        <v>1.5</v>
      </c>
      <c r="I5" s="3">
        <v>0.66799999999999993</v>
      </c>
      <c r="L5">
        <v>0.20947176684881336</v>
      </c>
      <c r="M5">
        <v>1.6406029415312262</v>
      </c>
      <c r="N5">
        <v>1.5</v>
      </c>
      <c r="O5">
        <v>1.2</v>
      </c>
      <c r="P5">
        <v>3.0619975849577301</v>
      </c>
      <c r="Q5">
        <v>1.2879720879570931</v>
      </c>
    </row>
    <row r="6" spans="4:17" x14ac:dyDescent="0.25">
      <c r="D6">
        <v>0.37646227021468504</v>
      </c>
      <c r="E6">
        <v>1.6627442041362746</v>
      </c>
      <c r="L6">
        <v>0.24590163934426165</v>
      </c>
      <c r="M6">
        <v>1.4250181307549139</v>
      </c>
      <c r="P6">
        <v>4.0745213041228201</v>
      </c>
      <c r="Q6">
        <v>0.87378684616375435</v>
      </c>
    </row>
    <row r="7" spans="4:17" x14ac:dyDescent="0.25">
      <c r="D7">
        <v>0.432092813986375</v>
      </c>
      <c r="E7">
        <v>1.4436700330686925</v>
      </c>
      <c r="L7">
        <v>0.82877959927139999</v>
      </c>
      <c r="M7">
        <v>1.0734604596176798</v>
      </c>
      <c r="P7">
        <v>5.0898050715887502</v>
      </c>
      <c r="Q7">
        <v>0.63370197553748808</v>
      </c>
    </row>
    <row r="8" spans="4:17" x14ac:dyDescent="0.25">
      <c r="D8">
        <v>0.54412520889574667</v>
      </c>
      <c r="E8">
        <v>1.2341316815879522</v>
      </c>
      <c r="L8">
        <v>1.3387978142076484</v>
      </c>
      <c r="M8">
        <v>1.0295576193801115</v>
      </c>
      <c r="P8">
        <v>6.1085388994307399</v>
      </c>
      <c r="Q8">
        <v>0.49956298662588355</v>
      </c>
    </row>
    <row r="9" spans="4:17" x14ac:dyDescent="0.25">
      <c r="D9">
        <v>0.96689805887646496</v>
      </c>
      <c r="E9">
        <v>1.0560373531790077</v>
      </c>
      <c r="L9">
        <v>1.8488160291438833</v>
      </c>
      <c r="M9">
        <v>0.94852332068787448</v>
      </c>
      <c r="P9">
        <v>10.0602380541659</v>
      </c>
      <c r="Q9">
        <v>0.15539297383428269</v>
      </c>
    </row>
    <row r="10" spans="4:17" x14ac:dyDescent="0.25">
      <c r="D10">
        <v>1.5015104769250534</v>
      </c>
      <c r="E10">
        <v>0.74858044469813845</v>
      </c>
      <c r="L10">
        <v>2.3224043715846832</v>
      </c>
      <c r="M10">
        <v>0.83950994437724014</v>
      </c>
      <c r="P10">
        <v>14.047817836812101</v>
      </c>
      <c r="Q10">
        <v>0.1150850990586139</v>
      </c>
    </row>
    <row r="11" spans="4:17" x14ac:dyDescent="0.25">
      <c r="D11">
        <v>1.8959377812057998</v>
      </c>
      <c r="E11">
        <v>0.63050948010979946</v>
      </c>
      <c r="L11">
        <v>2.9052823315118332</v>
      </c>
      <c r="M11">
        <v>0.80499836896790489</v>
      </c>
      <c r="P11">
        <v>23.949767120924601</v>
      </c>
      <c r="Q11">
        <v>1.7040666579255407E-2</v>
      </c>
    </row>
    <row r="12" spans="4:17" x14ac:dyDescent="0.25">
      <c r="D12">
        <v>2.26211595320735</v>
      </c>
      <c r="E12">
        <v>0.53101427792634626</v>
      </c>
      <c r="L12">
        <v>3.3424408014571836</v>
      </c>
      <c r="M12">
        <v>0.67084113284309932</v>
      </c>
    </row>
    <row r="13" spans="4:17" x14ac:dyDescent="0.25">
      <c r="D13">
        <v>2.6560611903843663</v>
      </c>
      <c r="E13">
        <v>0.41345570675697907</v>
      </c>
      <c r="L13">
        <v>4.0346083788706668</v>
      </c>
      <c r="M13">
        <v>0.60540331074445297</v>
      </c>
    </row>
    <row r="14" spans="4:17" x14ac:dyDescent="0.25">
      <c r="D14">
        <v>3.1618459956292502</v>
      </c>
      <c r="E14">
        <v>0.26668169207717851</v>
      </c>
      <c r="L14">
        <v>4.5810564663023667</v>
      </c>
      <c r="M14">
        <v>0.46536294895316616</v>
      </c>
    </row>
    <row r="15" spans="4:17" x14ac:dyDescent="0.25">
      <c r="D15">
        <v>3.8376076616531667</v>
      </c>
      <c r="E15">
        <v>0.18617405432968953</v>
      </c>
      <c r="L15">
        <v>4.9817850637522669</v>
      </c>
      <c r="M15">
        <v>0.44647750439176193</v>
      </c>
    </row>
    <row r="16" spans="4:17" x14ac:dyDescent="0.25">
      <c r="D16">
        <v>4.2882439902301002</v>
      </c>
      <c r="E16">
        <v>0.14961365054502807</v>
      </c>
      <c r="L16">
        <v>5.5282331511839669</v>
      </c>
      <c r="M16">
        <v>0.42817022412505878</v>
      </c>
    </row>
    <row r="17" spans="4:13" x14ac:dyDescent="0.25">
      <c r="D17">
        <v>4.9357565239748</v>
      </c>
      <c r="E17">
        <v>0.10443801501919846</v>
      </c>
      <c r="L17">
        <v>6.0018214936247665</v>
      </c>
      <c r="M17">
        <v>0.38665881761798987</v>
      </c>
    </row>
    <row r="18" spans="4:13" x14ac:dyDescent="0.25">
      <c r="D18">
        <v>5.5260958992158331</v>
      </c>
      <c r="E18">
        <v>6.5295969709344717E-2</v>
      </c>
      <c r="L18">
        <v>6.5118397085610162</v>
      </c>
      <c r="M18">
        <v>0.34913360289212264</v>
      </c>
    </row>
    <row r="19" spans="4:13" x14ac:dyDescent="0.25">
      <c r="L19">
        <v>7.0218579234972669</v>
      </c>
      <c r="M19">
        <v>0.29679358409331208</v>
      </c>
    </row>
    <row r="20" spans="4:13" x14ac:dyDescent="0.25">
      <c r="L20">
        <v>7.5683060109289499</v>
      </c>
      <c r="M20">
        <v>0.29630476631426145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J30" sqref="J30:K48"/>
    </sheetView>
  </sheetViews>
  <sheetFormatPr baseColWidth="10" defaultRowHeight="15" x14ac:dyDescent="0.25"/>
  <cols>
    <col min="2" max="2" width="17.7109375" customWidth="1"/>
    <col min="11" max="11" width="19.85546875" customWidth="1"/>
  </cols>
  <sheetData>
    <row r="1" spans="1:15" x14ac:dyDescent="0.25">
      <c r="A1" s="2" t="s">
        <v>16</v>
      </c>
      <c r="B1" s="2" t="s">
        <v>17</v>
      </c>
      <c r="C1" s="2" t="s">
        <v>16</v>
      </c>
      <c r="D1" s="2" t="s">
        <v>18</v>
      </c>
      <c r="E1" s="2" t="s">
        <v>19</v>
      </c>
      <c r="F1" s="2" t="s">
        <v>20</v>
      </c>
      <c r="J1" s="3" t="s">
        <v>16</v>
      </c>
      <c r="K1" s="3" t="s">
        <v>17</v>
      </c>
      <c r="L1" s="3" t="s">
        <v>16</v>
      </c>
      <c r="M1" s="3" t="s">
        <v>18</v>
      </c>
      <c r="N1" s="3" t="s">
        <v>19</v>
      </c>
      <c r="O1" s="3" t="s">
        <v>20</v>
      </c>
    </row>
    <row r="2" spans="1:15" x14ac:dyDescent="0.25">
      <c r="A2" s="2">
        <v>0.21130608047306165</v>
      </c>
      <c r="B2" s="2">
        <v>28.232674732827999</v>
      </c>
      <c r="C2" s="2">
        <v>0.23068517804345001</v>
      </c>
      <c r="D2" s="2">
        <v>0.10287689075046942</v>
      </c>
      <c r="E2" s="2">
        <v>0.48182907238169687</v>
      </c>
      <c r="F2" s="2">
        <v>0.39354205626593353</v>
      </c>
      <c r="J2" s="3">
        <v>6.3752276867030833E-2</v>
      </c>
      <c r="K2" s="3">
        <v>21.040141457841099</v>
      </c>
      <c r="L2" s="3">
        <v>0.24590163934426165</v>
      </c>
      <c r="M2" s="3">
        <v>6.8022702351279968E-2</v>
      </c>
      <c r="N2" s="3">
        <v>0.25105533346290293</v>
      </c>
      <c r="O2" s="3">
        <v>0.1328285514625574</v>
      </c>
    </row>
    <row r="3" spans="1:15" x14ac:dyDescent="0.25">
      <c r="A3" s="2">
        <v>0.23810901144105667</v>
      </c>
      <c r="B3" s="2">
        <v>22.304861825691301</v>
      </c>
      <c r="C3" s="2">
        <v>0.80010284098213158</v>
      </c>
      <c r="D3" s="2">
        <v>0.62708002041790845</v>
      </c>
      <c r="E3" s="2">
        <v>2.0623147090546907</v>
      </c>
      <c r="F3" s="2">
        <v>1.76843889887796</v>
      </c>
      <c r="J3" s="3">
        <v>0.13661202185792301</v>
      </c>
      <c r="K3" s="3">
        <v>18.273335784064098</v>
      </c>
      <c r="L3" s="3">
        <v>0.75591985428050834</v>
      </c>
      <c r="M3" s="3">
        <v>0.25848734436425819</v>
      </c>
      <c r="N3" s="3">
        <v>0.81451140962180557</v>
      </c>
      <c r="O3" s="3">
        <v>0.52783580322346368</v>
      </c>
    </row>
    <row r="4" spans="1:15" x14ac:dyDescent="0.25">
      <c r="A4" s="2">
        <v>0.26491194240904997</v>
      </c>
      <c r="B4" s="2">
        <v>17.6216694227946</v>
      </c>
      <c r="C4" s="2">
        <v>1.2817842910399799</v>
      </c>
      <c r="D4" s="2">
        <v>1.1892598514831161</v>
      </c>
      <c r="E4" s="2">
        <v>3.1851071489147862</v>
      </c>
      <c r="F4" s="2">
        <v>3.3059592873544399</v>
      </c>
      <c r="J4" s="3">
        <v>0.20947176684881336</v>
      </c>
      <c r="K4" s="3">
        <v>16.192751032913201</v>
      </c>
      <c r="L4" s="3">
        <v>1.1930783242258634</v>
      </c>
      <c r="M4" s="3">
        <v>0.42821871853937199</v>
      </c>
      <c r="N4" s="3">
        <v>1.3066350236627744</v>
      </c>
      <c r="O4" s="3">
        <v>0.94968327574478661</v>
      </c>
    </row>
    <row r="5" spans="1:15" x14ac:dyDescent="0.25">
      <c r="A5" s="2">
        <v>0.37646227021468504</v>
      </c>
      <c r="B5" s="2">
        <v>13.925482709641299</v>
      </c>
      <c r="C5" s="2">
        <v>1.8182285640827833</v>
      </c>
      <c r="D5" s="2">
        <v>1.7875260739931553</v>
      </c>
      <c r="E5" s="2">
        <v>4.222174448175859</v>
      </c>
      <c r="F5" s="2">
        <v>4.8666733034919396</v>
      </c>
      <c r="J5" s="3">
        <v>0.24590163934426165</v>
      </c>
      <c r="K5" s="3">
        <v>14.064928950551</v>
      </c>
      <c r="L5" s="3">
        <v>1.7030965391621</v>
      </c>
      <c r="M5" s="3">
        <v>0.64684828477230494</v>
      </c>
      <c r="N5" s="3">
        <v>1.879959618651402</v>
      </c>
      <c r="O5" s="3">
        <v>1.4511191991670469</v>
      </c>
    </row>
    <row r="6" spans="1:15" x14ac:dyDescent="0.25">
      <c r="A6" s="2">
        <v>0.432092813986375</v>
      </c>
      <c r="B6" s="2">
        <v>12.0907365269503</v>
      </c>
      <c r="C6" s="2">
        <v>2.3839825170330333</v>
      </c>
      <c r="D6" s="2">
        <v>2.5042919752780382</v>
      </c>
      <c r="E6" s="2">
        <v>5.5874101876648252</v>
      </c>
      <c r="F6" s="2">
        <v>6.88921725948956</v>
      </c>
      <c r="J6" s="3">
        <v>0.82877959927139999</v>
      </c>
      <c r="K6" s="3">
        <v>10.5950547364265</v>
      </c>
      <c r="L6" s="3">
        <v>2.1766848816029003</v>
      </c>
      <c r="M6" s="3">
        <v>0.83017918292037418</v>
      </c>
      <c r="N6" s="3">
        <v>2.4333288304589518</v>
      </c>
      <c r="O6" s="3">
        <v>2.0311251955905845</v>
      </c>
    </row>
    <row r="7" spans="1:15" x14ac:dyDescent="0.25">
      <c r="A7" s="2">
        <v>0.54412520889574667</v>
      </c>
      <c r="B7" s="2">
        <v>10.3358528332991</v>
      </c>
      <c r="C7" s="2">
        <v>2.9497364699832835</v>
      </c>
      <c r="D7" s="2">
        <v>3.3185409217618504</v>
      </c>
      <c r="E7" s="2">
        <v>7.0435601597123361</v>
      </c>
      <c r="F7" s="2">
        <v>8.9800602282115793</v>
      </c>
      <c r="J7" s="3">
        <v>1.3387978142076484</v>
      </c>
      <c r="K7" s="3">
        <v>10.161733703281699</v>
      </c>
      <c r="L7" s="3">
        <v>2.7231329690346002</v>
      </c>
      <c r="M7" s="3">
        <v>1.0590562079301018</v>
      </c>
      <c r="N7" s="3">
        <v>3.0707101096920963</v>
      </c>
      <c r="O7" s="3">
        <v>2.7551464116396431</v>
      </c>
    </row>
    <row r="8" spans="1:15" x14ac:dyDescent="0.25">
      <c r="A8" s="2">
        <v>0.96689805887646496</v>
      </c>
      <c r="B8" s="2">
        <v>8.8443128328741896</v>
      </c>
      <c r="C8" s="2">
        <v>3.513272914256317</v>
      </c>
      <c r="D8" s="2">
        <v>3.9603884457336629</v>
      </c>
      <c r="E8" s="2">
        <v>8.2283698773635141</v>
      </c>
      <c r="F8" s="2">
        <v>10.7913630680426</v>
      </c>
      <c r="J8" s="3">
        <v>1.8488160291438833</v>
      </c>
      <c r="K8" s="3">
        <v>9.3619251751893202</v>
      </c>
      <c r="L8" s="3">
        <v>3.23315118397085</v>
      </c>
      <c r="M8" s="3">
        <v>1.2902122917114536</v>
      </c>
      <c r="N8" s="3">
        <v>3.7545446449168765</v>
      </c>
      <c r="O8" s="3">
        <v>3.4299348730930688</v>
      </c>
    </row>
    <row r="9" spans="1:15" x14ac:dyDescent="0.25">
      <c r="A9" s="2">
        <v>1.5015104769250534</v>
      </c>
      <c r="B9" s="2">
        <v>6.2693612243469099</v>
      </c>
      <c r="C9" s="2">
        <v>3.9935081630029501</v>
      </c>
      <c r="D9" s="2">
        <v>4.5081852668239879</v>
      </c>
      <c r="E9" s="2">
        <v>9.288484978471697</v>
      </c>
      <c r="F9" s="2">
        <v>12.544384666868099</v>
      </c>
      <c r="J9" s="3">
        <v>2.3224043715846832</v>
      </c>
      <c r="K9" s="3">
        <v>8.2859631510033598</v>
      </c>
      <c r="L9" s="3">
        <v>3.779599271402533</v>
      </c>
      <c r="M9" s="3">
        <v>1.5476190406802295</v>
      </c>
      <c r="N9" s="3">
        <v>4.5160371467161502</v>
      </c>
      <c r="O9" s="3">
        <v>4.2778096594440402</v>
      </c>
    </row>
    <row r="10" spans="1:15" x14ac:dyDescent="0.25">
      <c r="A10" s="2">
        <v>1.8959377812057998</v>
      </c>
      <c r="B10" s="2">
        <v>5.2805168959195701</v>
      </c>
      <c r="C10" s="2">
        <v>4.613542871834416</v>
      </c>
      <c r="D10" s="2">
        <v>5.0679929578340577</v>
      </c>
      <c r="E10" s="2">
        <v>10.617325066166151</v>
      </c>
      <c r="F10" s="2">
        <v>14.451918877478301</v>
      </c>
      <c r="J10" s="3">
        <v>2.9052823315118332</v>
      </c>
      <c r="K10" s="3">
        <v>7.9453339017132203</v>
      </c>
      <c r="L10" s="3">
        <v>4.3260473588342334</v>
      </c>
      <c r="M10" s="3">
        <v>1.7895565388073869</v>
      </c>
      <c r="N10" s="3">
        <v>5.1898635334265428</v>
      </c>
      <c r="O10" s="3">
        <v>5.1241949850090762</v>
      </c>
    </row>
    <row r="11" spans="1:15" x14ac:dyDescent="0.25">
      <c r="A11" s="2">
        <v>2.26211595320735</v>
      </c>
      <c r="B11" s="2">
        <v>4.4472445776331497</v>
      </c>
      <c r="C11" s="2">
        <v>5.2050392081244334</v>
      </c>
      <c r="D11" s="2">
        <v>5.4711883197233515</v>
      </c>
      <c r="E11" s="2">
        <v>11.544871826725021</v>
      </c>
      <c r="F11" s="2">
        <v>15.722300923951799</v>
      </c>
      <c r="J11" s="3">
        <v>3.3424408014571836</v>
      </c>
      <c r="K11" s="3">
        <v>6.6212019811613896</v>
      </c>
      <c r="L11" s="3">
        <v>4.8360655737704832</v>
      </c>
      <c r="M11" s="3">
        <v>1.9934501855503408</v>
      </c>
      <c r="N11" s="3">
        <v>5.7692684103705218</v>
      </c>
      <c r="O11" s="3">
        <v>5.8667623904109982</v>
      </c>
    </row>
    <row r="12" spans="1:15" x14ac:dyDescent="0.25">
      <c r="A12" s="2">
        <v>2.6560611903843663</v>
      </c>
      <c r="B12" s="2">
        <v>3.4626915440896999</v>
      </c>
      <c r="C12" s="2">
        <v>5.8548656639670833</v>
      </c>
      <c r="D12" s="2">
        <v>5.9220817741479355</v>
      </c>
      <c r="E12" s="2">
        <v>12.534460169979235</v>
      </c>
      <c r="F12" s="2">
        <v>17.1428432726204</v>
      </c>
      <c r="J12" s="3">
        <v>4.0346083788706668</v>
      </c>
      <c r="K12" s="3">
        <v>5.9753306770477499</v>
      </c>
      <c r="L12" s="3">
        <v>5.3096539162112837</v>
      </c>
      <c r="M12" s="3">
        <v>2.1902686493059811</v>
      </c>
      <c r="N12" s="3">
        <v>6.3173723723122688</v>
      </c>
      <c r="O12" s="3">
        <v>6.5280887048090044</v>
      </c>
    </row>
    <row r="13" spans="1:15" x14ac:dyDescent="0.25">
      <c r="A13" s="2">
        <v>3.1618459956292502</v>
      </c>
      <c r="B13" s="2">
        <v>2.2334591711463698</v>
      </c>
      <c r="C13" s="2">
        <v>6.4757680935852839</v>
      </c>
      <c r="D13" s="2">
        <v>6.3149002611280647</v>
      </c>
      <c r="E13" s="2">
        <v>13.38284369658091</v>
      </c>
      <c r="F13" s="2">
        <v>18.439827478696898</v>
      </c>
      <c r="J13" s="3">
        <v>4.5810564663023667</v>
      </c>
      <c r="K13" s="3">
        <v>4.5931323061677496</v>
      </c>
      <c r="L13" s="3">
        <v>5.8925318761384338</v>
      </c>
      <c r="M13" s="3">
        <v>2.4089494977170389</v>
      </c>
      <c r="N13" s="3">
        <v>6.9908508178903332</v>
      </c>
      <c r="O13" s="3">
        <v>7.4088511445618837</v>
      </c>
    </row>
    <row r="14" spans="1:15" x14ac:dyDescent="0.25">
      <c r="A14" s="2">
        <v>3.8376076616531667</v>
      </c>
      <c r="B14" s="2">
        <v>1.5592077050111499</v>
      </c>
      <c r="C14" s="2">
        <v>6.8997943180357328</v>
      </c>
      <c r="D14" s="2">
        <v>6.5964907405995454</v>
      </c>
      <c r="E14" s="2">
        <v>13.945189710369771</v>
      </c>
      <c r="F14" s="2">
        <v>19.286043894318102</v>
      </c>
      <c r="J14" s="3">
        <v>4.9817850637522669</v>
      </c>
      <c r="K14" s="3">
        <v>4.4067329683466898</v>
      </c>
      <c r="L14" s="3">
        <v>6.3661202185792325</v>
      </c>
      <c r="M14" s="3">
        <v>2.5662072093531063</v>
      </c>
      <c r="N14" s="3">
        <v>7.4560700428746181</v>
      </c>
      <c r="O14" s="3">
        <v>8.0051433246680084</v>
      </c>
    </row>
    <row r="15" spans="1:15" x14ac:dyDescent="0.25">
      <c r="A15" s="2">
        <v>4.2882439902301002</v>
      </c>
      <c r="B15" s="2">
        <v>1.25301432331461</v>
      </c>
      <c r="C15" s="2">
        <v>7.3792582594163667</v>
      </c>
      <c r="D15" s="2">
        <v>6.877699115903682</v>
      </c>
      <c r="E15" s="2">
        <v>14.464236397252526</v>
      </c>
      <c r="F15" s="2">
        <v>20.079617928257999</v>
      </c>
      <c r="J15" s="3">
        <v>5.5282331511839669</v>
      </c>
      <c r="K15" s="3">
        <v>4.2260401121143296</v>
      </c>
      <c r="L15" s="3">
        <v>6.839708561020033</v>
      </c>
      <c r="M15" s="3">
        <v>2.7170499037655023</v>
      </c>
      <c r="N15" s="3">
        <v>7.9022625350836675</v>
      </c>
      <c r="O15" s="3">
        <v>8.6004534140728293</v>
      </c>
    </row>
    <row r="16" spans="1:15" x14ac:dyDescent="0.25">
      <c r="A16" s="2">
        <v>4.9357565239748</v>
      </c>
      <c r="B16" s="2">
        <v>0.87466837578578704</v>
      </c>
      <c r="C16" s="2">
        <v>7.8584329605347669</v>
      </c>
      <c r="D16" s="2">
        <v>7.1144736659269698</v>
      </c>
      <c r="E16" s="2">
        <v>14.887781453539818</v>
      </c>
      <c r="F16" s="2">
        <v>20.802364438464</v>
      </c>
      <c r="J16" s="3">
        <v>6.0018214936247665</v>
      </c>
      <c r="K16" s="3">
        <v>3.8163225298895598</v>
      </c>
      <c r="L16" s="3">
        <v>7.4590163934426164</v>
      </c>
      <c r="M16" s="3">
        <v>2.9179370524347412</v>
      </c>
      <c r="N16" s="3">
        <v>8.4506194931133773</v>
      </c>
      <c r="O16" s="3">
        <v>9.3469330552915331</v>
      </c>
    </row>
    <row r="17" spans="1:15" x14ac:dyDescent="0.25">
      <c r="A17" s="2">
        <v>5.5260958992158331</v>
      </c>
      <c r="B17" s="2">
        <v>0.546853746315762</v>
      </c>
      <c r="C17" s="2">
        <v>8.3682671294510822</v>
      </c>
      <c r="D17" s="2">
        <v>7.4289074751033368</v>
      </c>
      <c r="E17" s="2">
        <v>15.468206272139875</v>
      </c>
      <c r="F17" s="2">
        <v>21.675940913056799</v>
      </c>
      <c r="J17" s="3">
        <v>6.5118397085610162</v>
      </c>
      <c r="K17" s="3">
        <v>3.4459486605452501</v>
      </c>
      <c r="L17" s="3">
        <v>8.0418943533697504</v>
      </c>
      <c r="M17" s="3">
        <v>3.0852223886493078</v>
      </c>
      <c r="N17" s="3">
        <v>8.8892530248155506</v>
      </c>
      <c r="O17" s="3">
        <v>10.007280170226824</v>
      </c>
    </row>
    <row r="18" spans="1:15" x14ac:dyDescent="0.25">
      <c r="J18" s="3">
        <v>7.0218579234972669</v>
      </c>
      <c r="K18" s="3">
        <v>2.9293526750009899</v>
      </c>
      <c r="L18" s="3">
        <v>8.515482695810551</v>
      </c>
      <c r="M18" s="3">
        <v>3.2155971639309637</v>
      </c>
      <c r="N18" s="3">
        <v>9.2176281709275933</v>
      </c>
      <c r="O18" s="3">
        <v>10.445446486517676</v>
      </c>
    </row>
    <row r="19" spans="1:15" x14ac:dyDescent="0.25">
      <c r="J19" s="3">
        <v>7.5683060109289499</v>
      </c>
      <c r="K19" s="3">
        <v>2.92452804352176</v>
      </c>
      <c r="L19" s="3">
        <v>8.9526411657559173</v>
      </c>
      <c r="M19" s="3">
        <v>3.3382259401959193</v>
      </c>
      <c r="N19" s="3">
        <v>9.5731812727287338</v>
      </c>
      <c r="O19" s="3">
        <v>10.939239545076513</v>
      </c>
    </row>
    <row r="20" spans="1:15" x14ac:dyDescent="0.25">
      <c r="A20" t="s">
        <v>21</v>
      </c>
      <c r="B20">
        <v>8.375</v>
      </c>
      <c r="C20" t="s">
        <v>26</v>
      </c>
      <c r="J20" s="3"/>
      <c r="K20" s="3"/>
      <c r="L20" s="3">
        <v>9.5355191256830487</v>
      </c>
      <c r="M20" s="3">
        <v>3.5014437460849837</v>
      </c>
      <c r="N20" s="3">
        <v>9.9302969124909062</v>
      </c>
      <c r="O20" s="3">
        <v>11.583459572364951</v>
      </c>
    </row>
    <row r="21" spans="1:15" x14ac:dyDescent="0.25">
      <c r="J21" s="3"/>
      <c r="K21" s="3"/>
      <c r="L21" s="3">
        <v>9.9362477231329667</v>
      </c>
      <c r="M21" s="3">
        <v>3.5988035957832101</v>
      </c>
      <c r="N21" s="3">
        <v>10.143293921544144</v>
      </c>
      <c r="O21" s="3">
        <v>11.991545862960415</v>
      </c>
    </row>
    <row r="22" spans="1:15" x14ac:dyDescent="0.25">
      <c r="J22" s="3"/>
      <c r="K22" s="3"/>
      <c r="L22" s="3">
        <v>10.5191256830601</v>
      </c>
      <c r="M22" s="3">
        <v>3.7318927678353808</v>
      </c>
      <c r="N22" s="3">
        <v>10.428722962693113</v>
      </c>
      <c r="O22" s="3">
        <v>12.527519013390592</v>
      </c>
    </row>
    <row r="23" spans="1:15" x14ac:dyDescent="0.25">
      <c r="J23" s="3"/>
      <c r="K23" s="3"/>
      <c r="L23" s="3">
        <v>11.029143897996351</v>
      </c>
      <c r="M23" s="3">
        <v>3.8529386107755124</v>
      </c>
      <c r="N23" s="3">
        <v>10.710006530964064</v>
      </c>
      <c r="O23" s="3">
        <v>13.045305919143317</v>
      </c>
    </row>
    <row r="24" spans="1:15" x14ac:dyDescent="0.25">
      <c r="J24" s="3"/>
      <c r="K24" s="3"/>
      <c r="L24" s="3">
        <v>11.57559198542805</v>
      </c>
      <c r="M24" s="3">
        <v>3.9676999175634591</v>
      </c>
      <c r="N24" s="3">
        <v>10.98766117520403</v>
      </c>
      <c r="O24" s="3">
        <v>13.507520371347123</v>
      </c>
    </row>
    <row r="25" spans="1:15" x14ac:dyDescent="0.25">
      <c r="A25" t="s">
        <v>24</v>
      </c>
      <c r="B25" s="3" t="s">
        <v>25</v>
      </c>
      <c r="J25" s="3"/>
      <c r="K25" s="3"/>
      <c r="L25" s="3">
        <v>12.194899817850633</v>
      </c>
      <c r="M25" s="3">
        <v>4.0827640799124705</v>
      </c>
      <c r="N25" s="3">
        <v>11.255074035032196</v>
      </c>
      <c r="O25" s="3">
        <v>13.990026783868704</v>
      </c>
    </row>
    <row r="26" spans="1:15" x14ac:dyDescent="0.25">
      <c r="A26" s="3">
        <v>0.21130608047306165</v>
      </c>
      <c r="B26">
        <f>B2/$B$20</f>
        <v>3.3710656397406566</v>
      </c>
    </row>
    <row r="27" spans="1:15" x14ac:dyDescent="0.25">
      <c r="A27" s="3">
        <v>0.23810901144105667</v>
      </c>
      <c r="B27" s="3">
        <f t="shared" ref="B27:B41" si="0">B3/$B$20</f>
        <v>2.6632670836646328</v>
      </c>
    </row>
    <row r="28" spans="1:15" x14ac:dyDescent="0.25">
      <c r="A28" s="3">
        <v>0.26491194240904997</v>
      </c>
      <c r="B28" s="3">
        <f t="shared" si="0"/>
        <v>2.1040799310799523</v>
      </c>
      <c r="J28" t="s">
        <v>23</v>
      </c>
      <c r="K28">
        <v>9.8699999999999992</v>
      </c>
      <c r="L28" t="s">
        <v>26</v>
      </c>
    </row>
    <row r="29" spans="1:15" x14ac:dyDescent="0.25">
      <c r="A29" s="3">
        <v>0.37646227021468504</v>
      </c>
      <c r="B29" s="3">
        <f t="shared" si="0"/>
        <v>1.6627442041362746</v>
      </c>
    </row>
    <row r="30" spans="1:15" x14ac:dyDescent="0.25">
      <c r="A30" s="3">
        <v>0.432092813986375</v>
      </c>
      <c r="B30" s="3">
        <f t="shared" si="0"/>
        <v>1.4436700330686925</v>
      </c>
      <c r="J30" s="3" t="s">
        <v>24</v>
      </c>
      <c r="K30" s="3" t="s">
        <v>25</v>
      </c>
    </row>
    <row r="31" spans="1:15" x14ac:dyDescent="0.25">
      <c r="A31" s="3">
        <v>0.54412520889574667</v>
      </c>
      <c r="B31" s="3">
        <f t="shared" si="0"/>
        <v>1.2341316815879522</v>
      </c>
      <c r="J31" s="3">
        <v>6.3752276867030833E-2</v>
      </c>
      <c r="K31">
        <f>K2/$K$28</f>
        <v>2.1317265914732624</v>
      </c>
    </row>
    <row r="32" spans="1:15" x14ac:dyDescent="0.25">
      <c r="A32" s="3">
        <v>0.96689805887646496</v>
      </c>
      <c r="B32" s="3">
        <f t="shared" si="0"/>
        <v>1.0560373531790077</v>
      </c>
      <c r="J32" s="3">
        <v>0.13661202185792301</v>
      </c>
      <c r="K32" s="3">
        <f t="shared" ref="K32:K48" si="1">K3/$K$28</f>
        <v>1.8514018018302025</v>
      </c>
    </row>
    <row r="33" spans="1:11" x14ac:dyDescent="0.25">
      <c r="A33" s="3">
        <v>1.5015104769250534</v>
      </c>
      <c r="B33" s="3">
        <f t="shared" si="0"/>
        <v>0.74858044469813845</v>
      </c>
      <c r="J33" s="3">
        <v>0.20947176684881336</v>
      </c>
      <c r="K33" s="3">
        <f t="shared" si="1"/>
        <v>1.6406029415312262</v>
      </c>
    </row>
    <row r="34" spans="1:11" x14ac:dyDescent="0.25">
      <c r="A34" s="3">
        <v>1.8959377812057998</v>
      </c>
      <c r="B34" s="3">
        <f t="shared" si="0"/>
        <v>0.63050948010979946</v>
      </c>
      <c r="J34" s="3">
        <v>0.24590163934426165</v>
      </c>
      <c r="K34" s="3">
        <f t="shared" si="1"/>
        <v>1.4250181307549139</v>
      </c>
    </row>
    <row r="35" spans="1:11" x14ac:dyDescent="0.25">
      <c r="A35" s="3">
        <v>2.26211595320735</v>
      </c>
      <c r="B35" s="3">
        <f t="shared" si="0"/>
        <v>0.53101427792634626</v>
      </c>
      <c r="J35" s="3">
        <v>0.82877959927139999</v>
      </c>
      <c r="K35" s="3">
        <f t="shared" si="1"/>
        <v>1.0734604596176798</v>
      </c>
    </row>
    <row r="36" spans="1:11" x14ac:dyDescent="0.25">
      <c r="A36" s="3">
        <v>2.6560611903843663</v>
      </c>
      <c r="B36" s="3">
        <f t="shared" si="0"/>
        <v>0.41345570675697907</v>
      </c>
      <c r="J36" s="3">
        <v>1.3387978142076484</v>
      </c>
      <c r="K36" s="3">
        <f t="shared" si="1"/>
        <v>1.0295576193801115</v>
      </c>
    </row>
    <row r="37" spans="1:11" x14ac:dyDescent="0.25">
      <c r="A37" s="3">
        <v>3.1618459956292502</v>
      </c>
      <c r="B37" s="3">
        <f t="shared" si="0"/>
        <v>0.26668169207717851</v>
      </c>
      <c r="J37" s="3">
        <v>1.8488160291438833</v>
      </c>
      <c r="K37" s="3">
        <f t="shared" si="1"/>
        <v>0.94852332068787448</v>
      </c>
    </row>
    <row r="38" spans="1:11" x14ac:dyDescent="0.25">
      <c r="A38" s="3">
        <v>3.8376076616531667</v>
      </c>
      <c r="B38" s="3">
        <f t="shared" si="0"/>
        <v>0.18617405432968953</v>
      </c>
      <c r="J38" s="3">
        <v>2.3224043715846832</v>
      </c>
      <c r="K38" s="3">
        <f t="shared" si="1"/>
        <v>0.83950994437724014</v>
      </c>
    </row>
    <row r="39" spans="1:11" x14ac:dyDescent="0.25">
      <c r="A39" s="3">
        <v>4.2882439902301002</v>
      </c>
      <c r="B39" s="3">
        <f t="shared" si="0"/>
        <v>0.14961365054502807</v>
      </c>
      <c r="J39" s="3">
        <v>2.9052823315118332</v>
      </c>
      <c r="K39" s="3">
        <f t="shared" si="1"/>
        <v>0.80499836896790489</v>
      </c>
    </row>
    <row r="40" spans="1:11" x14ac:dyDescent="0.25">
      <c r="A40" s="3">
        <v>4.9357565239748</v>
      </c>
      <c r="B40" s="3">
        <f t="shared" si="0"/>
        <v>0.10443801501919846</v>
      </c>
      <c r="J40" s="3">
        <v>3.3424408014571836</v>
      </c>
      <c r="K40" s="3">
        <f t="shared" si="1"/>
        <v>0.67084113284309932</v>
      </c>
    </row>
    <row r="41" spans="1:11" x14ac:dyDescent="0.25">
      <c r="A41" s="3">
        <v>5.5260958992158331</v>
      </c>
      <c r="B41" s="3">
        <f t="shared" si="0"/>
        <v>6.5295969709344717E-2</v>
      </c>
      <c r="J41" s="3">
        <v>4.0346083788706668</v>
      </c>
      <c r="K41" s="3">
        <f t="shared" si="1"/>
        <v>0.60540331074445297</v>
      </c>
    </row>
    <row r="42" spans="1:11" x14ac:dyDescent="0.25">
      <c r="J42" s="3">
        <v>4.5810564663023667</v>
      </c>
      <c r="K42" s="3">
        <f t="shared" si="1"/>
        <v>0.46536294895316616</v>
      </c>
    </row>
    <row r="43" spans="1:11" x14ac:dyDescent="0.25">
      <c r="J43" s="3">
        <v>4.9817850637522669</v>
      </c>
      <c r="K43" s="3">
        <f t="shared" si="1"/>
        <v>0.44647750439176193</v>
      </c>
    </row>
    <row r="44" spans="1:11" x14ac:dyDescent="0.25">
      <c r="J44" s="3">
        <v>5.5282331511839669</v>
      </c>
      <c r="K44" s="3">
        <f t="shared" si="1"/>
        <v>0.42817022412505878</v>
      </c>
    </row>
    <row r="45" spans="1:11" x14ac:dyDescent="0.25">
      <c r="J45" s="3">
        <v>6.0018214936247665</v>
      </c>
      <c r="K45" s="3">
        <f t="shared" si="1"/>
        <v>0.38665881761798987</v>
      </c>
    </row>
    <row r="46" spans="1:11" x14ac:dyDescent="0.25">
      <c r="J46" s="3">
        <v>6.5118397085610162</v>
      </c>
      <c r="K46" s="3">
        <f t="shared" si="1"/>
        <v>0.34913360289212264</v>
      </c>
    </row>
    <row r="47" spans="1:11" x14ac:dyDescent="0.25">
      <c r="J47" s="3">
        <v>7.0218579234972669</v>
      </c>
      <c r="K47" s="3">
        <f t="shared" si="1"/>
        <v>0.29679358409331208</v>
      </c>
    </row>
    <row r="48" spans="1:11" x14ac:dyDescent="0.25">
      <c r="J48" s="3">
        <v>7.5683060109289499</v>
      </c>
      <c r="K48" s="3">
        <f t="shared" si="1"/>
        <v>0.29630476631426145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0" sqref="B20"/>
    </sheetView>
  </sheetViews>
  <sheetFormatPr baseColWidth="10" defaultRowHeight="15" x14ac:dyDescent="0.25"/>
  <cols>
    <col min="2" max="2" width="15.42578125" customWidth="1"/>
  </cols>
  <sheetData>
    <row r="1" spans="1:8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4</v>
      </c>
    </row>
    <row r="2" spans="1:8" x14ac:dyDescent="0.25">
      <c r="A2">
        <v>1.07848887355529</v>
      </c>
      <c r="B2">
        <v>221.77013114722399</v>
      </c>
      <c r="C2">
        <v>1.0747628083491401</v>
      </c>
      <c r="D2">
        <v>12.7873151475847</v>
      </c>
      <c r="E2">
        <v>1.10526134207348</v>
      </c>
      <c r="F2">
        <v>10.641772559094401</v>
      </c>
      <c r="G2">
        <v>1.07227876487838</v>
      </c>
      <c r="H2">
        <v>1.90852086473063</v>
      </c>
    </row>
    <row r="3" spans="1:8" x14ac:dyDescent="0.25">
      <c r="A3">
        <v>2.0772123512161502</v>
      </c>
      <c r="B3">
        <v>107.770418352577</v>
      </c>
      <c r="C3">
        <v>2.0609280662411602</v>
      </c>
      <c r="D3">
        <v>11.521647300228899</v>
      </c>
      <c r="E3">
        <v>2.0824564429877501</v>
      </c>
      <c r="F3">
        <v>7.7190265079278904</v>
      </c>
      <c r="G3">
        <v>2.0501638778678601</v>
      </c>
      <c r="H3">
        <v>1.40763675613561</v>
      </c>
    </row>
    <row r="4" spans="1:8" x14ac:dyDescent="0.25">
      <c r="A4">
        <v>3.0619975849577301</v>
      </c>
      <c r="B4">
        <v>93.917067387473395</v>
      </c>
      <c r="C4">
        <v>3.0567534931861302</v>
      </c>
      <c r="D4">
        <v>13.112380987939201</v>
      </c>
      <c r="E4">
        <v>3.0789718820079299</v>
      </c>
      <c r="F4">
        <v>8.9325332619997599</v>
      </c>
      <c r="G4">
        <v>3.0459893048128301</v>
      </c>
      <c r="H4">
        <v>1.6019818137212201</v>
      </c>
    </row>
    <row r="5" spans="1:8" x14ac:dyDescent="0.25">
      <c r="A5">
        <v>4.0745213041228201</v>
      </c>
      <c r="B5">
        <v>63.715276814432798</v>
      </c>
      <c r="C5">
        <v>4.0872175263067101</v>
      </c>
      <c r="D5">
        <v>13.726313295327399</v>
      </c>
      <c r="E5">
        <v>4.0706572365016402</v>
      </c>
      <c r="F5">
        <v>9.1975226125892995</v>
      </c>
      <c r="G5">
        <v>4.0356046230809</v>
      </c>
      <c r="H5">
        <v>1.56898366947214</v>
      </c>
    </row>
    <row r="6" spans="1:8" x14ac:dyDescent="0.25">
      <c r="A6">
        <v>5.0898050715887502</v>
      </c>
      <c r="B6">
        <v>46.2086342527261</v>
      </c>
      <c r="C6">
        <v>5.0775228566499901</v>
      </c>
      <c r="D6">
        <v>13.6697280858582</v>
      </c>
      <c r="E6">
        <v>5.0145937553907203</v>
      </c>
      <c r="F6">
        <v>7.4990165587291298</v>
      </c>
      <c r="G6">
        <v>5.0286700017250299</v>
      </c>
      <c r="H6">
        <v>1.67034006808309</v>
      </c>
    </row>
    <row r="7" spans="1:8" x14ac:dyDescent="0.25">
      <c r="A7">
        <v>6.1085388994307399</v>
      </c>
      <c r="B7">
        <v>36.4274126108186</v>
      </c>
      <c r="C7">
        <v>6.06851819906848</v>
      </c>
      <c r="D7">
        <v>13.842386499066</v>
      </c>
      <c r="E7">
        <v>6.0727962739347898</v>
      </c>
      <c r="F7">
        <v>6.11125994891123</v>
      </c>
      <c r="G7">
        <v>6.02173538036915</v>
      </c>
      <c r="H7">
        <v>1.7782440935045001</v>
      </c>
    </row>
    <row r="8" spans="1:8" x14ac:dyDescent="0.25">
      <c r="A8">
        <v>10.0602380541659</v>
      </c>
      <c r="B8">
        <v>11.3310315740479</v>
      </c>
      <c r="C8">
        <v>10.067138174918</v>
      </c>
      <c r="D8">
        <v>13.3881545652605</v>
      </c>
      <c r="E8">
        <v>10.0493358633776</v>
      </c>
      <c r="F8">
        <v>3.46574373178963</v>
      </c>
      <c r="G8">
        <v>10.029325513196399</v>
      </c>
      <c r="H8">
        <v>2.13642558139072</v>
      </c>
    </row>
    <row r="9" spans="1:8" x14ac:dyDescent="0.25">
      <c r="A9">
        <v>14.047817836812101</v>
      </c>
      <c r="B9">
        <v>8.3918394696935099</v>
      </c>
      <c r="C9">
        <v>14.033327583232699</v>
      </c>
      <c r="D9">
        <v>5.9116607702827997</v>
      </c>
      <c r="E9">
        <v>14.054993962394301</v>
      </c>
      <c r="F9">
        <v>1.5820000253234201</v>
      </c>
      <c r="G9">
        <v>14.018285319993099</v>
      </c>
      <c r="H9">
        <v>1.6359338582001</v>
      </c>
    </row>
    <row r="10" spans="1:8" x14ac:dyDescent="0.25">
      <c r="A10">
        <v>23.949767120924601</v>
      </c>
      <c r="B10">
        <v>1.24258083417776</v>
      </c>
      <c r="C10">
        <v>23.9877177850612</v>
      </c>
      <c r="D10">
        <v>3.1103311089302998</v>
      </c>
      <c r="G10">
        <v>23.955977229601501</v>
      </c>
      <c r="H10">
        <v>1.4438789727118</v>
      </c>
    </row>
    <row r="11" spans="1:8" x14ac:dyDescent="0.25">
      <c r="C11">
        <v>35.8383991719855</v>
      </c>
      <c r="D11">
        <v>0.53083700086429597</v>
      </c>
      <c r="G11">
        <v>35.8521994134897</v>
      </c>
      <c r="H11">
        <v>0.74107766184902302</v>
      </c>
    </row>
    <row r="13" spans="1:8" x14ac:dyDescent="0.25">
      <c r="B13" t="s">
        <v>48</v>
      </c>
      <c r="C13" t="s">
        <v>41</v>
      </c>
      <c r="D13" t="s">
        <v>49</v>
      </c>
    </row>
    <row r="14" spans="1:8" x14ac:dyDescent="0.25">
      <c r="B14" t="s">
        <v>45</v>
      </c>
      <c r="C14" t="s">
        <v>41</v>
      </c>
      <c r="D14" t="s">
        <v>46</v>
      </c>
    </row>
    <row r="15" spans="1:8" x14ac:dyDescent="0.25">
      <c r="D15" s="1"/>
    </row>
    <row r="16" spans="1:8" x14ac:dyDescent="0.25">
      <c r="A16" t="s">
        <v>5</v>
      </c>
      <c r="B16" s="1">
        <v>0.13713929999999999</v>
      </c>
      <c r="C16" s="3" t="s">
        <v>13</v>
      </c>
      <c r="D16" s="1">
        <v>137.13929999999999</v>
      </c>
      <c r="E16" t="s">
        <v>47</v>
      </c>
    </row>
    <row r="17" spans="1:4" x14ac:dyDescent="0.25">
      <c r="A17" t="s">
        <v>23</v>
      </c>
      <c r="B17">
        <v>10</v>
      </c>
      <c r="C17" t="s">
        <v>22</v>
      </c>
    </row>
    <row r="19" spans="1:4" x14ac:dyDescent="0.25">
      <c r="A19" s="3" t="s">
        <v>0</v>
      </c>
      <c r="B19" t="s">
        <v>50</v>
      </c>
    </row>
    <row r="20" spans="1:4" x14ac:dyDescent="0.25">
      <c r="A20" s="3">
        <v>1.07848887355529</v>
      </c>
      <c r="B20">
        <f>B2*$D$16/1000/10</f>
        <v>3.0413400546438494</v>
      </c>
      <c r="D20" s="3"/>
    </row>
    <row r="21" spans="1:4" x14ac:dyDescent="0.25">
      <c r="A21" s="3">
        <v>2.0772123512161502</v>
      </c>
      <c r="B21" s="3">
        <f t="shared" ref="B21:B28" si="0">B3*$D$16/1000/10</f>
        <v>1.4779559733579561</v>
      </c>
      <c r="C21" s="3"/>
    </row>
    <row r="22" spans="1:4" x14ac:dyDescent="0.25">
      <c r="A22" s="3">
        <v>3.0619975849577301</v>
      </c>
      <c r="B22" s="3">
        <f t="shared" si="0"/>
        <v>1.2879720879570931</v>
      </c>
      <c r="C22" s="3"/>
    </row>
    <row r="23" spans="1:4" x14ac:dyDescent="0.25">
      <c r="A23" s="3">
        <v>4.0745213041228201</v>
      </c>
      <c r="B23" s="3">
        <f t="shared" si="0"/>
        <v>0.87378684616375435</v>
      </c>
      <c r="C23" s="3"/>
    </row>
    <row r="24" spans="1:4" x14ac:dyDescent="0.25">
      <c r="A24" s="3">
        <v>5.0898050715887502</v>
      </c>
      <c r="B24" s="3">
        <f t="shared" si="0"/>
        <v>0.63370197553748808</v>
      </c>
      <c r="C24" s="3"/>
    </row>
    <row r="25" spans="1:4" x14ac:dyDescent="0.25">
      <c r="A25" s="3">
        <v>6.1085388994307399</v>
      </c>
      <c r="B25" s="3">
        <f t="shared" si="0"/>
        <v>0.49956298662588355</v>
      </c>
      <c r="C25" s="3"/>
    </row>
    <row r="26" spans="1:4" x14ac:dyDescent="0.25">
      <c r="A26" s="3">
        <v>10.0602380541659</v>
      </c>
      <c r="B26" s="3">
        <f t="shared" si="0"/>
        <v>0.15539297383428269</v>
      </c>
      <c r="C26" s="3"/>
    </row>
    <row r="27" spans="1:4" x14ac:dyDescent="0.25">
      <c r="A27" s="3">
        <v>14.047817836812101</v>
      </c>
      <c r="B27" s="3">
        <f t="shared" si="0"/>
        <v>0.1150850990586139</v>
      </c>
      <c r="C27" s="3"/>
    </row>
    <row r="28" spans="1:4" x14ac:dyDescent="0.25">
      <c r="A28" s="3">
        <v>23.949767120924601</v>
      </c>
      <c r="B28" s="3">
        <f t="shared" si="0"/>
        <v>1.7040666579255407E-2</v>
      </c>
      <c r="C2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85" zoomScaleNormal="85" workbookViewId="0">
      <selection activeCell="B7" sqref="B7"/>
    </sheetView>
  </sheetViews>
  <sheetFormatPr baseColWidth="10" defaultRowHeight="15" x14ac:dyDescent="0.25"/>
  <cols>
    <col min="2" max="2" width="13.7109375" bestFit="1" customWidth="1"/>
    <col min="10" max="10" width="15.42578125" bestFit="1" customWidth="1"/>
  </cols>
  <sheetData>
    <row r="1" spans="1:16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</row>
    <row r="2" spans="1:16" x14ac:dyDescent="0.25">
      <c r="A2">
        <v>0.5</v>
      </c>
      <c r="B2">
        <v>10.11</v>
      </c>
      <c r="C2">
        <v>1.1399999999999999</v>
      </c>
      <c r="D2">
        <v>0.08</v>
      </c>
      <c r="E2">
        <v>0.16</v>
      </c>
      <c r="I2" s="3">
        <v>7.88</v>
      </c>
      <c r="J2" s="3">
        <v>2.2299999999999995</v>
      </c>
      <c r="K2" s="3">
        <v>0.92</v>
      </c>
      <c r="L2" s="3">
        <v>0.21999999999999986</v>
      </c>
      <c r="M2" s="3">
        <v>0.08</v>
      </c>
      <c r="N2" s="3">
        <v>0.27999999999999997</v>
      </c>
      <c r="O2" s="3">
        <v>0.16</v>
      </c>
      <c r="P2" s="3">
        <v>0.12999999999999998</v>
      </c>
    </row>
    <row r="3" spans="1:16" x14ac:dyDescent="0.25">
      <c r="A3">
        <v>1</v>
      </c>
      <c r="B3">
        <v>9.24</v>
      </c>
      <c r="C3">
        <v>1.38</v>
      </c>
      <c r="D3">
        <v>0.32</v>
      </c>
      <c r="E3">
        <v>0.02</v>
      </c>
      <c r="I3" s="3">
        <v>7.39</v>
      </c>
      <c r="J3" s="3">
        <v>1.8500000000000005</v>
      </c>
      <c r="K3" s="3">
        <v>1.22</v>
      </c>
      <c r="L3" s="3">
        <v>0.15999999999999992</v>
      </c>
      <c r="M3" s="3">
        <v>0.32</v>
      </c>
      <c r="N3" s="3">
        <v>0.10999999999999999</v>
      </c>
      <c r="O3" s="3">
        <v>0.2</v>
      </c>
      <c r="P3" s="3">
        <v>8.0000000000000016E-2</v>
      </c>
    </row>
    <row r="4" spans="1:16" x14ac:dyDescent="0.25">
      <c r="A4">
        <v>1.5</v>
      </c>
      <c r="B4">
        <v>6.92</v>
      </c>
      <c r="C4">
        <v>1.86</v>
      </c>
      <c r="D4">
        <v>0.35</v>
      </c>
      <c r="E4">
        <v>0.01</v>
      </c>
      <c r="I4" s="3">
        <v>6</v>
      </c>
      <c r="J4" s="3">
        <v>0.91999999999999993</v>
      </c>
      <c r="K4" s="3">
        <v>1.38</v>
      </c>
      <c r="L4" s="3">
        <v>0.4800000000000002</v>
      </c>
      <c r="M4" s="3">
        <v>0.35</v>
      </c>
      <c r="N4" s="3">
        <v>0.10000000000000003</v>
      </c>
      <c r="O4" s="3">
        <v>0.1</v>
      </c>
      <c r="P4" s="3">
        <v>0.09</v>
      </c>
    </row>
    <row r="5" spans="1:16" x14ac:dyDescent="0.25">
      <c r="A5" t="s">
        <v>0</v>
      </c>
      <c r="B5" t="s">
        <v>1</v>
      </c>
      <c r="C5" t="s">
        <v>3</v>
      </c>
      <c r="D5" t="s">
        <v>14</v>
      </c>
      <c r="E5" t="s">
        <v>15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>
        <v>0.5</v>
      </c>
      <c r="B6">
        <f>B2/$B$16</f>
        <v>73.720662129673983</v>
      </c>
      <c r="C6">
        <f>C2/$B$17</f>
        <v>6.3624592579363304</v>
      </c>
      <c r="D6">
        <f>D2/$B$18</f>
        <v>0.6498285264975705</v>
      </c>
      <c r="E6">
        <f>E2/$B$19</f>
        <v>0.88809601650082393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>
        <v>1</v>
      </c>
      <c r="B7">
        <f t="shared" ref="B7:B8" si="0">B3/$B$16</f>
        <v>67.376747584390472</v>
      </c>
      <c r="C7">
        <f t="shared" ref="C7:C8" si="1">C3/$B$17</f>
        <v>7.7019243648702949</v>
      </c>
      <c r="D7">
        <f t="shared" ref="D7:D8" si="2">D3/$B$18</f>
        <v>2.599314105990282</v>
      </c>
      <c r="E7">
        <f t="shared" ref="E7:E8" si="3">E3/$B$19</f>
        <v>0.11101200206260299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>
        <v>1.5</v>
      </c>
      <c r="B8">
        <f t="shared" si="0"/>
        <v>50.459642130301091</v>
      </c>
      <c r="C8">
        <f t="shared" si="1"/>
        <v>10.380854578738225</v>
      </c>
      <c r="D8">
        <f t="shared" si="2"/>
        <v>2.8429998034268706</v>
      </c>
      <c r="E8">
        <f t="shared" si="3"/>
        <v>5.5506001031301495E-2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s="3" t="s">
        <v>32</v>
      </c>
      <c r="O8" s="3" t="s">
        <v>33</v>
      </c>
      <c r="P8" s="3" t="s">
        <v>34</v>
      </c>
    </row>
    <row r="9" spans="1:16" x14ac:dyDescent="0.25">
      <c r="I9" s="3">
        <v>6.11</v>
      </c>
      <c r="J9" s="3">
        <v>1.62</v>
      </c>
      <c r="K9" s="3">
        <v>2.4</v>
      </c>
      <c r="L9" s="3">
        <v>0.79</v>
      </c>
      <c r="M9" s="3">
        <v>0.94</v>
      </c>
      <c r="N9" s="3">
        <v>1.1000000000000001</v>
      </c>
      <c r="O9" s="3">
        <v>0.31</v>
      </c>
      <c r="P9" s="3">
        <v>0.3</v>
      </c>
    </row>
    <row r="10" spans="1:16" x14ac:dyDescent="0.25">
      <c r="B10">
        <f>B6/5*10</f>
        <v>147.44132425934797</v>
      </c>
      <c r="C10">
        <f>C6/5*10</f>
        <v>12.724918515872661</v>
      </c>
      <c r="I10" s="3">
        <v>4.96</v>
      </c>
      <c r="J10" s="3">
        <v>1.3099999999999996</v>
      </c>
      <c r="K10" s="3">
        <v>3.2</v>
      </c>
      <c r="L10" s="3">
        <v>1.5099999999999998</v>
      </c>
      <c r="M10" s="3">
        <v>1.31</v>
      </c>
      <c r="N10" s="3">
        <v>0.89000000000000012</v>
      </c>
      <c r="O10" s="3">
        <v>0.41</v>
      </c>
      <c r="P10" s="3">
        <v>0.26000000000000006</v>
      </c>
    </row>
    <row r="11" spans="1:16" x14ac:dyDescent="0.25">
      <c r="B11">
        <f t="shared" ref="B11:C11" si="4">B7/5*10</f>
        <v>134.75349516878094</v>
      </c>
      <c r="C11">
        <f t="shared" si="4"/>
        <v>15.40384872974059</v>
      </c>
      <c r="I11" s="3">
        <v>3.34</v>
      </c>
      <c r="J11" s="3">
        <v>1.0200000000000005</v>
      </c>
      <c r="K11" s="3">
        <v>3.48</v>
      </c>
      <c r="L11" s="3">
        <v>1.1300000000000003</v>
      </c>
      <c r="M11" s="3">
        <v>1.32</v>
      </c>
      <c r="N11" s="3">
        <v>0.74999999999999978</v>
      </c>
      <c r="O11" s="3">
        <v>0.31</v>
      </c>
      <c r="P11" s="3">
        <v>0.36000000000000004</v>
      </c>
    </row>
    <row r="12" spans="1:16" x14ac:dyDescent="0.25">
      <c r="B12">
        <f t="shared" ref="B12:C12" si="5">B8/5*10</f>
        <v>100.91928426060218</v>
      </c>
      <c r="C12">
        <f t="shared" si="5"/>
        <v>20.761709157476453</v>
      </c>
      <c r="I12" s="3"/>
      <c r="J12" s="3"/>
      <c r="K12" s="3"/>
      <c r="L12" s="3"/>
      <c r="M12" s="3"/>
      <c r="N12" s="3"/>
      <c r="O12" s="3"/>
      <c r="P12" s="3"/>
    </row>
    <row r="13" spans="1:16" x14ac:dyDescent="0.25">
      <c r="I13" s="3"/>
      <c r="J13" s="3"/>
      <c r="K13" s="3"/>
      <c r="L13" s="3"/>
      <c r="M13" s="3"/>
      <c r="N13" s="3"/>
      <c r="O13" s="3"/>
      <c r="P13" s="3"/>
    </row>
    <row r="14" spans="1:16" x14ac:dyDescent="0.25">
      <c r="I14" s="3"/>
      <c r="J14" s="3"/>
      <c r="K14" s="3"/>
      <c r="L14" s="3"/>
      <c r="M14" s="3"/>
      <c r="N14" s="3"/>
      <c r="O14" s="3"/>
      <c r="P14" s="3"/>
    </row>
    <row r="15" spans="1:16" x14ac:dyDescent="0.25"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s="3" t="s">
        <v>32</v>
      </c>
      <c r="O15" s="3" t="s">
        <v>33</v>
      </c>
      <c r="P15" s="3" t="s">
        <v>34</v>
      </c>
    </row>
    <row r="16" spans="1:16" x14ac:dyDescent="0.25">
      <c r="A16" t="s">
        <v>5</v>
      </c>
      <c r="B16" s="1">
        <v>0.13713929999999999</v>
      </c>
      <c r="C16" t="s">
        <v>13</v>
      </c>
      <c r="I16" s="3">
        <v>4.9400000000000004</v>
      </c>
      <c r="J16" s="3">
        <v>0.57999999999999918</v>
      </c>
      <c r="K16" s="3">
        <v>3.63</v>
      </c>
      <c r="L16" s="3">
        <v>0.32000000000000028</v>
      </c>
      <c r="M16" s="3">
        <v>0.9</v>
      </c>
      <c r="N16" s="3">
        <v>0</v>
      </c>
      <c r="O16" s="3">
        <v>0.25</v>
      </c>
      <c r="P16" s="3">
        <v>0.15000000000000002</v>
      </c>
    </row>
    <row r="17" spans="1:16" x14ac:dyDescent="0.25">
      <c r="A17" t="s">
        <v>6</v>
      </c>
      <c r="B17" s="1">
        <v>0.179176</v>
      </c>
      <c r="C17" t="s">
        <v>13</v>
      </c>
      <c r="I17" s="3">
        <v>3.6</v>
      </c>
      <c r="J17" s="3">
        <v>0.4700000000000002</v>
      </c>
      <c r="K17" s="3">
        <v>4.2699999999999996</v>
      </c>
      <c r="L17" s="3">
        <v>0.63000000000000078</v>
      </c>
      <c r="M17" s="3">
        <v>1.17</v>
      </c>
      <c r="N17" s="3">
        <v>0.20000000000000018</v>
      </c>
      <c r="O17" s="3">
        <v>0.52</v>
      </c>
      <c r="P17" s="3">
        <v>0.13</v>
      </c>
    </row>
    <row r="18" spans="1:16" x14ac:dyDescent="0.25">
      <c r="A18" t="s">
        <v>7</v>
      </c>
      <c r="B18" s="1">
        <v>0.12310939999999999</v>
      </c>
      <c r="C18" t="s">
        <v>13</v>
      </c>
      <c r="I18" s="3">
        <v>2.64</v>
      </c>
      <c r="J18" s="3">
        <v>0.29000000000000004</v>
      </c>
      <c r="K18" s="3">
        <v>4.5199999999999996</v>
      </c>
      <c r="L18" s="3">
        <v>0.5</v>
      </c>
      <c r="M18" s="3">
        <v>1.25</v>
      </c>
      <c r="N18" s="3">
        <v>0.22999999999999998</v>
      </c>
      <c r="O18" s="3">
        <v>0.48</v>
      </c>
      <c r="P18" s="3">
        <v>4.0000000000000036E-2</v>
      </c>
    </row>
    <row r="19" spans="1:16" x14ac:dyDescent="0.25">
      <c r="A19" t="s">
        <v>8</v>
      </c>
      <c r="B19" s="1">
        <v>0.18016070000000001</v>
      </c>
      <c r="C19" t="s">
        <v>13</v>
      </c>
    </row>
    <row r="20" spans="1:16" x14ac:dyDescent="0.25">
      <c r="A20" t="s">
        <v>39</v>
      </c>
      <c r="B20" s="1">
        <v>5</v>
      </c>
      <c r="C20" t="s">
        <v>22</v>
      </c>
    </row>
    <row r="21" spans="1:16" x14ac:dyDescent="0.25">
      <c r="B21" s="3" t="s">
        <v>40</v>
      </c>
      <c r="C21" t="s">
        <v>41</v>
      </c>
      <c r="D21" s="3" t="s">
        <v>35</v>
      </c>
    </row>
    <row r="22" spans="1:16" x14ac:dyDescent="0.25">
      <c r="A22" t="s">
        <v>38</v>
      </c>
    </row>
    <row r="23" spans="1:16" x14ac:dyDescent="0.25">
      <c r="A23" t="s">
        <v>23</v>
      </c>
      <c r="B23" s="3" t="s">
        <v>35</v>
      </c>
      <c r="C23" t="s">
        <v>37</v>
      </c>
      <c r="D23" s="3" t="s">
        <v>35</v>
      </c>
      <c r="E23" t="s">
        <v>36</v>
      </c>
      <c r="F23" s="3" t="s">
        <v>35</v>
      </c>
    </row>
    <row r="24" spans="1:16" x14ac:dyDescent="0.25">
      <c r="A24" s="3">
        <v>0.5</v>
      </c>
      <c r="B24">
        <f>I2/5</f>
        <v>1.5760000000000001</v>
      </c>
      <c r="C24" s="3">
        <v>0.5</v>
      </c>
      <c r="D24" s="3">
        <f>I9/$B$20</f>
        <v>1.222</v>
      </c>
      <c r="E24" s="3">
        <v>0.5</v>
      </c>
      <c r="F24">
        <f>I16/$B$20</f>
        <v>0.9880000000000001</v>
      </c>
    </row>
    <row r="25" spans="1:16" x14ac:dyDescent="0.25">
      <c r="A25" s="3">
        <v>1</v>
      </c>
      <c r="B25" s="3">
        <f t="shared" ref="B25:B26" si="6">I3/5</f>
        <v>1.478</v>
      </c>
      <c r="C25" s="3">
        <v>1</v>
      </c>
      <c r="D25" s="3">
        <f t="shared" ref="D25:D26" si="7">I10/$B$20</f>
        <v>0.99199999999999999</v>
      </c>
      <c r="E25" s="3">
        <v>1</v>
      </c>
      <c r="F25" s="3">
        <f t="shared" ref="F25:F26" si="8">I17/$B$20</f>
        <v>0.72</v>
      </c>
    </row>
    <row r="26" spans="1:16" x14ac:dyDescent="0.25">
      <c r="A26" s="3">
        <v>1.5</v>
      </c>
      <c r="B26" s="3">
        <f t="shared" si="6"/>
        <v>1.2</v>
      </c>
      <c r="C26" s="3">
        <v>1.5</v>
      </c>
      <c r="D26" s="3">
        <f t="shared" si="7"/>
        <v>0.66799999999999993</v>
      </c>
      <c r="E26" s="3">
        <v>1.5</v>
      </c>
      <c r="F26" s="3">
        <f t="shared" si="8"/>
        <v>0.52800000000000002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Tabelle3</vt:lpstr>
      <vt:lpstr>Boxenabum</vt:lpstr>
      <vt:lpstr>Sassen_10mg_kg</vt:lpstr>
      <vt:lpstr>Ellard_5_mg_kg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2015-06-05T09:07:55Z</dcterms:created>
  <dcterms:modified xsi:type="dcterms:W3CDTF">2015-08-13T17:05:56Z</dcterms:modified>
</cp:coreProperties>
</file>