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740" activeTab="2"/>
  </bookViews>
  <sheets>
    <sheet name="Arduino" sheetId="1" r:id="rId1"/>
    <sheet name="Keithley" sheetId="2" r:id="rId2"/>
    <sheet name="Chart1" sheetId="4" r:id="rId3"/>
    <sheet name="Sheet3" sheetId="3" r:id="rId4"/>
  </sheets>
  <definedNames>
    <definedName name="_2013_03_13___Arduino_on_Normal_cell" localSheetId="0">Arduino!$A$1:$F$183</definedName>
    <definedName name="_2013_03_13___Keithley_on_Normal_cell" localSheetId="1">Keithley!$A$1:$G$68</definedName>
  </definedNames>
  <calcPr calcId="145621"/>
</workbook>
</file>

<file path=xl/calcChain.xml><?xml version="1.0" encoding="utf-8"?>
<calcChain xmlns="http://schemas.openxmlformats.org/spreadsheetml/2006/main">
  <c r="C30" i="2" l="1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D29" i="2"/>
  <c r="C29" i="2"/>
  <c r="H4" i="1"/>
  <c r="H3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5" i="1" s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" i="1"/>
</calcChain>
</file>

<file path=xl/connections.xml><?xml version="1.0" encoding="utf-8"?>
<connections xmlns="http://schemas.openxmlformats.org/spreadsheetml/2006/main">
  <connection id="1" name="2013-03-13 - Arduino on Normal cell" type="6" refreshedVersion="4" background="1" saveData="1">
    <textPr codePage="850" sourceFile="F:\2013-03-13 - Arduino on Normal cell.ivc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2013-03-13 - Keithley on Normal cell" type="6" refreshedVersion="4" background="1" saveData="1">
    <textPr sourceFile="F:\2013-03-13 - Keithley on Normal cell.ivc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<sst xmlns="http://schemas.openxmlformats.org/spreadsheetml/2006/main" count="114" uniqueCount="87">
  <si>
    <t>****</t>
  </si>
  <si>
    <t>Starting</t>
  </si>
  <si>
    <t>measurement</t>
  </si>
  <si>
    <t>Voltage</t>
  </si>
  <si>
    <t>Stop</t>
  </si>
  <si>
    <t>Step</t>
  </si>
  <si>
    <t>DATA</t>
  </si>
  <si>
    <t>Level=</t>
  </si>
  <si>
    <t>VoutA=</t>
  </si>
  <si>
    <t>VoutB=</t>
  </si>
  <si>
    <t>V</t>
  </si>
  <si>
    <t>I</t>
  </si>
  <si>
    <t>R</t>
  </si>
  <si>
    <t>P</t>
  </si>
  <si>
    <t>PCE</t>
  </si>
  <si>
    <t>%</t>
  </si>
  <si>
    <t>FF</t>
  </si>
  <si>
    <t>Voc</t>
  </si>
  <si>
    <t>Isc</t>
  </si>
  <si>
    <t>V (V)</t>
  </si>
  <si>
    <t>I (mA)</t>
  </si>
  <si>
    <t>P (mW)</t>
  </si>
  <si>
    <t>R (kOhm)</t>
  </si>
  <si>
    <t>;</t>
  </si>
  <si>
    <t>-*-</t>
  </si>
  <si>
    <t>fmf-version:</t>
  </si>
  <si>
    <t>1.0;</t>
  </si>
  <si>
    <t>coding:</t>
  </si>
  <si>
    <t>utf-8</t>
  </si>
  <si>
    <t>[*reference]</t>
  </si>
  <si>
    <t>user:</t>
  </si>
  <si>
    <t>created:</t>
  </si>
  <si>
    <t>title:</t>
  </si>
  <si>
    <t>Substrate</t>
  </si>
  <si>
    <t>name:</t>
  </si>
  <si>
    <t>NA</t>
  </si>
  <si>
    <t>pixel:</t>
  </si>
  <si>
    <t>place:</t>
  </si>
  <si>
    <t>RisÃ¸</t>
  </si>
  <si>
    <t>National</t>
  </si>
  <si>
    <t>Laboratory</t>
  </si>
  <si>
    <t>for</t>
  </si>
  <si>
    <t>Sustainable</t>
  </si>
  <si>
    <t>Energy</t>
  </si>
  <si>
    <t>comment:</t>
  </si>
  <si>
    <t>[setup]</t>
  </si>
  <si>
    <t>setup:</t>
  </si>
  <si>
    <t>type:</t>
  </si>
  <si>
    <t>IV</t>
  </si>
  <si>
    <t>setup</t>
  </si>
  <si>
    <t>version</t>
  </si>
  <si>
    <t>[parameters]</t>
  </si>
  <si>
    <t>area:</t>
  </si>
  <si>
    <t>cm2</t>
  </si>
  <si>
    <t>illumination</t>
  </si>
  <si>
    <t>intensity:</t>
  </si>
  <si>
    <t>I_{ill}=</t>
  </si>
  <si>
    <t>four</t>
  </si>
  <si>
    <t>point</t>
  </si>
  <si>
    <t>measurement:</t>
  </si>
  <si>
    <t>[finger</t>
  </si>
  <si>
    <t>prints]</t>
  </si>
  <si>
    <t>short</t>
  </si>
  <si>
    <t>circuit</t>
  </si>
  <si>
    <t>current:</t>
  </si>
  <si>
    <t>I_{sc}=</t>
  </si>
  <si>
    <t>mA</t>
  </si>
  <si>
    <t>current</t>
  </si>
  <si>
    <t>density:</t>
  </si>
  <si>
    <t>J_{sc}=</t>
  </si>
  <si>
    <t>mA/cm2</t>
  </si>
  <si>
    <t>open</t>
  </si>
  <si>
    <t>voltage:</t>
  </si>
  <si>
    <t>U_{oc}=</t>
  </si>
  <si>
    <t>0,4629276</t>
  </si>
  <si>
    <t>fill</t>
  </si>
  <si>
    <t>factor:</t>
  </si>
  <si>
    <t>FF=</t>
  </si>
  <si>
    <t>efficiency:</t>
  </si>
  <si>
    <t>\eta=</t>
  </si>
  <si>
    <t>0,9943622%</t>
  </si>
  <si>
    <t>[*data</t>
  </si>
  <si>
    <t>definitions]</t>
  </si>
  <si>
    <t>U[V]</t>
  </si>
  <si>
    <t>I(U)</t>
  </si>
  <si>
    <t>[A]</t>
  </si>
  <si>
    <t>[*data]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</si>
</sst>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8" formatCode="_ * #,##0.00000_ ;_ * \-#,##0.0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1" applyNumberFormat="1" applyFont="1"/>
    <xf numFmtId="14" fontId="0" fillId="0" borderId="0" xfId="0" applyNumberFormat="1"/>
    <xf numFmtId="21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Arduino!$E$8</c:f>
              <c:strCache>
                <c:ptCount val="1"/>
                <c:pt idx="0">
                  <c:v>I (mA)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Arduino!$E$9:$E$89</c:f>
              <c:numCache>
                <c:formatCode>General</c:formatCode>
                <c:ptCount val="81"/>
                <c:pt idx="0">
                  <c:v>10.3203</c:v>
                </c:pt>
                <c:pt idx="1">
                  <c:v>10.314500000000001</c:v>
                </c:pt>
                <c:pt idx="2">
                  <c:v>10.300800000000001</c:v>
                </c:pt>
                <c:pt idx="3">
                  <c:v>10.3027</c:v>
                </c:pt>
                <c:pt idx="4">
                  <c:v>10.296900000000001</c:v>
                </c:pt>
                <c:pt idx="5">
                  <c:v>10.2812</c:v>
                </c:pt>
                <c:pt idx="6">
                  <c:v>10.247999999999999</c:v>
                </c:pt>
                <c:pt idx="7">
                  <c:v>10.2539</c:v>
                </c:pt>
                <c:pt idx="8">
                  <c:v>10.25</c:v>
                </c:pt>
                <c:pt idx="9">
                  <c:v>10.273400000000001</c:v>
                </c:pt>
                <c:pt idx="10">
                  <c:v>10.2852</c:v>
                </c:pt>
                <c:pt idx="11">
                  <c:v>10.3203</c:v>
                </c:pt>
                <c:pt idx="12">
                  <c:v>10.3574</c:v>
                </c:pt>
                <c:pt idx="13">
                  <c:v>10.459</c:v>
                </c:pt>
                <c:pt idx="14">
                  <c:v>10.529299999999999</c:v>
                </c:pt>
                <c:pt idx="15">
                  <c:v>10.5762</c:v>
                </c:pt>
                <c:pt idx="16">
                  <c:v>10.578099999999999</c:v>
                </c:pt>
                <c:pt idx="17">
                  <c:v>10.4922</c:v>
                </c:pt>
                <c:pt idx="18">
                  <c:v>10.3477</c:v>
                </c:pt>
                <c:pt idx="19">
                  <c:v>10.2715</c:v>
                </c:pt>
                <c:pt idx="20">
                  <c:v>9.5137</c:v>
                </c:pt>
                <c:pt idx="21">
                  <c:v>8.9746000000000006</c:v>
                </c:pt>
                <c:pt idx="22">
                  <c:v>9.1895000000000007</c:v>
                </c:pt>
                <c:pt idx="23">
                  <c:v>8.4199000000000002</c:v>
                </c:pt>
                <c:pt idx="24">
                  <c:v>7.5488</c:v>
                </c:pt>
                <c:pt idx="25">
                  <c:v>6.6523000000000003</c:v>
                </c:pt>
                <c:pt idx="26">
                  <c:v>5.7050999999999998</c:v>
                </c:pt>
                <c:pt idx="27">
                  <c:v>4.7148000000000003</c:v>
                </c:pt>
                <c:pt idx="28">
                  <c:v>3.7324000000000002</c:v>
                </c:pt>
                <c:pt idx="29">
                  <c:v>2.5586000000000002</c:v>
                </c:pt>
                <c:pt idx="30">
                  <c:v>0.88090000000000002</c:v>
                </c:pt>
                <c:pt idx="31">
                  <c:v>-0.57809999999999995</c:v>
                </c:pt>
                <c:pt idx="32">
                  <c:v>-1.8281000000000001</c:v>
                </c:pt>
                <c:pt idx="33">
                  <c:v>-2.7187999999999999</c:v>
                </c:pt>
                <c:pt idx="34">
                  <c:v>-3.4140999999999999</c:v>
                </c:pt>
                <c:pt idx="35">
                  <c:v>-3.9258000000000002</c:v>
                </c:pt>
                <c:pt idx="36">
                  <c:v>-4.3026999999999997</c:v>
                </c:pt>
                <c:pt idx="37">
                  <c:v>-4.6191000000000004</c:v>
                </c:pt>
                <c:pt idx="38">
                  <c:v>-4.8788999999999998</c:v>
                </c:pt>
                <c:pt idx="39">
                  <c:v>-5.0762</c:v>
                </c:pt>
                <c:pt idx="40">
                  <c:v>-4.8476999999999997</c:v>
                </c:pt>
                <c:pt idx="41">
                  <c:v>-5.0723000000000003</c:v>
                </c:pt>
                <c:pt idx="42">
                  <c:v>-5.2733999999999996</c:v>
                </c:pt>
                <c:pt idx="43">
                  <c:v>-5.4550999999999998</c:v>
                </c:pt>
                <c:pt idx="44">
                  <c:v>-5.6269999999999998</c:v>
                </c:pt>
                <c:pt idx="45">
                  <c:v>-5.7949000000000002</c:v>
                </c:pt>
                <c:pt idx="46">
                  <c:v>-5.9512</c:v>
                </c:pt>
                <c:pt idx="47">
                  <c:v>-6.0956999999999999</c:v>
                </c:pt>
                <c:pt idx="48">
                  <c:v>-6.2382999999999997</c:v>
                </c:pt>
                <c:pt idx="49">
                  <c:v>-6.3711000000000002</c:v>
                </c:pt>
                <c:pt idx="50">
                  <c:v>-6.5038999999999998</c:v>
                </c:pt>
                <c:pt idx="51">
                  <c:v>-6.6327999999999996</c:v>
                </c:pt>
                <c:pt idx="52">
                  <c:v>-6.7577999999999996</c:v>
                </c:pt>
                <c:pt idx="53">
                  <c:v>-6.9023000000000003</c:v>
                </c:pt>
                <c:pt idx="54">
                  <c:v>-7.0058999999999996</c:v>
                </c:pt>
                <c:pt idx="55">
                  <c:v>-7.1269999999999998</c:v>
                </c:pt>
                <c:pt idx="56">
                  <c:v>-7.2382999999999997</c:v>
                </c:pt>
                <c:pt idx="57">
                  <c:v>-7.3495999999999997</c:v>
                </c:pt>
                <c:pt idx="58">
                  <c:v>-7.4726999999999997</c:v>
                </c:pt>
                <c:pt idx="59">
                  <c:v>-7.5800999999999998</c:v>
                </c:pt>
                <c:pt idx="60">
                  <c:v>-7.6894999999999998</c:v>
                </c:pt>
                <c:pt idx="61">
                  <c:v>-7.8086000000000002</c:v>
                </c:pt>
                <c:pt idx="62">
                  <c:v>-7.9081999999999999</c:v>
                </c:pt>
                <c:pt idx="63">
                  <c:v>-8.0214999999999996</c:v>
                </c:pt>
                <c:pt idx="64">
                  <c:v>-8.1229999999999993</c:v>
                </c:pt>
                <c:pt idx="65">
                  <c:v>-8.2285000000000004</c:v>
                </c:pt>
                <c:pt idx="66">
                  <c:v>-8.3378999999999994</c:v>
                </c:pt>
                <c:pt idx="67">
                  <c:v>-8.4276999999999997</c:v>
                </c:pt>
                <c:pt idx="68">
                  <c:v>-8.5469000000000008</c:v>
                </c:pt>
                <c:pt idx="69">
                  <c:v>-8.6425999999999998</c:v>
                </c:pt>
                <c:pt idx="70">
                  <c:v>-8.7401999999999997</c:v>
                </c:pt>
                <c:pt idx="71">
                  <c:v>-8.8417999999999992</c:v>
                </c:pt>
                <c:pt idx="72">
                  <c:v>-8.9413999999999998</c:v>
                </c:pt>
                <c:pt idx="73">
                  <c:v>-9.0469000000000008</c:v>
                </c:pt>
                <c:pt idx="74">
                  <c:v>-9.1503999999999994</c:v>
                </c:pt>
                <c:pt idx="75">
                  <c:v>-9.2520000000000007</c:v>
                </c:pt>
                <c:pt idx="76">
                  <c:v>-9.3672000000000004</c:v>
                </c:pt>
                <c:pt idx="77">
                  <c:v>-9.4648000000000003</c:v>
                </c:pt>
                <c:pt idx="78">
                  <c:v>-9.5604999999999993</c:v>
                </c:pt>
                <c:pt idx="79">
                  <c:v>-9.6503999999999994</c:v>
                </c:pt>
                <c:pt idx="80">
                  <c:v>-9.7559000000000005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Arduino!$F$8</c:f>
              <c:strCache>
                <c:ptCount val="1"/>
                <c:pt idx="0">
                  <c:v>P (mW)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Arduino!$F$9:$F$89</c:f>
              <c:numCache>
                <c:formatCode>General</c:formatCode>
                <c:ptCount val="81"/>
                <c:pt idx="0">
                  <c:v>-7.34289345</c:v>
                </c:pt>
                <c:pt idx="1">
                  <c:v>-7.3284522500000007</c:v>
                </c:pt>
                <c:pt idx="2">
                  <c:v>-7.3187184000000007</c:v>
                </c:pt>
                <c:pt idx="3">
                  <c:v>-7.3149169999999994</c:v>
                </c:pt>
                <c:pt idx="4">
                  <c:v>-7.3056505500000011</c:v>
                </c:pt>
                <c:pt idx="5">
                  <c:v>-7.2893707999999995</c:v>
                </c:pt>
                <c:pt idx="6">
                  <c:v>-7.2658319999999987</c:v>
                </c:pt>
                <c:pt idx="7">
                  <c:v>-7.2700150999999993</c:v>
                </c:pt>
                <c:pt idx="8">
                  <c:v>-7.2672499999999998</c:v>
                </c:pt>
                <c:pt idx="9">
                  <c:v>-7.2889773000000009</c:v>
                </c:pt>
                <c:pt idx="10">
                  <c:v>-7.3024919999999991</c:v>
                </c:pt>
                <c:pt idx="11">
                  <c:v>-7.3635340500000002</c:v>
                </c:pt>
                <c:pt idx="12">
                  <c:v>-7.3744687999999998</c:v>
                </c:pt>
                <c:pt idx="13">
                  <c:v>-7.457266999999999</c:v>
                </c:pt>
                <c:pt idx="14">
                  <c:v>-7.5284494999999989</c:v>
                </c:pt>
                <c:pt idx="15">
                  <c:v>-7.5725591999999997</c:v>
                </c:pt>
                <c:pt idx="16">
                  <c:v>-7.5739195999999991</c:v>
                </c:pt>
                <c:pt idx="17">
                  <c:v>-7.4966769000000006</c:v>
                </c:pt>
                <c:pt idx="18">
                  <c:v>-7.3623885500000004</c:v>
                </c:pt>
                <c:pt idx="19">
                  <c:v>-7.2876292500000002</c:v>
                </c:pt>
                <c:pt idx="20">
                  <c:v>-6.6120215</c:v>
                </c:pt>
                <c:pt idx="21">
                  <c:v>-6.1341391000000005</c:v>
                </c:pt>
                <c:pt idx="22">
                  <c:v>-6.3177812500000003</c:v>
                </c:pt>
                <c:pt idx="23">
                  <c:v>-5.6539628500000001</c:v>
                </c:pt>
                <c:pt idx="24">
                  <c:v>-4.9293664000000001</c:v>
                </c:pt>
                <c:pt idx="25">
                  <c:v>-4.2142320499999997</c:v>
                </c:pt>
                <c:pt idx="26">
                  <c:v>-3.4915211999999998</c:v>
                </c:pt>
                <c:pt idx="27">
                  <c:v>-2.7770172</c:v>
                </c:pt>
                <c:pt idx="28">
                  <c:v>-2.108806</c:v>
                </c:pt>
                <c:pt idx="29">
                  <c:v>-1.3688510000000003</c:v>
                </c:pt>
                <c:pt idx="30">
                  <c:v>-0.42987920000000002</c:v>
                </c:pt>
                <c:pt idx="31">
                  <c:v>0.25407494999999997</c:v>
                </c:pt>
                <c:pt idx="32">
                  <c:v>0.71113090000000001</c:v>
                </c:pt>
                <c:pt idx="33">
                  <c:v>0.92982960000000003</c:v>
                </c:pt>
                <c:pt idx="34">
                  <c:v>0.99862424999999988</c:v>
                </c:pt>
                <c:pt idx="35">
                  <c:v>0.95396939999999997</c:v>
                </c:pt>
                <c:pt idx="36">
                  <c:v>0.83902650000000001</c:v>
                </c:pt>
                <c:pt idx="37">
                  <c:v>0.66976950000000002</c:v>
                </c:pt>
                <c:pt idx="38">
                  <c:v>0.46837439999999997</c:v>
                </c:pt>
                <c:pt idx="39">
                  <c:v>0.2842672</c:v>
                </c:pt>
                <c:pt idx="40">
                  <c:v>0.49931309999999995</c:v>
                </c:pt>
                <c:pt idx="41">
                  <c:v>0.28404880000000005</c:v>
                </c:pt>
                <c:pt idx="42">
                  <c:v>4.7460599999999992E-2</c:v>
                </c:pt>
                <c:pt idx="43">
                  <c:v>-0.19365604999999997</c:v>
                </c:pt>
                <c:pt idx="44">
                  <c:v>-0.44734649999999998</c:v>
                </c:pt>
                <c:pt idx="45">
                  <c:v>-0.73305485000000004</c:v>
                </c:pt>
                <c:pt idx="46">
                  <c:v>-1.0176552000000001</c:v>
                </c:pt>
                <c:pt idx="47">
                  <c:v>-1.3227669</c:v>
                </c:pt>
                <c:pt idx="48">
                  <c:v>-1.6437920500000001</c:v>
                </c:pt>
                <c:pt idx="49">
                  <c:v>-1.9559276999999999</c:v>
                </c:pt>
                <c:pt idx="50">
                  <c:v>-2.3218923</c:v>
                </c:pt>
                <c:pt idx="51">
                  <c:v>-2.669702</c:v>
                </c:pt>
                <c:pt idx="52">
                  <c:v>-3.0342522000000001</c:v>
                </c:pt>
                <c:pt idx="53">
                  <c:v>-3.4097362000000002</c:v>
                </c:pt>
                <c:pt idx="54">
                  <c:v>-3.7761800999999999</c:v>
                </c:pt>
                <c:pt idx="55">
                  <c:v>-4.1764219999999996</c:v>
                </c:pt>
                <c:pt idx="56">
                  <c:v>-4.5709864499999995</c:v>
                </c:pt>
                <c:pt idx="57">
                  <c:v>-4.9756792000000001</c:v>
                </c:pt>
                <c:pt idx="58">
                  <c:v>-5.4214438500000002</c:v>
                </c:pt>
                <c:pt idx="59">
                  <c:v>-5.8328869499999998</c:v>
                </c:pt>
                <c:pt idx="60">
                  <c:v>-6.28616625</c:v>
                </c:pt>
                <c:pt idx="61">
                  <c:v>-6.7505347000000002</c:v>
                </c:pt>
                <c:pt idx="62">
                  <c:v>-7.1925078999999998</c:v>
                </c:pt>
                <c:pt idx="63">
                  <c:v>-7.6805862500000002</c:v>
                </c:pt>
                <c:pt idx="64">
                  <c:v>-8.1433074999999988</c:v>
                </c:pt>
                <c:pt idx="65">
                  <c:v>-8.635810750000001</c:v>
                </c:pt>
                <c:pt idx="66">
                  <c:v>-9.1383384000000003</c:v>
                </c:pt>
                <c:pt idx="67">
                  <c:v>-9.6117918499999995</c:v>
                </c:pt>
                <c:pt idx="68">
                  <c:v>-10.15799065</c:v>
                </c:pt>
                <c:pt idx="69">
                  <c:v>-10.652004499999999</c:v>
                </c:pt>
                <c:pt idx="70">
                  <c:v>-11.178715799999999</c:v>
                </c:pt>
                <c:pt idx="71">
                  <c:v>-11.7286477</c:v>
                </c:pt>
                <c:pt idx="72">
                  <c:v>-12.249718000000001</c:v>
                </c:pt>
                <c:pt idx="73">
                  <c:v>-12.82398075</c:v>
                </c:pt>
                <c:pt idx="74">
                  <c:v>-13.377884799999999</c:v>
                </c:pt>
                <c:pt idx="75">
                  <c:v>-13.938138</c:v>
                </c:pt>
                <c:pt idx="76">
                  <c:v>-14.547261600000001</c:v>
                </c:pt>
                <c:pt idx="77">
                  <c:v>-15.1152856</c:v>
                </c:pt>
                <c:pt idx="78">
                  <c:v>-15.712681749999998</c:v>
                </c:pt>
                <c:pt idx="79">
                  <c:v>-16.299525599999999</c:v>
                </c:pt>
                <c:pt idx="80">
                  <c:v>-16.916730600000001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344"/>
        <c:axId val="66067456"/>
      </c:scatterChart>
      <c:scatterChart>
        <c:scatterStyle val="smoothMarker"/>
        <c:varyColors val="0"/>
        <c:ser>
          <c:idx val="2"/>
          <c:order val="2"/>
          <c:tx>
            <c:strRef>
              <c:f>Arduino!$G$8</c:f>
              <c:strCache>
                <c:ptCount val="1"/>
                <c:pt idx="0">
                  <c:v>R (kOhm)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Arduino!$G$9:$G$89</c:f>
              <c:numCache>
                <c:formatCode>General</c:formatCode>
                <c:ptCount val="81"/>
                <c:pt idx="0">
                  <c:v>6.8941794327684283E-2</c:v>
                </c:pt>
                <c:pt idx="1">
                  <c:v>6.8883610451306407E-2</c:v>
                </c:pt>
                <c:pt idx="2">
                  <c:v>6.8975225225225228E-2</c:v>
                </c:pt>
                <c:pt idx="3">
                  <c:v>6.8913974006813747E-2</c:v>
                </c:pt>
                <c:pt idx="4">
                  <c:v>6.8904233312938837E-2</c:v>
                </c:pt>
                <c:pt idx="5">
                  <c:v>6.8960821693965682E-2</c:v>
                </c:pt>
                <c:pt idx="6">
                  <c:v>6.9184231069476979E-2</c:v>
                </c:pt>
                <c:pt idx="7">
                  <c:v>6.9144423097553129E-2</c:v>
                </c:pt>
                <c:pt idx="8">
                  <c:v>6.9170731707317065E-2</c:v>
                </c:pt>
                <c:pt idx="9">
                  <c:v>6.906184904705355E-2</c:v>
                </c:pt>
                <c:pt idx="10">
                  <c:v>6.9031229339244743E-2</c:v>
                </c:pt>
                <c:pt idx="11">
                  <c:v>6.913558714378458E-2</c:v>
                </c:pt>
                <c:pt idx="12">
                  <c:v>6.8743120860447593E-2</c:v>
                </c:pt>
                <c:pt idx="13">
                  <c:v>6.817095324600822E-2</c:v>
                </c:pt>
                <c:pt idx="14">
                  <c:v>6.7905748720237816E-2</c:v>
                </c:pt>
                <c:pt idx="15">
                  <c:v>6.7699173616232663E-2</c:v>
                </c:pt>
                <c:pt idx="16">
                  <c:v>6.7687013735926116E-2</c:v>
                </c:pt>
                <c:pt idx="17">
                  <c:v>6.8098206286574786E-2</c:v>
                </c:pt>
                <c:pt idx="18">
                  <c:v>6.8759241184031233E-2</c:v>
                </c:pt>
                <c:pt idx="19">
                  <c:v>6.9074623959499593E-2</c:v>
                </c:pt>
                <c:pt idx="20">
                  <c:v>7.3052545276811334E-2</c:v>
                </c:pt>
                <c:pt idx="21">
                  <c:v>7.6159383147995446E-2</c:v>
                </c:pt>
                <c:pt idx="22">
                  <c:v>7.4813646009032037E-2</c:v>
                </c:pt>
                <c:pt idx="23">
                  <c:v>7.9751540992173298E-2</c:v>
                </c:pt>
                <c:pt idx="24">
                  <c:v>8.6503815175922011E-2</c:v>
                </c:pt>
                <c:pt idx="25">
                  <c:v>9.5230221126527653E-2</c:v>
                </c:pt>
                <c:pt idx="26">
                  <c:v>0.10727244044802019</c:v>
                </c:pt>
                <c:pt idx="27">
                  <c:v>0.12492576567404766</c:v>
                </c:pt>
                <c:pt idx="28">
                  <c:v>0.15137712999678488</c:v>
                </c:pt>
                <c:pt idx="29">
                  <c:v>0.2090987258657078</c:v>
                </c:pt>
                <c:pt idx="30">
                  <c:v>0.55397888523101368</c:v>
                </c:pt>
                <c:pt idx="31">
                  <c:v>-0.76024909185262068</c:v>
                </c:pt>
                <c:pt idx="32">
                  <c:v>-0.21278923472457742</c:v>
                </c:pt>
                <c:pt idx="33">
                  <c:v>-0.1257907900544358</c:v>
                </c:pt>
                <c:pt idx="34">
                  <c:v>-8.5674116165314423E-2</c:v>
                </c:pt>
                <c:pt idx="35">
                  <c:v>-6.1898211829436035E-2</c:v>
                </c:pt>
                <c:pt idx="36">
                  <c:v>-4.5320380226369493E-2</c:v>
                </c:pt>
                <c:pt idx="37">
                  <c:v>-3.1391396592409769E-2</c:v>
                </c:pt>
                <c:pt idx="38">
                  <c:v>-1.9676566439156367E-2</c:v>
                </c:pt>
                <c:pt idx="39">
                  <c:v>-1.1031874236633703E-2</c:v>
                </c:pt>
                <c:pt idx="40">
                  <c:v>-2.1247189388782308E-2</c:v>
                </c:pt>
                <c:pt idx="41">
                  <c:v>-1.1040356445793821E-2</c:v>
                </c:pt>
                <c:pt idx="42">
                  <c:v>-1.7066788030492661E-3</c:v>
                </c:pt>
                <c:pt idx="43">
                  <c:v>6.5076717200417957E-3</c:v>
                </c:pt>
                <c:pt idx="44">
                  <c:v>1.4128309934245603E-2</c:v>
                </c:pt>
                <c:pt idx="45">
                  <c:v>2.1829539767726794E-2</c:v>
                </c:pt>
                <c:pt idx="46">
                  <c:v>2.8733700766232023E-2</c:v>
                </c:pt>
                <c:pt idx="47">
                  <c:v>3.5598864773528881E-2</c:v>
                </c:pt>
                <c:pt idx="48">
                  <c:v>4.2239071541926493E-2</c:v>
                </c:pt>
                <c:pt idx="49">
                  <c:v>4.8186341448101584E-2</c:v>
                </c:pt>
                <c:pt idx="50">
                  <c:v>5.4890142837374499E-2</c:v>
                </c:pt>
                <c:pt idx="51">
                  <c:v>6.0683271016765176E-2</c:v>
                </c:pt>
                <c:pt idx="52">
                  <c:v>6.6441741395128595E-2</c:v>
                </c:pt>
                <c:pt idx="53">
                  <c:v>7.1570346116511876E-2</c:v>
                </c:pt>
                <c:pt idx="54">
                  <c:v>7.6935154655361923E-2</c:v>
                </c:pt>
                <c:pt idx="55">
                  <c:v>8.2222534025536684E-2</c:v>
                </c:pt>
                <c:pt idx="56">
                  <c:v>8.7244242432615388E-2</c:v>
                </c:pt>
                <c:pt idx="57">
                  <c:v>9.211385653641016E-2</c:v>
                </c:pt>
                <c:pt idx="58">
                  <c:v>9.7086729026991586E-2</c:v>
                </c:pt>
                <c:pt idx="59">
                  <c:v>0.10151581113705624</c:v>
                </c:pt>
                <c:pt idx="60">
                  <c:v>0.10631380453865662</c:v>
                </c:pt>
                <c:pt idx="61">
                  <c:v>0.11071126706451861</c:v>
                </c:pt>
                <c:pt idx="62">
                  <c:v>0.11500720770845452</c:v>
                </c:pt>
                <c:pt idx="63">
                  <c:v>0.11936670198840617</c:v>
                </c:pt>
                <c:pt idx="64">
                  <c:v>0.12341499446017482</c:v>
                </c:pt>
                <c:pt idx="65">
                  <c:v>0.12754450993498209</c:v>
                </c:pt>
                <c:pt idx="66">
                  <c:v>0.13144796651435015</c:v>
                </c:pt>
                <c:pt idx="67">
                  <c:v>0.13532755081457576</c:v>
                </c:pt>
                <c:pt idx="68">
                  <c:v>0.13905626601457835</c:v>
                </c:pt>
                <c:pt idx="69">
                  <c:v>0.14260754865434011</c:v>
                </c:pt>
                <c:pt idx="70">
                  <c:v>0.14633532413445915</c:v>
                </c:pt>
                <c:pt idx="71">
                  <c:v>0.15002601280282296</c:v>
                </c:pt>
                <c:pt idx="72">
                  <c:v>0.15321985371418348</c:v>
                </c:pt>
                <c:pt idx="73">
                  <c:v>0.15668350484696414</c:v>
                </c:pt>
                <c:pt idx="74">
                  <c:v>0.15977443609022557</c:v>
                </c:pt>
                <c:pt idx="75">
                  <c:v>0.16282965845222652</c:v>
                </c:pt>
                <c:pt idx="76">
                  <c:v>0.1657912716713639</c:v>
                </c:pt>
                <c:pt idx="77">
                  <c:v>0.16873045389231678</c:v>
                </c:pt>
                <c:pt idx="78">
                  <c:v>0.17190523508184719</c:v>
                </c:pt>
                <c:pt idx="79">
                  <c:v>0.17501865207659786</c:v>
                </c:pt>
                <c:pt idx="80">
                  <c:v>0.17773859920663393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34272"/>
        <c:axId val="187731968"/>
      </c:scatterChart>
      <c:valAx>
        <c:axId val="660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67456"/>
        <c:crosses val="autoZero"/>
        <c:crossBetween val="midCat"/>
      </c:valAx>
      <c:valAx>
        <c:axId val="66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73344"/>
        <c:crosses val="autoZero"/>
        <c:crossBetween val="midCat"/>
      </c:valAx>
      <c:valAx>
        <c:axId val="18773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7734272"/>
        <c:crosses val="max"/>
        <c:crossBetween val="midCat"/>
      </c:valAx>
      <c:valAx>
        <c:axId val="18773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319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Arduino!$E$99</c:f>
              <c:strCache>
                <c:ptCount val="1"/>
                <c:pt idx="0">
                  <c:v>I</c:v>
                </c:pt>
              </c:strCache>
            </c:strRef>
          </c:tx>
          <c:xVal>
            <c:numRef>
              <c:f>Arduino!$D$100:$D$180</c:f>
              <c:numCache>
                <c:formatCode>General</c:formatCode>
                <c:ptCount val="81"/>
                <c:pt idx="0">
                  <c:v>0.70950000000000002</c:v>
                </c:pt>
                <c:pt idx="1">
                  <c:v>0.70850000000000002</c:v>
                </c:pt>
                <c:pt idx="2">
                  <c:v>0.70850000000000002</c:v>
                </c:pt>
                <c:pt idx="3">
                  <c:v>0.70750000000000002</c:v>
                </c:pt>
                <c:pt idx="4">
                  <c:v>0.70750000000000002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0.70750000000000002</c:v>
                </c:pt>
                <c:pt idx="9">
                  <c:v>0.70699999999999996</c:v>
                </c:pt>
                <c:pt idx="10">
                  <c:v>0.70750000000000002</c:v>
                </c:pt>
                <c:pt idx="11">
                  <c:v>0.70099999999999996</c:v>
                </c:pt>
                <c:pt idx="12">
                  <c:v>0.70950000000000002</c:v>
                </c:pt>
                <c:pt idx="13">
                  <c:v>0.71099999999999997</c:v>
                </c:pt>
                <c:pt idx="14">
                  <c:v>0.71250000000000002</c:v>
                </c:pt>
                <c:pt idx="15">
                  <c:v>0.71399999999999997</c:v>
                </c:pt>
                <c:pt idx="16">
                  <c:v>0.71399999999999997</c:v>
                </c:pt>
                <c:pt idx="17">
                  <c:v>0.71150000000000002</c:v>
                </c:pt>
                <c:pt idx="18">
                  <c:v>0.70899999999999996</c:v>
                </c:pt>
                <c:pt idx="19">
                  <c:v>0.70699999999999996</c:v>
                </c:pt>
                <c:pt idx="20">
                  <c:v>0.6925</c:v>
                </c:pt>
                <c:pt idx="21">
                  <c:v>0.68100000000000005</c:v>
                </c:pt>
                <c:pt idx="22">
                  <c:v>0.6855</c:v>
                </c:pt>
                <c:pt idx="23">
                  <c:v>0.66949999999999998</c:v>
                </c:pt>
                <c:pt idx="24">
                  <c:v>0.65100000000000002</c:v>
                </c:pt>
                <c:pt idx="25">
                  <c:v>0.63149999999999995</c:v>
                </c:pt>
                <c:pt idx="26">
                  <c:v>0.61099999999999999</c:v>
                </c:pt>
                <c:pt idx="27">
                  <c:v>0.58750000000000002</c:v>
                </c:pt>
                <c:pt idx="28">
                  <c:v>0.56399999999999995</c:v>
                </c:pt>
                <c:pt idx="29">
                  <c:v>0.53500000000000003</c:v>
                </c:pt>
                <c:pt idx="30">
                  <c:v>0.48749999999999999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0.24349999999999999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5.5500000000000001E-2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-0.08</c:v>
                </c:pt>
                <c:pt idx="45">
                  <c:v>-0.1265</c:v>
                </c:pt>
                <c:pt idx="46">
                  <c:v>-0.17150000000000001</c:v>
                </c:pt>
                <c:pt idx="47">
                  <c:v>-0.217</c:v>
                </c:pt>
                <c:pt idx="48">
                  <c:v>-0.26400000000000001</c:v>
                </c:pt>
                <c:pt idx="49">
                  <c:v>-0.308</c:v>
                </c:pt>
                <c:pt idx="50">
                  <c:v>-0.35649999999999998</c:v>
                </c:pt>
                <c:pt idx="51">
                  <c:v>-0.40250000000000002</c:v>
                </c:pt>
                <c:pt idx="52">
                  <c:v>-0.44800000000000001</c:v>
                </c:pt>
                <c:pt idx="53">
                  <c:v>-0.4945</c:v>
                </c:pt>
                <c:pt idx="54">
                  <c:v>-0.53900000000000003</c:v>
                </c:pt>
                <c:pt idx="55">
                  <c:v>-0.58550000000000002</c:v>
                </c:pt>
                <c:pt idx="56">
                  <c:v>-0.63149999999999995</c:v>
                </c:pt>
                <c:pt idx="57">
                  <c:v>-0.67800000000000005</c:v>
                </c:pt>
                <c:pt idx="58">
                  <c:v>-0.72499999999999998</c:v>
                </c:pt>
                <c:pt idx="59">
                  <c:v>-0.77049999999999996</c:v>
                </c:pt>
                <c:pt idx="60">
                  <c:v>-0.81799999999999995</c:v>
                </c:pt>
                <c:pt idx="61">
                  <c:v>-0.86399999999999999</c:v>
                </c:pt>
                <c:pt idx="62">
                  <c:v>-0.91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-1.0965</c:v>
                </c:pt>
                <c:pt idx="67">
                  <c:v>-1.1405000000000001</c:v>
                </c:pt>
                <c:pt idx="68">
                  <c:v>-1.1879999999999999</c:v>
                </c:pt>
                <c:pt idx="69">
                  <c:v>-1.2330000000000001</c:v>
                </c:pt>
                <c:pt idx="70">
                  <c:v>-1.2795000000000001</c:v>
                </c:pt>
                <c:pt idx="71">
                  <c:v>-1.327</c:v>
                </c:pt>
                <c:pt idx="72">
                  <c:v>-1.37</c:v>
                </c:pt>
                <c:pt idx="73">
                  <c:v>-1.4179999999999999</c:v>
                </c:pt>
                <c:pt idx="74">
                  <c:v>-1.462</c:v>
                </c:pt>
                <c:pt idx="75">
                  <c:v>-1.5069999999999999</c:v>
                </c:pt>
                <c:pt idx="76">
                  <c:v>-1.554</c:v>
                </c:pt>
                <c:pt idx="77">
                  <c:v>-1.5985</c:v>
                </c:pt>
                <c:pt idx="78">
                  <c:v>-1.645</c:v>
                </c:pt>
                <c:pt idx="79">
                  <c:v>-1.6890000000000001</c:v>
                </c:pt>
                <c:pt idx="80">
                  <c:v>-1.7344999999999999</c:v>
                </c:pt>
              </c:numCache>
            </c:numRef>
          </c:xVal>
          <c:yVal>
            <c:numRef>
              <c:f>Arduino!$E$100:$E$180</c:f>
              <c:numCache>
                <c:formatCode>General</c:formatCode>
                <c:ptCount val="81"/>
                <c:pt idx="0">
                  <c:v>10.4277</c:v>
                </c:pt>
                <c:pt idx="1">
                  <c:v>10.421900000000001</c:v>
                </c:pt>
                <c:pt idx="2">
                  <c:v>10.404299999999999</c:v>
                </c:pt>
                <c:pt idx="3">
                  <c:v>10.394500000000001</c:v>
                </c:pt>
                <c:pt idx="4">
                  <c:v>10.3828</c:v>
                </c:pt>
                <c:pt idx="5">
                  <c:v>10.3398</c:v>
                </c:pt>
                <c:pt idx="6">
                  <c:v>10.3262</c:v>
                </c:pt>
                <c:pt idx="7">
                  <c:v>10.341799999999999</c:v>
                </c:pt>
                <c:pt idx="8">
                  <c:v>10.324199999999999</c:v>
                </c:pt>
                <c:pt idx="9">
                  <c:v>10.332000000000001</c:v>
                </c:pt>
                <c:pt idx="10">
                  <c:v>10.3613</c:v>
                </c:pt>
                <c:pt idx="11">
                  <c:v>10.377000000000001</c:v>
                </c:pt>
                <c:pt idx="12">
                  <c:v>10.4648</c:v>
                </c:pt>
                <c:pt idx="13">
                  <c:v>10.515599999999999</c:v>
                </c:pt>
                <c:pt idx="14">
                  <c:v>10.595700000000001</c:v>
                </c:pt>
                <c:pt idx="15">
                  <c:v>10.644500000000001</c:v>
                </c:pt>
                <c:pt idx="16">
                  <c:v>10.627000000000001</c:v>
                </c:pt>
                <c:pt idx="17">
                  <c:v>10.541</c:v>
                </c:pt>
                <c:pt idx="18">
                  <c:v>10.3965</c:v>
                </c:pt>
                <c:pt idx="19">
                  <c:v>10.314500000000001</c:v>
                </c:pt>
                <c:pt idx="20">
                  <c:v>9.5820000000000007</c:v>
                </c:pt>
                <c:pt idx="21">
                  <c:v>9.0273000000000003</c:v>
                </c:pt>
                <c:pt idx="22">
                  <c:v>9.25</c:v>
                </c:pt>
                <c:pt idx="23">
                  <c:v>8.4746000000000006</c:v>
                </c:pt>
                <c:pt idx="24">
                  <c:v>7.6055000000000001</c:v>
                </c:pt>
                <c:pt idx="25">
                  <c:v>6.7108999999999996</c:v>
                </c:pt>
                <c:pt idx="26">
                  <c:v>5.7694999999999999</c:v>
                </c:pt>
                <c:pt idx="27">
                  <c:v>4.7675999999999998</c:v>
                </c:pt>
                <c:pt idx="28">
                  <c:v>3.7852000000000001</c:v>
                </c:pt>
                <c:pt idx="29">
                  <c:v>2.6484000000000001</c:v>
                </c:pt>
                <c:pt idx="30">
                  <c:v>0.95509999999999995</c:v>
                </c:pt>
                <c:pt idx="31">
                  <c:v>-0.52149999999999996</c:v>
                </c:pt>
                <c:pt idx="32">
                  <c:v>-1.7831999999999999</c:v>
                </c:pt>
                <c:pt idx="33">
                  <c:v>-2.6836000000000002</c:v>
                </c:pt>
                <c:pt idx="34">
                  <c:v>-3.3847999999999998</c:v>
                </c:pt>
                <c:pt idx="35">
                  <c:v>-3.9003999999999999</c:v>
                </c:pt>
                <c:pt idx="36">
                  <c:v>-4.2851999999999997</c:v>
                </c:pt>
                <c:pt idx="37">
                  <c:v>-4.6016000000000004</c:v>
                </c:pt>
                <c:pt idx="38">
                  <c:v>-4.8632999999999997</c:v>
                </c:pt>
                <c:pt idx="39">
                  <c:v>-5.0586000000000002</c:v>
                </c:pt>
                <c:pt idx="40">
                  <c:v>-4.8379000000000003</c:v>
                </c:pt>
                <c:pt idx="41">
                  <c:v>-5.0625</c:v>
                </c:pt>
                <c:pt idx="42">
                  <c:v>-5.2656000000000001</c:v>
                </c:pt>
                <c:pt idx="43">
                  <c:v>-5.4512</c:v>
                </c:pt>
                <c:pt idx="44">
                  <c:v>-5.6191000000000004</c:v>
                </c:pt>
                <c:pt idx="45">
                  <c:v>-5.7891000000000004</c:v>
                </c:pt>
                <c:pt idx="46">
                  <c:v>-5.9316000000000004</c:v>
                </c:pt>
                <c:pt idx="47">
                  <c:v>-6.0800999999999998</c:v>
                </c:pt>
                <c:pt idx="48">
                  <c:v>-6.2245999999999997</c:v>
                </c:pt>
                <c:pt idx="49">
                  <c:v>-6.3593999999999999</c:v>
                </c:pt>
                <c:pt idx="50">
                  <c:v>-6.4980000000000002</c:v>
                </c:pt>
                <c:pt idx="51">
                  <c:v>-6.6288999999999998</c:v>
                </c:pt>
                <c:pt idx="52">
                  <c:v>-6.7519999999999998</c:v>
                </c:pt>
                <c:pt idx="53">
                  <c:v>-6.8769999999999998</c:v>
                </c:pt>
                <c:pt idx="54">
                  <c:v>-6.9863</c:v>
                </c:pt>
                <c:pt idx="55">
                  <c:v>-7.1113</c:v>
                </c:pt>
                <c:pt idx="56">
                  <c:v>-7.2226999999999997</c:v>
                </c:pt>
                <c:pt idx="57">
                  <c:v>-7.3437999999999999</c:v>
                </c:pt>
                <c:pt idx="58">
                  <c:v>-7.4608999999999996</c:v>
                </c:pt>
                <c:pt idx="59">
                  <c:v>-7.5605000000000002</c:v>
                </c:pt>
                <c:pt idx="60">
                  <c:v>-7.6855000000000002</c:v>
                </c:pt>
                <c:pt idx="61">
                  <c:v>-7.7988</c:v>
                </c:pt>
                <c:pt idx="62">
                  <c:v>-7.9004000000000003</c:v>
                </c:pt>
                <c:pt idx="63">
                  <c:v>-8.0195000000000007</c:v>
                </c:pt>
                <c:pt idx="64">
                  <c:v>-8.1190999999999995</c:v>
                </c:pt>
                <c:pt idx="65">
                  <c:v>-8.2226999999999997</c:v>
                </c:pt>
                <c:pt idx="66">
                  <c:v>-8.3300999999999998</c:v>
                </c:pt>
                <c:pt idx="67">
                  <c:v>-8.4336000000000002</c:v>
                </c:pt>
                <c:pt idx="68">
                  <c:v>-8.5351999999999997</c:v>
                </c:pt>
                <c:pt idx="69">
                  <c:v>-8.6348000000000003</c:v>
                </c:pt>
                <c:pt idx="70">
                  <c:v>-8.7383000000000006</c:v>
                </c:pt>
                <c:pt idx="71">
                  <c:v>-8.8457000000000008</c:v>
                </c:pt>
                <c:pt idx="72">
                  <c:v>-8.9434000000000005</c:v>
                </c:pt>
                <c:pt idx="73">
                  <c:v>-9.0429999999999993</c:v>
                </c:pt>
                <c:pt idx="74">
                  <c:v>-9.1445000000000007</c:v>
                </c:pt>
                <c:pt idx="75">
                  <c:v>-9.2363</c:v>
                </c:pt>
                <c:pt idx="76">
                  <c:v>-9.3437000000000001</c:v>
                </c:pt>
                <c:pt idx="77">
                  <c:v>-9.4336000000000002</c:v>
                </c:pt>
                <c:pt idx="78">
                  <c:v>-9.5526999999999997</c:v>
                </c:pt>
                <c:pt idx="79">
                  <c:v>-9.6542999999999992</c:v>
                </c:pt>
                <c:pt idx="80">
                  <c:v>-9.7577999999999996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Arduino!$F$99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Arduino!$D$100:$D$180</c:f>
              <c:numCache>
                <c:formatCode>General</c:formatCode>
                <c:ptCount val="81"/>
                <c:pt idx="0">
                  <c:v>0.70950000000000002</c:v>
                </c:pt>
                <c:pt idx="1">
                  <c:v>0.70850000000000002</c:v>
                </c:pt>
                <c:pt idx="2">
                  <c:v>0.70850000000000002</c:v>
                </c:pt>
                <c:pt idx="3">
                  <c:v>0.70750000000000002</c:v>
                </c:pt>
                <c:pt idx="4">
                  <c:v>0.70750000000000002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0.70750000000000002</c:v>
                </c:pt>
                <c:pt idx="9">
                  <c:v>0.70699999999999996</c:v>
                </c:pt>
                <c:pt idx="10">
                  <c:v>0.70750000000000002</c:v>
                </c:pt>
                <c:pt idx="11">
                  <c:v>0.70099999999999996</c:v>
                </c:pt>
                <c:pt idx="12">
                  <c:v>0.70950000000000002</c:v>
                </c:pt>
                <c:pt idx="13">
                  <c:v>0.71099999999999997</c:v>
                </c:pt>
                <c:pt idx="14">
                  <c:v>0.71250000000000002</c:v>
                </c:pt>
                <c:pt idx="15">
                  <c:v>0.71399999999999997</c:v>
                </c:pt>
                <c:pt idx="16">
                  <c:v>0.71399999999999997</c:v>
                </c:pt>
                <c:pt idx="17">
                  <c:v>0.71150000000000002</c:v>
                </c:pt>
                <c:pt idx="18">
                  <c:v>0.70899999999999996</c:v>
                </c:pt>
                <c:pt idx="19">
                  <c:v>0.70699999999999996</c:v>
                </c:pt>
                <c:pt idx="20">
                  <c:v>0.6925</c:v>
                </c:pt>
                <c:pt idx="21">
                  <c:v>0.68100000000000005</c:v>
                </c:pt>
                <c:pt idx="22">
                  <c:v>0.6855</c:v>
                </c:pt>
                <c:pt idx="23">
                  <c:v>0.66949999999999998</c:v>
                </c:pt>
                <c:pt idx="24">
                  <c:v>0.65100000000000002</c:v>
                </c:pt>
                <c:pt idx="25">
                  <c:v>0.63149999999999995</c:v>
                </c:pt>
                <c:pt idx="26">
                  <c:v>0.61099999999999999</c:v>
                </c:pt>
                <c:pt idx="27">
                  <c:v>0.58750000000000002</c:v>
                </c:pt>
                <c:pt idx="28">
                  <c:v>0.56399999999999995</c:v>
                </c:pt>
                <c:pt idx="29">
                  <c:v>0.53500000000000003</c:v>
                </c:pt>
                <c:pt idx="30">
                  <c:v>0.48749999999999999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0.24349999999999999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5.5500000000000001E-2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-0.08</c:v>
                </c:pt>
                <c:pt idx="45">
                  <c:v>-0.1265</c:v>
                </c:pt>
                <c:pt idx="46">
                  <c:v>-0.17150000000000001</c:v>
                </c:pt>
                <c:pt idx="47">
                  <c:v>-0.217</c:v>
                </c:pt>
                <c:pt idx="48">
                  <c:v>-0.26400000000000001</c:v>
                </c:pt>
                <c:pt idx="49">
                  <c:v>-0.308</c:v>
                </c:pt>
                <c:pt idx="50">
                  <c:v>-0.35649999999999998</c:v>
                </c:pt>
                <c:pt idx="51">
                  <c:v>-0.40250000000000002</c:v>
                </c:pt>
                <c:pt idx="52">
                  <c:v>-0.44800000000000001</c:v>
                </c:pt>
                <c:pt idx="53">
                  <c:v>-0.4945</c:v>
                </c:pt>
                <c:pt idx="54">
                  <c:v>-0.53900000000000003</c:v>
                </c:pt>
                <c:pt idx="55">
                  <c:v>-0.58550000000000002</c:v>
                </c:pt>
                <c:pt idx="56">
                  <c:v>-0.63149999999999995</c:v>
                </c:pt>
                <c:pt idx="57">
                  <c:v>-0.67800000000000005</c:v>
                </c:pt>
                <c:pt idx="58">
                  <c:v>-0.72499999999999998</c:v>
                </c:pt>
                <c:pt idx="59">
                  <c:v>-0.77049999999999996</c:v>
                </c:pt>
                <c:pt idx="60">
                  <c:v>-0.81799999999999995</c:v>
                </c:pt>
                <c:pt idx="61">
                  <c:v>-0.86399999999999999</c:v>
                </c:pt>
                <c:pt idx="62">
                  <c:v>-0.91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-1.0965</c:v>
                </c:pt>
                <c:pt idx="67">
                  <c:v>-1.1405000000000001</c:v>
                </c:pt>
                <c:pt idx="68">
                  <c:v>-1.1879999999999999</c:v>
                </c:pt>
                <c:pt idx="69">
                  <c:v>-1.2330000000000001</c:v>
                </c:pt>
                <c:pt idx="70">
                  <c:v>-1.2795000000000001</c:v>
                </c:pt>
                <c:pt idx="71">
                  <c:v>-1.327</c:v>
                </c:pt>
                <c:pt idx="72">
                  <c:v>-1.37</c:v>
                </c:pt>
                <c:pt idx="73">
                  <c:v>-1.4179999999999999</c:v>
                </c:pt>
                <c:pt idx="74">
                  <c:v>-1.462</c:v>
                </c:pt>
                <c:pt idx="75">
                  <c:v>-1.5069999999999999</c:v>
                </c:pt>
                <c:pt idx="76">
                  <c:v>-1.554</c:v>
                </c:pt>
                <c:pt idx="77">
                  <c:v>-1.5985</c:v>
                </c:pt>
                <c:pt idx="78">
                  <c:v>-1.645</c:v>
                </c:pt>
                <c:pt idx="79">
                  <c:v>-1.6890000000000001</c:v>
                </c:pt>
                <c:pt idx="80">
                  <c:v>-1.7344999999999999</c:v>
                </c:pt>
              </c:numCache>
            </c:numRef>
          </c:xVal>
          <c:yVal>
            <c:numRef>
              <c:f>Arduino!$F$100:$F$180</c:f>
              <c:numCache>
                <c:formatCode>General</c:formatCode>
                <c:ptCount val="81"/>
                <c:pt idx="0">
                  <c:v>-7.3984531499999999</c:v>
                </c:pt>
                <c:pt idx="1">
                  <c:v>-7.383916150000001</c:v>
                </c:pt>
                <c:pt idx="2">
                  <c:v>-7.3714465499999999</c:v>
                </c:pt>
                <c:pt idx="3">
                  <c:v>-7.3541087500000009</c:v>
                </c:pt>
                <c:pt idx="4">
                  <c:v>-7.3458309999999996</c:v>
                </c:pt>
                <c:pt idx="5">
                  <c:v>-7.3102385999999999</c:v>
                </c:pt>
                <c:pt idx="6">
                  <c:v>-7.3006233999999992</c:v>
                </c:pt>
                <c:pt idx="7">
                  <c:v>-7.3116525999999986</c:v>
                </c:pt>
                <c:pt idx="8">
                  <c:v>-7.3043714999999994</c:v>
                </c:pt>
                <c:pt idx="9">
                  <c:v>-7.3047240000000002</c:v>
                </c:pt>
                <c:pt idx="10">
                  <c:v>-7.3306197500000003</c:v>
                </c:pt>
                <c:pt idx="11">
                  <c:v>-7.2742769999999997</c:v>
                </c:pt>
                <c:pt idx="12">
                  <c:v>-7.4247756000000003</c:v>
                </c:pt>
                <c:pt idx="13">
                  <c:v>-7.476591599999999</c:v>
                </c:pt>
                <c:pt idx="14">
                  <c:v>-7.5494362500000012</c:v>
                </c:pt>
                <c:pt idx="15">
                  <c:v>-7.6001729999999998</c:v>
                </c:pt>
                <c:pt idx="16">
                  <c:v>-7.5876780000000004</c:v>
                </c:pt>
                <c:pt idx="17">
                  <c:v>-7.4999215000000001</c:v>
                </c:pt>
                <c:pt idx="18">
                  <c:v>-7.3711184999999997</c:v>
                </c:pt>
                <c:pt idx="19">
                  <c:v>-7.2923514999999997</c:v>
                </c:pt>
                <c:pt idx="20">
                  <c:v>-6.6355350000000008</c:v>
                </c:pt>
                <c:pt idx="21">
                  <c:v>-6.1475913000000011</c:v>
                </c:pt>
                <c:pt idx="22">
                  <c:v>-6.3408749999999996</c:v>
                </c:pt>
                <c:pt idx="23">
                  <c:v>-5.6737447000000003</c:v>
                </c:pt>
                <c:pt idx="24">
                  <c:v>-4.9511805000000004</c:v>
                </c:pt>
                <c:pt idx="25">
                  <c:v>-4.2379333499999996</c:v>
                </c:pt>
                <c:pt idx="26">
                  <c:v>-3.5251644999999998</c:v>
                </c:pt>
                <c:pt idx="27">
                  <c:v>-2.8009650000000001</c:v>
                </c:pt>
                <c:pt idx="28">
                  <c:v>-2.1348528</c:v>
                </c:pt>
                <c:pt idx="29">
                  <c:v>-1.4168940000000001</c:v>
                </c:pt>
                <c:pt idx="30">
                  <c:v>-0.46561124999999998</c:v>
                </c:pt>
                <c:pt idx="31">
                  <c:v>0.22919924999999999</c:v>
                </c:pt>
                <c:pt idx="32">
                  <c:v>0.69366479999999997</c:v>
                </c:pt>
                <c:pt idx="33">
                  <c:v>0.91779120000000014</c:v>
                </c:pt>
                <c:pt idx="34">
                  <c:v>0.99005399999999988</c:v>
                </c:pt>
                <c:pt idx="35">
                  <c:v>0.94974739999999991</c:v>
                </c:pt>
                <c:pt idx="36">
                  <c:v>0.83561399999999997</c:v>
                </c:pt>
                <c:pt idx="37">
                  <c:v>0.66723200000000005</c:v>
                </c:pt>
                <c:pt idx="38">
                  <c:v>0.46687679999999998</c:v>
                </c:pt>
                <c:pt idx="39">
                  <c:v>0.28075230000000001</c:v>
                </c:pt>
                <c:pt idx="40">
                  <c:v>0.49830370000000002</c:v>
                </c:pt>
                <c:pt idx="41">
                  <c:v>0.28350000000000003</c:v>
                </c:pt>
                <c:pt idx="42">
                  <c:v>4.7390399999999999E-2</c:v>
                </c:pt>
                <c:pt idx="43">
                  <c:v>-0.19351759999999998</c:v>
                </c:pt>
                <c:pt idx="44">
                  <c:v>-0.44952800000000004</c:v>
                </c:pt>
                <c:pt idx="45">
                  <c:v>-0.73232115000000009</c:v>
                </c:pt>
                <c:pt idx="46">
                  <c:v>-1.0172694000000002</c:v>
                </c:pt>
                <c:pt idx="47">
                  <c:v>-1.3193816999999999</c:v>
                </c:pt>
                <c:pt idx="48">
                  <c:v>-1.6432944</c:v>
                </c:pt>
                <c:pt idx="49">
                  <c:v>-1.9586952</c:v>
                </c:pt>
                <c:pt idx="50">
                  <c:v>-2.3165369999999998</c:v>
                </c:pt>
                <c:pt idx="51">
                  <c:v>-2.6681322500000002</c:v>
                </c:pt>
                <c:pt idx="52">
                  <c:v>-3.024896</c:v>
                </c:pt>
                <c:pt idx="53">
                  <c:v>-3.4006764999999999</c:v>
                </c:pt>
                <c:pt idx="54">
                  <c:v>-3.7656157000000001</c:v>
                </c:pt>
                <c:pt idx="55">
                  <c:v>-4.1636661500000001</c:v>
                </c:pt>
                <c:pt idx="56">
                  <c:v>-4.5611350499999999</c:v>
                </c:pt>
                <c:pt idx="57">
                  <c:v>-4.9790964000000004</c:v>
                </c:pt>
                <c:pt idx="58">
                  <c:v>-5.4091524999999994</c:v>
                </c:pt>
                <c:pt idx="59">
                  <c:v>-5.8253652499999999</c:v>
                </c:pt>
                <c:pt idx="60">
                  <c:v>-6.2867389999999999</c:v>
                </c:pt>
                <c:pt idx="61">
                  <c:v>-6.7381631999999998</c:v>
                </c:pt>
                <c:pt idx="62">
                  <c:v>-7.1893640000000003</c:v>
                </c:pt>
                <c:pt idx="63">
                  <c:v>-7.6786712500000007</c:v>
                </c:pt>
                <c:pt idx="64">
                  <c:v>-8.1393977499999988</c:v>
                </c:pt>
                <c:pt idx="65">
                  <c:v>-8.6297236500000007</c:v>
                </c:pt>
                <c:pt idx="66">
                  <c:v>-9.1339546499999997</c:v>
                </c:pt>
                <c:pt idx="67">
                  <c:v>-9.6185208000000006</c:v>
                </c:pt>
                <c:pt idx="68">
                  <c:v>-10.139817599999999</c:v>
                </c:pt>
                <c:pt idx="69">
                  <c:v>-10.646708400000001</c:v>
                </c:pt>
                <c:pt idx="70">
                  <c:v>-11.180654850000002</c:v>
                </c:pt>
                <c:pt idx="71">
                  <c:v>-11.738243900000001</c:v>
                </c:pt>
                <c:pt idx="72">
                  <c:v>-12.252458000000001</c:v>
                </c:pt>
                <c:pt idx="73">
                  <c:v>-12.822973999999999</c:v>
                </c:pt>
                <c:pt idx="74">
                  <c:v>-13.369259000000001</c:v>
                </c:pt>
                <c:pt idx="75">
                  <c:v>-13.919104099999998</c:v>
                </c:pt>
                <c:pt idx="76">
                  <c:v>-14.5201098</c:v>
                </c:pt>
                <c:pt idx="77">
                  <c:v>-15.079609600000001</c:v>
                </c:pt>
                <c:pt idx="78">
                  <c:v>-15.7141915</c:v>
                </c:pt>
                <c:pt idx="79">
                  <c:v>-16.3061127</c:v>
                </c:pt>
                <c:pt idx="80">
                  <c:v>-16.924904099999999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3152"/>
        <c:axId val="76751232"/>
      </c:scatterChart>
      <c:scatterChart>
        <c:scatterStyle val="smoothMarker"/>
        <c:varyColors val="0"/>
        <c:ser>
          <c:idx val="2"/>
          <c:order val="2"/>
          <c:tx>
            <c:strRef>
              <c:f>Arduino!$G$99</c:f>
              <c:strCache>
                <c:ptCount val="1"/>
                <c:pt idx="0">
                  <c:v>R</c:v>
                </c:pt>
              </c:strCache>
            </c:strRef>
          </c:tx>
          <c:xVal>
            <c:numRef>
              <c:f>Arduino!$D$100:$D$180</c:f>
              <c:numCache>
                <c:formatCode>General</c:formatCode>
                <c:ptCount val="81"/>
                <c:pt idx="0">
                  <c:v>0.70950000000000002</c:v>
                </c:pt>
                <c:pt idx="1">
                  <c:v>0.70850000000000002</c:v>
                </c:pt>
                <c:pt idx="2">
                  <c:v>0.70850000000000002</c:v>
                </c:pt>
                <c:pt idx="3">
                  <c:v>0.70750000000000002</c:v>
                </c:pt>
                <c:pt idx="4">
                  <c:v>0.70750000000000002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0.70750000000000002</c:v>
                </c:pt>
                <c:pt idx="9">
                  <c:v>0.70699999999999996</c:v>
                </c:pt>
                <c:pt idx="10">
                  <c:v>0.70750000000000002</c:v>
                </c:pt>
                <c:pt idx="11">
                  <c:v>0.70099999999999996</c:v>
                </c:pt>
                <c:pt idx="12">
                  <c:v>0.70950000000000002</c:v>
                </c:pt>
                <c:pt idx="13">
                  <c:v>0.71099999999999997</c:v>
                </c:pt>
                <c:pt idx="14">
                  <c:v>0.71250000000000002</c:v>
                </c:pt>
                <c:pt idx="15">
                  <c:v>0.71399999999999997</c:v>
                </c:pt>
                <c:pt idx="16">
                  <c:v>0.71399999999999997</c:v>
                </c:pt>
                <c:pt idx="17">
                  <c:v>0.71150000000000002</c:v>
                </c:pt>
                <c:pt idx="18">
                  <c:v>0.70899999999999996</c:v>
                </c:pt>
                <c:pt idx="19">
                  <c:v>0.70699999999999996</c:v>
                </c:pt>
                <c:pt idx="20">
                  <c:v>0.6925</c:v>
                </c:pt>
                <c:pt idx="21">
                  <c:v>0.68100000000000005</c:v>
                </c:pt>
                <c:pt idx="22">
                  <c:v>0.6855</c:v>
                </c:pt>
                <c:pt idx="23">
                  <c:v>0.66949999999999998</c:v>
                </c:pt>
                <c:pt idx="24">
                  <c:v>0.65100000000000002</c:v>
                </c:pt>
                <c:pt idx="25">
                  <c:v>0.63149999999999995</c:v>
                </c:pt>
                <c:pt idx="26">
                  <c:v>0.61099999999999999</c:v>
                </c:pt>
                <c:pt idx="27">
                  <c:v>0.58750000000000002</c:v>
                </c:pt>
                <c:pt idx="28">
                  <c:v>0.56399999999999995</c:v>
                </c:pt>
                <c:pt idx="29">
                  <c:v>0.53500000000000003</c:v>
                </c:pt>
                <c:pt idx="30">
                  <c:v>0.48749999999999999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0.24349999999999999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5.5500000000000001E-2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-0.08</c:v>
                </c:pt>
                <c:pt idx="45">
                  <c:v>-0.1265</c:v>
                </c:pt>
                <c:pt idx="46">
                  <c:v>-0.17150000000000001</c:v>
                </c:pt>
                <c:pt idx="47">
                  <c:v>-0.217</c:v>
                </c:pt>
                <c:pt idx="48">
                  <c:v>-0.26400000000000001</c:v>
                </c:pt>
                <c:pt idx="49">
                  <c:v>-0.308</c:v>
                </c:pt>
                <c:pt idx="50">
                  <c:v>-0.35649999999999998</c:v>
                </c:pt>
                <c:pt idx="51">
                  <c:v>-0.40250000000000002</c:v>
                </c:pt>
                <c:pt idx="52">
                  <c:v>-0.44800000000000001</c:v>
                </c:pt>
                <c:pt idx="53">
                  <c:v>-0.4945</c:v>
                </c:pt>
                <c:pt idx="54">
                  <c:v>-0.53900000000000003</c:v>
                </c:pt>
                <c:pt idx="55">
                  <c:v>-0.58550000000000002</c:v>
                </c:pt>
                <c:pt idx="56">
                  <c:v>-0.63149999999999995</c:v>
                </c:pt>
                <c:pt idx="57">
                  <c:v>-0.67800000000000005</c:v>
                </c:pt>
                <c:pt idx="58">
                  <c:v>-0.72499999999999998</c:v>
                </c:pt>
                <c:pt idx="59">
                  <c:v>-0.77049999999999996</c:v>
                </c:pt>
                <c:pt idx="60">
                  <c:v>-0.81799999999999995</c:v>
                </c:pt>
                <c:pt idx="61">
                  <c:v>-0.86399999999999999</c:v>
                </c:pt>
                <c:pt idx="62">
                  <c:v>-0.91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-1.0965</c:v>
                </c:pt>
                <c:pt idx="67">
                  <c:v>-1.1405000000000001</c:v>
                </c:pt>
                <c:pt idx="68">
                  <c:v>-1.1879999999999999</c:v>
                </c:pt>
                <c:pt idx="69">
                  <c:v>-1.2330000000000001</c:v>
                </c:pt>
                <c:pt idx="70">
                  <c:v>-1.2795000000000001</c:v>
                </c:pt>
                <c:pt idx="71">
                  <c:v>-1.327</c:v>
                </c:pt>
                <c:pt idx="72">
                  <c:v>-1.37</c:v>
                </c:pt>
                <c:pt idx="73">
                  <c:v>-1.4179999999999999</c:v>
                </c:pt>
                <c:pt idx="74">
                  <c:v>-1.462</c:v>
                </c:pt>
                <c:pt idx="75">
                  <c:v>-1.5069999999999999</c:v>
                </c:pt>
                <c:pt idx="76">
                  <c:v>-1.554</c:v>
                </c:pt>
                <c:pt idx="77">
                  <c:v>-1.5985</c:v>
                </c:pt>
                <c:pt idx="78">
                  <c:v>-1.645</c:v>
                </c:pt>
                <c:pt idx="79">
                  <c:v>-1.6890000000000001</c:v>
                </c:pt>
                <c:pt idx="80">
                  <c:v>-1.7344999999999999</c:v>
                </c:pt>
              </c:numCache>
            </c:numRef>
          </c:xVal>
          <c:yVal>
            <c:numRef>
              <c:f>Arduino!$G$100:$G$180</c:f>
              <c:numCache>
                <c:formatCode>General</c:formatCode>
                <c:ptCount val="81"/>
                <c:pt idx="0">
                  <c:v>6.803993210391554E-2</c:v>
                </c:pt>
                <c:pt idx="1">
                  <c:v>6.7981845920609477E-2</c:v>
                </c:pt>
                <c:pt idx="2">
                  <c:v>6.8096844573878115E-2</c:v>
                </c:pt>
                <c:pt idx="3">
                  <c:v>6.8064841983741395E-2</c:v>
                </c:pt>
                <c:pt idx="4">
                  <c:v>6.8141541780637208E-2</c:v>
                </c:pt>
                <c:pt idx="5">
                  <c:v>6.8376564343604312E-2</c:v>
                </c:pt>
                <c:pt idx="6">
                  <c:v>6.8466618891751083E-2</c:v>
                </c:pt>
                <c:pt idx="7">
                  <c:v>6.836334100446731E-2</c:v>
                </c:pt>
                <c:pt idx="8">
                  <c:v>6.8528312121036022E-2</c:v>
                </c:pt>
                <c:pt idx="9">
                  <c:v>6.8428184281842816E-2</c:v>
                </c:pt>
                <c:pt idx="10">
                  <c:v>6.8282937469236485E-2</c:v>
                </c:pt>
                <c:pt idx="11">
                  <c:v>6.7553242748385839E-2</c:v>
                </c:pt>
                <c:pt idx="12">
                  <c:v>6.7798715694518771E-2</c:v>
                </c:pt>
                <c:pt idx="13">
                  <c:v>6.7613830879835676E-2</c:v>
                </c:pt>
                <c:pt idx="14">
                  <c:v>6.7244259463744724E-2</c:v>
                </c:pt>
                <c:pt idx="15">
                  <c:v>6.7076894170698481E-2</c:v>
                </c:pt>
                <c:pt idx="16">
                  <c:v>6.718735296885292E-2</c:v>
                </c:pt>
                <c:pt idx="17">
                  <c:v>6.7498339815956737E-2</c:v>
                </c:pt>
                <c:pt idx="18">
                  <c:v>6.819602750925792E-2</c:v>
                </c:pt>
                <c:pt idx="19">
                  <c:v>6.8544282321004402E-2</c:v>
                </c:pt>
                <c:pt idx="20">
                  <c:v>7.2270924650386134E-2</c:v>
                </c:pt>
                <c:pt idx="21">
                  <c:v>7.5437838556378992E-2</c:v>
                </c:pt>
                <c:pt idx="22">
                  <c:v>7.4108108108108112E-2</c:v>
                </c:pt>
                <c:pt idx="23">
                  <c:v>7.900077879781936E-2</c:v>
                </c:pt>
                <c:pt idx="24">
                  <c:v>8.5595950299125631E-2</c:v>
                </c:pt>
                <c:pt idx="25">
                  <c:v>9.4100642238745924E-2</c:v>
                </c:pt>
                <c:pt idx="26">
                  <c:v>0.10590172458618598</c:v>
                </c:pt>
                <c:pt idx="27">
                  <c:v>0.12322761976675896</c:v>
                </c:pt>
                <c:pt idx="28">
                  <c:v>0.14900137377153122</c:v>
                </c:pt>
                <c:pt idx="29">
                  <c:v>0.2020087600060414</c:v>
                </c:pt>
                <c:pt idx="30">
                  <c:v>0.51041775730290029</c:v>
                </c:pt>
                <c:pt idx="31">
                  <c:v>-0.84276126558005759</c:v>
                </c:pt>
                <c:pt idx="32">
                  <c:v>-0.21814715118887396</c:v>
                </c:pt>
                <c:pt idx="33">
                  <c:v>-0.12744075122969145</c:v>
                </c:pt>
                <c:pt idx="34">
                  <c:v>-8.6415740959584028E-2</c:v>
                </c:pt>
                <c:pt idx="35">
                  <c:v>-6.2429494410829657E-2</c:v>
                </c:pt>
                <c:pt idx="36">
                  <c:v>-4.5505460655278641E-2</c:v>
                </c:pt>
                <c:pt idx="37">
                  <c:v>-3.1510778859527119E-2</c:v>
                </c:pt>
                <c:pt idx="38">
                  <c:v>-1.9739682931342917E-2</c:v>
                </c:pt>
                <c:pt idx="39">
                  <c:v>-1.0971415016012336E-2</c:v>
                </c:pt>
                <c:pt idx="40">
                  <c:v>-2.1290229231691434E-2</c:v>
                </c:pt>
                <c:pt idx="41">
                  <c:v>-1.1061728395061728E-2</c:v>
                </c:pt>
                <c:pt idx="42">
                  <c:v>-1.7092069279854146E-3</c:v>
                </c:pt>
                <c:pt idx="43">
                  <c:v>6.5123275609040203E-3</c:v>
                </c:pt>
                <c:pt idx="44">
                  <c:v>1.4237155416347813E-2</c:v>
                </c:pt>
                <c:pt idx="45">
                  <c:v>2.1851410409217321E-2</c:v>
                </c:pt>
                <c:pt idx="46">
                  <c:v>2.8912940859127385E-2</c:v>
                </c:pt>
                <c:pt idx="47">
                  <c:v>3.5690202463775265E-2</c:v>
                </c:pt>
                <c:pt idx="48">
                  <c:v>4.2412363846672886E-2</c:v>
                </c:pt>
                <c:pt idx="49">
                  <c:v>4.8432242035412146E-2</c:v>
                </c:pt>
                <c:pt idx="50">
                  <c:v>5.4863034779932283E-2</c:v>
                </c:pt>
                <c:pt idx="51">
                  <c:v>6.0718972981942711E-2</c:v>
                </c:pt>
                <c:pt idx="52">
                  <c:v>6.6350710900473939E-2</c:v>
                </c:pt>
                <c:pt idx="53">
                  <c:v>7.1906354515050175E-2</c:v>
                </c:pt>
                <c:pt idx="54">
                  <c:v>7.7150995519803048E-2</c:v>
                </c:pt>
                <c:pt idx="55">
                  <c:v>8.2333750509752085E-2</c:v>
                </c:pt>
                <c:pt idx="56">
                  <c:v>8.7432677530563357E-2</c:v>
                </c:pt>
                <c:pt idx="57">
                  <c:v>9.2322775674718818E-2</c:v>
                </c:pt>
                <c:pt idx="58">
                  <c:v>9.7173263279229052E-2</c:v>
                </c:pt>
                <c:pt idx="59">
                  <c:v>0.10191124925600158</c:v>
                </c:pt>
                <c:pt idx="60">
                  <c:v>0.10643419426192179</c:v>
                </c:pt>
                <c:pt idx="61">
                  <c:v>0.11078627481150946</c:v>
                </c:pt>
                <c:pt idx="62">
                  <c:v>0.11518404131436383</c:v>
                </c:pt>
                <c:pt idx="63">
                  <c:v>0.11939647110168962</c:v>
                </c:pt>
                <c:pt idx="64">
                  <c:v>0.12347427670554618</c:v>
                </c:pt>
                <c:pt idx="65">
                  <c:v>0.12763447529400321</c:v>
                </c:pt>
                <c:pt idx="66">
                  <c:v>0.13163107285626824</c:v>
                </c:pt>
                <c:pt idx="67">
                  <c:v>0.13523287801176248</c:v>
                </c:pt>
                <c:pt idx="68">
                  <c:v>0.13918830255881526</c:v>
                </c:pt>
                <c:pt idx="69">
                  <c:v>0.14279427433177375</c:v>
                </c:pt>
                <c:pt idx="70">
                  <c:v>0.14642436171795428</c:v>
                </c:pt>
                <c:pt idx="71">
                  <c:v>0.15001639214533613</c:v>
                </c:pt>
                <c:pt idx="72">
                  <c:v>0.15318558937316903</c:v>
                </c:pt>
                <c:pt idx="73">
                  <c:v>0.15680636956762137</c:v>
                </c:pt>
                <c:pt idx="74">
                  <c:v>0.1598775220077642</c:v>
                </c:pt>
                <c:pt idx="75">
                  <c:v>0.16316057295670344</c:v>
                </c:pt>
                <c:pt idx="76">
                  <c:v>0.16631527125228765</c:v>
                </c:pt>
                <c:pt idx="77">
                  <c:v>0.16944750678426052</c:v>
                </c:pt>
                <c:pt idx="78">
                  <c:v>0.17220262334209177</c:v>
                </c:pt>
                <c:pt idx="79">
                  <c:v>0.1749479506541127</c:v>
                </c:pt>
                <c:pt idx="80">
                  <c:v>0.17775523171206625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96480"/>
        <c:axId val="187794176"/>
      </c:scatterChart>
      <c:valAx>
        <c:axId val="767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51232"/>
        <c:crosses val="autoZero"/>
        <c:crossBetween val="midCat"/>
      </c:valAx>
      <c:valAx>
        <c:axId val="767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53152"/>
        <c:crosses val="autoZero"/>
        <c:crossBetween val="midCat"/>
      </c:valAx>
      <c:valAx>
        <c:axId val="18779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7796480"/>
        <c:crosses val="max"/>
        <c:crossBetween val="midCat"/>
      </c:valAx>
      <c:valAx>
        <c:axId val="1877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9417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Keithley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Keithley!$B$28</c:f>
              <c:strCache>
                <c:ptCount val="1"/>
                <c:pt idx="0">
                  <c:v>I (mA)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Keithley!$B$29:$B$68</c:f>
              <c:numCache>
                <c:formatCode>General</c:formatCode>
                <c:ptCount val="40"/>
                <c:pt idx="0">
                  <c:v>-7.7064000000000004</c:v>
                </c:pt>
                <c:pt idx="1">
                  <c:v>-7.6044</c:v>
                </c:pt>
                <c:pt idx="2">
                  <c:v>-7.4793000000000003</c:v>
                </c:pt>
                <c:pt idx="3">
                  <c:v>-7.3708999999999998</c:v>
                </c:pt>
                <c:pt idx="4">
                  <c:v>-7.2720000000000002</c:v>
                </c:pt>
                <c:pt idx="5">
                  <c:v>-7.1532</c:v>
                </c:pt>
                <c:pt idx="6">
                  <c:v>-7.0349999999999993</c:v>
                </c:pt>
                <c:pt idx="7">
                  <c:v>-6.9226000000000001</c:v>
                </c:pt>
                <c:pt idx="8">
                  <c:v>-6.7835999999999999</c:v>
                </c:pt>
                <c:pt idx="9">
                  <c:v>-6.6787000000000001</c:v>
                </c:pt>
                <c:pt idx="10">
                  <c:v>-6.5350000000000001</c:v>
                </c:pt>
                <c:pt idx="11">
                  <c:v>-6.4206000000000003</c:v>
                </c:pt>
                <c:pt idx="12">
                  <c:v>-6.2881999999999998</c:v>
                </c:pt>
                <c:pt idx="13">
                  <c:v>-6.1517999999999997</c:v>
                </c:pt>
                <c:pt idx="14">
                  <c:v>-6.0172999999999996</c:v>
                </c:pt>
                <c:pt idx="15">
                  <c:v>-5.8659999999999997</c:v>
                </c:pt>
                <c:pt idx="16">
                  <c:v>-5.7222999999999997</c:v>
                </c:pt>
                <c:pt idx="17">
                  <c:v>-5.5488999999999997</c:v>
                </c:pt>
                <c:pt idx="18">
                  <c:v>-5.3851999999999993</c:v>
                </c:pt>
                <c:pt idx="19">
                  <c:v>-5.2</c:v>
                </c:pt>
                <c:pt idx="20">
                  <c:v>-4.9956999999999994</c:v>
                </c:pt>
                <c:pt idx="21">
                  <c:v>-4.7678000000000003</c:v>
                </c:pt>
                <c:pt idx="22">
                  <c:v>-4.5147000000000004</c:v>
                </c:pt>
                <c:pt idx="23">
                  <c:v>-4.2176</c:v>
                </c:pt>
                <c:pt idx="24">
                  <c:v>-3.8327</c:v>
                </c:pt>
                <c:pt idx="25">
                  <c:v>-3.3067000000000002</c:v>
                </c:pt>
                <c:pt idx="26">
                  <c:v>-2.6055999999999999</c:v>
                </c:pt>
                <c:pt idx="27">
                  <c:v>-1.65</c:v>
                </c:pt>
                <c:pt idx="28">
                  <c:v>-0.39580000000000004</c:v>
                </c:pt>
                <c:pt idx="29">
                  <c:v>1.135</c:v>
                </c:pt>
                <c:pt idx="30">
                  <c:v>2.9272</c:v>
                </c:pt>
                <c:pt idx="31">
                  <c:v>4.9307999999999996</c:v>
                </c:pt>
                <c:pt idx="32">
                  <c:v>7.1532999999999998</c:v>
                </c:pt>
                <c:pt idx="33">
                  <c:v>9.5131999999999994</c:v>
                </c:pt>
                <c:pt idx="34">
                  <c:v>12.0313</c:v>
                </c:pt>
                <c:pt idx="35">
                  <c:v>14.685500000000001</c:v>
                </c:pt>
                <c:pt idx="36">
                  <c:v>17.463200000000001</c:v>
                </c:pt>
                <c:pt idx="37">
                  <c:v>20.3553</c:v>
                </c:pt>
                <c:pt idx="38">
                  <c:v>23.3507</c:v>
                </c:pt>
                <c:pt idx="39">
                  <c:v>26.492999999999999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Keithley!$C$28</c:f>
              <c:strCache>
                <c:ptCount val="1"/>
                <c:pt idx="0">
                  <c:v>P (mW)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Keithley!$C$29:$C$68</c:f>
              <c:numCache>
                <c:formatCode>General</c:formatCode>
                <c:ptCount val="40"/>
                <c:pt idx="0">
                  <c:v>-7.3210800000000003</c:v>
                </c:pt>
                <c:pt idx="1">
                  <c:v>-6.84396</c:v>
                </c:pt>
                <c:pt idx="2">
                  <c:v>-6.357405</c:v>
                </c:pt>
                <c:pt idx="3">
                  <c:v>-5.8967200000000002</c:v>
                </c:pt>
                <c:pt idx="4">
                  <c:v>-5.4540000000000006</c:v>
                </c:pt>
                <c:pt idx="5">
                  <c:v>-5.0072399999999995</c:v>
                </c:pt>
                <c:pt idx="6">
                  <c:v>-4.5727500000000001</c:v>
                </c:pt>
                <c:pt idx="7">
                  <c:v>-4.1535599999999997</c:v>
                </c:pt>
                <c:pt idx="8">
                  <c:v>-3.7309800000000002</c:v>
                </c:pt>
                <c:pt idx="9">
                  <c:v>-3.33935</c:v>
                </c:pt>
                <c:pt idx="10">
                  <c:v>-2.94075</c:v>
                </c:pt>
                <c:pt idx="11">
                  <c:v>-2.5682400000000003</c:v>
                </c:pt>
                <c:pt idx="12">
                  <c:v>-2.2008699999999997</c:v>
                </c:pt>
                <c:pt idx="13">
                  <c:v>-1.8455399999999997</c:v>
                </c:pt>
                <c:pt idx="14">
                  <c:v>-1.5043249999999999</c:v>
                </c:pt>
                <c:pt idx="15">
                  <c:v>-1.1732</c:v>
                </c:pt>
                <c:pt idx="16">
                  <c:v>-0.85834499999999991</c:v>
                </c:pt>
                <c:pt idx="17">
                  <c:v>-0.55488999999999999</c:v>
                </c:pt>
                <c:pt idx="18">
                  <c:v>-0.26926</c:v>
                </c:pt>
                <c:pt idx="19">
                  <c:v>0</c:v>
                </c:pt>
                <c:pt idx="20">
                  <c:v>0.24978499999999998</c:v>
                </c:pt>
                <c:pt idx="21">
                  <c:v>0.47678000000000004</c:v>
                </c:pt>
                <c:pt idx="22">
                  <c:v>0.67720500000000006</c:v>
                </c:pt>
                <c:pt idx="23">
                  <c:v>0.84352000000000005</c:v>
                </c:pt>
                <c:pt idx="24">
                  <c:v>0.958175</c:v>
                </c:pt>
                <c:pt idx="25">
                  <c:v>0.99201000000000006</c:v>
                </c:pt>
                <c:pt idx="26">
                  <c:v>0.91195999999999988</c:v>
                </c:pt>
                <c:pt idx="27">
                  <c:v>0.66</c:v>
                </c:pt>
                <c:pt idx="28">
                  <c:v>0.17811000000000002</c:v>
                </c:pt>
                <c:pt idx="29">
                  <c:v>-0.5675</c:v>
                </c:pt>
                <c:pt idx="30">
                  <c:v>-1.6099600000000001</c:v>
                </c:pt>
                <c:pt idx="31">
                  <c:v>-2.9584799999999998</c:v>
                </c:pt>
                <c:pt idx="32">
                  <c:v>-4.6496449999999996</c:v>
                </c:pt>
                <c:pt idx="33">
                  <c:v>-6.6592399999999996</c:v>
                </c:pt>
                <c:pt idx="34">
                  <c:v>-9.0234749999999995</c:v>
                </c:pt>
                <c:pt idx="35">
                  <c:v>-11.748400000000002</c:v>
                </c:pt>
                <c:pt idx="36">
                  <c:v>-14.843719999999999</c:v>
                </c:pt>
                <c:pt idx="37">
                  <c:v>-18.319770000000002</c:v>
                </c:pt>
                <c:pt idx="38">
                  <c:v>-22.183164999999999</c:v>
                </c:pt>
                <c:pt idx="39">
                  <c:v>-26.492999999999999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1792"/>
        <c:axId val="108595840"/>
      </c:scatterChart>
      <c:scatterChart>
        <c:scatterStyle val="smoothMarker"/>
        <c:varyColors val="0"/>
        <c:ser>
          <c:idx val="2"/>
          <c:order val="2"/>
          <c:tx>
            <c:strRef>
              <c:f>Keithley!$D$28</c:f>
              <c:strCache>
                <c:ptCount val="1"/>
                <c:pt idx="0">
                  <c:v>R (kOhm)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Keithley!$D$29:$D$68</c:f>
              <c:numCache>
                <c:formatCode>General</c:formatCode>
                <c:ptCount val="40"/>
                <c:pt idx="0">
                  <c:v>0.12327416173570019</c:v>
                </c:pt>
                <c:pt idx="1">
                  <c:v>0.11835253274420073</c:v>
                </c:pt>
                <c:pt idx="2">
                  <c:v>0.11364699905071329</c:v>
                </c:pt>
                <c:pt idx="3">
                  <c:v>0.10853491432525202</c:v>
                </c:pt>
                <c:pt idx="4">
                  <c:v>0.10313531353135313</c:v>
                </c:pt>
                <c:pt idx="5">
                  <c:v>9.7858301179891513E-2</c:v>
                </c:pt>
                <c:pt idx="6">
                  <c:v>9.2395167022032709E-2</c:v>
                </c:pt>
                <c:pt idx="7">
                  <c:v>8.6672637448357542E-2</c:v>
                </c:pt>
                <c:pt idx="8">
                  <c:v>8.1077893743734905E-2</c:v>
                </c:pt>
                <c:pt idx="9">
                  <c:v>7.4864868911614535E-2</c:v>
                </c:pt>
                <c:pt idx="10">
                  <c:v>6.8859984697781179E-2</c:v>
                </c:pt>
                <c:pt idx="11">
                  <c:v>6.2299473569448337E-2</c:v>
                </c:pt>
                <c:pt idx="12">
                  <c:v>5.5659807258038867E-2</c:v>
                </c:pt>
                <c:pt idx="13">
                  <c:v>4.8766214766409834E-2</c:v>
                </c:pt>
                <c:pt idx="14">
                  <c:v>4.15468731823243E-2</c:v>
                </c:pt>
                <c:pt idx="15">
                  <c:v>3.4094783498124788E-2</c:v>
                </c:pt>
                <c:pt idx="16">
                  <c:v>2.6213235936598921E-2</c:v>
                </c:pt>
                <c:pt idx="17">
                  <c:v>1.8021589864657864E-2</c:v>
                </c:pt>
                <c:pt idx="18">
                  <c:v>9.2847062318948247E-3</c:v>
                </c:pt>
                <c:pt idx="19">
                  <c:v>0</c:v>
                </c:pt>
                <c:pt idx="20">
                  <c:v>-1.0008607402366037E-2</c:v>
                </c:pt>
                <c:pt idx="21">
                  <c:v>-2.0974034145727589E-2</c:v>
                </c:pt>
                <c:pt idx="22">
                  <c:v>-3.3224798989966109E-2</c:v>
                </c:pt>
                <c:pt idx="23">
                  <c:v>-4.742033383915023E-2</c:v>
                </c:pt>
                <c:pt idx="24">
                  <c:v>-6.5228168132126174E-2</c:v>
                </c:pt>
                <c:pt idx="25">
                  <c:v>-9.07248918861705E-2</c:v>
                </c:pt>
                <c:pt idx="26">
                  <c:v>-0.1343260669327602</c:v>
                </c:pt>
                <c:pt idx="27">
                  <c:v>-0.24242424242424246</c:v>
                </c:pt>
                <c:pt idx="28">
                  <c:v>-1.1369378473976754</c:v>
                </c:pt>
                <c:pt idx="29">
                  <c:v>0.44052863436123346</c:v>
                </c:pt>
                <c:pt idx="30">
                  <c:v>0.18789286690352558</c:v>
                </c:pt>
                <c:pt idx="31">
                  <c:v>0.12168410805548796</c:v>
                </c:pt>
                <c:pt idx="32">
                  <c:v>9.0867152223449321E-2</c:v>
                </c:pt>
                <c:pt idx="33">
                  <c:v>7.3581970314930828E-2</c:v>
                </c:pt>
                <c:pt idx="34">
                  <c:v>6.2337403273129255E-2</c:v>
                </c:pt>
                <c:pt idx="35">
                  <c:v>5.4475503047223449E-2</c:v>
                </c:pt>
                <c:pt idx="36">
                  <c:v>4.8673782582802694E-2</c:v>
                </c:pt>
                <c:pt idx="37">
                  <c:v>4.4214528894194631E-2</c:v>
                </c:pt>
                <c:pt idx="38">
                  <c:v>4.0684005190422555E-2</c:v>
                </c:pt>
                <c:pt idx="39">
                  <c:v>3.774581965047371E-2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9056"/>
        <c:axId val="188963456"/>
      </c:scatterChart>
      <c:valAx>
        <c:axId val="1668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95840"/>
        <c:crosses val="autoZero"/>
        <c:crossBetween val="midCat"/>
      </c:valAx>
      <c:valAx>
        <c:axId val="1085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01792"/>
        <c:crosses val="autoZero"/>
        <c:crossBetween val="midCat"/>
      </c:valAx>
      <c:valAx>
        <c:axId val="18896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0189056"/>
        <c:crosses val="max"/>
        <c:crossBetween val="midCat"/>
      </c:valAx>
      <c:valAx>
        <c:axId val="2001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6345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Keithley vs. Arduino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Keithley!$B$28</c:f>
              <c:strCache>
                <c:ptCount val="1"/>
                <c:pt idx="0">
                  <c:v>I (mA)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Keithley!$B$29:$B$68</c:f>
              <c:numCache>
                <c:formatCode>General</c:formatCode>
                <c:ptCount val="40"/>
                <c:pt idx="0">
                  <c:v>-7.7064000000000004</c:v>
                </c:pt>
                <c:pt idx="1">
                  <c:v>-7.6044</c:v>
                </c:pt>
                <c:pt idx="2">
                  <c:v>-7.4793000000000003</c:v>
                </c:pt>
                <c:pt idx="3">
                  <c:v>-7.3708999999999998</c:v>
                </c:pt>
                <c:pt idx="4">
                  <c:v>-7.2720000000000002</c:v>
                </c:pt>
                <c:pt idx="5">
                  <c:v>-7.1532</c:v>
                </c:pt>
                <c:pt idx="6">
                  <c:v>-7.0349999999999993</c:v>
                </c:pt>
                <c:pt idx="7">
                  <c:v>-6.9226000000000001</c:v>
                </c:pt>
                <c:pt idx="8">
                  <c:v>-6.7835999999999999</c:v>
                </c:pt>
                <c:pt idx="9">
                  <c:v>-6.6787000000000001</c:v>
                </c:pt>
                <c:pt idx="10">
                  <c:v>-6.5350000000000001</c:v>
                </c:pt>
                <c:pt idx="11">
                  <c:v>-6.4206000000000003</c:v>
                </c:pt>
                <c:pt idx="12">
                  <c:v>-6.2881999999999998</c:v>
                </c:pt>
                <c:pt idx="13">
                  <c:v>-6.1517999999999997</c:v>
                </c:pt>
                <c:pt idx="14">
                  <c:v>-6.0172999999999996</c:v>
                </c:pt>
                <c:pt idx="15">
                  <c:v>-5.8659999999999997</c:v>
                </c:pt>
                <c:pt idx="16">
                  <c:v>-5.7222999999999997</c:v>
                </c:pt>
                <c:pt idx="17">
                  <c:v>-5.5488999999999997</c:v>
                </c:pt>
                <c:pt idx="18">
                  <c:v>-5.3851999999999993</c:v>
                </c:pt>
                <c:pt idx="19">
                  <c:v>-5.2</c:v>
                </c:pt>
                <c:pt idx="20">
                  <c:v>-4.9956999999999994</c:v>
                </c:pt>
                <c:pt idx="21">
                  <c:v>-4.7678000000000003</c:v>
                </c:pt>
                <c:pt idx="22">
                  <c:v>-4.5147000000000004</c:v>
                </c:pt>
                <c:pt idx="23">
                  <c:v>-4.2176</c:v>
                </c:pt>
                <c:pt idx="24">
                  <c:v>-3.8327</c:v>
                </c:pt>
                <c:pt idx="25">
                  <c:v>-3.3067000000000002</c:v>
                </c:pt>
                <c:pt idx="26">
                  <c:v>-2.6055999999999999</c:v>
                </c:pt>
                <c:pt idx="27">
                  <c:v>-1.65</c:v>
                </c:pt>
                <c:pt idx="28">
                  <c:v>-0.39580000000000004</c:v>
                </c:pt>
                <c:pt idx="29">
                  <c:v>1.135</c:v>
                </c:pt>
                <c:pt idx="30">
                  <c:v>2.9272</c:v>
                </c:pt>
                <c:pt idx="31">
                  <c:v>4.9307999999999996</c:v>
                </c:pt>
                <c:pt idx="32">
                  <c:v>7.1532999999999998</c:v>
                </c:pt>
                <c:pt idx="33">
                  <c:v>9.5131999999999994</c:v>
                </c:pt>
                <c:pt idx="34">
                  <c:v>12.0313</c:v>
                </c:pt>
                <c:pt idx="35">
                  <c:v>14.685500000000001</c:v>
                </c:pt>
                <c:pt idx="36">
                  <c:v>17.463200000000001</c:v>
                </c:pt>
                <c:pt idx="37">
                  <c:v>20.3553</c:v>
                </c:pt>
                <c:pt idx="38">
                  <c:v>23.3507</c:v>
                </c:pt>
                <c:pt idx="39">
                  <c:v>26.492999999999999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Keithley!$C$28</c:f>
              <c:strCache>
                <c:ptCount val="1"/>
                <c:pt idx="0">
                  <c:v>P (mW)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Keithley!$C$29:$C$68</c:f>
              <c:numCache>
                <c:formatCode>General</c:formatCode>
                <c:ptCount val="40"/>
                <c:pt idx="0">
                  <c:v>-7.3210800000000003</c:v>
                </c:pt>
                <c:pt idx="1">
                  <c:v>-6.84396</c:v>
                </c:pt>
                <c:pt idx="2">
                  <c:v>-6.357405</c:v>
                </c:pt>
                <c:pt idx="3">
                  <c:v>-5.8967200000000002</c:v>
                </c:pt>
                <c:pt idx="4">
                  <c:v>-5.4540000000000006</c:v>
                </c:pt>
                <c:pt idx="5">
                  <c:v>-5.0072399999999995</c:v>
                </c:pt>
                <c:pt idx="6">
                  <c:v>-4.5727500000000001</c:v>
                </c:pt>
                <c:pt idx="7">
                  <c:v>-4.1535599999999997</c:v>
                </c:pt>
                <c:pt idx="8">
                  <c:v>-3.7309800000000002</c:v>
                </c:pt>
                <c:pt idx="9">
                  <c:v>-3.33935</c:v>
                </c:pt>
                <c:pt idx="10">
                  <c:v>-2.94075</c:v>
                </c:pt>
                <c:pt idx="11">
                  <c:v>-2.5682400000000003</c:v>
                </c:pt>
                <c:pt idx="12">
                  <c:v>-2.2008699999999997</c:v>
                </c:pt>
                <c:pt idx="13">
                  <c:v>-1.8455399999999997</c:v>
                </c:pt>
                <c:pt idx="14">
                  <c:v>-1.5043249999999999</c:v>
                </c:pt>
                <c:pt idx="15">
                  <c:v>-1.1732</c:v>
                </c:pt>
                <c:pt idx="16">
                  <c:v>-0.85834499999999991</c:v>
                </c:pt>
                <c:pt idx="17">
                  <c:v>-0.55488999999999999</c:v>
                </c:pt>
                <c:pt idx="18">
                  <c:v>-0.26926</c:v>
                </c:pt>
                <c:pt idx="19">
                  <c:v>0</c:v>
                </c:pt>
                <c:pt idx="20">
                  <c:v>0.24978499999999998</c:v>
                </c:pt>
                <c:pt idx="21">
                  <c:v>0.47678000000000004</c:v>
                </c:pt>
                <c:pt idx="22">
                  <c:v>0.67720500000000006</c:v>
                </c:pt>
                <c:pt idx="23">
                  <c:v>0.84352000000000005</c:v>
                </c:pt>
                <c:pt idx="24">
                  <c:v>0.958175</c:v>
                </c:pt>
                <c:pt idx="25">
                  <c:v>0.99201000000000006</c:v>
                </c:pt>
                <c:pt idx="26">
                  <c:v>0.91195999999999988</c:v>
                </c:pt>
                <c:pt idx="27">
                  <c:v>0.66</c:v>
                </c:pt>
                <c:pt idx="28">
                  <c:v>0.17811000000000002</c:v>
                </c:pt>
                <c:pt idx="29">
                  <c:v>-0.5675</c:v>
                </c:pt>
                <c:pt idx="30">
                  <c:v>-1.6099600000000001</c:v>
                </c:pt>
                <c:pt idx="31">
                  <c:v>-2.9584799999999998</c:v>
                </c:pt>
                <c:pt idx="32">
                  <c:v>-4.6496449999999996</c:v>
                </c:pt>
                <c:pt idx="33">
                  <c:v>-6.6592399999999996</c:v>
                </c:pt>
                <c:pt idx="34">
                  <c:v>-9.0234749999999995</c:v>
                </c:pt>
                <c:pt idx="35">
                  <c:v>-11.748400000000002</c:v>
                </c:pt>
                <c:pt idx="36">
                  <c:v>-14.843719999999999</c:v>
                </c:pt>
                <c:pt idx="37">
                  <c:v>-18.319770000000002</c:v>
                </c:pt>
                <c:pt idx="38">
                  <c:v>-22.183164999999999</c:v>
                </c:pt>
                <c:pt idx="39">
                  <c:v>-26.492999999999999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Arduino!$E$8</c:f>
              <c:strCache>
                <c:ptCount val="1"/>
                <c:pt idx="0">
                  <c:v>I (mA)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Arduino!$E$9:$E$89</c:f>
              <c:numCache>
                <c:formatCode>General</c:formatCode>
                <c:ptCount val="81"/>
                <c:pt idx="0">
                  <c:v>10.3203</c:v>
                </c:pt>
                <c:pt idx="1">
                  <c:v>10.314500000000001</c:v>
                </c:pt>
                <c:pt idx="2">
                  <c:v>10.300800000000001</c:v>
                </c:pt>
                <c:pt idx="3">
                  <c:v>10.3027</c:v>
                </c:pt>
                <c:pt idx="4">
                  <c:v>10.296900000000001</c:v>
                </c:pt>
                <c:pt idx="5">
                  <c:v>10.2812</c:v>
                </c:pt>
                <c:pt idx="6">
                  <c:v>10.247999999999999</c:v>
                </c:pt>
                <c:pt idx="7">
                  <c:v>10.2539</c:v>
                </c:pt>
                <c:pt idx="8">
                  <c:v>10.25</c:v>
                </c:pt>
                <c:pt idx="9">
                  <c:v>10.273400000000001</c:v>
                </c:pt>
                <c:pt idx="10">
                  <c:v>10.2852</c:v>
                </c:pt>
                <c:pt idx="11">
                  <c:v>10.3203</c:v>
                </c:pt>
                <c:pt idx="12">
                  <c:v>10.3574</c:v>
                </c:pt>
                <c:pt idx="13">
                  <c:v>10.459</c:v>
                </c:pt>
                <c:pt idx="14">
                  <c:v>10.529299999999999</c:v>
                </c:pt>
                <c:pt idx="15">
                  <c:v>10.5762</c:v>
                </c:pt>
                <c:pt idx="16">
                  <c:v>10.578099999999999</c:v>
                </c:pt>
                <c:pt idx="17">
                  <c:v>10.4922</c:v>
                </c:pt>
                <c:pt idx="18">
                  <c:v>10.3477</c:v>
                </c:pt>
                <c:pt idx="19">
                  <c:v>10.2715</c:v>
                </c:pt>
                <c:pt idx="20">
                  <c:v>9.5137</c:v>
                </c:pt>
                <c:pt idx="21">
                  <c:v>8.9746000000000006</c:v>
                </c:pt>
                <c:pt idx="22">
                  <c:v>9.1895000000000007</c:v>
                </c:pt>
                <c:pt idx="23">
                  <c:v>8.4199000000000002</c:v>
                </c:pt>
                <c:pt idx="24">
                  <c:v>7.5488</c:v>
                </c:pt>
                <c:pt idx="25">
                  <c:v>6.6523000000000003</c:v>
                </c:pt>
                <c:pt idx="26">
                  <c:v>5.7050999999999998</c:v>
                </c:pt>
                <c:pt idx="27">
                  <c:v>4.7148000000000003</c:v>
                </c:pt>
                <c:pt idx="28">
                  <c:v>3.7324000000000002</c:v>
                </c:pt>
                <c:pt idx="29">
                  <c:v>2.5586000000000002</c:v>
                </c:pt>
                <c:pt idx="30">
                  <c:v>0.88090000000000002</c:v>
                </c:pt>
                <c:pt idx="31">
                  <c:v>-0.57809999999999995</c:v>
                </c:pt>
                <c:pt idx="32">
                  <c:v>-1.8281000000000001</c:v>
                </c:pt>
                <c:pt idx="33">
                  <c:v>-2.7187999999999999</c:v>
                </c:pt>
                <c:pt idx="34">
                  <c:v>-3.4140999999999999</c:v>
                </c:pt>
                <c:pt idx="35">
                  <c:v>-3.9258000000000002</c:v>
                </c:pt>
                <c:pt idx="36">
                  <c:v>-4.3026999999999997</c:v>
                </c:pt>
                <c:pt idx="37">
                  <c:v>-4.6191000000000004</c:v>
                </c:pt>
                <c:pt idx="38">
                  <c:v>-4.8788999999999998</c:v>
                </c:pt>
                <c:pt idx="39">
                  <c:v>-5.0762</c:v>
                </c:pt>
                <c:pt idx="40">
                  <c:v>-4.8476999999999997</c:v>
                </c:pt>
                <c:pt idx="41">
                  <c:v>-5.0723000000000003</c:v>
                </c:pt>
                <c:pt idx="42">
                  <c:v>-5.2733999999999996</c:v>
                </c:pt>
                <c:pt idx="43">
                  <c:v>-5.4550999999999998</c:v>
                </c:pt>
                <c:pt idx="44">
                  <c:v>-5.6269999999999998</c:v>
                </c:pt>
                <c:pt idx="45">
                  <c:v>-5.7949000000000002</c:v>
                </c:pt>
                <c:pt idx="46">
                  <c:v>-5.9512</c:v>
                </c:pt>
                <c:pt idx="47">
                  <c:v>-6.0956999999999999</c:v>
                </c:pt>
                <c:pt idx="48">
                  <c:v>-6.2382999999999997</c:v>
                </c:pt>
                <c:pt idx="49">
                  <c:v>-6.3711000000000002</c:v>
                </c:pt>
                <c:pt idx="50">
                  <c:v>-6.5038999999999998</c:v>
                </c:pt>
                <c:pt idx="51">
                  <c:v>-6.6327999999999996</c:v>
                </c:pt>
                <c:pt idx="52">
                  <c:v>-6.7577999999999996</c:v>
                </c:pt>
                <c:pt idx="53">
                  <c:v>-6.9023000000000003</c:v>
                </c:pt>
                <c:pt idx="54">
                  <c:v>-7.0058999999999996</c:v>
                </c:pt>
                <c:pt idx="55">
                  <c:v>-7.1269999999999998</c:v>
                </c:pt>
                <c:pt idx="56">
                  <c:v>-7.2382999999999997</c:v>
                </c:pt>
                <c:pt idx="57">
                  <c:v>-7.3495999999999997</c:v>
                </c:pt>
                <c:pt idx="58">
                  <c:v>-7.4726999999999997</c:v>
                </c:pt>
                <c:pt idx="59">
                  <c:v>-7.5800999999999998</c:v>
                </c:pt>
                <c:pt idx="60">
                  <c:v>-7.6894999999999998</c:v>
                </c:pt>
                <c:pt idx="61">
                  <c:v>-7.8086000000000002</c:v>
                </c:pt>
                <c:pt idx="62">
                  <c:v>-7.9081999999999999</c:v>
                </c:pt>
                <c:pt idx="63">
                  <c:v>-8.0214999999999996</c:v>
                </c:pt>
                <c:pt idx="64">
                  <c:v>-8.1229999999999993</c:v>
                </c:pt>
                <c:pt idx="65">
                  <c:v>-8.2285000000000004</c:v>
                </c:pt>
                <c:pt idx="66">
                  <c:v>-8.3378999999999994</c:v>
                </c:pt>
                <c:pt idx="67">
                  <c:v>-8.4276999999999997</c:v>
                </c:pt>
                <c:pt idx="68">
                  <c:v>-8.5469000000000008</c:v>
                </c:pt>
                <c:pt idx="69">
                  <c:v>-8.6425999999999998</c:v>
                </c:pt>
                <c:pt idx="70">
                  <c:v>-8.7401999999999997</c:v>
                </c:pt>
                <c:pt idx="71">
                  <c:v>-8.8417999999999992</c:v>
                </c:pt>
                <c:pt idx="72">
                  <c:v>-8.9413999999999998</c:v>
                </c:pt>
                <c:pt idx="73">
                  <c:v>-9.0469000000000008</c:v>
                </c:pt>
                <c:pt idx="74">
                  <c:v>-9.1503999999999994</c:v>
                </c:pt>
                <c:pt idx="75">
                  <c:v>-9.2520000000000007</c:v>
                </c:pt>
                <c:pt idx="76">
                  <c:v>-9.3672000000000004</c:v>
                </c:pt>
                <c:pt idx="77">
                  <c:v>-9.4648000000000003</c:v>
                </c:pt>
                <c:pt idx="78">
                  <c:v>-9.5604999999999993</c:v>
                </c:pt>
                <c:pt idx="79">
                  <c:v>-9.6503999999999994</c:v>
                </c:pt>
                <c:pt idx="80">
                  <c:v>-9.7559000000000005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Arduino!$F$8</c:f>
              <c:strCache>
                <c:ptCount val="1"/>
                <c:pt idx="0">
                  <c:v>P (mW)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Arduino!$F$9:$F$89</c:f>
              <c:numCache>
                <c:formatCode>General</c:formatCode>
                <c:ptCount val="81"/>
                <c:pt idx="0">
                  <c:v>-7.34289345</c:v>
                </c:pt>
                <c:pt idx="1">
                  <c:v>-7.3284522500000007</c:v>
                </c:pt>
                <c:pt idx="2">
                  <c:v>-7.3187184000000007</c:v>
                </c:pt>
                <c:pt idx="3">
                  <c:v>-7.3149169999999994</c:v>
                </c:pt>
                <c:pt idx="4">
                  <c:v>-7.3056505500000011</c:v>
                </c:pt>
                <c:pt idx="5">
                  <c:v>-7.2893707999999995</c:v>
                </c:pt>
                <c:pt idx="6">
                  <c:v>-7.2658319999999987</c:v>
                </c:pt>
                <c:pt idx="7">
                  <c:v>-7.2700150999999993</c:v>
                </c:pt>
                <c:pt idx="8">
                  <c:v>-7.2672499999999998</c:v>
                </c:pt>
                <c:pt idx="9">
                  <c:v>-7.2889773000000009</c:v>
                </c:pt>
                <c:pt idx="10">
                  <c:v>-7.3024919999999991</c:v>
                </c:pt>
                <c:pt idx="11">
                  <c:v>-7.3635340500000002</c:v>
                </c:pt>
                <c:pt idx="12">
                  <c:v>-7.3744687999999998</c:v>
                </c:pt>
                <c:pt idx="13">
                  <c:v>-7.457266999999999</c:v>
                </c:pt>
                <c:pt idx="14">
                  <c:v>-7.5284494999999989</c:v>
                </c:pt>
                <c:pt idx="15">
                  <c:v>-7.5725591999999997</c:v>
                </c:pt>
                <c:pt idx="16">
                  <c:v>-7.5739195999999991</c:v>
                </c:pt>
                <c:pt idx="17">
                  <c:v>-7.4966769000000006</c:v>
                </c:pt>
                <c:pt idx="18">
                  <c:v>-7.3623885500000004</c:v>
                </c:pt>
                <c:pt idx="19">
                  <c:v>-7.2876292500000002</c:v>
                </c:pt>
                <c:pt idx="20">
                  <c:v>-6.6120215</c:v>
                </c:pt>
                <c:pt idx="21">
                  <c:v>-6.1341391000000005</c:v>
                </c:pt>
                <c:pt idx="22">
                  <c:v>-6.3177812500000003</c:v>
                </c:pt>
                <c:pt idx="23">
                  <c:v>-5.6539628500000001</c:v>
                </c:pt>
                <c:pt idx="24">
                  <c:v>-4.9293664000000001</c:v>
                </c:pt>
                <c:pt idx="25">
                  <c:v>-4.2142320499999997</c:v>
                </c:pt>
                <c:pt idx="26">
                  <c:v>-3.4915211999999998</c:v>
                </c:pt>
                <c:pt idx="27">
                  <c:v>-2.7770172</c:v>
                </c:pt>
                <c:pt idx="28">
                  <c:v>-2.108806</c:v>
                </c:pt>
                <c:pt idx="29">
                  <c:v>-1.3688510000000003</c:v>
                </c:pt>
                <c:pt idx="30">
                  <c:v>-0.42987920000000002</c:v>
                </c:pt>
                <c:pt idx="31">
                  <c:v>0.25407494999999997</c:v>
                </c:pt>
                <c:pt idx="32">
                  <c:v>0.71113090000000001</c:v>
                </c:pt>
                <c:pt idx="33">
                  <c:v>0.92982960000000003</c:v>
                </c:pt>
                <c:pt idx="34">
                  <c:v>0.99862424999999988</c:v>
                </c:pt>
                <c:pt idx="35">
                  <c:v>0.95396939999999997</c:v>
                </c:pt>
                <c:pt idx="36">
                  <c:v>0.83902650000000001</c:v>
                </c:pt>
                <c:pt idx="37">
                  <c:v>0.66976950000000002</c:v>
                </c:pt>
                <c:pt idx="38">
                  <c:v>0.46837439999999997</c:v>
                </c:pt>
                <c:pt idx="39">
                  <c:v>0.2842672</c:v>
                </c:pt>
                <c:pt idx="40">
                  <c:v>0.49931309999999995</c:v>
                </c:pt>
                <c:pt idx="41">
                  <c:v>0.28404880000000005</c:v>
                </c:pt>
                <c:pt idx="42">
                  <c:v>4.7460599999999992E-2</c:v>
                </c:pt>
                <c:pt idx="43">
                  <c:v>-0.19365604999999997</c:v>
                </c:pt>
                <c:pt idx="44">
                  <c:v>-0.44734649999999998</c:v>
                </c:pt>
                <c:pt idx="45">
                  <c:v>-0.73305485000000004</c:v>
                </c:pt>
                <c:pt idx="46">
                  <c:v>-1.0176552000000001</c:v>
                </c:pt>
                <c:pt idx="47">
                  <c:v>-1.3227669</c:v>
                </c:pt>
                <c:pt idx="48">
                  <c:v>-1.6437920500000001</c:v>
                </c:pt>
                <c:pt idx="49">
                  <c:v>-1.9559276999999999</c:v>
                </c:pt>
                <c:pt idx="50">
                  <c:v>-2.3218923</c:v>
                </c:pt>
                <c:pt idx="51">
                  <c:v>-2.669702</c:v>
                </c:pt>
                <c:pt idx="52">
                  <c:v>-3.0342522000000001</c:v>
                </c:pt>
                <c:pt idx="53">
                  <c:v>-3.4097362000000002</c:v>
                </c:pt>
                <c:pt idx="54">
                  <c:v>-3.7761800999999999</c:v>
                </c:pt>
                <c:pt idx="55">
                  <c:v>-4.1764219999999996</c:v>
                </c:pt>
                <c:pt idx="56">
                  <c:v>-4.5709864499999995</c:v>
                </c:pt>
                <c:pt idx="57">
                  <c:v>-4.9756792000000001</c:v>
                </c:pt>
                <c:pt idx="58">
                  <c:v>-5.4214438500000002</c:v>
                </c:pt>
                <c:pt idx="59">
                  <c:v>-5.8328869499999998</c:v>
                </c:pt>
                <c:pt idx="60">
                  <c:v>-6.28616625</c:v>
                </c:pt>
                <c:pt idx="61">
                  <c:v>-6.7505347000000002</c:v>
                </c:pt>
                <c:pt idx="62">
                  <c:v>-7.1925078999999998</c:v>
                </c:pt>
                <c:pt idx="63">
                  <c:v>-7.6805862500000002</c:v>
                </c:pt>
                <c:pt idx="64">
                  <c:v>-8.1433074999999988</c:v>
                </c:pt>
                <c:pt idx="65">
                  <c:v>-8.635810750000001</c:v>
                </c:pt>
                <c:pt idx="66">
                  <c:v>-9.1383384000000003</c:v>
                </c:pt>
                <c:pt idx="67">
                  <c:v>-9.6117918499999995</c:v>
                </c:pt>
                <c:pt idx="68">
                  <c:v>-10.15799065</c:v>
                </c:pt>
                <c:pt idx="69">
                  <c:v>-10.652004499999999</c:v>
                </c:pt>
                <c:pt idx="70">
                  <c:v>-11.178715799999999</c:v>
                </c:pt>
                <c:pt idx="71">
                  <c:v>-11.7286477</c:v>
                </c:pt>
                <c:pt idx="72">
                  <c:v>-12.249718000000001</c:v>
                </c:pt>
                <c:pt idx="73">
                  <c:v>-12.82398075</c:v>
                </c:pt>
                <c:pt idx="74">
                  <c:v>-13.377884799999999</c:v>
                </c:pt>
                <c:pt idx="75">
                  <c:v>-13.938138</c:v>
                </c:pt>
                <c:pt idx="76">
                  <c:v>-14.547261600000001</c:v>
                </c:pt>
                <c:pt idx="77">
                  <c:v>-15.1152856</c:v>
                </c:pt>
                <c:pt idx="78">
                  <c:v>-15.712681749999998</c:v>
                </c:pt>
                <c:pt idx="79">
                  <c:v>-16.299525599999999</c:v>
                </c:pt>
                <c:pt idx="80">
                  <c:v>-16.916730600000001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92992"/>
        <c:axId val="192434560"/>
      </c:scatterChart>
      <c:scatterChart>
        <c:scatterStyle val="smoothMarker"/>
        <c:varyColors val="0"/>
        <c:ser>
          <c:idx val="2"/>
          <c:order val="2"/>
          <c:tx>
            <c:strRef>
              <c:f>Keithley!$D$28</c:f>
              <c:strCache>
                <c:ptCount val="1"/>
                <c:pt idx="0">
                  <c:v>R (kOhm)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Keithley!$D$29:$D$68</c:f>
              <c:numCache>
                <c:formatCode>General</c:formatCode>
                <c:ptCount val="40"/>
                <c:pt idx="0">
                  <c:v>0.12327416173570019</c:v>
                </c:pt>
                <c:pt idx="1">
                  <c:v>0.11835253274420073</c:v>
                </c:pt>
                <c:pt idx="2">
                  <c:v>0.11364699905071329</c:v>
                </c:pt>
                <c:pt idx="3">
                  <c:v>0.10853491432525202</c:v>
                </c:pt>
                <c:pt idx="4">
                  <c:v>0.10313531353135313</c:v>
                </c:pt>
                <c:pt idx="5">
                  <c:v>9.7858301179891513E-2</c:v>
                </c:pt>
                <c:pt idx="6">
                  <c:v>9.2395167022032709E-2</c:v>
                </c:pt>
                <c:pt idx="7">
                  <c:v>8.6672637448357542E-2</c:v>
                </c:pt>
                <c:pt idx="8">
                  <c:v>8.1077893743734905E-2</c:v>
                </c:pt>
                <c:pt idx="9">
                  <c:v>7.4864868911614535E-2</c:v>
                </c:pt>
                <c:pt idx="10">
                  <c:v>6.8859984697781179E-2</c:v>
                </c:pt>
                <c:pt idx="11">
                  <c:v>6.2299473569448337E-2</c:v>
                </c:pt>
                <c:pt idx="12">
                  <c:v>5.5659807258038867E-2</c:v>
                </c:pt>
                <c:pt idx="13">
                  <c:v>4.8766214766409834E-2</c:v>
                </c:pt>
                <c:pt idx="14">
                  <c:v>4.15468731823243E-2</c:v>
                </c:pt>
                <c:pt idx="15">
                  <c:v>3.4094783498124788E-2</c:v>
                </c:pt>
                <c:pt idx="16">
                  <c:v>2.6213235936598921E-2</c:v>
                </c:pt>
                <c:pt idx="17">
                  <c:v>1.8021589864657864E-2</c:v>
                </c:pt>
                <c:pt idx="18">
                  <c:v>9.2847062318948247E-3</c:v>
                </c:pt>
                <c:pt idx="19">
                  <c:v>0</c:v>
                </c:pt>
                <c:pt idx="20">
                  <c:v>-1.0008607402366037E-2</c:v>
                </c:pt>
                <c:pt idx="21">
                  <c:v>-2.0974034145727589E-2</c:v>
                </c:pt>
                <c:pt idx="22">
                  <c:v>-3.3224798989966109E-2</c:v>
                </c:pt>
                <c:pt idx="23">
                  <c:v>-4.742033383915023E-2</c:v>
                </c:pt>
                <c:pt idx="24">
                  <c:v>-6.5228168132126174E-2</c:v>
                </c:pt>
                <c:pt idx="25">
                  <c:v>-9.07248918861705E-2</c:v>
                </c:pt>
                <c:pt idx="26">
                  <c:v>-0.1343260669327602</c:v>
                </c:pt>
                <c:pt idx="27">
                  <c:v>-0.24242424242424246</c:v>
                </c:pt>
                <c:pt idx="28">
                  <c:v>-1.1369378473976754</c:v>
                </c:pt>
                <c:pt idx="29">
                  <c:v>0.44052863436123346</c:v>
                </c:pt>
                <c:pt idx="30">
                  <c:v>0.18789286690352558</c:v>
                </c:pt>
                <c:pt idx="31">
                  <c:v>0.12168410805548796</c:v>
                </c:pt>
                <c:pt idx="32">
                  <c:v>9.0867152223449321E-2</c:v>
                </c:pt>
                <c:pt idx="33">
                  <c:v>7.3581970314930828E-2</c:v>
                </c:pt>
                <c:pt idx="34">
                  <c:v>6.2337403273129255E-2</c:v>
                </c:pt>
                <c:pt idx="35">
                  <c:v>5.4475503047223449E-2</c:v>
                </c:pt>
                <c:pt idx="36">
                  <c:v>4.8673782582802694E-2</c:v>
                </c:pt>
                <c:pt idx="37">
                  <c:v>4.4214528894194631E-2</c:v>
                </c:pt>
                <c:pt idx="38">
                  <c:v>4.0684005190422555E-2</c:v>
                </c:pt>
                <c:pt idx="39">
                  <c:v>3.774581965047371E-2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Arduino!$G$8</c:f>
              <c:strCache>
                <c:ptCount val="1"/>
                <c:pt idx="0">
                  <c:v>R (kOhm)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Arduino!$G$9:$G$89</c:f>
              <c:numCache>
                <c:formatCode>General</c:formatCode>
                <c:ptCount val="81"/>
                <c:pt idx="0">
                  <c:v>6.8941794327684283E-2</c:v>
                </c:pt>
                <c:pt idx="1">
                  <c:v>6.8883610451306407E-2</c:v>
                </c:pt>
                <c:pt idx="2">
                  <c:v>6.8975225225225228E-2</c:v>
                </c:pt>
                <c:pt idx="3">
                  <c:v>6.8913974006813747E-2</c:v>
                </c:pt>
                <c:pt idx="4">
                  <c:v>6.8904233312938837E-2</c:v>
                </c:pt>
                <c:pt idx="5">
                  <c:v>6.8960821693965682E-2</c:v>
                </c:pt>
                <c:pt idx="6">
                  <c:v>6.9184231069476979E-2</c:v>
                </c:pt>
                <c:pt idx="7">
                  <c:v>6.9144423097553129E-2</c:v>
                </c:pt>
                <c:pt idx="8">
                  <c:v>6.9170731707317065E-2</c:v>
                </c:pt>
                <c:pt idx="9">
                  <c:v>6.906184904705355E-2</c:v>
                </c:pt>
                <c:pt idx="10">
                  <c:v>6.9031229339244743E-2</c:v>
                </c:pt>
                <c:pt idx="11">
                  <c:v>6.913558714378458E-2</c:v>
                </c:pt>
                <c:pt idx="12">
                  <c:v>6.8743120860447593E-2</c:v>
                </c:pt>
                <c:pt idx="13">
                  <c:v>6.817095324600822E-2</c:v>
                </c:pt>
                <c:pt idx="14">
                  <c:v>6.7905748720237816E-2</c:v>
                </c:pt>
                <c:pt idx="15">
                  <c:v>6.7699173616232663E-2</c:v>
                </c:pt>
                <c:pt idx="16">
                  <c:v>6.7687013735926116E-2</c:v>
                </c:pt>
                <c:pt idx="17">
                  <c:v>6.8098206286574786E-2</c:v>
                </c:pt>
                <c:pt idx="18">
                  <c:v>6.8759241184031233E-2</c:v>
                </c:pt>
                <c:pt idx="19">
                  <c:v>6.9074623959499593E-2</c:v>
                </c:pt>
                <c:pt idx="20">
                  <c:v>7.3052545276811334E-2</c:v>
                </c:pt>
                <c:pt idx="21">
                  <c:v>7.6159383147995446E-2</c:v>
                </c:pt>
                <c:pt idx="22">
                  <c:v>7.4813646009032037E-2</c:v>
                </c:pt>
                <c:pt idx="23">
                  <c:v>7.9751540992173298E-2</c:v>
                </c:pt>
                <c:pt idx="24">
                  <c:v>8.6503815175922011E-2</c:v>
                </c:pt>
                <c:pt idx="25">
                  <c:v>9.5230221126527653E-2</c:v>
                </c:pt>
                <c:pt idx="26">
                  <c:v>0.10727244044802019</c:v>
                </c:pt>
                <c:pt idx="27">
                  <c:v>0.12492576567404766</c:v>
                </c:pt>
                <c:pt idx="28">
                  <c:v>0.15137712999678488</c:v>
                </c:pt>
                <c:pt idx="29">
                  <c:v>0.2090987258657078</c:v>
                </c:pt>
                <c:pt idx="30">
                  <c:v>0.55397888523101368</c:v>
                </c:pt>
                <c:pt idx="31">
                  <c:v>-0.76024909185262068</c:v>
                </c:pt>
                <c:pt idx="32">
                  <c:v>-0.21278923472457742</c:v>
                </c:pt>
                <c:pt idx="33">
                  <c:v>-0.1257907900544358</c:v>
                </c:pt>
                <c:pt idx="34">
                  <c:v>-8.5674116165314423E-2</c:v>
                </c:pt>
                <c:pt idx="35">
                  <c:v>-6.1898211829436035E-2</c:v>
                </c:pt>
                <c:pt idx="36">
                  <c:v>-4.5320380226369493E-2</c:v>
                </c:pt>
                <c:pt idx="37">
                  <c:v>-3.1391396592409769E-2</c:v>
                </c:pt>
                <c:pt idx="38">
                  <c:v>-1.9676566439156367E-2</c:v>
                </c:pt>
                <c:pt idx="39">
                  <c:v>-1.1031874236633703E-2</c:v>
                </c:pt>
                <c:pt idx="40">
                  <c:v>-2.1247189388782308E-2</c:v>
                </c:pt>
                <c:pt idx="41">
                  <c:v>-1.1040356445793821E-2</c:v>
                </c:pt>
                <c:pt idx="42">
                  <c:v>-1.7066788030492661E-3</c:v>
                </c:pt>
                <c:pt idx="43">
                  <c:v>6.5076717200417957E-3</c:v>
                </c:pt>
                <c:pt idx="44">
                  <c:v>1.4128309934245603E-2</c:v>
                </c:pt>
                <c:pt idx="45">
                  <c:v>2.1829539767726794E-2</c:v>
                </c:pt>
                <c:pt idx="46">
                  <c:v>2.8733700766232023E-2</c:v>
                </c:pt>
                <c:pt idx="47">
                  <c:v>3.5598864773528881E-2</c:v>
                </c:pt>
                <c:pt idx="48">
                  <c:v>4.2239071541926493E-2</c:v>
                </c:pt>
                <c:pt idx="49">
                  <c:v>4.8186341448101584E-2</c:v>
                </c:pt>
                <c:pt idx="50">
                  <c:v>5.4890142837374499E-2</c:v>
                </c:pt>
                <c:pt idx="51">
                  <c:v>6.0683271016765176E-2</c:v>
                </c:pt>
                <c:pt idx="52">
                  <c:v>6.6441741395128595E-2</c:v>
                </c:pt>
                <c:pt idx="53">
                  <c:v>7.1570346116511876E-2</c:v>
                </c:pt>
                <c:pt idx="54">
                  <c:v>7.6935154655361923E-2</c:v>
                </c:pt>
                <c:pt idx="55">
                  <c:v>8.2222534025536684E-2</c:v>
                </c:pt>
                <c:pt idx="56">
                  <c:v>8.7244242432615388E-2</c:v>
                </c:pt>
                <c:pt idx="57">
                  <c:v>9.211385653641016E-2</c:v>
                </c:pt>
                <c:pt idx="58">
                  <c:v>9.7086729026991586E-2</c:v>
                </c:pt>
                <c:pt idx="59">
                  <c:v>0.10151581113705624</c:v>
                </c:pt>
                <c:pt idx="60">
                  <c:v>0.10631380453865662</c:v>
                </c:pt>
                <c:pt idx="61">
                  <c:v>0.11071126706451861</c:v>
                </c:pt>
                <c:pt idx="62">
                  <c:v>0.11500720770845452</c:v>
                </c:pt>
                <c:pt idx="63">
                  <c:v>0.11936670198840617</c:v>
                </c:pt>
                <c:pt idx="64">
                  <c:v>0.12341499446017482</c:v>
                </c:pt>
                <c:pt idx="65">
                  <c:v>0.12754450993498209</c:v>
                </c:pt>
                <c:pt idx="66">
                  <c:v>0.13144796651435015</c:v>
                </c:pt>
                <c:pt idx="67">
                  <c:v>0.13532755081457576</c:v>
                </c:pt>
                <c:pt idx="68">
                  <c:v>0.13905626601457835</c:v>
                </c:pt>
                <c:pt idx="69">
                  <c:v>0.14260754865434011</c:v>
                </c:pt>
                <c:pt idx="70">
                  <c:v>0.14633532413445915</c:v>
                </c:pt>
                <c:pt idx="71">
                  <c:v>0.15002601280282296</c:v>
                </c:pt>
                <c:pt idx="72">
                  <c:v>0.15321985371418348</c:v>
                </c:pt>
                <c:pt idx="73">
                  <c:v>0.15668350484696414</c:v>
                </c:pt>
                <c:pt idx="74">
                  <c:v>0.15977443609022557</c:v>
                </c:pt>
                <c:pt idx="75">
                  <c:v>0.16282965845222652</c:v>
                </c:pt>
                <c:pt idx="76">
                  <c:v>0.1657912716713639</c:v>
                </c:pt>
                <c:pt idx="77">
                  <c:v>0.16873045389231678</c:v>
                </c:pt>
                <c:pt idx="78">
                  <c:v>0.17190523508184719</c:v>
                </c:pt>
                <c:pt idx="79">
                  <c:v>0.17501865207659786</c:v>
                </c:pt>
                <c:pt idx="80">
                  <c:v>0.17773859920663393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7632"/>
        <c:axId val="192436096"/>
      </c:scatterChart>
      <c:valAx>
        <c:axId val="187492992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192434560"/>
        <c:crosses val="autoZero"/>
        <c:crossBetween val="midCat"/>
      </c:valAx>
      <c:valAx>
        <c:axId val="1924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92992"/>
        <c:crosses val="autoZero"/>
        <c:crossBetween val="midCat"/>
      </c:valAx>
      <c:valAx>
        <c:axId val="19243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2437632"/>
        <c:crosses val="max"/>
        <c:crossBetween val="midCat"/>
      </c:valAx>
      <c:valAx>
        <c:axId val="19243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3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Keithley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Keithley!$B$28</c:f>
              <c:strCache>
                <c:ptCount val="1"/>
                <c:pt idx="0">
                  <c:v>I (mA)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Keithley!$B$29:$B$68</c:f>
              <c:numCache>
                <c:formatCode>General</c:formatCode>
                <c:ptCount val="40"/>
                <c:pt idx="0">
                  <c:v>-7.7064000000000004</c:v>
                </c:pt>
                <c:pt idx="1">
                  <c:v>-7.6044</c:v>
                </c:pt>
                <c:pt idx="2">
                  <c:v>-7.4793000000000003</c:v>
                </c:pt>
                <c:pt idx="3">
                  <c:v>-7.3708999999999998</c:v>
                </c:pt>
                <c:pt idx="4">
                  <c:v>-7.2720000000000002</c:v>
                </c:pt>
                <c:pt idx="5">
                  <c:v>-7.1532</c:v>
                </c:pt>
                <c:pt idx="6">
                  <c:v>-7.0349999999999993</c:v>
                </c:pt>
                <c:pt idx="7">
                  <c:v>-6.9226000000000001</c:v>
                </c:pt>
                <c:pt idx="8">
                  <c:v>-6.7835999999999999</c:v>
                </c:pt>
                <c:pt idx="9">
                  <c:v>-6.6787000000000001</c:v>
                </c:pt>
                <c:pt idx="10">
                  <c:v>-6.5350000000000001</c:v>
                </c:pt>
                <c:pt idx="11">
                  <c:v>-6.4206000000000003</c:v>
                </c:pt>
                <c:pt idx="12">
                  <c:v>-6.2881999999999998</c:v>
                </c:pt>
                <c:pt idx="13">
                  <c:v>-6.1517999999999997</c:v>
                </c:pt>
                <c:pt idx="14">
                  <c:v>-6.0172999999999996</c:v>
                </c:pt>
                <c:pt idx="15">
                  <c:v>-5.8659999999999997</c:v>
                </c:pt>
                <c:pt idx="16">
                  <c:v>-5.7222999999999997</c:v>
                </c:pt>
                <c:pt idx="17">
                  <c:v>-5.5488999999999997</c:v>
                </c:pt>
                <c:pt idx="18">
                  <c:v>-5.3851999999999993</c:v>
                </c:pt>
                <c:pt idx="19">
                  <c:v>-5.2</c:v>
                </c:pt>
                <c:pt idx="20">
                  <c:v>-4.9956999999999994</c:v>
                </c:pt>
                <c:pt idx="21">
                  <c:v>-4.7678000000000003</c:v>
                </c:pt>
                <c:pt idx="22">
                  <c:v>-4.5147000000000004</c:v>
                </c:pt>
                <c:pt idx="23">
                  <c:v>-4.2176</c:v>
                </c:pt>
                <c:pt idx="24">
                  <c:v>-3.8327</c:v>
                </c:pt>
                <c:pt idx="25">
                  <c:v>-3.3067000000000002</c:v>
                </c:pt>
                <c:pt idx="26">
                  <c:v>-2.6055999999999999</c:v>
                </c:pt>
                <c:pt idx="27">
                  <c:v>-1.65</c:v>
                </c:pt>
                <c:pt idx="28">
                  <c:v>-0.39580000000000004</c:v>
                </c:pt>
                <c:pt idx="29">
                  <c:v>1.135</c:v>
                </c:pt>
                <c:pt idx="30">
                  <c:v>2.9272</c:v>
                </c:pt>
                <c:pt idx="31">
                  <c:v>4.9307999999999996</c:v>
                </c:pt>
                <c:pt idx="32">
                  <c:v>7.1532999999999998</c:v>
                </c:pt>
                <c:pt idx="33">
                  <c:v>9.5131999999999994</c:v>
                </c:pt>
                <c:pt idx="34">
                  <c:v>12.0313</c:v>
                </c:pt>
                <c:pt idx="35">
                  <c:v>14.685500000000001</c:v>
                </c:pt>
                <c:pt idx="36">
                  <c:v>17.463200000000001</c:v>
                </c:pt>
                <c:pt idx="37">
                  <c:v>20.3553</c:v>
                </c:pt>
                <c:pt idx="38">
                  <c:v>23.3507</c:v>
                </c:pt>
                <c:pt idx="39">
                  <c:v>26.492999999999999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Keithley!$C$28</c:f>
              <c:strCache>
                <c:ptCount val="1"/>
                <c:pt idx="0">
                  <c:v>P (mW)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Keithley!$C$29:$C$68</c:f>
              <c:numCache>
                <c:formatCode>General</c:formatCode>
                <c:ptCount val="40"/>
                <c:pt idx="0">
                  <c:v>-7.3210800000000003</c:v>
                </c:pt>
                <c:pt idx="1">
                  <c:v>-6.84396</c:v>
                </c:pt>
                <c:pt idx="2">
                  <c:v>-6.357405</c:v>
                </c:pt>
                <c:pt idx="3">
                  <c:v>-5.8967200000000002</c:v>
                </c:pt>
                <c:pt idx="4">
                  <c:v>-5.4540000000000006</c:v>
                </c:pt>
                <c:pt idx="5">
                  <c:v>-5.0072399999999995</c:v>
                </c:pt>
                <c:pt idx="6">
                  <c:v>-4.5727500000000001</c:v>
                </c:pt>
                <c:pt idx="7">
                  <c:v>-4.1535599999999997</c:v>
                </c:pt>
                <c:pt idx="8">
                  <c:v>-3.7309800000000002</c:v>
                </c:pt>
                <c:pt idx="9">
                  <c:v>-3.33935</c:v>
                </c:pt>
                <c:pt idx="10">
                  <c:v>-2.94075</c:v>
                </c:pt>
                <c:pt idx="11">
                  <c:v>-2.5682400000000003</c:v>
                </c:pt>
                <c:pt idx="12">
                  <c:v>-2.2008699999999997</c:v>
                </c:pt>
                <c:pt idx="13">
                  <c:v>-1.8455399999999997</c:v>
                </c:pt>
                <c:pt idx="14">
                  <c:v>-1.5043249999999999</c:v>
                </c:pt>
                <c:pt idx="15">
                  <c:v>-1.1732</c:v>
                </c:pt>
                <c:pt idx="16">
                  <c:v>-0.85834499999999991</c:v>
                </c:pt>
                <c:pt idx="17">
                  <c:v>-0.55488999999999999</c:v>
                </c:pt>
                <c:pt idx="18">
                  <c:v>-0.26926</c:v>
                </c:pt>
                <c:pt idx="19">
                  <c:v>0</c:v>
                </c:pt>
                <c:pt idx="20">
                  <c:v>0.24978499999999998</c:v>
                </c:pt>
                <c:pt idx="21">
                  <c:v>0.47678000000000004</c:v>
                </c:pt>
                <c:pt idx="22">
                  <c:v>0.67720500000000006</c:v>
                </c:pt>
                <c:pt idx="23">
                  <c:v>0.84352000000000005</c:v>
                </c:pt>
                <c:pt idx="24">
                  <c:v>0.958175</c:v>
                </c:pt>
                <c:pt idx="25">
                  <c:v>0.99201000000000006</c:v>
                </c:pt>
                <c:pt idx="26">
                  <c:v>0.91195999999999988</c:v>
                </c:pt>
                <c:pt idx="27">
                  <c:v>0.66</c:v>
                </c:pt>
                <c:pt idx="28">
                  <c:v>0.17811000000000002</c:v>
                </c:pt>
                <c:pt idx="29">
                  <c:v>-0.5675</c:v>
                </c:pt>
                <c:pt idx="30">
                  <c:v>-1.6099600000000001</c:v>
                </c:pt>
                <c:pt idx="31">
                  <c:v>-2.9584799999999998</c:v>
                </c:pt>
                <c:pt idx="32">
                  <c:v>-4.6496449999999996</c:v>
                </c:pt>
                <c:pt idx="33">
                  <c:v>-6.6592399999999996</c:v>
                </c:pt>
                <c:pt idx="34">
                  <c:v>-9.0234749999999995</c:v>
                </c:pt>
                <c:pt idx="35">
                  <c:v>-11.748400000000002</c:v>
                </c:pt>
                <c:pt idx="36">
                  <c:v>-14.843719999999999</c:v>
                </c:pt>
                <c:pt idx="37">
                  <c:v>-18.319770000000002</c:v>
                </c:pt>
                <c:pt idx="38">
                  <c:v>-22.183164999999999</c:v>
                </c:pt>
                <c:pt idx="39">
                  <c:v>-26.492999999999999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6112"/>
        <c:axId val="188924672"/>
      </c:scatterChart>
      <c:scatterChart>
        <c:scatterStyle val="smoothMarker"/>
        <c:varyColors val="0"/>
        <c:ser>
          <c:idx val="2"/>
          <c:order val="2"/>
          <c:tx>
            <c:strRef>
              <c:f>Keithley!$D$28</c:f>
              <c:strCache>
                <c:ptCount val="1"/>
                <c:pt idx="0">
                  <c:v>R (kOhm)</c:v>
                </c:pt>
              </c:strCache>
            </c:strRef>
          </c:tx>
          <c:xVal>
            <c:numRef>
              <c:f>Keithley!$A$29:$A$68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-0.1</c:v>
                </c:pt>
                <c:pt idx="18">
                  <c:v>-0.05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</c:numCache>
            </c:numRef>
          </c:xVal>
          <c:yVal>
            <c:numRef>
              <c:f>Keithley!$D$29:$D$68</c:f>
              <c:numCache>
                <c:formatCode>General</c:formatCode>
                <c:ptCount val="40"/>
                <c:pt idx="0">
                  <c:v>0.12327416173570019</c:v>
                </c:pt>
                <c:pt idx="1">
                  <c:v>0.11835253274420073</c:v>
                </c:pt>
                <c:pt idx="2">
                  <c:v>0.11364699905071329</c:v>
                </c:pt>
                <c:pt idx="3">
                  <c:v>0.10853491432525202</c:v>
                </c:pt>
                <c:pt idx="4">
                  <c:v>0.10313531353135313</c:v>
                </c:pt>
                <c:pt idx="5">
                  <c:v>9.7858301179891513E-2</c:v>
                </c:pt>
                <c:pt idx="6">
                  <c:v>9.2395167022032709E-2</c:v>
                </c:pt>
                <c:pt idx="7">
                  <c:v>8.6672637448357542E-2</c:v>
                </c:pt>
                <c:pt idx="8">
                  <c:v>8.1077893743734905E-2</c:v>
                </c:pt>
                <c:pt idx="9">
                  <c:v>7.4864868911614535E-2</c:v>
                </c:pt>
                <c:pt idx="10">
                  <c:v>6.8859984697781179E-2</c:v>
                </c:pt>
                <c:pt idx="11">
                  <c:v>6.2299473569448337E-2</c:v>
                </c:pt>
                <c:pt idx="12">
                  <c:v>5.5659807258038867E-2</c:v>
                </c:pt>
                <c:pt idx="13">
                  <c:v>4.8766214766409834E-2</c:v>
                </c:pt>
                <c:pt idx="14">
                  <c:v>4.15468731823243E-2</c:v>
                </c:pt>
                <c:pt idx="15">
                  <c:v>3.4094783498124788E-2</c:v>
                </c:pt>
                <c:pt idx="16">
                  <c:v>2.6213235936598921E-2</c:v>
                </c:pt>
                <c:pt idx="17">
                  <c:v>1.8021589864657864E-2</c:v>
                </c:pt>
                <c:pt idx="18">
                  <c:v>9.2847062318948247E-3</c:v>
                </c:pt>
                <c:pt idx="19">
                  <c:v>0</c:v>
                </c:pt>
                <c:pt idx="20">
                  <c:v>-1.0008607402366037E-2</c:v>
                </c:pt>
                <c:pt idx="21">
                  <c:v>-2.0974034145727589E-2</c:v>
                </c:pt>
                <c:pt idx="22">
                  <c:v>-3.3224798989966109E-2</c:v>
                </c:pt>
                <c:pt idx="23">
                  <c:v>-4.742033383915023E-2</c:v>
                </c:pt>
                <c:pt idx="24">
                  <c:v>-6.5228168132126174E-2</c:v>
                </c:pt>
                <c:pt idx="25">
                  <c:v>-9.07248918861705E-2</c:v>
                </c:pt>
                <c:pt idx="26">
                  <c:v>-0.1343260669327602</c:v>
                </c:pt>
                <c:pt idx="27">
                  <c:v>-0.24242424242424246</c:v>
                </c:pt>
                <c:pt idx="28">
                  <c:v>-1.1369378473976754</c:v>
                </c:pt>
                <c:pt idx="29">
                  <c:v>0.44052863436123346</c:v>
                </c:pt>
                <c:pt idx="30">
                  <c:v>0.18789286690352558</c:v>
                </c:pt>
                <c:pt idx="31">
                  <c:v>0.12168410805548796</c:v>
                </c:pt>
                <c:pt idx="32">
                  <c:v>9.0867152223449321E-2</c:v>
                </c:pt>
                <c:pt idx="33">
                  <c:v>7.3581970314930828E-2</c:v>
                </c:pt>
                <c:pt idx="34">
                  <c:v>6.2337403273129255E-2</c:v>
                </c:pt>
                <c:pt idx="35">
                  <c:v>5.4475503047223449E-2</c:v>
                </c:pt>
                <c:pt idx="36">
                  <c:v>4.8673782582802694E-2</c:v>
                </c:pt>
                <c:pt idx="37">
                  <c:v>4.4214528894194631E-2</c:v>
                </c:pt>
                <c:pt idx="38">
                  <c:v>4.0684005190422555E-2</c:v>
                </c:pt>
                <c:pt idx="39">
                  <c:v>3.774581965047371E-2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8000"/>
        <c:axId val="188926208"/>
      </c:scatterChart>
      <c:valAx>
        <c:axId val="1669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24672"/>
        <c:crosses val="autoZero"/>
        <c:crossBetween val="midCat"/>
      </c:valAx>
      <c:valAx>
        <c:axId val="1889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06112"/>
        <c:crosses val="autoZero"/>
        <c:crossBetween val="midCat"/>
      </c:valAx>
      <c:valAx>
        <c:axId val="18892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8928000"/>
        <c:crosses val="max"/>
        <c:crossBetween val="midCat"/>
      </c:valAx>
      <c:valAx>
        <c:axId val="188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2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Arduino!$E$8</c:f>
              <c:strCache>
                <c:ptCount val="1"/>
                <c:pt idx="0">
                  <c:v>I (mA)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Arduino!$E$9:$E$89</c:f>
              <c:numCache>
                <c:formatCode>General</c:formatCode>
                <c:ptCount val="81"/>
                <c:pt idx="0">
                  <c:v>10.3203</c:v>
                </c:pt>
                <c:pt idx="1">
                  <c:v>10.314500000000001</c:v>
                </c:pt>
                <c:pt idx="2">
                  <c:v>10.300800000000001</c:v>
                </c:pt>
                <c:pt idx="3">
                  <c:v>10.3027</c:v>
                </c:pt>
                <c:pt idx="4">
                  <c:v>10.296900000000001</c:v>
                </c:pt>
                <c:pt idx="5">
                  <c:v>10.2812</c:v>
                </c:pt>
                <c:pt idx="6">
                  <c:v>10.247999999999999</c:v>
                </c:pt>
                <c:pt idx="7">
                  <c:v>10.2539</c:v>
                </c:pt>
                <c:pt idx="8">
                  <c:v>10.25</c:v>
                </c:pt>
                <c:pt idx="9">
                  <c:v>10.273400000000001</c:v>
                </c:pt>
                <c:pt idx="10">
                  <c:v>10.2852</c:v>
                </c:pt>
                <c:pt idx="11">
                  <c:v>10.3203</c:v>
                </c:pt>
                <c:pt idx="12">
                  <c:v>10.3574</c:v>
                </c:pt>
                <c:pt idx="13">
                  <c:v>10.459</c:v>
                </c:pt>
                <c:pt idx="14">
                  <c:v>10.529299999999999</c:v>
                </c:pt>
                <c:pt idx="15">
                  <c:v>10.5762</c:v>
                </c:pt>
                <c:pt idx="16">
                  <c:v>10.578099999999999</c:v>
                </c:pt>
                <c:pt idx="17">
                  <c:v>10.4922</c:v>
                </c:pt>
                <c:pt idx="18">
                  <c:v>10.3477</c:v>
                </c:pt>
                <c:pt idx="19">
                  <c:v>10.2715</c:v>
                </c:pt>
                <c:pt idx="20">
                  <c:v>9.5137</c:v>
                </c:pt>
                <c:pt idx="21">
                  <c:v>8.9746000000000006</c:v>
                </c:pt>
                <c:pt idx="22">
                  <c:v>9.1895000000000007</c:v>
                </c:pt>
                <c:pt idx="23">
                  <c:v>8.4199000000000002</c:v>
                </c:pt>
                <c:pt idx="24">
                  <c:v>7.5488</c:v>
                </c:pt>
                <c:pt idx="25">
                  <c:v>6.6523000000000003</c:v>
                </c:pt>
                <c:pt idx="26">
                  <c:v>5.7050999999999998</c:v>
                </c:pt>
                <c:pt idx="27">
                  <c:v>4.7148000000000003</c:v>
                </c:pt>
                <c:pt idx="28">
                  <c:v>3.7324000000000002</c:v>
                </c:pt>
                <c:pt idx="29">
                  <c:v>2.5586000000000002</c:v>
                </c:pt>
                <c:pt idx="30">
                  <c:v>0.88090000000000002</c:v>
                </c:pt>
                <c:pt idx="31">
                  <c:v>-0.57809999999999995</c:v>
                </c:pt>
                <c:pt idx="32">
                  <c:v>-1.8281000000000001</c:v>
                </c:pt>
                <c:pt idx="33">
                  <c:v>-2.7187999999999999</c:v>
                </c:pt>
                <c:pt idx="34">
                  <c:v>-3.4140999999999999</c:v>
                </c:pt>
                <c:pt idx="35">
                  <c:v>-3.9258000000000002</c:v>
                </c:pt>
                <c:pt idx="36">
                  <c:v>-4.3026999999999997</c:v>
                </c:pt>
                <c:pt idx="37">
                  <c:v>-4.6191000000000004</c:v>
                </c:pt>
                <c:pt idx="38">
                  <c:v>-4.8788999999999998</c:v>
                </c:pt>
                <c:pt idx="39">
                  <c:v>-5.0762</c:v>
                </c:pt>
                <c:pt idx="40">
                  <c:v>-4.8476999999999997</c:v>
                </c:pt>
                <c:pt idx="41">
                  <c:v>-5.0723000000000003</c:v>
                </c:pt>
                <c:pt idx="42">
                  <c:v>-5.2733999999999996</c:v>
                </c:pt>
                <c:pt idx="43">
                  <c:v>-5.4550999999999998</c:v>
                </c:pt>
                <c:pt idx="44">
                  <c:v>-5.6269999999999998</c:v>
                </c:pt>
                <c:pt idx="45">
                  <c:v>-5.7949000000000002</c:v>
                </c:pt>
                <c:pt idx="46">
                  <c:v>-5.9512</c:v>
                </c:pt>
                <c:pt idx="47">
                  <c:v>-6.0956999999999999</c:v>
                </c:pt>
                <c:pt idx="48">
                  <c:v>-6.2382999999999997</c:v>
                </c:pt>
                <c:pt idx="49">
                  <c:v>-6.3711000000000002</c:v>
                </c:pt>
                <c:pt idx="50">
                  <c:v>-6.5038999999999998</c:v>
                </c:pt>
                <c:pt idx="51">
                  <c:v>-6.6327999999999996</c:v>
                </c:pt>
                <c:pt idx="52">
                  <c:v>-6.7577999999999996</c:v>
                </c:pt>
                <c:pt idx="53">
                  <c:v>-6.9023000000000003</c:v>
                </c:pt>
                <c:pt idx="54">
                  <c:v>-7.0058999999999996</c:v>
                </c:pt>
                <c:pt idx="55">
                  <c:v>-7.1269999999999998</c:v>
                </c:pt>
                <c:pt idx="56">
                  <c:v>-7.2382999999999997</c:v>
                </c:pt>
                <c:pt idx="57">
                  <c:v>-7.3495999999999997</c:v>
                </c:pt>
                <c:pt idx="58">
                  <c:v>-7.4726999999999997</c:v>
                </c:pt>
                <c:pt idx="59">
                  <c:v>-7.5800999999999998</c:v>
                </c:pt>
                <c:pt idx="60">
                  <c:v>-7.6894999999999998</c:v>
                </c:pt>
                <c:pt idx="61">
                  <c:v>-7.8086000000000002</c:v>
                </c:pt>
                <c:pt idx="62">
                  <c:v>-7.9081999999999999</c:v>
                </c:pt>
                <c:pt idx="63">
                  <c:v>-8.0214999999999996</c:v>
                </c:pt>
                <c:pt idx="64">
                  <c:v>-8.1229999999999993</c:v>
                </c:pt>
                <c:pt idx="65">
                  <c:v>-8.2285000000000004</c:v>
                </c:pt>
                <c:pt idx="66">
                  <c:v>-8.3378999999999994</c:v>
                </c:pt>
                <c:pt idx="67">
                  <c:v>-8.4276999999999997</c:v>
                </c:pt>
                <c:pt idx="68">
                  <c:v>-8.5469000000000008</c:v>
                </c:pt>
                <c:pt idx="69">
                  <c:v>-8.6425999999999998</c:v>
                </c:pt>
                <c:pt idx="70">
                  <c:v>-8.7401999999999997</c:v>
                </c:pt>
                <c:pt idx="71">
                  <c:v>-8.8417999999999992</c:v>
                </c:pt>
                <c:pt idx="72">
                  <c:v>-8.9413999999999998</c:v>
                </c:pt>
                <c:pt idx="73">
                  <c:v>-9.0469000000000008</c:v>
                </c:pt>
                <c:pt idx="74">
                  <c:v>-9.1503999999999994</c:v>
                </c:pt>
                <c:pt idx="75">
                  <c:v>-9.2520000000000007</c:v>
                </c:pt>
                <c:pt idx="76">
                  <c:v>-9.3672000000000004</c:v>
                </c:pt>
                <c:pt idx="77">
                  <c:v>-9.4648000000000003</c:v>
                </c:pt>
                <c:pt idx="78">
                  <c:v>-9.5604999999999993</c:v>
                </c:pt>
                <c:pt idx="79">
                  <c:v>-9.6503999999999994</c:v>
                </c:pt>
                <c:pt idx="80">
                  <c:v>-9.7559000000000005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Arduino!$F$8</c:f>
              <c:strCache>
                <c:ptCount val="1"/>
                <c:pt idx="0">
                  <c:v>P (mW)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Arduino!$F$9:$F$89</c:f>
              <c:numCache>
                <c:formatCode>General</c:formatCode>
                <c:ptCount val="81"/>
                <c:pt idx="0">
                  <c:v>-7.34289345</c:v>
                </c:pt>
                <c:pt idx="1">
                  <c:v>-7.3284522500000007</c:v>
                </c:pt>
                <c:pt idx="2">
                  <c:v>-7.3187184000000007</c:v>
                </c:pt>
                <c:pt idx="3">
                  <c:v>-7.3149169999999994</c:v>
                </c:pt>
                <c:pt idx="4">
                  <c:v>-7.3056505500000011</c:v>
                </c:pt>
                <c:pt idx="5">
                  <c:v>-7.2893707999999995</c:v>
                </c:pt>
                <c:pt idx="6">
                  <c:v>-7.2658319999999987</c:v>
                </c:pt>
                <c:pt idx="7">
                  <c:v>-7.2700150999999993</c:v>
                </c:pt>
                <c:pt idx="8">
                  <c:v>-7.2672499999999998</c:v>
                </c:pt>
                <c:pt idx="9">
                  <c:v>-7.2889773000000009</c:v>
                </c:pt>
                <c:pt idx="10">
                  <c:v>-7.3024919999999991</c:v>
                </c:pt>
                <c:pt idx="11">
                  <c:v>-7.3635340500000002</c:v>
                </c:pt>
                <c:pt idx="12">
                  <c:v>-7.3744687999999998</c:v>
                </c:pt>
                <c:pt idx="13">
                  <c:v>-7.457266999999999</c:v>
                </c:pt>
                <c:pt idx="14">
                  <c:v>-7.5284494999999989</c:v>
                </c:pt>
                <c:pt idx="15">
                  <c:v>-7.5725591999999997</c:v>
                </c:pt>
                <c:pt idx="16">
                  <c:v>-7.5739195999999991</c:v>
                </c:pt>
                <c:pt idx="17">
                  <c:v>-7.4966769000000006</c:v>
                </c:pt>
                <c:pt idx="18">
                  <c:v>-7.3623885500000004</c:v>
                </c:pt>
                <c:pt idx="19">
                  <c:v>-7.2876292500000002</c:v>
                </c:pt>
                <c:pt idx="20">
                  <c:v>-6.6120215</c:v>
                </c:pt>
                <c:pt idx="21">
                  <c:v>-6.1341391000000005</c:v>
                </c:pt>
                <c:pt idx="22">
                  <c:v>-6.3177812500000003</c:v>
                </c:pt>
                <c:pt idx="23">
                  <c:v>-5.6539628500000001</c:v>
                </c:pt>
                <c:pt idx="24">
                  <c:v>-4.9293664000000001</c:v>
                </c:pt>
                <c:pt idx="25">
                  <c:v>-4.2142320499999997</c:v>
                </c:pt>
                <c:pt idx="26">
                  <c:v>-3.4915211999999998</c:v>
                </c:pt>
                <c:pt idx="27">
                  <c:v>-2.7770172</c:v>
                </c:pt>
                <c:pt idx="28">
                  <c:v>-2.108806</c:v>
                </c:pt>
                <c:pt idx="29">
                  <c:v>-1.3688510000000003</c:v>
                </c:pt>
                <c:pt idx="30">
                  <c:v>-0.42987920000000002</c:v>
                </c:pt>
                <c:pt idx="31">
                  <c:v>0.25407494999999997</c:v>
                </c:pt>
                <c:pt idx="32">
                  <c:v>0.71113090000000001</c:v>
                </c:pt>
                <c:pt idx="33">
                  <c:v>0.92982960000000003</c:v>
                </c:pt>
                <c:pt idx="34">
                  <c:v>0.99862424999999988</c:v>
                </c:pt>
                <c:pt idx="35">
                  <c:v>0.95396939999999997</c:v>
                </c:pt>
                <c:pt idx="36">
                  <c:v>0.83902650000000001</c:v>
                </c:pt>
                <c:pt idx="37">
                  <c:v>0.66976950000000002</c:v>
                </c:pt>
                <c:pt idx="38">
                  <c:v>0.46837439999999997</c:v>
                </c:pt>
                <c:pt idx="39">
                  <c:v>0.2842672</c:v>
                </c:pt>
                <c:pt idx="40">
                  <c:v>0.49931309999999995</c:v>
                </c:pt>
                <c:pt idx="41">
                  <c:v>0.28404880000000005</c:v>
                </c:pt>
                <c:pt idx="42">
                  <c:v>4.7460599999999992E-2</c:v>
                </c:pt>
                <c:pt idx="43">
                  <c:v>-0.19365604999999997</c:v>
                </c:pt>
                <c:pt idx="44">
                  <c:v>-0.44734649999999998</c:v>
                </c:pt>
                <c:pt idx="45">
                  <c:v>-0.73305485000000004</c:v>
                </c:pt>
                <c:pt idx="46">
                  <c:v>-1.0176552000000001</c:v>
                </c:pt>
                <c:pt idx="47">
                  <c:v>-1.3227669</c:v>
                </c:pt>
                <c:pt idx="48">
                  <c:v>-1.6437920500000001</c:v>
                </c:pt>
                <c:pt idx="49">
                  <c:v>-1.9559276999999999</c:v>
                </c:pt>
                <c:pt idx="50">
                  <c:v>-2.3218923</c:v>
                </c:pt>
                <c:pt idx="51">
                  <c:v>-2.669702</c:v>
                </c:pt>
                <c:pt idx="52">
                  <c:v>-3.0342522000000001</c:v>
                </c:pt>
                <c:pt idx="53">
                  <c:v>-3.4097362000000002</c:v>
                </c:pt>
                <c:pt idx="54">
                  <c:v>-3.7761800999999999</c:v>
                </c:pt>
                <c:pt idx="55">
                  <c:v>-4.1764219999999996</c:v>
                </c:pt>
                <c:pt idx="56">
                  <c:v>-4.5709864499999995</c:v>
                </c:pt>
                <c:pt idx="57">
                  <c:v>-4.9756792000000001</c:v>
                </c:pt>
                <c:pt idx="58">
                  <c:v>-5.4214438500000002</c:v>
                </c:pt>
                <c:pt idx="59">
                  <c:v>-5.8328869499999998</c:v>
                </c:pt>
                <c:pt idx="60">
                  <c:v>-6.28616625</c:v>
                </c:pt>
                <c:pt idx="61">
                  <c:v>-6.7505347000000002</c:v>
                </c:pt>
                <c:pt idx="62">
                  <c:v>-7.1925078999999998</c:v>
                </c:pt>
                <c:pt idx="63">
                  <c:v>-7.6805862500000002</c:v>
                </c:pt>
                <c:pt idx="64">
                  <c:v>-8.1433074999999988</c:v>
                </c:pt>
                <c:pt idx="65">
                  <c:v>-8.635810750000001</c:v>
                </c:pt>
                <c:pt idx="66">
                  <c:v>-9.1383384000000003</c:v>
                </c:pt>
                <c:pt idx="67">
                  <c:v>-9.6117918499999995</c:v>
                </c:pt>
                <c:pt idx="68">
                  <c:v>-10.15799065</c:v>
                </c:pt>
                <c:pt idx="69">
                  <c:v>-10.652004499999999</c:v>
                </c:pt>
                <c:pt idx="70">
                  <c:v>-11.178715799999999</c:v>
                </c:pt>
                <c:pt idx="71">
                  <c:v>-11.7286477</c:v>
                </c:pt>
                <c:pt idx="72">
                  <c:v>-12.249718000000001</c:v>
                </c:pt>
                <c:pt idx="73">
                  <c:v>-12.82398075</c:v>
                </c:pt>
                <c:pt idx="74">
                  <c:v>-13.377884799999999</c:v>
                </c:pt>
                <c:pt idx="75">
                  <c:v>-13.938138</c:v>
                </c:pt>
                <c:pt idx="76">
                  <c:v>-14.547261600000001</c:v>
                </c:pt>
                <c:pt idx="77">
                  <c:v>-15.1152856</c:v>
                </c:pt>
                <c:pt idx="78">
                  <c:v>-15.712681749999998</c:v>
                </c:pt>
                <c:pt idx="79">
                  <c:v>-16.299525599999999</c:v>
                </c:pt>
                <c:pt idx="80">
                  <c:v>-16.916730600000001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6992"/>
        <c:axId val="189078528"/>
      </c:scatterChart>
      <c:scatterChart>
        <c:scatterStyle val="smoothMarker"/>
        <c:varyColors val="0"/>
        <c:ser>
          <c:idx val="2"/>
          <c:order val="2"/>
          <c:tx>
            <c:strRef>
              <c:f>Arduino!$G$8</c:f>
              <c:strCache>
                <c:ptCount val="1"/>
                <c:pt idx="0">
                  <c:v>R (kOhm)</c:v>
                </c:pt>
              </c:strCache>
            </c:strRef>
          </c:tx>
          <c:xVal>
            <c:numRef>
              <c:f>Arduino!$D$9:$D$89</c:f>
              <c:numCache>
                <c:formatCode>General</c:formatCode>
                <c:ptCount val="81"/>
                <c:pt idx="0">
                  <c:v>0.71150000000000002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</c:v>
                </c:pt>
                <c:pt idx="4">
                  <c:v>0.70950000000000002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0.70899999999999996</c:v>
                </c:pt>
                <c:pt idx="8">
                  <c:v>0.70899999999999996</c:v>
                </c:pt>
                <c:pt idx="9">
                  <c:v>0.70950000000000002</c:v>
                </c:pt>
                <c:pt idx="10">
                  <c:v>0.71</c:v>
                </c:pt>
                <c:pt idx="11">
                  <c:v>0.71350000000000002</c:v>
                </c:pt>
                <c:pt idx="12">
                  <c:v>0.71199999999999997</c:v>
                </c:pt>
                <c:pt idx="13">
                  <c:v>0.71299999999999997</c:v>
                </c:pt>
                <c:pt idx="14">
                  <c:v>0.71499999999999997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0.71450000000000002</c:v>
                </c:pt>
                <c:pt idx="18">
                  <c:v>0.71150000000000002</c:v>
                </c:pt>
                <c:pt idx="19">
                  <c:v>0.70950000000000002</c:v>
                </c:pt>
                <c:pt idx="20">
                  <c:v>0.69499999999999995</c:v>
                </c:pt>
                <c:pt idx="21">
                  <c:v>0.6835</c:v>
                </c:pt>
                <c:pt idx="22">
                  <c:v>0.6875</c:v>
                </c:pt>
                <c:pt idx="23">
                  <c:v>0.67149999999999999</c:v>
                </c:pt>
                <c:pt idx="24">
                  <c:v>0.65300000000000002</c:v>
                </c:pt>
                <c:pt idx="25">
                  <c:v>0.63349999999999995</c:v>
                </c:pt>
                <c:pt idx="26">
                  <c:v>0.61199999999999999</c:v>
                </c:pt>
                <c:pt idx="27">
                  <c:v>0.58899999999999997</c:v>
                </c:pt>
                <c:pt idx="28">
                  <c:v>0.56499999999999995</c:v>
                </c:pt>
                <c:pt idx="29">
                  <c:v>0.53500000000000003</c:v>
                </c:pt>
                <c:pt idx="30">
                  <c:v>0.48799999999999999</c:v>
                </c:pt>
                <c:pt idx="31">
                  <c:v>0.4395</c:v>
                </c:pt>
                <c:pt idx="32">
                  <c:v>0.38900000000000001</c:v>
                </c:pt>
                <c:pt idx="33">
                  <c:v>0.34200000000000003</c:v>
                </c:pt>
                <c:pt idx="34">
                  <c:v>0.29249999999999998</c:v>
                </c:pt>
                <c:pt idx="35">
                  <c:v>0.24299999999999999</c:v>
                </c:pt>
                <c:pt idx="36">
                  <c:v>0.19500000000000001</c:v>
                </c:pt>
                <c:pt idx="37">
                  <c:v>0.14499999999999999</c:v>
                </c:pt>
                <c:pt idx="38">
                  <c:v>9.6000000000000002E-2</c:v>
                </c:pt>
                <c:pt idx="39">
                  <c:v>5.6000000000000001E-2</c:v>
                </c:pt>
                <c:pt idx="40">
                  <c:v>0.10299999999999999</c:v>
                </c:pt>
                <c:pt idx="41">
                  <c:v>5.6000000000000001E-2</c:v>
                </c:pt>
                <c:pt idx="42">
                  <c:v>8.9999999999999993E-3</c:v>
                </c:pt>
                <c:pt idx="43">
                  <c:v>-3.5499999999999997E-2</c:v>
                </c:pt>
                <c:pt idx="44">
                  <c:v>-7.9500000000000001E-2</c:v>
                </c:pt>
                <c:pt idx="45">
                  <c:v>-0.1265</c:v>
                </c:pt>
                <c:pt idx="46">
                  <c:v>-0.17100000000000001</c:v>
                </c:pt>
                <c:pt idx="47">
                  <c:v>-0.217</c:v>
                </c:pt>
                <c:pt idx="48">
                  <c:v>-0.26350000000000001</c:v>
                </c:pt>
                <c:pt idx="49">
                  <c:v>-0.307</c:v>
                </c:pt>
                <c:pt idx="50">
                  <c:v>-0.35699999999999998</c:v>
                </c:pt>
                <c:pt idx="51">
                  <c:v>-0.40250000000000002</c:v>
                </c:pt>
                <c:pt idx="52">
                  <c:v>-0.44900000000000001</c:v>
                </c:pt>
                <c:pt idx="53">
                  <c:v>-0.49399999999999999</c:v>
                </c:pt>
                <c:pt idx="54">
                  <c:v>-0.53900000000000003</c:v>
                </c:pt>
                <c:pt idx="55">
                  <c:v>-0.58599999999999997</c:v>
                </c:pt>
                <c:pt idx="56">
                  <c:v>-0.63149999999999995</c:v>
                </c:pt>
                <c:pt idx="57">
                  <c:v>-0.67700000000000005</c:v>
                </c:pt>
                <c:pt idx="58">
                  <c:v>-0.72550000000000003</c:v>
                </c:pt>
                <c:pt idx="59">
                  <c:v>-0.76949999999999996</c:v>
                </c:pt>
                <c:pt idx="60">
                  <c:v>-0.8175</c:v>
                </c:pt>
                <c:pt idx="61">
                  <c:v>-0.86450000000000005</c:v>
                </c:pt>
                <c:pt idx="62">
                  <c:v>-0.90949999999999998</c:v>
                </c:pt>
                <c:pt idx="63">
                  <c:v>-0.95750000000000002</c:v>
                </c:pt>
                <c:pt idx="64">
                  <c:v>-1.0024999999999999</c:v>
                </c:pt>
                <c:pt idx="65">
                  <c:v>-1.0495000000000001</c:v>
                </c:pt>
                <c:pt idx="66">
                  <c:v>-1.0960000000000001</c:v>
                </c:pt>
                <c:pt idx="67">
                  <c:v>-1.1405000000000001</c:v>
                </c:pt>
                <c:pt idx="68">
                  <c:v>-1.1884999999999999</c:v>
                </c:pt>
                <c:pt idx="69">
                  <c:v>-1.2324999999999999</c:v>
                </c:pt>
                <c:pt idx="70">
                  <c:v>-1.2789999999999999</c:v>
                </c:pt>
                <c:pt idx="71">
                  <c:v>-1.3265</c:v>
                </c:pt>
                <c:pt idx="72">
                  <c:v>-1.37</c:v>
                </c:pt>
                <c:pt idx="73">
                  <c:v>-1.4175</c:v>
                </c:pt>
                <c:pt idx="74">
                  <c:v>-1.462</c:v>
                </c:pt>
                <c:pt idx="75">
                  <c:v>-1.5065</c:v>
                </c:pt>
                <c:pt idx="76">
                  <c:v>-1.5529999999999999</c:v>
                </c:pt>
                <c:pt idx="77">
                  <c:v>-1.597</c:v>
                </c:pt>
                <c:pt idx="78">
                  <c:v>-1.6435</c:v>
                </c:pt>
                <c:pt idx="79">
                  <c:v>-1.6890000000000001</c:v>
                </c:pt>
                <c:pt idx="80">
                  <c:v>-1.734</c:v>
                </c:pt>
              </c:numCache>
            </c:numRef>
          </c:xVal>
          <c:yVal>
            <c:numRef>
              <c:f>Arduino!$G$9:$G$89</c:f>
              <c:numCache>
                <c:formatCode>General</c:formatCode>
                <c:ptCount val="81"/>
                <c:pt idx="0">
                  <c:v>6.8941794327684283E-2</c:v>
                </c:pt>
                <c:pt idx="1">
                  <c:v>6.8883610451306407E-2</c:v>
                </c:pt>
                <c:pt idx="2">
                  <c:v>6.8975225225225228E-2</c:v>
                </c:pt>
                <c:pt idx="3">
                  <c:v>6.8913974006813747E-2</c:v>
                </c:pt>
                <c:pt idx="4">
                  <c:v>6.8904233312938837E-2</c:v>
                </c:pt>
                <c:pt idx="5">
                  <c:v>6.8960821693965682E-2</c:v>
                </c:pt>
                <c:pt idx="6">
                  <c:v>6.9184231069476979E-2</c:v>
                </c:pt>
                <c:pt idx="7">
                  <c:v>6.9144423097553129E-2</c:v>
                </c:pt>
                <c:pt idx="8">
                  <c:v>6.9170731707317065E-2</c:v>
                </c:pt>
                <c:pt idx="9">
                  <c:v>6.906184904705355E-2</c:v>
                </c:pt>
                <c:pt idx="10">
                  <c:v>6.9031229339244743E-2</c:v>
                </c:pt>
                <c:pt idx="11">
                  <c:v>6.913558714378458E-2</c:v>
                </c:pt>
                <c:pt idx="12">
                  <c:v>6.8743120860447593E-2</c:v>
                </c:pt>
                <c:pt idx="13">
                  <c:v>6.817095324600822E-2</c:v>
                </c:pt>
                <c:pt idx="14">
                  <c:v>6.7905748720237816E-2</c:v>
                </c:pt>
                <c:pt idx="15">
                  <c:v>6.7699173616232663E-2</c:v>
                </c:pt>
                <c:pt idx="16">
                  <c:v>6.7687013735926116E-2</c:v>
                </c:pt>
                <c:pt idx="17">
                  <c:v>6.8098206286574786E-2</c:v>
                </c:pt>
                <c:pt idx="18">
                  <c:v>6.8759241184031233E-2</c:v>
                </c:pt>
                <c:pt idx="19">
                  <c:v>6.9074623959499593E-2</c:v>
                </c:pt>
                <c:pt idx="20">
                  <c:v>7.3052545276811334E-2</c:v>
                </c:pt>
                <c:pt idx="21">
                  <c:v>7.6159383147995446E-2</c:v>
                </c:pt>
                <c:pt idx="22">
                  <c:v>7.4813646009032037E-2</c:v>
                </c:pt>
                <c:pt idx="23">
                  <c:v>7.9751540992173298E-2</c:v>
                </c:pt>
                <c:pt idx="24">
                  <c:v>8.6503815175922011E-2</c:v>
                </c:pt>
                <c:pt idx="25">
                  <c:v>9.5230221126527653E-2</c:v>
                </c:pt>
                <c:pt idx="26">
                  <c:v>0.10727244044802019</c:v>
                </c:pt>
                <c:pt idx="27">
                  <c:v>0.12492576567404766</c:v>
                </c:pt>
                <c:pt idx="28">
                  <c:v>0.15137712999678488</c:v>
                </c:pt>
                <c:pt idx="29">
                  <c:v>0.2090987258657078</c:v>
                </c:pt>
                <c:pt idx="30">
                  <c:v>0.55397888523101368</c:v>
                </c:pt>
                <c:pt idx="31">
                  <c:v>-0.76024909185262068</c:v>
                </c:pt>
                <c:pt idx="32">
                  <c:v>-0.21278923472457742</c:v>
                </c:pt>
                <c:pt idx="33">
                  <c:v>-0.1257907900544358</c:v>
                </c:pt>
                <c:pt idx="34">
                  <c:v>-8.5674116165314423E-2</c:v>
                </c:pt>
                <c:pt idx="35">
                  <c:v>-6.1898211829436035E-2</c:v>
                </c:pt>
                <c:pt idx="36">
                  <c:v>-4.5320380226369493E-2</c:v>
                </c:pt>
                <c:pt idx="37">
                  <c:v>-3.1391396592409769E-2</c:v>
                </c:pt>
                <c:pt idx="38">
                  <c:v>-1.9676566439156367E-2</c:v>
                </c:pt>
                <c:pt idx="39">
                  <c:v>-1.1031874236633703E-2</c:v>
                </c:pt>
                <c:pt idx="40">
                  <c:v>-2.1247189388782308E-2</c:v>
                </c:pt>
                <c:pt idx="41">
                  <c:v>-1.1040356445793821E-2</c:v>
                </c:pt>
                <c:pt idx="42">
                  <c:v>-1.7066788030492661E-3</c:v>
                </c:pt>
                <c:pt idx="43">
                  <c:v>6.5076717200417957E-3</c:v>
                </c:pt>
                <c:pt idx="44">
                  <c:v>1.4128309934245603E-2</c:v>
                </c:pt>
                <c:pt idx="45">
                  <c:v>2.1829539767726794E-2</c:v>
                </c:pt>
                <c:pt idx="46">
                  <c:v>2.8733700766232023E-2</c:v>
                </c:pt>
                <c:pt idx="47">
                  <c:v>3.5598864773528881E-2</c:v>
                </c:pt>
                <c:pt idx="48">
                  <c:v>4.2239071541926493E-2</c:v>
                </c:pt>
                <c:pt idx="49">
                  <c:v>4.8186341448101584E-2</c:v>
                </c:pt>
                <c:pt idx="50">
                  <c:v>5.4890142837374499E-2</c:v>
                </c:pt>
                <c:pt idx="51">
                  <c:v>6.0683271016765176E-2</c:v>
                </c:pt>
                <c:pt idx="52">
                  <c:v>6.6441741395128595E-2</c:v>
                </c:pt>
                <c:pt idx="53">
                  <c:v>7.1570346116511876E-2</c:v>
                </c:pt>
                <c:pt idx="54">
                  <c:v>7.6935154655361923E-2</c:v>
                </c:pt>
                <c:pt idx="55">
                  <c:v>8.2222534025536684E-2</c:v>
                </c:pt>
                <c:pt idx="56">
                  <c:v>8.7244242432615388E-2</c:v>
                </c:pt>
                <c:pt idx="57">
                  <c:v>9.211385653641016E-2</c:v>
                </c:pt>
                <c:pt idx="58">
                  <c:v>9.7086729026991586E-2</c:v>
                </c:pt>
                <c:pt idx="59">
                  <c:v>0.10151581113705624</c:v>
                </c:pt>
                <c:pt idx="60">
                  <c:v>0.10631380453865662</c:v>
                </c:pt>
                <c:pt idx="61">
                  <c:v>0.11071126706451861</c:v>
                </c:pt>
                <c:pt idx="62">
                  <c:v>0.11500720770845452</c:v>
                </c:pt>
                <c:pt idx="63">
                  <c:v>0.11936670198840617</c:v>
                </c:pt>
                <c:pt idx="64">
                  <c:v>0.12341499446017482</c:v>
                </c:pt>
                <c:pt idx="65">
                  <c:v>0.12754450993498209</c:v>
                </c:pt>
                <c:pt idx="66">
                  <c:v>0.13144796651435015</c:v>
                </c:pt>
                <c:pt idx="67">
                  <c:v>0.13532755081457576</c:v>
                </c:pt>
                <c:pt idx="68">
                  <c:v>0.13905626601457835</c:v>
                </c:pt>
                <c:pt idx="69">
                  <c:v>0.14260754865434011</c:v>
                </c:pt>
                <c:pt idx="70">
                  <c:v>0.14633532413445915</c:v>
                </c:pt>
                <c:pt idx="71">
                  <c:v>0.15002601280282296</c:v>
                </c:pt>
                <c:pt idx="72">
                  <c:v>0.15321985371418348</c:v>
                </c:pt>
                <c:pt idx="73">
                  <c:v>0.15668350484696414</c:v>
                </c:pt>
                <c:pt idx="74">
                  <c:v>0.15977443609022557</c:v>
                </c:pt>
                <c:pt idx="75">
                  <c:v>0.16282965845222652</c:v>
                </c:pt>
                <c:pt idx="76">
                  <c:v>0.1657912716713639</c:v>
                </c:pt>
                <c:pt idx="77">
                  <c:v>0.16873045389231678</c:v>
                </c:pt>
                <c:pt idx="78">
                  <c:v>0.17190523508184719</c:v>
                </c:pt>
                <c:pt idx="79">
                  <c:v>0.17501865207659786</c:v>
                </c:pt>
                <c:pt idx="80">
                  <c:v>0.17773859920663393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5152"/>
        <c:axId val="192463616"/>
      </c:scatterChart>
      <c:valAx>
        <c:axId val="1890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078528"/>
        <c:crosses val="autoZero"/>
        <c:crossBetween val="midCat"/>
      </c:valAx>
      <c:valAx>
        <c:axId val="1890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76992"/>
        <c:crosses val="autoZero"/>
        <c:crossBetween val="midCat"/>
      </c:valAx>
      <c:valAx>
        <c:axId val="19246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2465152"/>
        <c:crosses val="max"/>
        <c:crossBetween val="midCat"/>
      </c:valAx>
      <c:valAx>
        <c:axId val="1924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6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365124</xdr:colOff>
      <xdr:row>7</xdr:row>
      <xdr:rowOff>152399</xdr:rowOff>
    </xdr:from>
    <xdr:to>
      <xdr:col>16</xdr:col>
      <xdr:colOff>26457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354541</xdr:colOff>
      <xdr:row>23</xdr:row>
      <xdr:rowOff>14817</xdr:rowOff>
    </xdr:from>
    <xdr:to>
      <xdr:col>16</xdr:col>
      <xdr:colOff>15874</xdr:colOff>
      <xdr:row>37</xdr:row>
      <xdr:rowOff>91017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21</xdr:row>
      <xdr:rowOff>176212</xdr:rowOff>
    </xdr:from>
    <xdr:to>
      <xdr:col>12</xdr:col>
      <xdr:colOff>452437</xdr:colOff>
      <xdr:row>36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749" cy="60730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9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161925</xdr:rowOff>
    </xdr:from>
    <xdr:to>
      <xdr:col>9</xdr:col>
      <xdr:colOff>304800</xdr:colOff>
      <xdr:row>33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3-03-13 - Arduino on Normal cel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3-03-13 - Keithley on Normal cel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zoomScale="90" zoomScaleNormal="90" workbookViewId="0">
      <selection activeCell="S16" sqref="S16"/>
    </sheetView>
  </sheetViews>
  <sheetFormatPr defaultRowHeight="15" x14ac:dyDescent="0.25"/>
  <cols>
    <col min="1" max="2" width="7.85546875" bestFit="1" customWidth="1"/>
    <col min="3" max="3" width="13.5703125" customWidth="1"/>
    <col min="4" max="4" width="5.5703125" bestFit="1" customWidth="1"/>
    <col min="5" max="5" width="8.42578125" bestFit="1" customWidth="1"/>
    <col min="6" max="6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3" spans="1:8" x14ac:dyDescent="0.25">
      <c r="A3" t="s">
        <v>1</v>
      </c>
      <c r="B3">
        <v>-2000</v>
      </c>
      <c r="D3" t="s">
        <v>17</v>
      </c>
      <c r="H3">
        <f>+TREND(E9:E89,D9:D89,0)</f>
        <v>0.26726155556433162</v>
      </c>
    </row>
    <row r="4" spans="1:8" x14ac:dyDescent="0.25">
      <c r="A4" t="s">
        <v>4</v>
      </c>
      <c r="B4">
        <v>2000</v>
      </c>
      <c r="D4" t="s">
        <v>18</v>
      </c>
      <c r="H4">
        <f>+TREND(D9:D89,E9:E89,0)</f>
        <v>-5.2383978610944001E-2</v>
      </c>
    </row>
    <row r="5" spans="1:8" x14ac:dyDescent="0.25">
      <c r="A5" t="s">
        <v>5</v>
      </c>
      <c r="B5">
        <v>50</v>
      </c>
      <c r="D5" t="s">
        <v>14</v>
      </c>
      <c r="F5" s="1">
        <f>+MAX(F9:F89)</f>
        <v>0.99862424999999988</v>
      </c>
      <c r="G5" t="s">
        <v>15</v>
      </c>
    </row>
    <row r="6" spans="1:8" x14ac:dyDescent="0.25">
      <c r="D6" t="s">
        <v>16</v>
      </c>
      <c r="F6" s="1"/>
    </row>
    <row r="7" spans="1:8" x14ac:dyDescent="0.25">
      <c r="A7" t="s">
        <v>6</v>
      </c>
    </row>
    <row r="8" spans="1:8" x14ac:dyDescent="0.25">
      <c r="A8" t="s">
        <v>7</v>
      </c>
      <c r="B8" t="s">
        <v>8</v>
      </c>
      <c r="C8" t="s">
        <v>9</v>
      </c>
      <c r="D8" t="s">
        <v>19</v>
      </c>
      <c r="E8" t="s">
        <v>20</v>
      </c>
      <c r="F8" t="s">
        <v>21</v>
      </c>
      <c r="G8" t="s">
        <v>22</v>
      </c>
    </row>
    <row r="9" spans="1:8" x14ac:dyDescent="0.25">
      <c r="A9">
        <v>-2000</v>
      </c>
      <c r="B9">
        <v>50</v>
      </c>
      <c r="C9">
        <v>2050</v>
      </c>
      <c r="D9">
        <v>0.71150000000000002</v>
      </c>
      <c r="E9">
        <v>10.3203</v>
      </c>
      <c r="F9">
        <f>(+D9*E9)*-1</f>
        <v>-7.34289345</v>
      </c>
      <c r="G9">
        <f>+D9/E9</f>
        <v>6.8941794327684283E-2</v>
      </c>
    </row>
    <row r="10" spans="1:8" x14ac:dyDescent="0.25">
      <c r="A10">
        <v>-1950</v>
      </c>
      <c r="B10">
        <v>50</v>
      </c>
      <c r="C10">
        <v>2000</v>
      </c>
      <c r="D10">
        <v>0.71050000000000002</v>
      </c>
      <c r="E10">
        <v>10.314500000000001</v>
      </c>
      <c r="F10">
        <f>(+D10*E10)*-1</f>
        <v>-7.3284522500000007</v>
      </c>
      <c r="G10">
        <f>+D10/E10</f>
        <v>6.8883610451306407E-2</v>
      </c>
    </row>
    <row r="11" spans="1:8" x14ac:dyDescent="0.25">
      <c r="A11">
        <v>-1900</v>
      </c>
      <c r="B11">
        <v>50</v>
      </c>
      <c r="C11">
        <v>1950</v>
      </c>
      <c r="D11">
        <v>0.71050000000000002</v>
      </c>
      <c r="E11">
        <v>10.300800000000001</v>
      </c>
      <c r="F11">
        <f>(+D11*E11)*-1</f>
        <v>-7.3187184000000007</v>
      </c>
      <c r="G11">
        <f>+D11/E11</f>
        <v>6.8975225225225228E-2</v>
      </c>
    </row>
    <row r="12" spans="1:8" x14ac:dyDescent="0.25">
      <c r="A12">
        <v>-1850</v>
      </c>
      <c r="B12">
        <v>50</v>
      </c>
      <c r="C12">
        <v>1900</v>
      </c>
      <c r="D12">
        <v>0.71</v>
      </c>
      <c r="E12">
        <v>10.3027</v>
      </c>
      <c r="F12">
        <f>(+D12*E12)*-1</f>
        <v>-7.3149169999999994</v>
      </c>
      <c r="G12">
        <f>+D12/E12</f>
        <v>6.8913974006813747E-2</v>
      </c>
    </row>
    <row r="13" spans="1:8" x14ac:dyDescent="0.25">
      <c r="A13">
        <v>-1800</v>
      </c>
      <c r="B13">
        <v>50</v>
      </c>
      <c r="C13">
        <v>1850</v>
      </c>
      <c r="D13">
        <v>0.70950000000000002</v>
      </c>
      <c r="E13">
        <v>10.296900000000001</v>
      </c>
      <c r="F13">
        <f>(+D13*E13)*-1</f>
        <v>-7.3056505500000011</v>
      </c>
      <c r="G13">
        <f>+D13/E13</f>
        <v>6.8904233312938837E-2</v>
      </c>
    </row>
    <row r="14" spans="1:8" x14ac:dyDescent="0.25">
      <c r="A14">
        <v>-1750</v>
      </c>
      <c r="B14">
        <v>50</v>
      </c>
      <c r="C14">
        <v>1800</v>
      </c>
      <c r="D14">
        <v>0.70899999999999996</v>
      </c>
      <c r="E14">
        <v>10.2812</v>
      </c>
      <c r="F14">
        <f>(+D14*E14)*-1</f>
        <v>-7.2893707999999995</v>
      </c>
      <c r="G14">
        <f>+D14/E14</f>
        <v>6.8960821693965682E-2</v>
      </c>
    </row>
    <row r="15" spans="1:8" x14ac:dyDescent="0.25">
      <c r="A15">
        <v>-1700</v>
      </c>
      <c r="B15">
        <v>50</v>
      </c>
      <c r="C15">
        <v>1750</v>
      </c>
      <c r="D15">
        <v>0.70899999999999996</v>
      </c>
      <c r="E15">
        <v>10.247999999999999</v>
      </c>
      <c r="F15">
        <f>(+D15*E15)*-1</f>
        <v>-7.2658319999999987</v>
      </c>
      <c r="G15">
        <f>+D15/E15</f>
        <v>6.9184231069476979E-2</v>
      </c>
    </row>
    <row r="16" spans="1:8" x14ac:dyDescent="0.25">
      <c r="A16">
        <v>-1650</v>
      </c>
      <c r="B16">
        <v>50</v>
      </c>
      <c r="C16">
        <v>1700</v>
      </c>
      <c r="D16">
        <v>0.70899999999999996</v>
      </c>
      <c r="E16">
        <v>10.2539</v>
      </c>
      <c r="F16">
        <f>(+D16*E16)*-1</f>
        <v>-7.2700150999999993</v>
      </c>
      <c r="G16">
        <f>+D16/E16</f>
        <v>6.9144423097553129E-2</v>
      </c>
    </row>
    <row r="17" spans="1:7" x14ac:dyDescent="0.25">
      <c r="A17">
        <v>-1600</v>
      </c>
      <c r="B17">
        <v>50</v>
      </c>
      <c r="C17">
        <v>1650</v>
      </c>
      <c r="D17">
        <v>0.70899999999999996</v>
      </c>
      <c r="E17">
        <v>10.25</v>
      </c>
      <c r="F17">
        <f>(+D17*E17)*-1</f>
        <v>-7.2672499999999998</v>
      </c>
      <c r="G17">
        <f>+D17/E17</f>
        <v>6.9170731707317065E-2</v>
      </c>
    </row>
    <row r="18" spans="1:7" x14ac:dyDescent="0.25">
      <c r="A18">
        <v>-1550</v>
      </c>
      <c r="B18">
        <v>50</v>
      </c>
      <c r="C18">
        <v>1600</v>
      </c>
      <c r="D18">
        <v>0.70950000000000002</v>
      </c>
      <c r="E18">
        <v>10.273400000000001</v>
      </c>
      <c r="F18">
        <f>(+D18*E18)*-1</f>
        <v>-7.2889773000000009</v>
      </c>
      <c r="G18">
        <f>+D18/E18</f>
        <v>6.906184904705355E-2</v>
      </c>
    </row>
    <row r="19" spans="1:7" x14ac:dyDescent="0.25">
      <c r="A19">
        <v>-1500</v>
      </c>
      <c r="B19">
        <v>50</v>
      </c>
      <c r="C19">
        <v>1550</v>
      </c>
      <c r="D19">
        <v>0.71</v>
      </c>
      <c r="E19">
        <v>10.2852</v>
      </c>
      <c r="F19">
        <f>(+D19*E19)*-1</f>
        <v>-7.3024919999999991</v>
      </c>
      <c r="G19">
        <f>+D19/E19</f>
        <v>6.9031229339244743E-2</v>
      </c>
    </row>
    <row r="20" spans="1:7" x14ac:dyDescent="0.25">
      <c r="A20">
        <v>-1450</v>
      </c>
      <c r="B20">
        <v>50</v>
      </c>
      <c r="C20">
        <v>1500</v>
      </c>
      <c r="D20">
        <v>0.71350000000000002</v>
      </c>
      <c r="E20">
        <v>10.3203</v>
      </c>
      <c r="F20">
        <f>(+D20*E20)*-1</f>
        <v>-7.3635340500000002</v>
      </c>
      <c r="G20">
        <f>+D20/E20</f>
        <v>6.913558714378458E-2</v>
      </c>
    </row>
    <row r="21" spans="1:7" x14ac:dyDescent="0.25">
      <c r="A21">
        <v>-1400</v>
      </c>
      <c r="B21">
        <v>50</v>
      </c>
      <c r="C21">
        <v>1450</v>
      </c>
      <c r="D21">
        <v>0.71199999999999997</v>
      </c>
      <c r="E21">
        <v>10.3574</v>
      </c>
      <c r="F21">
        <f>(+D21*E21)*-1</f>
        <v>-7.3744687999999998</v>
      </c>
      <c r="G21">
        <f>+D21/E21</f>
        <v>6.8743120860447593E-2</v>
      </c>
    </row>
    <row r="22" spans="1:7" x14ac:dyDescent="0.25">
      <c r="A22">
        <v>-1350</v>
      </c>
      <c r="B22">
        <v>50</v>
      </c>
      <c r="C22">
        <v>1400</v>
      </c>
      <c r="D22">
        <v>0.71299999999999997</v>
      </c>
      <c r="E22">
        <v>10.459</v>
      </c>
      <c r="F22">
        <f>(+D22*E22)*-1</f>
        <v>-7.457266999999999</v>
      </c>
      <c r="G22">
        <f>+D22/E22</f>
        <v>6.817095324600822E-2</v>
      </c>
    </row>
    <row r="23" spans="1:7" x14ac:dyDescent="0.25">
      <c r="A23">
        <v>-1300</v>
      </c>
      <c r="B23">
        <v>50</v>
      </c>
      <c r="C23">
        <v>1350</v>
      </c>
      <c r="D23">
        <v>0.71499999999999997</v>
      </c>
      <c r="E23">
        <v>10.529299999999999</v>
      </c>
      <c r="F23">
        <f>(+D23*E23)*-1</f>
        <v>-7.5284494999999989</v>
      </c>
      <c r="G23">
        <f>+D23/E23</f>
        <v>6.7905748720237816E-2</v>
      </c>
    </row>
    <row r="24" spans="1:7" x14ac:dyDescent="0.25">
      <c r="A24">
        <v>-1250</v>
      </c>
      <c r="B24">
        <v>50</v>
      </c>
      <c r="C24">
        <v>1300</v>
      </c>
      <c r="D24">
        <v>0.71599999999999997</v>
      </c>
      <c r="E24">
        <v>10.5762</v>
      </c>
      <c r="F24">
        <f>(+D24*E24)*-1</f>
        <v>-7.5725591999999997</v>
      </c>
      <c r="G24">
        <f>+D24/E24</f>
        <v>6.7699173616232663E-2</v>
      </c>
    </row>
    <row r="25" spans="1:7" x14ac:dyDescent="0.25">
      <c r="A25">
        <v>-1200</v>
      </c>
      <c r="B25">
        <v>50</v>
      </c>
      <c r="C25">
        <v>1250</v>
      </c>
      <c r="D25">
        <v>0.71599999999999997</v>
      </c>
      <c r="E25">
        <v>10.578099999999999</v>
      </c>
      <c r="F25">
        <f>(+D25*E25)*-1</f>
        <v>-7.5739195999999991</v>
      </c>
      <c r="G25">
        <f>+D25/E25</f>
        <v>6.7687013735926116E-2</v>
      </c>
    </row>
    <row r="26" spans="1:7" x14ac:dyDescent="0.25">
      <c r="A26">
        <v>-1150</v>
      </c>
      <c r="B26">
        <v>50</v>
      </c>
      <c r="C26">
        <v>1200</v>
      </c>
      <c r="D26">
        <v>0.71450000000000002</v>
      </c>
      <c r="E26">
        <v>10.4922</v>
      </c>
      <c r="F26">
        <f>(+D26*E26)*-1</f>
        <v>-7.4966769000000006</v>
      </c>
      <c r="G26">
        <f>+D26/E26</f>
        <v>6.8098206286574786E-2</v>
      </c>
    </row>
    <row r="27" spans="1:7" x14ac:dyDescent="0.25">
      <c r="A27">
        <v>-1100</v>
      </c>
      <c r="B27">
        <v>50</v>
      </c>
      <c r="C27">
        <v>1150</v>
      </c>
      <c r="D27">
        <v>0.71150000000000002</v>
      </c>
      <c r="E27">
        <v>10.3477</v>
      </c>
      <c r="F27">
        <f>(+D27*E27)*-1</f>
        <v>-7.3623885500000004</v>
      </c>
      <c r="G27">
        <f>+D27/E27</f>
        <v>6.8759241184031233E-2</v>
      </c>
    </row>
    <row r="28" spans="1:7" x14ac:dyDescent="0.25">
      <c r="A28">
        <v>-1050</v>
      </c>
      <c r="B28">
        <v>50</v>
      </c>
      <c r="C28">
        <v>1100</v>
      </c>
      <c r="D28">
        <v>0.70950000000000002</v>
      </c>
      <c r="E28">
        <v>10.2715</v>
      </c>
      <c r="F28">
        <f>(+D28*E28)*-1</f>
        <v>-7.2876292500000002</v>
      </c>
      <c r="G28">
        <f>+D28/E28</f>
        <v>6.9074623959499593E-2</v>
      </c>
    </row>
    <row r="29" spans="1:7" x14ac:dyDescent="0.25">
      <c r="A29">
        <v>-1000</v>
      </c>
      <c r="B29">
        <v>50</v>
      </c>
      <c r="C29">
        <v>1050</v>
      </c>
      <c r="D29">
        <v>0.69499999999999995</v>
      </c>
      <c r="E29">
        <v>9.5137</v>
      </c>
      <c r="F29">
        <f>(+D29*E29)*-1</f>
        <v>-6.6120215</v>
      </c>
      <c r="G29">
        <f>+D29/E29</f>
        <v>7.3052545276811334E-2</v>
      </c>
    </row>
    <row r="30" spans="1:7" x14ac:dyDescent="0.25">
      <c r="A30">
        <v>-950</v>
      </c>
      <c r="B30">
        <v>50</v>
      </c>
      <c r="C30">
        <v>1000</v>
      </c>
      <c r="D30">
        <v>0.6835</v>
      </c>
      <c r="E30">
        <v>8.9746000000000006</v>
      </c>
      <c r="F30">
        <f>(+D30*E30)*-1</f>
        <v>-6.1341391000000005</v>
      </c>
      <c r="G30">
        <f>+D30/E30</f>
        <v>7.6159383147995446E-2</v>
      </c>
    </row>
    <row r="31" spans="1:7" x14ac:dyDescent="0.25">
      <c r="A31">
        <v>-900</v>
      </c>
      <c r="B31">
        <v>50</v>
      </c>
      <c r="C31">
        <v>950</v>
      </c>
      <c r="D31">
        <v>0.6875</v>
      </c>
      <c r="E31">
        <v>9.1895000000000007</v>
      </c>
      <c r="F31">
        <f>(+D31*E31)*-1</f>
        <v>-6.3177812500000003</v>
      </c>
      <c r="G31">
        <f>+D31/E31</f>
        <v>7.4813646009032037E-2</v>
      </c>
    </row>
    <row r="32" spans="1:7" x14ac:dyDescent="0.25">
      <c r="A32">
        <v>-850</v>
      </c>
      <c r="B32">
        <v>50</v>
      </c>
      <c r="C32">
        <v>900</v>
      </c>
      <c r="D32">
        <v>0.67149999999999999</v>
      </c>
      <c r="E32">
        <v>8.4199000000000002</v>
      </c>
      <c r="F32">
        <f>(+D32*E32)*-1</f>
        <v>-5.6539628500000001</v>
      </c>
      <c r="G32">
        <f>+D32/E32</f>
        <v>7.9751540992173298E-2</v>
      </c>
    </row>
    <row r="33" spans="1:7" x14ac:dyDescent="0.25">
      <c r="A33">
        <v>-800</v>
      </c>
      <c r="B33">
        <v>50</v>
      </c>
      <c r="C33">
        <v>850</v>
      </c>
      <c r="D33">
        <v>0.65300000000000002</v>
      </c>
      <c r="E33">
        <v>7.5488</v>
      </c>
      <c r="F33">
        <f>(+D33*E33)*-1</f>
        <v>-4.9293664000000001</v>
      </c>
      <c r="G33">
        <f>+D33/E33</f>
        <v>8.6503815175922011E-2</v>
      </c>
    </row>
    <row r="34" spans="1:7" x14ac:dyDescent="0.25">
      <c r="A34">
        <v>-750</v>
      </c>
      <c r="B34">
        <v>50</v>
      </c>
      <c r="C34">
        <v>800</v>
      </c>
      <c r="D34">
        <v>0.63349999999999995</v>
      </c>
      <c r="E34">
        <v>6.6523000000000003</v>
      </c>
      <c r="F34">
        <f>(+D34*E34)*-1</f>
        <v>-4.2142320499999997</v>
      </c>
      <c r="G34">
        <f>+D34/E34</f>
        <v>9.5230221126527653E-2</v>
      </c>
    </row>
    <row r="35" spans="1:7" x14ac:dyDescent="0.25">
      <c r="A35">
        <v>-700</v>
      </c>
      <c r="B35">
        <v>50</v>
      </c>
      <c r="C35">
        <v>750</v>
      </c>
      <c r="D35">
        <v>0.61199999999999999</v>
      </c>
      <c r="E35">
        <v>5.7050999999999998</v>
      </c>
      <c r="F35">
        <f>(+D35*E35)*-1</f>
        <v>-3.4915211999999998</v>
      </c>
      <c r="G35">
        <f>+D35/E35</f>
        <v>0.10727244044802019</v>
      </c>
    </row>
    <row r="36" spans="1:7" x14ac:dyDescent="0.25">
      <c r="A36">
        <v>-650</v>
      </c>
      <c r="B36">
        <v>50</v>
      </c>
      <c r="C36">
        <v>700</v>
      </c>
      <c r="D36">
        <v>0.58899999999999997</v>
      </c>
      <c r="E36">
        <v>4.7148000000000003</v>
      </c>
      <c r="F36">
        <f>(+D36*E36)*-1</f>
        <v>-2.7770172</v>
      </c>
      <c r="G36">
        <f>+D36/E36</f>
        <v>0.12492576567404766</v>
      </c>
    </row>
    <row r="37" spans="1:7" x14ac:dyDescent="0.25">
      <c r="A37">
        <v>-600</v>
      </c>
      <c r="B37">
        <v>50</v>
      </c>
      <c r="C37">
        <v>650</v>
      </c>
      <c r="D37">
        <v>0.56499999999999995</v>
      </c>
      <c r="E37">
        <v>3.7324000000000002</v>
      </c>
      <c r="F37">
        <f>(+D37*E37)*-1</f>
        <v>-2.108806</v>
      </c>
      <c r="G37">
        <f>+D37/E37</f>
        <v>0.15137712999678488</v>
      </c>
    </row>
    <row r="38" spans="1:7" x14ac:dyDescent="0.25">
      <c r="A38">
        <v>-550</v>
      </c>
      <c r="B38">
        <v>50</v>
      </c>
      <c r="C38">
        <v>600</v>
      </c>
      <c r="D38">
        <v>0.53500000000000003</v>
      </c>
      <c r="E38">
        <v>2.5586000000000002</v>
      </c>
      <c r="F38">
        <f>(+D38*E38)*-1</f>
        <v>-1.3688510000000003</v>
      </c>
      <c r="G38">
        <f>+D38/E38</f>
        <v>0.2090987258657078</v>
      </c>
    </row>
    <row r="39" spans="1:7" x14ac:dyDescent="0.25">
      <c r="A39">
        <v>-500</v>
      </c>
      <c r="B39">
        <v>50</v>
      </c>
      <c r="C39">
        <v>550</v>
      </c>
      <c r="D39">
        <v>0.48799999999999999</v>
      </c>
      <c r="E39">
        <v>0.88090000000000002</v>
      </c>
      <c r="F39">
        <f>(+D39*E39)*-1</f>
        <v>-0.42987920000000002</v>
      </c>
      <c r="G39">
        <f>+D39/E39</f>
        <v>0.55397888523101368</v>
      </c>
    </row>
    <row r="40" spans="1:7" x14ac:dyDescent="0.25">
      <c r="A40">
        <v>-450</v>
      </c>
      <c r="B40">
        <v>50</v>
      </c>
      <c r="C40">
        <v>500</v>
      </c>
      <c r="D40">
        <v>0.4395</v>
      </c>
      <c r="E40">
        <v>-0.57809999999999995</v>
      </c>
      <c r="F40">
        <f>(+D40*E40)*-1</f>
        <v>0.25407494999999997</v>
      </c>
      <c r="G40">
        <f>+D40/E40</f>
        <v>-0.76024909185262068</v>
      </c>
    </row>
    <row r="41" spans="1:7" x14ac:dyDescent="0.25">
      <c r="A41">
        <v>-400</v>
      </c>
      <c r="B41">
        <v>50</v>
      </c>
      <c r="C41">
        <v>450</v>
      </c>
      <c r="D41">
        <v>0.38900000000000001</v>
      </c>
      <c r="E41">
        <v>-1.8281000000000001</v>
      </c>
      <c r="F41">
        <f>(+D41*E41)*-1</f>
        <v>0.71113090000000001</v>
      </c>
      <c r="G41">
        <f>+D41/E41</f>
        <v>-0.21278923472457742</v>
      </c>
    </row>
    <row r="42" spans="1:7" x14ac:dyDescent="0.25">
      <c r="A42">
        <v>-350</v>
      </c>
      <c r="B42">
        <v>50</v>
      </c>
      <c r="C42">
        <v>400</v>
      </c>
      <c r="D42">
        <v>0.34200000000000003</v>
      </c>
      <c r="E42">
        <v>-2.7187999999999999</v>
      </c>
      <c r="F42">
        <f>(+D42*E42)*-1</f>
        <v>0.92982960000000003</v>
      </c>
      <c r="G42">
        <f>+D42/E42</f>
        <v>-0.1257907900544358</v>
      </c>
    </row>
    <row r="43" spans="1:7" x14ac:dyDescent="0.25">
      <c r="A43">
        <v>-300</v>
      </c>
      <c r="B43">
        <v>50</v>
      </c>
      <c r="C43">
        <v>350</v>
      </c>
      <c r="D43">
        <v>0.29249999999999998</v>
      </c>
      <c r="E43">
        <v>-3.4140999999999999</v>
      </c>
      <c r="F43">
        <f>(+D43*E43)*-1</f>
        <v>0.99862424999999988</v>
      </c>
      <c r="G43">
        <f>+D43/E43</f>
        <v>-8.5674116165314423E-2</v>
      </c>
    </row>
    <row r="44" spans="1:7" x14ac:dyDescent="0.25">
      <c r="A44">
        <v>-250</v>
      </c>
      <c r="B44">
        <v>50</v>
      </c>
      <c r="C44">
        <v>300</v>
      </c>
      <c r="D44">
        <v>0.24299999999999999</v>
      </c>
      <c r="E44">
        <v>-3.9258000000000002</v>
      </c>
      <c r="F44">
        <f>(+D44*E44)*-1</f>
        <v>0.95396939999999997</v>
      </c>
      <c r="G44">
        <f>+D44/E44</f>
        <v>-6.1898211829436035E-2</v>
      </c>
    </row>
    <row r="45" spans="1:7" x14ac:dyDescent="0.25">
      <c r="A45">
        <v>-200</v>
      </c>
      <c r="B45">
        <v>50</v>
      </c>
      <c r="C45">
        <v>250</v>
      </c>
      <c r="D45">
        <v>0.19500000000000001</v>
      </c>
      <c r="E45">
        <v>-4.3026999999999997</v>
      </c>
      <c r="F45">
        <f>(+D45*E45)*-1</f>
        <v>0.83902650000000001</v>
      </c>
      <c r="G45">
        <f>+D45/E45</f>
        <v>-4.5320380226369493E-2</v>
      </c>
    </row>
    <row r="46" spans="1:7" x14ac:dyDescent="0.25">
      <c r="A46">
        <v>-150</v>
      </c>
      <c r="B46">
        <v>50</v>
      </c>
      <c r="C46">
        <v>200</v>
      </c>
      <c r="D46">
        <v>0.14499999999999999</v>
      </c>
      <c r="E46">
        <v>-4.6191000000000004</v>
      </c>
      <c r="F46">
        <f>(+D46*E46)*-1</f>
        <v>0.66976950000000002</v>
      </c>
      <c r="G46">
        <f>+D46/E46</f>
        <v>-3.1391396592409769E-2</v>
      </c>
    </row>
    <row r="47" spans="1:7" x14ac:dyDescent="0.25">
      <c r="A47">
        <v>-100</v>
      </c>
      <c r="B47">
        <v>50</v>
      </c>
      <c r="C47">
        <v>150</v>
      </c>
      <c r="D47">
        <v>9.6000000000000002E-2</v>
      </c>
      <c r="E47">
        <v>-4.8788999999999998</v>
      </c>
      <c r="F47">
        <f>(+D47*E47)*-1</f>
        <v>0.46837439999999997</v>
      </c>
      <c r="G47">
        <f>+D47/E47</f>
        <v>-1.9676566439156367E-2</v>
      </c>
    </row>
    <row r="48" spans="1:7" x14ac:dyDescent="0.25">
      <c r="A48">
        <v>-50</v>
      </c>
      <c r="B48">
        <v>50</v>
      </c>
      <c r="C48">
        <v>100</v>
      </c>
      <c r="D48">
        <v>5.6000000000000001E-2</v>
      </c>
      <c r="E48">
        <v>-5.0762</v>
      </c>
      <c r="F48">
        <f>(+D48*E48)*-1</f>
        <v>0.2842672</v>
      </c>
      <c r="G48">
        <f>+D48/E48</f>
        <v>-1.1031874236633703E-2</v>
      </c>
    </row>
    <row r="49" spans="1:7" x14ac:dyDescent="0.25">
      <c r="A49">
        <v>0</v>
      </c>
      <c r="B49">
        <v>0</v>
      </c>
      <c r="C49">
        <v>50</v>
      </c>
      <c r="D49">
        <v>0.10299999999999999</v>
      </c>
      <c r="E49">
        <v>-4.8476999999999997</v>
      </c>
      <c r="F49">
        <f>(+D49*E49)*-1</f>
        <v>0.49931309999999995</v>
      </c>
      <c r="G49">
        <f>+D49/E49</f>
        <v>-2.1247189388782308E-2</v>
      </c>
    </row>
    <row r="50" spans="1:7" x14ac:dyDescent="0.25">
      <c r="A50">
        <v>50</v>
      </c>
      <c r="B50">
        <v>50</v>
      </c>
      <c r="C50">
        <v>50</v>
      </c>
      <c r="D50">
        <v>5.6000000000000001E-2</v>
      </c>
      <c r="E50">
        <v>-5.0723000000000003</v>
      </c>
      <c r="F50">
        <f>(+D50*E50)*-1</f>
        <v>0.28404880000000005</v>
      </c>
      <c r="G50">
        <f>+D50/E50</f>
        <v>-1.1040356445793821E-2</v>
      </c>
    </row>
    <row r="51" spans="1:7" x14ac:dyDescent="0.25">
      <c r="A51">
        <v>100</v>
      </c>
      <c r="B51">
        <v>100</v>
      </c>
      <c r="C51">
        <v>50</v>
      </c>
      <c r="D51">
        <v>8.9999999999999993E-3</v>
      </c>
      <c r="E51">
        <v>-5.2733999999999996</v>
      </c>
      <c r="F51">
        <f>(+D51*E51)*-1</f>
        <v>4.7460599999999992E-2</v>
      </c>
      <c r="G51">
        <f>+D51/E51</f>
        <v>-1.7066788030492661E-3</v>
      </c>
    </row>
    <row r="52" spans="1:7" x14ac:dyDescent="0.25">
      <c r="A52">
        <v>150</v>
      </c>
      <c r="B52">
        <v>150</v>
      </c>
      <c r="C52">
        <v>50</v>
      </c>
      <c r="D52">
        <v>-3.5499999999999997E-2</v>
      </c>
      <c r="E52">
        <v>-5.4550999999999998</v>
      </c>
      <c r="F52">
        <f>(+D52*E52)*-1</f>
        <v>-0.19365604999999997</v>
      </c>
      <c r="G52">
        <f>+D52/E52</f>
        <v>6.5076717200417957E-3</v>
      </c>
    </row>
    <row r="53" spans="1:7" x14ac:dyDescent="0.25">
      <c r="A53">
        <v>200</v>
      </c>
      <c r="B53">
        <v>200</v>
      </c>
      <c r="C53">
        <v>50</v>
      </c>
      <c r="D53">
        <v>-7.9500000000000001E-2</v>
      </c>
      <c r="E53">
        <v>-5.6269999999999998</v>
      </c>
      <c r="F53">
        <f>(+D53*E53)*-1</f>
        <v>-0.44734649999999998</v>
      </c>
      <c r="G53">
        <f>+D53/E53</f>
        <v>1.4128309934245603E-2</v>
      </c>
    </row>
    <row r="54" spans="1:7" x14ac:dyDescent="0.25">
      <c r="A54">
        <v>250</v>
      </c>
      <c r="B54">
        <v>250</v>
      </c>
      <c r="C54">
        <v>50</v>
      </c>
      <c r="D54">
        <v>-0.1265</v>
      </c>
      <c r="E54">
        <v>-5.7949000000000002</v>
      </c>
      <c r="F54">
        <f>(+D54*E54)*-1</f>
        <v>-0.73305485000000004</v>
      </c>
      <c r="G54">
        <f>+D54/E54</f>
        <v>2.1829539767726794E-2</v>
      </c>
    </row>
    <row r="55" spans="1:7" x14ac:dyDescent="0.25">
      <c r="A55">
        <v>300</v>
      </c>
      <c r="B55">
        <v>300</v>
      </c>
      <c r="C55">
        <v>50</v>
      </c>
      <c r="D55">
        <v>-0.17100000000000001</v>
      </c>
      <c r="E55">
        <v>-5.9512</v>
      </c>
      <c r="F55">
        <f>(+D55*E55)*-1</f>
        <v>-1.0176552000000001</v>
      </c>
      <c r="G55">
        <f>+D55/E55</f>
        <v>2.8733700766232023E-2</v>
      </c>
    </row>
    <row r="56" spans="1:7" x14ac:dyDescent="0.25">
      <c r="A56">
        <v>350</v>
      </c>
      <c r="B56">
        <v>350</v>
      </c>
      <c r="C56">
        <v>50</v>
      </c>
      <c r="D56">
        <v>-0.217</v>
      </c>
      <c r="E56">
        <v>-6.0956999999999999</v>
      </c>
      <c r="F56">
        <f>(+D56*E56)*-1</f>
        <v>-1.3227669</v>
      </c>
      <c r="G56">
        <f>+D56/E56</f>
        <v>3.5598864773528881E-2</v>
      </c>
    </row>
    <row r="57" spans="1:7" x14ac:dyDescent="0.25">
      <c r="A57">
        <v>400</v>
      </c>
      <c r="B57">
        <v>400</v>
      </c>
      <c r="C57">
        <v>50</v>
      </c>
      <c r="D57">
        <v>-0.26350000000000001</v>
      </c>
      <c r="E57">
        <v>-6.2382999999999997</v>
      </c>
      <c r="F57">
        <f>(+D57*E57)*-1</f>
        <v>-1.6437920500000001</v>
      </c>
      <c r="G57">
        <f>+D57/E57</f>
        <v>4.2239071541926493E-2</v>
      </c>
    </row>
    <row r="58" spans="1:7" x14ac:dyDescent="0.25">
      <c r="A58">
        <v>450</v>
      </c>
      <c r="B58">
        <v>450</v>
      </c>
      <c r="C58">
        <v>50</v>
      </c>
      <c r="D58">
        <v>-0.307</v>
      </c>
      <c r="E58">
        <v>-6.3711000000000002</v>
      </c>
      <c r="F58">
        <f>(+D58*E58)*-1</f>
        <v>-1.9559276999999999</v>
      </c>
      <c r="G58">
        <f>+D58/E58</f>
        <v>4.8186341448101584E-2</v>
      </c>
    </row>
    <row r="59" spans="1:7" x14ac:dyDescent="0.25">
      <c r="A59">
        <v>500</v>
      </c>
      <c r="B59">
        <v>500</v>
      </c>
      <c r="C59">
        <v>50</v>
      </c>
      <c r="D59">
        <v>-0.35699999999999998</v>
      </c>
      <c r="E59">
        <v>-6.5038999999999998</v>
      </c>
      <c r="F59">
        <f>(+D59*E59)*-1</f>
        <v>-2.3218923</v>
      </c>
      <c r="G59">
        <f>+D59/E59</f>
        <v>5.4890142837374499E-2</v>
      </c>
    </row>
    <row r="60" spans="1:7" x14ac:dyDescent="0.25">
      <c r="A60">
        <v>550</v>
      </c>
      <c r="B60">
        <v>550</v>
      </c>
      <c r="C60">
        <v>50</v>
      </c>
      <c r="D60">
        <v>-0.40250000000000002</v>
      </c>
      <c r="E60">
        <v>-6.6327999999999996</v>
      </c>
      <c r="F60">
        <f>(+D60*E60)*-1</f>
        <v>-2.669702</v>
      </c>
      <c r="G60">
        <f>+D60/E60</f>
        <v>6.0683271016765176E-2</v>
      </c>
    </row>
    <row r="61" spans="1:7" x14ac:dyDescent="0.25">
      <c r="A61">
        <v>600</v>
      </c>
      <c r="B61">
        <v>600</v>
      </c>
      <c r="C61">
        <v>50</v>
      </c>
      <c r="D61">
        <v>-0.44900000000000001</v>
      </c>
      <c r="E61">
        <v>-6.7577999999999996</v>
      </c>
      <c r="F61">
        <f>(+D61*E61)*-1</f>
        <v>-3.0342522000000001</v>
      </c>
      <c r="G61">
        <f>+D61/E61</f>
        <v>6.6441741395128595E-2</v>
      </c>
    </row>
    <row r="62" spans="1:7" x14ac:dyDescent="0.25">
      <c r="A62">
        <v>650</v>
      </c>
      <c r="B62">
        <v>650</v>
      </c>
      <c r="C62">
        <v>50</v>
      </c>
      <c r="D62">
        <v>-0.49399999999999999</v>
      </c>
      <c r="E62">
        <v>-6.9023000000000003</v>
      </c>
      <c r="F62">
        <f>(+D62*E62)*-1</f>
        <v>-3.4097362000000002</v>
      </c>
      <c r="G62">
        <f>+D62/E62</f>
        <v>7.1570346116511876E-2</v>
      </c>
    </row>
    <row r="63" spans="1:7" x14ac:dyDescent="0.25">
      <c r="A63">
        <v>700</v>
      </c>
      <c r="B63">
        <v>700</v>
      </c>
      <c r="C63">
        <v>50</v>
      </c>
      <c r="D63">
        <v>-0.53900000000000003</v>
      </c>
      <c r="E63">
        <v>-7.0058999999999996</v>
      </c>
      <c r="F63">
        <f>(+D63*E63)*-1</f>
        <v>-3.7761800999999999</v>
      </c>
      <c r="G63">
        <f>+D63/E63</f>
        <v>7.6935154655361923E-2</v>
      </c>
    </row>
    <row r="64" spans="1:7" x14ac:dyDescent="0.25">
      <c r="A64">
        <v>750</v>
      </c>
      <c r="B64">
        <v>750</v>
      </c>
      <c r="C64">
        <v>50</v>
      </c>
      <c r="D64">
        <v>-0.58599999999999997</v>
      </c>
      <c r="E64">
        <v>-7.1269999999999998</v>
      </c>
      <c r="F64">
        <f>(+D64*E64)*-1</f>
        <v>-4.1764219999999996</v>
      </c>
      <c r="G64">
        <f>+D64/E64</f>
        <v>8.2222534025536684E-2</v>
      </c>
    </row>
    <row r="65" spans="1:7" x14ac:dyDescent="0.25">
      <c r="A65">
        <v>800</v>
      </c>
      <c r="B65">
        <v>800</v>
      </c>
      <c r="C65">
        <v>50</v>
      </c>
      <c r="D65">
        <v>-0.63149999999999995</v>
      </c>
      <c r="E65">
        <v>-7.2382999999999997</v>
      </c>
      <c r="F65">
        <f>(+D65*E65)*-1</f>
        <v>-4.5709864499999995</v>
      </c>
      <c r="G65">
        <f>+D65/E65</f>
        <v>8.7244242432615388E-2</v>
      </c>
    </row>
    <row r="66" spans="1:7" x14ac:dyDescent="0.25">
      <c r="A66">
        <v>850</v>
      </c>
      <c r="B66">
        <v>850</v>
      </c>
      <c r="C66">
        <v>50</v>
      </c>
      <c r="D66">
        <v>-0.67700000000000005</v>
      </c>
      <c r="E66">
        <v>-7.3495999999999997</v>
      </c>
      <c r="F66">
        <f>(+D66*E66)*-1</f>
        <v>-4.9756792000000001</v>
      </c>
      <c r="G66">
        <f>+D66/E66</f>
        <v>9.211385653641016E-2</v>
      </c>
    </row>
    <row r="67" spans="1:7" x14ac:dyDescent="0.25">
      <c r="A67">
        <v>900</v>
      </c>
      <c r="B67">
        <v>900</v>
      </c>
      <c r="C67">
        <v>50</v>
      </c>
      <c r="D67">
        <v>-0.72550000000000003</v>
      </c>
      <c r="E67">
        <v>-7.4726999999999997</v>
      </c>
      <c r="F67">
        <f>(+D67*E67)*-1</f>
        <v>-5.4214438500000002</v>
      </c>
      <c r="G67">
        <f>+D67/E67</f>
        <v>9.7086729026991586E-2</v>
      </c>
    </row>
    <row r="68" spans="1:7" x14ac:dyDescent="0.25">
      <c r="A68">
        <v>950</v>
      </c>
      <c r="B68">
        <v>950</v>
      </c>
      <c r="C68">
        <v>50</v>
      </c>
      <c r="D68">
        <v>-0.76949999999999996</v>
      </c>
      <c r="E68">
        <v>-7.5800999999999998</v>
      </c>
      <c r="F68">
        <f>(+D68*E68)*-1</f>
        <v>-5.8328869499999998</v>
      </c>
      <c r="G68">
        <f>+D68/E68</f>
        <v>0.10151581113705624</v>
      </c>
    </row>
    <row r="69" spans="1:7" x14ac:dyDescent="0.25">
      <c r="A69">
        <v>1000</v>
      </c>
      <c r="B69">
        <v>1000</v>
      </c>
      <c r="C69">
        <v>50</v>
      </c>
      <c r="D69">
        <v>-0.8175</v>
      </c>
      <c r="E69">
        <v>-7.6894999999999998</v>
      </c>
      <c r="F69">
        <f>(+D69*E69)*-1</f>
        <v>-6.28616625</v>
      </c>
      <c r="G69">
        <f>+D69/E69</f>
        <v>0.10631380453865662</v>
      </c>
    </row>
    <row r="70" spans="1:7" x14ac:dyDescent="0.25">
      <c r="A70">
        <v>1050</v>
      </c>
      <c r="B70">
        <v>1050</v>
      </c>
      <c r="C70">
        <v>50</v>
      </c>
      <c r="D70">
        <v>-0.86450000000000005</v>
      </c>
      <c r="E70">
        <v>-7.8086000000000002</v>
      </c>
      <c r="F70">
        <f>(+D70*E70)*-1</f>
        <v>-6.7505347000000002</v>
      </c>
      <c r="G70">
        <f>+D70/E70</f>
        <v>0.11071126706451861</v>
      </c>
    </row>
    <row r="71" spans="1:7" x14ac:dyDescent="0.25">
      <c r="A71">
        <v>1100</v>
      </c>
      <c r="B71">
        <v>1100</v>
      </c>
      <c r="C71">
        <v>50</v>
      </c>
      <c r="D71">
        <v>-0.90949999999999998</v>
      </c>
      <c r="E71">
        <v>-7.9081999999999999</v>
      </c>
      <c r="F71">
        <f>(+D71*E71)*-1</f>
        <v>-7.1925078999999998</v>
      </c>
      <c r="G71">
        <f>+D71/E71</f>
        <v>0.11500720770845452</v>
      </c>
    </row>
    <row r="72" spans="1:7" x14ac:dyDescent="0.25">
      <c r="A72">
        <v>1150</v>
      </c>
      <c r="B72">
        <v>1150</v>
      </c>
      <c r="C72">
        <v>50</v>
      </c>
      <c r="D72">
        <v>-0.95750000000000002</v>
      </c>
      <c r="E72">
        <v>-8.0214999999999996</v>
      </c>
      <c r="F72">
        <f>(+D72*E72)*-1</f>
        <v>-7.6805862500000002</v>
      </c>
      <c r="G72">
        <f>+D72/E72</f>
        <v>0.11936670198840617</v>
      </c>
    </row>
    <row r="73" spans="1:7" x14ac:dyDescent="0.25">
      <c r="A73">
        <v>1200</v>
      </c>
      <c r="B73">
        <v>1200</v>
      </c>
      <c r="C73">
        <v>50</v>
      </c>
      <c r="D73">
        <v>-1.0024999999999999</v>
      </c>
      <c r="E73">
        <v>-8.1229999999999993</v>
      </c>
      <c r="F73">
        <f>(+D73*E73)*-1</f>
        <v>-8.1433074999999988</v>
      </c>
      <c r="G73">
        <f>+D73/E73</f>
        <v>0.12341499446017482</v>
      </c>
    </row>
    <row r="74" spans="1:7" x14ac:dyDescent="0.25">
      <c r="A74">
        <v>1250</v>
      </c>
      <c r="B74">
        <v>1250</v>
      </c>
      <c r="C74">
        <v>50</v>
      </c>
      <c r="D74">
        <v>-1.0495000000000001</v>
      </c>
      <c r="E74">
        <v>-8.2285000000000004</v>
      </c>
      <c r="F74">
        <f>(+D74*E74)*-1</f>
        <v>-8.635810750000001</v>
      </c>
      <c r="G74">
        <f>+D74/E74</f>
        <v>0.12754450993498209</v>
      </c>
    </row>
    <row r="75" spans="1:7" x14ac:dyDescent="0.25">
      <c r="A75">
        <v>1300</v>
      </c>
      <c r="B75">
        <v>1300</v>
      </c>
      <c r="C75">
        <v>50</v>
      </c>
      <c r="D75">
        <v>-1.0960000000000001</v>
      </c>
      <c r="E75">
        <v>-8.3378999999999994</v>
      </c>
      <c r="F75">
        <f>(+D75*E75)*-1</f>
        <v>-9.1383384000000003</v>
      </c>
      <c r="G75">
        <f>+D75/E75</f>
        <v>0.13144796651435015</v>
      </c>
    </row>
    <row r="76" spans="1:7" x14ac:dyDescent="0.25">
      <c r="A76">
        <v>1350</v>
      </c>
      <c r="B76">
        <v>1350</v>
      </c>
      <c r="C76">
        <v>50</v>
      </c>
      <c r="D76">
        <v>-1.1405000000000001</v>
      </c>
      <c r="E76">
        <v>-8.4276999999999997</v>
      </c>
      <c r="F76">
        <f>(+D76*E76)*-1</f>
        <v>-9.6117918499999995</v>
      </c>
      <c r="G76">
        <f>+D76/E76</f>
        <v>0.13532755081457576</v>
      </c>
    </row>
    <row r="77" spans="1:7" x14ac:dyDescent="0.25">
      <c r="A77">
        <v>1400</v>
      </c>
      <c r="B77">
        <v>1400</v>
      </c>
      <c r="C77">
        <v>50</v>
      </c>
      <c r="D77">
        <v>-1.1884999999999999</v>
      </c>
      <c r="E77">
        <v>-8.5469000000000008</v>
      </c>
      <c r="F77">
        <f>(+D77*E77)*-1</f>
        <v>-10.15799065</v>
      </c>
      <c r="G77">
        <f>+D77/E77</f>
        <v>0.13905626601457835</v>
      </c>
    </row>
    <row r="78" spans="1:7" x14ac:dyDescent="0.25">
      <c r="A78">
        <v>1450</v>
      </c>
      <c r="B78">
        <v>1450</v>
      </c>
      <c r="C78">
        <v>50</v>
      </c>
      <c r="D78">
        <v>-1.2324999999999999</v>
      </c>
      <c r="E78">
        <v>-8.6425999999999998</v>
      </c>
      <c r="F78">
        <f>(+D78*E78)*-1</f>
        <v>-10.652004499999999</v>
      </c>
      <c r="G78">
        <f>+D78/E78</f>
        <v>0.14260754865434011</v>
      </c>
    </row>
    <row r="79" spans="1:7" x14ac:dyDescent="0.25">
      <c r="A79">
        <v>1500</v>
      </c>
      <c r="B79">
        <v>1500</v>
      </c>
      <c r="C79">
        <v>50</v>
      </c>
      <c r="D79">
        <v>-1.2789999999999999</v>
      </c>
      <c r="E79">
        <v>-8.7401999999999997</v>
      </c>
      <c r="F79">
        <f>(+D79*E79)*-1</f>
        <v>-11.178715799999999</v>
      </c>
      <c r="G79">
        <f>+D79/E79</f>
        <v>0.14633532413445915</v>
      </c>
    </row>
    <row r="80" spans="1:7" x14ac:dyDescent="0.25">
      <c r="A80">
        <v>1550</v>
      </c>
      <c r="B80">
        <v>1550</v>
      </c>
      <c r="C80">
        <v>50</v>
      </c>
      <c r="D80">
        <v>-1.3265</v>
      </c>
      <c r="E80">
        <v>-8.8417999999999992</v>
      </c>
      <c r="F80">
        <f>(+D80*E80)*-1</f>
        <v>-11.7286477</v>
      </c>
      <c r="G80">
        <f>+D80/E80</f>
        <v>0.15002601280282296</v>
      </c>
    </row>
    <row r="81" spans="1:7" x14ac:dyDescent="0.25">
      <c r="A81">
        <v>1600</v>
      </c>
      <c r="B81">
        <v>1600</v>
      </c>
      <c r="C81">
        <v>50</v>
      </c>
      <c r="D81">
        <v>-1.37</v>
      </c>
      <c r="E81">
        <v>-8.9413999999999998</v>
      </c>
      <c r="F81">
        <f>(+D81*E81)*-1</f>
        <v>-12.249718000000001</v>
      </c>
      <c r="G81">
        <f>+D81/E81</f>
        <v>0.15321985371418348</v>
      </c>
    </row>
    <row r="82" spans="1:7" x14ac:dyDescent="0.25">
      <c r="A82">
        <v>1650</v>
      </c>
      <c r="B82">
        <v>1650</v>
      </c>
      <c r="C82">
        <v>50</v>
      </c>
      <c r="D82">
        <v>-1.4175</v>
      </c>
      <c r="E82">
        <v>-9.0469000000000008</v>
      </c>
      <c r="F82">
        <f>(+D82*E82)*-1</f>
        <v>-12.82398075</v>
      </c>
      <c r="G82">
        <f>+D82/E82</f>
        <v>0.15668350484696414</v>
      </c>
    </row>
    <row r="83" spans="1:7" x14ac:dyDescent="0.25">
      <c r="A83">
        <v>1700</v>
      </c>
      <c r="B83">
        <v>1700</v>
      </c>
      <c r="C83">
        <v>50</v>
      </c>
      <c r="D83">
        <v>-1.462</v>
      </c>
      <c r="E83">
        <v>-9.1503999999999994</v>
      </c>
      <c r="F83">
        <f>(+D83*E83)*-1</f>
        <v>-13.377884799999999</v>
      </c>
      <c r="G83">
        <f>+D83/E83</f>
        <v>0.15977443609022557</v>
      </c>
    </row>
    <row r="84" spans="1:7" x14ac:dyDescent="0.25">
      <c r="A84">
        <v>1750</v>
      </c>
      <c r="B84">
        <v>1750</v>
      </c>
      <c r="C84">
        <v>50</v>
      </c>
      <c r="D84">
        <v>-1.5065</v>
      </c>
      <c r="E84">
        <v>-9.2520000000000007</v>
      </c>
      <c r="F84">
        <f>(+D84*E84)*-1</f>
        <v>-13.938138</v>
      </c>
      <c r="G84">
        <f>+D84/E84</f>
        <v>0.16282965845222652</v>
      </c>
    </row>
    <row r="85" spans="1:7" x14ac:dyDescent="0.25">
      <c r="A85">
        <v>1800</v>
      </c>
      <c r="B85">
        <v>1800</v>
      </c>
      <c r="C85">
        <v>50</v>
      </c>
      <c r="D85">
        <v>-1.5529999999999999</v>
      </c>
      <c r="E85">
        <v>-9.3672000000000004</v>
      </c>
      <c r="F85">
        <f>(+D85*E85)*-1</f>
        <v>-14.547261600000001</v>
      </c>
      <c r="G85">
        <f>+D85/E85</f>
        <v>0.1657912716713639</v>
      </c>
    </row>
    <row r="86" spans="1:7" x14ac:dyDescent="0.25">
      <c r="A86">
        <v>1850</v>
      </c>
      <c r="B86">
        <v>1850</v>
      </c>
      <c r="C86">
        <v>50</v>
      </c>
      <c r="D86">
        <v>-1.597</v>
      </c>
      <c r="E86">
        <v>-9.4648000000000003</v>
      </c>
      <c r="F86">
        <f>(+D86*E86)*-1</f>
        <v>-15.1152856</v>
      </c>
      <c r="G86">
        <f>+D86/E86</f>
        <v>0.16873045389231678</v>
      </c>
    </row>
    <row r="87" spans="1:7" x14ac:dyDescent="0.25">
      <c r="A87">
        <v>1900</v>
      </c>
      <c r="B87">
        <v>1900</v>
      </c>
      <c r="C87">
        <v>50</v>
      </c>
      <c r="D87">
        <v>-1.6435</v>
      </c>
      <c r="E87">
        <v>-9.5604999999999993</v>
      </c>
      <c r="F87">
        <f>(+D87*E87)*-1</f>
        <v>-15.712681749999998</v>
      </c>
      <c r="G87">
        <f>+D87/E87</f>
        <v>0.17190523508184719</v>
      </c>
    </row>
    <row r="88" spans="1:7" x14ac:dyDescent="0.25">
      <c r="A88">
        <v>1950</v>
      </c>
      <c r="B88">
        <v>1950</v>
      </c>
      <c r="C88">
        <v>50</v>
      </c>
      <c r="D88">
        <v>-1.6890000000000001</v>
      </c>
      <c r="E88">
        <v>-9.6503999999999994</v>
      </c>
      <c r="F88">
        <f>(+D88*E88)*-1</f>
        <v>-16.299525599999999</v>
      </c>
      <c r="G88">
        <f>+D88/E88</f>
        <v>0.17501865207659786</v>
      </c>
    </row>
    <row r="89" spans="1:7" x14ac:dyDescent="0.25">
      <c r="A89">
        <v>2000</v>
      </c>
      <c r="B89">
        <v>2000</v>
      </c>
      <c r="C89">
        <v>50</v>
      </c>
      <c r="D89">
        <v>-1.734</v>
      </c>
      <c r="E89">
        <v>-9.7559000000000005</v>
      </c>
      <c r="F89">
        <f>(+D89*E89)*-1</f>
        <v>-16.916730600000001</v>
      </c>
      <c r="G89">
        <f>+D89/E89</f>
        <v>0.17773859920663393</v>
      </c>
    </row>
    <row r="93" spans="1:7" x14ac:dyDescent="0.25">
      <c r="A93" t="s">
        <v>0</v>
      </c>
      <c r="B93" t="s">
        <v>1</v>
      </c>
      <c r="C93" t="s">
        <v>2</v>
      </c>
    </row>
    <row r="95" spans="1:7" x14ac:dyDescent="0.25">
      <c r="A95" t="s">
        <v>1</v>
      </c>
      <c r="B95" t="s">
        <v>3</v>
      </c>
      <c r="C95">
        <v>-2000</v>
      </c>
    </row>
    <row r="96" spans="1:7" x14ac:dyDescent="0.25">
      <c r="A96" t="s">
        <v>4</v>
      </c>
      <c r="B96" t="s">
        <v>3</v>
      </c>
      <c r="C96">
        <v>2000</v>
      </c>
    </row>
    <row r="97" spans="1:8" x14ac:dyDescent="0.25">
      <c r="A97" t="s">
        <v>3</v>
      </c>
      <c r="B97" t="s">
        <v>5</v>
      </c>
      <c r="C97">
        <v>50</v>
      </c>
    </row>
    <row r="98" spans="1:8" x14ac:dyDescent="0.25">
      <c r="A98" t="s">
        <v>6</v>
      </c>
      <c r="H98">
        <v>-1</v>
      </c>
    </row>
    <row r="99" spans="1:8" x14ac:dyDescent="0.25">
      <c r="A99" t="s">
        <v>7</v>
      </c>
      <c r="B99" t="s">
        <v>8</v>
      </c>
      <c r="C99" t="s">
        <v>9</v>
      </c>
      <c r="D99" t="s">
        <v>10</v>
      </c>
      <c r="E99" t="s">
        <v>11</v>
      </c>
      <c r="F99" t="s">
        <v>13</v>
      </c>
      <c r="G99" t="s">
        <v>12</v>
      </c>
    </row>
    <row r="100" spans="1:8" x14ac:dyDescent="0.25">
      <c r="A100">
        <v>-2000</v>
      </c>
      <c r="B100">
        <v>50</v>
      </c>
      <c r="C100">
        <v>2050</v>
      </c>
      <c r="D100">
        <v>0.70950000000000002</v>
      </c>
      <c r="E100">
        <v>10.4277</v>
      </c>
      <c r="F100">
        <f>(+D100*E100)*-1</f>
        <v>-7.3984531499999999</v>
      </c>
      <c r="G100">
        <f>+D100/E100</f>
        <v>6.803993210391554E-2</v>
      </c>
    </row>
    <row r="101" spans="1:8" x14ac:dyDescent="0.25">
      <c r="A101">
        <v>-1950</v>
      </c>
      <c r="B101">
        <v>50</v>
      </c>
      <c r="C101">
        <v>2000</v>
      </c>
      <c r="D101">
        <v>0.70850000000000002</v>
      </c>
      <c r="E101">
        <v>10.421900000000001</v>
      </c>
      <c r="F101">
        <f>(+D101*E101)*-1</f>
        <v>-7.383916150000001</v>
      </c>
      <c r="G101">
        <f>+D101/E101</f>
        <v>6.7981845920609477E-2</v>
      </c>
    </row>
    <row r="102" spans="1:8" x14ac:dyDescent="0.25">
      <c r="A102">
        <v>-1900</v>
      </c>
      <c r="B102">
        <v>50</v>
      </c>
      <c r="C102">
        <v>1950</v>
      </c>
      <c r="D102">
        <v>0.70850000000000002</v>
      </c>
      <c r="E102">
        <v>10.404299999999999</v>
      </c>
      <c r="F102">
        <f>(+D102*E102)*-1</f>
        <v>-7.3714465499999999</v>
      </c>
      <c r="G102">
        <f>+D102/E102</f>
        <v>6.8096844573878115E-2</v>
      </c>
    </row>
    <row r="103" spans="1:8" x14ac:dyDescent="0.25">
      <c r="A103">
        <v>-1850</v>
      </c>
      <c r="B103">
        <v>50</v>
      </c>
      <c r="C103">
        <v>1900</v>
      </c>
      <c r="D103">
        <v>0.70750000000000002</v>
      </c>
      <c r="E103">
        <v>10.394500000000001</v>
      </c>
      <c r="F103">
        <f>(+D103*E103)*-1</f>
        <v>-7.3541087500000009</v>
      </c>
      <c r="G103">
        <f>+D103/E103</f>
        <v>6.8064841983741395E-2</v>
      </c>
    </row>
    <row r="104" spans="1:8" x14ac:dyDescent="0.25">
      <c r="A104">
        <v>-1800</v>
      </c>
      <c r="B104">
        <v>50</v>
      </c>
      <c r="C104">
        <v>1850</v>
      </c>
      <c r="D104">
        <v>0.70750000000000002</v>
      </c>
      <c r="E104">
        <v>10.3828</v>
      </c>
      <c r="F104">
        <f>(+D104*E104)*-1</f>
        <v>-7.3458309999999996</v>
      </c>
      <c r="G104">
        <f>+D104/E104</f>
        <v>6.8141541780637208E-2</v>
      </c>
    </row>
    <row r="105" spans="1:8" x14ac:dyDescent="0.25">
      <c r="A105">
        <v>-1750</v>
      </c>
      <c r="B105">
        <v>50</v>
      </c>
      <c r="C105">
        <v>1800</v>
      </c>
      <c r="D105">
        <v>0.70699999999999996</v>
      </c>
      <c r="E105">
        <v>10.3398</v>
      </c>
      <c r="F105">
        <f>(+D105*E105)*-1</f>
        <v>-7.3102385999999999</v>
      </c>
      <c r="G105">
        <f>+D105/E105</f>
        <v>6.8376564343604312E-2</v>
      </c>
    </row>
    <row r="106" spans="1:8" x14ac:dyDescent="0.25">
      <c r="A106">
        <v>-1700</v>
      </c>
      <c r="B106">
        <v>50</v>
      </c>
      <c r="C106">
        <v>1750</v>
      </c>
      <c r="D106">
        <v>0.70699999999999996</v>
      </c>
      <c r="E106">
        <v>10.3262</v>
      </c>
      <c r="F106">
        <f>(+D106*E106)*-1</f>
        <v>-7.3006233999999992</v>
      </c>
      <c r="G106">
        <f>+D106/E106</f>
        <v>6.8466618891751083E-2</v>
      </c>
    </row>
    <row r="107" spans="1:8" x14ac:dyDescent="0.25">
      <c r="A107">
        <v>-1650</v>
      </c>
      <c r="B107">
        <v>50</v>
      </c>
      <c r="C107">
        <v>1700</v>
      </c>
      <c r="D107">
        <v>0.70699999999999996</v>
      </c>
      <c r="E107">
        <v>10.341799999999999</v>
      </c>
      <c r="F107">
        <f>(+D107*E107)*-1</f>
        <v>-7.3116525999999986</v>
      </c>
      <c r="G107">
        <f>+D107/E107</f>
        <v>6.836334100446731E-2</v>
      </c>
    </row>
    <row r="108" spans="1:8" x14ac:dyDescent="0.25">
      <c r="A108">
        <v>-1600</v>
      </c>
      <c r="B108">
        <v>50</v>
      </c>
      <c r="C108">
        <v>1650</v>
      </c>
      <c r="D108">
        <v>0.70750000000000002</v>
      </c>
      <c r="E108">
        <v>10.324199999999999</v>
      </c>
      <c r="F108">
        <f>(+D108*E108)*-1</f>
        <v>-7.3043714999999994</v>
      </c>
      <c r="G108">
        <f>+D108/E108</f>
        <v>6.8528312121036022E-2</v>
      </c>
    </row>
    <row r="109" spans="1:8" x14ac:dyDescent="0.25">
      <c r="A109">
        <v>-1550</v>
      </c>
      <c r="B109">
        <v>50</v>
      </c>
      <c r="C109">
        <v>1600</v>
      </c>
      <c r="D109">
        <v>0.70699999999999996</v>
      </c>
      <c r="E109">
        <v>10.332000000000001</v>
      </c>
      <c r="F109">
        <f>(+D109*E109)*-1</f>
        <v>-7.3047240000000002</v>
      </c>
      <c r="G109">
        <f>+D109/E109</f>
        <v>6.8428184281842816E-2</v>
      </c>
    </row>
    <row r="110" spans="1:8" x14ac:dyDescent="0.25">
      <c r="A110">
        <v>-1500</v>
      </c>
      <c r="B110">
        <v>50</v>
      </c>
      <c r="C110">
        <v>1550</v>
      </c>
      <c r="D110">
        <v>0.70750000000000002</v>
      </c>
      <c r="E110">
        <v>10.3613</v>
      </c>
      <c r="F110">
        <f>(+D110*E110)*-1</f>
        <v>-7.3306197500000003</v>
      </c>
      <c r="G110">
        <f>+D110/E110</f>
        <v>6.8282937469236485E-2</v>
      </c>
    </row>
    <row r="111" spans="1:8" x14ac:dyDescent="0.25">
      <c r="A111">
        <v>-1450</v>
      </c>
      <c r="B111">
        <v>50</v>
      </c>
      <c r="C111">
        <v>1500</v>
      </c>
      <c r="D111">
        <v>0.70099999999999996</v>
      </c>
      <c r="E111">
        <v>10.377000000000001</v>
      </c>
      <c r="F111">
        <f>(+D111*E111)*-1</f>
        <v>-7.2742769999999997</v>
      </c>
      <c r="G111">
        <f>+D111/E111</f>
        <v>6.7553242748385839E-2</v>
      </c>
    </row>
    <row r="112" spans="1:8" x14ac:dyDescent="0.25">
      <c r="A112">
        <v>-1400</v>
      </c>
      <c r="B112">
        <v>50</v>
      </c>
      <c r="C112">
        <v>1450</v>
      </c>
      <c r="D112">
        <v>0.70950000000000002</v>
      </c>
      <c r="E112">
        <v>10.4648</v>
      </c>
      <c r="F112">
        <f>(+D112*E112)*-1</f>
        <v>-7.4247756000000003</v>
      </c>
      <c r="G112">
        <f>+D112/E112</f>
        <v>6.7798715694518771E-2</v>
      </c>
    </row>
    <row r="113" spans="1:7" x14ac:dyDescent="0.25">
      <c r="A113">
        <v>-1350</v>
      </c>
      <c r="B113">
        <v>50</v>
      </c>
      <c r="C113">
        <v>1400</v>
      </c>
      <c r="D113">
        <v>0.71099999999999997</v>
      </c>
      <c r="E113">
        <v>10.515599999999999</v>
      </c>
      <c r="F113">
        <f>(+D113*E113)*-1</f>
        <v>-7.476591599999999</v>
      </c>
      <c r="G113">
        <f>+D113/E113</f>
        <v>6.7613830879835676E-2</v>
      </c>
    </row>
    <row r="114" spans="1:7" x14ac:dyDescent="0.25">
      <c r="A114">
        <v>-1300</v>
      </c>
      <c r="B114">
        <v>50</v>
      </c>
      <c r="C114">
        <v>1350</v>
      </c>
      <c r="D114">
        <v>0.71250000000000002</v>
      </c>
      <c r="E114">
        <v>10.595700000000001</v>
      </c>
      <c r="F114">
        <f>(+D114*E114)*-1</f>
        <v>-7.5494362500000012</v>
      </c>
      <c r="G114">
        <f>+D114/E114</f>
        <v>6.7244259463744724E-2</v>
      </c>
    </row>
    <row r="115" spans="1:7" x14ac:dyDescent="0.25">
      <c r="A115">
        <v>-1250</v>
      </c>
      <c r="B115">
        <v>50</v>
      </c>
      <c r="C115">
        <v>1300</v>
      </c>
      <c r="D115">
        <v>0.71399999999999997</v>
      </c>
      <c r="E115">
        <v>10.644500000000001</v>
      </c>
      <c r="F115">
        <f>(+D115*E115)*-1</f>
        <v>-7.6001729999999998</v>
      </c>
      <c r="G115">
        <f>+D115/E115</f>
        <v>6.7076894170698481E-2</v>
      </c>
    </row>
    <row r="116" spans="1:7" x14ac:dyDescent="0.25">
      <c r="A116">
        <v>-1200</v>
      </c>
      <c r="B116">
        <v>50</v>
      </c>
      <c r="C116">
        <v>1250</v>
      </c>
      <c r="D116">
        <v>0.71399999999999997</v>
      </c>
      <c r="E116">
        <v>10.627000000000001</v>
      </c>
      <c r="F116">
        <f>(+D116*E116)*-1</f>
        <v>-7.5876780000000004</v>
      </c>
      <c r="G116">
        <f>+D116/E116</f>
        <v>6.718735296885292E-2</v>
      </c>
    </row>
    <row r="117" spans="1:7" x14ac:dyDescent="0.25">
      <c r="A117">
        <v>-1150</v>
      </c>
      <c r="B117">
        <v>50</v>
      </c>
      <c r="C117">
        <v>1200</v>
      </c>
      <c r="D117">
        <v>0.71150000000000002</v>
      </c>
      <c r="E117">
        <v>10.541</v>
      </c>
      <c r="F117">
        <f>(+D117*E117)*-1</f>
        <v>-7.4999215000000001</v>
      </c>
      <c r="G117">
        <f>+D117/E117</f>
        <v>6.7498339815956737E-2</v>
      </c>
    </row>
    <row r="118" spans="1:7" x14ac:dyDescent="0.25">
      <c r="A118">
        <v>-1100</v>
      </c>
      <c r="B118">
        <v>50</v>
      </c>
      <c r="C118">
        <v>1150</v>
      </c>
      <c r="D118">
        <v>0.70899999999999996</v>
      </c>
      <c r="E118">
        <v>10.3965</v>
      </c>
      <c r="F118">
        <f>(+D118*E118)*-1</f>
        <v>-7.3711184999999997</v>
      </c>
      <c r="G118">
        <f>+D118/E118</f>
        <v>6.819602750925792E-2</v>
      </c>
    </row>
    <row r="119" spans="1:7" x14ac:dyDescent="0.25">
      <c r="A119">
        <v>-1050</v>
      </c>
      <c r="B119">
        <v>50</v>
      </c>
      <c r="C119">
        <v>1100</v>
      </c>
      <c r="D119">
        <v>0.70699999999999996</v>
      </c>
      <c r="E119">
        <v>10.314500000000001</v>
      </c>
      <c r="F119">
        <f>(+D119*E119)*-1</f>
        <v>-7.2923514999999997</v>
      </c>
      <c r="G119">
        <f>+D119/E119</f>
        <v>6.8544282321004402E-2</v>
      </c>
    </row>
    <row r="120" spans="1:7" x14ac:dyDescent="0.25">
      <c r="A120">
        <v>-1000</v>
      </c>
      <c r="B120">
        <v>50</v>
      </c>
      <c r="C120">
        <v>1050</v>
      </c>
      <c r="D120">
        <v>0.6925</v>
      </c>
      <c r="E120">
        <v>9.5820000000000007</v>
      </c>
      <c r="F120">
        <f>(+D120*E120)*-1</f>
        <v>-6.6355350000000008</v>
      </c>
      <c r="G120">
        <f>+D120/E120</f>
        <v>7.2270924650386134E-2</v>
      </c>
    </row>
    <row r="121" spans="1:7" x14ac:dyDescent="0.25">
      <c r="A121">
        <v>-950</v>
      </c>
      <c r="B121">
        <v>50</v>
      </c>
      <c r="C121">
        <v>1000</v>
      </c>
      <c r="D121">
        <v>0.68100000000000005</v>
      </c>
      <c r="E121">
        <v>9.0273000000000003</v>
      </c>
      <c r="F121">
        <f>(+D121*E121)*-1</f>
        <v>-6.1475913000000011</v>
      </c>
      <c r="G121">
        <f>+D121/E121</f>
        <v>7.5437838556378992E-2</v>
      </c>
    </row>
    <row r="122" spans="1:7" x14ac:dyDescent="0.25">
      <c r="A122">
        <v>-900</v>
      </c>
      <c r="B122">
        <v>50</v>
      </c>
      <c r="C122">
        <v>950</v>
      </c>
      <c r="D122">
        <v>0.6855</v>
      </c>
      <c r="E122">
        <v>9.25</v>
      </c>
      <c r="F122">
        <f>(+D122*E122)*-1</f>
        <v>-6.3408749999999996</v>
      </c>
      <c r="G122">
        <f>+D122/E122</f>
        <v>7.4108108108108112E-2</v>
      </c>
    </row>
    <row r="123" spans="1:7" x14ac:dyDescent="0.25">
      <c r="A123">
        <v>-850</v>
      </c>
      <c r="B123">
        <v>50</v>
      </c>
      <c r="C123">
        <v>900</v>
      </c>
      <c r="D123">
        <v>0.66949999999999998</v>
      </c>
      <c r="E123">
        <v>8.4746000000000006</v>
      </c>
      <c r="F123">
        <f>(+D123*E123)*-1</f>
        <v>-5.6737447000000003</v>
      </c>
      <c r="G123">
        <f>+D123/E123</f>
        <v>7.900077879781936E-2</v>
      </c>
    </row>
    <row r="124" spans="1:7" x14ac:dyDescent="0.25">
      <c r="A124">
        <v>-800</v>
      </c>
      <c r="B124">
        <v>50</v>
      </c>
      <c r="C124">
        <v>850</v>
      </c>
      <c r="D124">
        <v>0.65100000000000002</v>
      </c>
      <c r="E124">
        <v>7.6055000000000001</v>
      </c>
      <c r="F124">
        <f>(+D124*E124)*-1</f>
        <v>-4.9511805000000004</v>
      </c>
      <c r="G124">
        <f>+D124/E124</f>
        <v>8.5595950299125631E-2</v>
      </c>
    </row>
    <row r="125" spans="1:7" x14ac:dyDescent="0.25">
      <c r="A125">
        <v>-750</v>
      </c>
      <c r="B125">
        <v>50</v>
      </c>
      <c r="C125">
        <v>800</v>
      </c>
      <c r="D125">
        <v>0.63149999999999995</v>
      </c>
      <c r="E125">
        <v>6.7108999999999996</v>
      </c>
      <c r="F125">
        <f>(+D125*E125)*-1</f>
        <v>-4.2379333499999996</v>
      </c>
      <c r="G125">
        <f>+D125/E125</f>
        <v>9.4100642238745924E-2</v>
      </c>
    </row>
    <row r="126" spans="1:7" x14ac:dyDescent="0.25">
      <c r="A126">
        <v>-700</v>
      </c>
      <c r="B126">
        <v>50</v>
      </c>
      <c r="C126">
        <v>750</v>
      </c>
      <c r="D126">
        <v>0.61099999999999999</v>
      </c>
      <c r="E126">
        <v>5.7694999999999999</v>
      </c>
      <c r="F126">
        <f>(+D126*E126)*-1</f>
        <v>-3.5251644999999998</v>
      </c>
      <c r="G126">
        <f>+D126/E126</f>
        <v>0.10590172458618598</v>
      </c>
    </row>
    <row r="127" spans="1:7" x14ac:dyDescent="0.25">
      <c r="A127">
        <v>-650</v>
      </c>
      <c r="B127">
        <v>50</v>
      </c>
      <c r="C127">
        <v>700</v>
      </c>
      <c r="D127">
        <v>0.58750000000000002</v>
      </c>
      <c r="E127">
        <v>4.7675999999999998</v>
      </c>
      <c r="F127">
        <f>(+D127*E127)*-1</f>
        <v>-2.8009650000000001</v>
      </c>
      <c r="G127">
        <f>+D127/E127</f>
        <v>0.12322761976675896</v>
      </c>
    </row>
    <row r="128" spans="1:7" x14ac:dyDescent="0.25">
      <c r="A128">
        <v>-600</v>
      </c>
      <c r="B128">
        <v>50</v>
      </c>
      <c r="C128">
        <v>650</v>
      </c>
      <c r="D128">
        <v>0.56399999999999995</v>
      </c>
      <c r="E128">
        <v>3.7852000000000001</v>
      </c>
      <c r="F128">
        <f>(+D128*E128)*-1</f>
        <v>-2.1348528</v>
      </c>
      <c r="G128">
        <f>+D128/E128</f>
        <v>0.14900137377153122</v>
      </c>
    </row>
    <row r="129" spans="1:7" x14ac:dyDescent="0.25">
      <c r="A129">
        <v>-550</v>
      </c>
      <c r="B129">
        <v>50</v>
      </c>
      <c r="C129">
        <v>600</v>
      </c>
      <c r="D129">
        <v>0.53500000000000003</v>
      </c>
      <c r="E129">
        <v>2.6484000000000001</v>
      </c>
      <c r="F129">
        <f>(+D129*E129)*-1</f>
        <v>-1.4168940000000001</v>
      </c>
      <c r="G129">
        <f>+D129/E129</f>
        <v>0.2020087600060414</v>
      </c>
    </row>
    <row r="130" spans="1:7" x14ac:dyDescent="0.25">
      <c r="A130">
        <v>-500</v>
      </c>
      <c r="B130">
        <v>50</v>
      </c>
      <c r="C130">
        <v>550</v>
      </c>
      <c r="D130">
        <v>0.48749999999999999</v>
      </c>
      <c r="E130">
        <v>0.95509999999999995</v>
      </c>
      <c r="F130">
        <f>(+D130*E130)*-1</f>
        <v>-0.46561124999999998</v>
      </c>
      <c r="G130">
        <f>+D130/E130</f>
        <v>0.51041775730290029</v>
      </c>
    </row>
    <row r="131" spans="1:7" x14ac:dyDescent="0.25">
      <c r="A131">
        <v>-450</v>
      </c>
      <c r="B131">
        <v>50</v>
      </c>
      <c r="C131">
        <v>500</v>
      </c>
      <c r="D131">
        <v>0.4395</v>
      </c>
      <c r="E131">
        <v>-0.52149999999999996</v>
      </c>
      <c r="F131">
        <f>(+D131*E131)*-1</f>
        <v>0.22919924999999999</v>
      </c>
      <c r="G131">
        <f>+D131/E131</f>
        <v>-0.84276126558005759</v>
      </c>
    </row>
    <row r="132" spans="1:7" x14ac:dyDescent="0.25">
      <c r="A132">
        <v>-400</v>
      </c>
      <c r="B132">
        <v>50</v>
      </c>
      <c r="C132">
        <v>450</v>
      </c>
      <c r="D132">
        <v>0.38900000000000001</v>
      </c>
      <c r="E132">
        <v>-1.7831999999999999</v>
      </c>
      <c r="F132">
        <f>(+D132*E132)*-1</f>
        <v>0.69366479999999997</v>
      </c>
      <c r="G132">
        <f>+D132/E132</f>
        <v>-0.21814715118887396</v>
      </c>
    </row>
    <row r="133" spans="1:7" x14ac:dyDescent="0.25">
      <c r="A133">
        <v>-350</v>
      </c>
      <c r="B133">
        <v>50</v>
      </c>
      <c r="C133">
        <v>400</v>
      </c>
      <c r="D133">
        <v>0.34200000000000003</v>
      </c>
      <c r="E133">
        <v>-2.6836000000000002</v>
      </c>
      <c r="F133">
        <f>(+D133*E133)*-1</f>
        <v>0.91779120000000014</v>
      </c>
      <c r="G133">
        <f>+D133/E133</f>
        <v>-0.12744075122969145</v>
      </c>
    </row>
    <row r="134" spans="1:7" x14ac:dyDescent="0.25">
      <c r="A134">
        <v>-300</v>
      </c>
      <c r="B134">
        <v>50</v>
      </c>
      <c r="C134">
        <v>350</v>
      </c>
      <c r="D134">
        <v>0.29249999999999998</v>
      </c>
      <c r="E134">
        <v>-3.3847999999999998</v>
      </c>
      <c r="F134">
        <f>(+D134*E134)*-1</f>
        <v>0.99005399999999988</v>
      </c>
      <c r="G134">
        <f>+D134/E134</f>
        <v>-8.6415740959584028E-2</v>
      </c>
    </row>
    <row r="135" spans="1:7" x14ac:dyDescent="0.25">
      <c r="A135">
        <v>-250</v>
      </c>
      <c r="B135">
        <v>50</v>
      </c>
      <c r="C135">
        <v>300</v>
      </c>
      <c r="D135">
        <v>0.24349999999999999</v>
      </c>
      <c r="E135">
        <v>-3.9003999999999999</v>
      </c>
      <c r="F135">
        <f>(+D135*E135)*-1</f>
        <v>0.94974739999999991</v>
      </c>
      <c r="G135">
        <f>+D135/E135</f>
        <v>-6.2429494410829657E-2</v>
      </c>
    </row>
    <row r="136" spans="1:7" x14ac:dyDescent="0.25">
      <c r="A136">
        <v>-200</v>
      </c>
      <c r="B136">
        <v>50</v>
      </c>
      <c r="C136">
        <v>250</v>
      </c>
      <c r="D136">
        <v>0.19500000000000001</v>
      </c>
      <c r="E136">
        <v>-4.2851999999999997</v>
      </c>
      <c r="F136">
        <f>(+D136*E136)*-1</f>
        <v>0.83561399999999997</v>
      </c>
      <c r="G136">
        <f>+D136/E136</f>
        <v>-4.5505460655278641E-2</v>
      </c>
    </row>
    <row r="137" spans="1:7" x14ac:dyDescent="0.25">
      <c r="A137">
        <v>-150</v>
      </c>
      <c r="B137">
        <v>50</v>
      </c>
      <c r="C137">
        <v>200</v>
      </c>
      <c r="D137">
        <v>0.14499999999999999</v>
      </c>
      <c r="E137">
        <v>-4.6016000000000004</v>
      </c>
      <c r="F137">
        <f>(+D137*E137)*-1</f>
        <v>0.66723200000000005</v>
      </c>
      <c r="G137">
        <f>+D137/E137</f>
        <v>-3.1510778859527119E-2</v>
      </c>
    </row>
    <row r="138" spans="1:7" x14ac:dyDescent="0.25">
      <c r="A138">
        <v>-100</v>
      </c>
      <c r="B138">
        <v>50</v>
      </c>
      <c r="C138">
        <v>150</v>
      </c>
      <c r="D138">
        <v>9.6000000000000002E-2</v>
      </c>
      <c r="E138">
        <v>-4.8632999999999997</v>
      </c>
      <c r="F138">
        <f>(+D138*E138)*-1</f>
        <v>0.46687679999999998</v>
      </c>
      <c r="G138">
        <f>+D138/E138</f>
        <v>-1.9739682931342917E-2</v>
      </c>
    </row>
    <row r="139" spans="1:7" x14ac:dyDescent="0.25">
      <c r="A139">
        <v>-50</v>
      </c>
      <c r="B139">
        <v>50</v>
      </c>
      <c r="C139">
        <v>100</v>
      </c>
      <c r="D139">
        <v>5.5500000000000001E-2</v>
      </c>
      <c r="E139">
        <v>-5.0586000000000002</v>
      </c>
      <c r="F139">
        <f>(+D139*E139)*-1</f>
        <v>0.28075230000000001</v>
      </c>
      <c r="G139">
        <f>+D139/E139</f>
        <v>-1.0971415016012336E-2</v>
      </c>
    </row>
    <row r="140" spans="1:7" x14ac:dyDescent="0.25">
      <c r="A140">
        <v>0</v>
      </c>
      <c r="B140">
        <v>0</v>
      </c>
      <c r="C140">
        <v>50</v>
      </c>
      <c r="D140">
        <v>0.10299999999999999</v>
      </c>
      <c r="E140">
        <v>-4.8379000000000003</v>
      </c>
      <c r="F140">
        <f>(+D140*E140)*-1</f>
        <v>0.49830370000000002</v>
      </c>
      <c r="G140">
        <f>+D140/E140</f>
        <v>-2.1290229231691434E-2</v>
      </c>
    </row>
    <row r="141" spans="1:7" x14ac:dyDescent="0.25">
      <c r="A141">
        <v>50</v>
      </c>
      <c r="B141">
        <v>50</v>
      </c>
      <c r="C141">
        <v>50</v>
      </c>
      <c r="D141">
        <v>5.6000000000000001E-2</v>
      </c>
      <c r="E141">
        <v>-5.0625</v>
      </c>
      <c r="F141">
        <f>(+D141*E141)*-1</f>
        <v>0.28350000000000003</v>
      </c>
      <c r="G141">
        <f>+D141/E141</f>
        <v>-1.1061728395061728E-2</v>
      </c>
    </row>
    <row r="142" spans="1:7" x14ac:dyDescent="0.25">
      <c r="A142">
        <v>100</v>
      </c>
      <c r="B142">
        <v>100</v>
      </c>
      <c r="C142">
        <v>50</v>
      </c>
      <c r="D142">
        <v>8.9999999999999993E-3</v>
      </c>
      <c r="E142">
        <v>-5.2656000000000001</v>
      </c>
      <c r="F142">
        <f>(+D142*E142)*-1</f>
        <v>4.7390399999999999E-2</v>
      </c>
      <c r="G142">
        <f>+D142/E142</f>
        <v>-1.7092069279854146E-3</v>
      </c>
    </row>
    <row r="143" spans="1:7" x14ac:dyDescent="0.25">
      <c r="A143">
        <v>150</v>
      </c>
      <c r="B143">
        <v>150</v>
      </c>
      <c r="C143">
        <v>50</v>
      </c>
      <c r="D143">
        <v>-3.5499999999999997E-2</v>
      </c>
      <c r="E143">
        <v>-5.4512</v>
      </c>
      <c r="F143">
        <f>(+D143*E143)*-1</f>
        <v>-0.19351759999999998</v>
      </c>
      <c r="G143">
        <f>+D143/E143</f>
        <v>6.5123275609040203E-3</v>
      </c>
    </row>
    <row r="144" spans="1:7" x14ac:dyDescent="0.25">
      <c r="A144">
        <v>200</v>
      </c>
      <c r="B144">
        <v>200</v>
      </c>
      <c r="C144">
        <v>50</v>
      </c>
      <c r="D144">
        <v>-0.08</v>
      </c>
      <c r="E144">
        <v>-5.6191000000000004</v>
      </c>
      <c r="F144">
        <f>(+D144*E144)*-1</f>
        <v>-0.44952800000000004</v>
      </c>
      <c r="G144">
        <f>+D144/E144</f>
        <v>1.4237155416347813E-2</v>
      </c>
    </row>
    <row r="145" spans="1:7" x14ac:dyDescent="0.25">
      <c r="A145">
        <v>250</v>
      </c>
      <c r="B145">
        <v>250</v>
      </c>
      <c r="C145">
        <v>50</v>
      </c>
      <c r="D145">
        <v>-0.1265</v>
      </c>
      <c r="E145">
        <v>-5.7891000000000004</v>
      </c>
      <c r="F145">
        <f>(+D145*E145)*-1</f>
        <v>-0.73232115000000009</v>
      </c>
      <c r="G145">
        <f>+D145/E145</f>
        <v>2.1851410409217321E-2</v>
      </c>
    </row>
    <row r="146" spans="1:7" x14ac:dyDescent="0.25">
      <c r="A146">
        <v>300</v>
      </c>
      <c r="B146">
        <v>300</v>
      </c>
      <c r="C146">
        <v>50</v>
      </c>
      <c r="D146">
        <v>-0.17150000000000001</v>
      </c>
      <c r="E146">
        <v>-5.9316000000000004</v>
      </c>
      <c r="F146">
        <f>(+D146*E146)*-1</f>
        <v>-1.0172694000000002</v>
      </c>
      <c r="G146">
        <f>+D146/E146</f>
        <v>2.8912940859127385E-2</v>
      </c>
    </row>
    <row r="147" spans="1:7" x14ac:dyDescent="0.25">
      <c r="A147">
        <v>350</v>
      </c>
      <c r="B147">
        <v>350</v>
      </c>
      <c r="C147">
        <v>50</v>
      </c>
      <c r="D147">
        <v>-0.217</v>
      </c>
      <c r="E147">
        <v>-6.0800999999999998</v>
      </c>
      <c r="F147">
        <f>(+D147*E147)*-1</f>
        <v>-1.3193816999999999</v>
      </c>
      <c r="G147">
        <f>+D147/E147</f>
        <v>3.5690202463775265E-2</v>
      </c>
    </row>
    <row r="148" spans="1:7" x14ac:dyDescent="0.25">
      <c r="A148">
        <v>400</v>
      </c>
      <c r="B148">
        <v>400</v>
      </c>
      <c r="C148">
        <v>50</v>
      </c>
      <c r="D148">
        <v>-0.26400000000000001</v>
      </c>
      <c r="E148">
        <v>-6.2245999999999997</v>
      </c>
      <c r="F148">
        <f>(+D148*E148)*-1</f>
        <v>-1.6432944</v>
      </c>
      <c r="G148">
        <f>+D148/E148</f>
        <v>4.2412363846672886E-2</v>
      </c>
    </row>
    <row r="149" spans="1:7" x14ac:dyDescent="0.25">
      <c r="A149">
        <v>450</v>
      </c>
      <c r="B149">
        <v>450</v>
      </c>
      <c r="C149">
        <v>50</v>
      </c>
      <c r="D149">
        <v>-0.308</v>
      </c>
      <c r="E149">
        <v>-6.3593999999999999</v>
      </c>
      <c r="F149">
        <f>(+D149*E149)*-1</f>
        <v>-1.9586952</v>
      </c>
      <c r="G149">
        <f>+D149/E149</f>
        <v>4.8432242035412146E-2</v>
      </c>
    </row>
    <row r="150" spans="1:7" x14ac:dyDescent="0.25">
      <c r="A150">
        <v>500</v>
      </c>
      <c r="B150">
        <v>500</v>
      </c>
      <c r="C150">
        <v>50</v>
      </c>
      <c r="D150">
        <v>-0.35649999999999998</v>
      </c>
      <c r="E150">
        <v>-6.4980000000000002</v>
      </c>
      <c r="F150">
        <f>(+D150*E150)*-1</f>
        <v>-2.3165369999999998</v>
      </c>
      <c r="G150">
        <f>+D150/E150</f>
        <v>5.4863034779932283E-2</v>
      </c>
    </row>
    <row r="151" spans="1:7" x14ac:dyDescent="0.25">
      <c r="A151">
        <v>550</v>
      </c>
      <c r="B151">
        <v>550</v>
      </c>
      <c r="C151">
        <v>50</v>
      </c>
      <c r="D151">
        <v>-0.40250000000000002</v>
      </c>
      <c r="E151">
        <v>-6.6288999999999998</v>
      </c>
      <c r="F151">
        <f>(+D151*E151)*-1</f>
        <v>-2.6681322500000002</v>
      </c>
      <c r="G151">
        <f>+D151/E151</f>
        <v>6.0718972981942711E-2</v>
      </c>
    </row>
    <row r="152" spans="1:7" x14ac:dyDescent="0.25">
      <c r="A152">
        <v>600</v>
      </c>
      <c r="B152">
        <v>600</v>
      </c>
      <c r="C152">
        <v>50</v>
      </c>
      <c r="D152">
        <v>-0.44800000000000001</v>
      </c>
      <c r="E152">
        <v>-6.7519999999999998</v>
      </c>
      <c r="F152">
        <f>(+D152*E152)*-1</f>
        <v>-3.024896</v>
      </c>
      <c r="G152">
        <f>+D152/E152</f>
        <v>6.6350710900473939E-2</v>
      </c>
    </row>
    <row r="153" spans="1:7" x14ac:dyDescent="0.25">
      <c r="A153">
        <v>650</v>
      </c>
      <c r="B153">
        <v>650</v>
      </c>
      <c r="C153">
        <v>50</v>
      </c>
      <c r="D153">
        <v>-0.4945</v>
      </c>
      <c r="E153">
        <v>-6.8769999999999998</v>
      </c>
      <c r="F153">
        <f>(+D153*E153)*-1</f>
        <v>-3.4006764999999999</v>
      </c>
      <c r="G153">
        <f>+D153/E153</f>
        <v>7.1906354515050175E-2</v>
      </c>
    </row>
    <row r="154" spans="1:7" x14ac:dyDescent="0.25">
      <c r="A154">
        <v>700</v>
      </c>
      <c r="B154">
        <v>700</v>
      </c>
      <c r="C154">
        <v>50</v>
      </c>
      <c r="D154">
        <v>-0.53900000000000003</v>
      </c>
      <c r="E154">
        <v>-6.9863</v>
      </c>
      <c r="F154">
        <f>(+D154*E154)*-1</f>
        <v>-3.7656157000000001</v>
      </c>
      <c r="G154">
        <f>+D154/E154</f>
        <v>7.7150995519803048E-2</v>
      </c>
    </row>
    <row r="155" spans="1:7" x14ac:dyDescent="0.25">
      <c r="A155">
        <v>750</v>
      </c>
      <c r="B155">
        <v>750</v>
      </c>
      <c r="C155">
        <v>50</v>
      </c>
      <c r="D155">
        <v>-0.58550000000000002</v>
      </c>
      <c r="E155">
        <v>-7.1113</v>
      </c>
      <c r="F155">
        <f>(+D155*E155)*-1</f>
        <v>-4.1636661500000001</v>
      </c>
      <c r="G155">
        <f>+D155/E155</f>
        <v>8.2333750509752085E-2</v>
      </c>
    </row>
    <row r="156" spans="1:7" x14ac:dyDescent="0.25">
      <c r="A156">
        <v>800</v>
      </c>
      <c r="B156">
        <v>800</v>
      </c>
      <c r="C156">
        <v>50</v>
      </c>
      <c r="D156">
        <v>-0.63149999999999995</v>
      </c>
      <c r="E156">
        <v>-7.2226999999999997</v>
      </c>
      <c r="F156">
        <f>(+D156*E156)*-1</f>
        <v>-4.5611350499999999</v>
      </c>
      <c r="G156">
        <f>+D156/E156</f>
        <v>8.7432677530563357E-2</v>
      </c>
    </row>
    <row r="157" spans="1:7" x14ac:dyDescent="0.25">
      <c r="A157">
        <v>850</v>
      </c>
      <c r="B157">
        <v>850</v>
      </c>
      <c r="C157">
        <v>50</v>
      </c>
      <c r="D157">
        <v>-0.67800000000000005</v>
      </c>
      <c r="E157">
        <v>-7.3437999999999999</v>
      </c>
      <c r="F157">
        <f>(+D157*E157)*-1</f>
        <v>-4.9790964000000004</v>
      </c>
      <c r="G157">
        <f>+D157/E157</f>
        <v>9.2322775674718818E-2</v>
      </c>
    </row>
    <row r="158" spans="1:7" x14ac:dyDescent="0.25">
      <c r="A158">
        <v>900</v>
      </c>
      <c r="B158">
        <v>900</v>
      </c>
      <c r="C158">
        <v>50</v>
      </c>
      <c r="D158">
        <v>-0.72499999999999998</v>
      </c>
      <c r="E158">
        <v>-7.4608999999999996</v>
      </c>
      <c r="F158">
        <f>(+D158*E158)*-1</f>
        <v>-5.4091524999999994</v>
      </c>
      <c r="G158">
        <f>+D158/E158</f>
        <v>9.7173263279229052E-2</v>
      </c>
    </row>
    <row r="159" spans="1:7" x14ac:dyDescent="0.25">
      <c r="A159">
        <v>950</v>
      </c>
      <c r="B159">
        <v>950</v>
      </c>
      <c r="C159">
        <v>50</v>
      </c>
      <c r="D159">
        <v>-0.77049999999999996</v>
      </c>
      <c r="E159">
        <v>-7.5605000000000002</v>
      </c>
      <c r="F159">
        <f>(+D159*E159)*-1</f>
        <v>-5.8253652499999999</v>
      </c>
      <c r="G159">
        <f>+D159/E159</f>
        <v>0.10191124925600158</v>
      </c>
    </row>
    <row r="160" spans="1:7" x14ac:dyDescent="0.25">
      <c r="A160">
        <v>1000</v>
      </c>
      <c r="B160">
        <v>1000</v>
      </c>
      <c r="C160">
        <v>50</v>
      </c>
      <c r="D160">
        <v>-0.81799999999999995</v>
      </c>
      <c r="E160">
        <v>-7.6855000000000002</v>
      </c>
      <c r="F160">
        <f>(+D160*E160)*-1</f>
        <v>-6.2867389999999999</v>
      </c>
      <c r="G160">
        <f>+D160/E160</f>
        <v>0.10643419426192179</v>
      </c>
    </row>
    <row r="161" spans="1:7" x14ac:dyDescent="0.25">
      <c r="A161">
        <v>1050</v>
      </c>
      <c r="B161">
        <v>1050</v>
      </c>
      <c r="C161">
        <v>50</v>
      </c>
      <c r="D161">
        <v>-0.86399999999999999</v>
      </c>
      <c r="E161">
        <v>-7.7988</v>
      </c>
      <c r="F161">
        <f>(+D161*E161)*-1</f>
        <v>-6.7381631999999998</v>
      </c>
      <c r="G161">
        <f>+D161/E161</f>
        <v>0.11078627481150946</v>
      </c>
    </row>
    <row r="162" spans="1:7" x14ac:dyDescent="0.25">
      <c r="A162">
        <v>1100</v>
      </c>
      <c r="B162">
        <v>1100</v>
      </c>
      <c r="C162">
        <v>50</v>
      </c>
      <c r="D162">
        <v>-0.91</v>
      </c>
      <c r="E162">
        <v>-7.9004000000000003</v>
      </c>
      <c r="F162">
        <f>(+D162*E162)*-1</f>
        <v>-7.1893640000000003</v>
      </c>
      <c r="G162">
        <f>+D162/E162</f>
        <v>0.11518404131436383</v>
      </c>
    </row>
    <row r="163" spans="1:7" x14ac:dyDescent="0.25">
      <c r="A163">
        <v>1150</v>
      </c>
      <c r="B163">
        <v>1150</v>
      </c>
      <c r="C163">
        <v>50</v>
      </c>
      <c r="D163">
        <v>-0.95750000000000002</v>
      </c>
      <c r="E163">
        <v>-8.0195000000000007</v>
      </c>
      <c r="F163">
        <f>(+D163*E163)*-1</f>
        <v>-7.6786712500000007</v>
      </c>
      <c r="G163">
        <f>+D163/E163</f>
        <v>0.11939647110168962</v>
      </c>
    </row>
    <row r="164" spans="1:7" x14ac:dyDescent="0.25">
      <c r="A164">
        <v>1200</v>
      </c>
      <c r="B164">
        <v>1200</v>
      </c>
      <c r="C164">
        <v>50</v>
      </c>
      <c r="D164">
        <v>-1.0024999999999999</v>
      </c>
      <c r="E164">
        <v>-8.1190999999999995</v>
      </c>
      <c r="F164">
        <f>(+D164*E164)*-1</f>
        <v>-8.1393977499999988</v>
      </c>
      <c r="G164">
        <f>+D164/E164</f>
        <v>0.12347427670554618</v>
      </c>
    </row>
    <row r="165" spans="1:7" x14ac:dyDescent="0.25">
      <c r="A165">
        <v>1250</v>
      </c>
      <c r="B165">
        <v>1250</v>
      </c>
      <c r="C165">
        <v>50</v>
      </c>
      <c r="D165">
        <v>-1.0495000000000001</v>
      </c>
      <c r="E165">
        <v>-8.2226999999999997</v>
      </c>
      <c r="F165">
        <f>(+D165*E165)*-1</f>
        <v>-8.6297236500000007</v>
      </c>
      <c r="G165">
        <f>+D165/E165</f>
        <v>0.12763447529400321</v>
      </c>
    </row>
    <row r="166" spans="1:7" x14ac:dyDescent="0.25">
      <c r="A166">
        <v>1300</v>
      </c>
      <c r="B166">
        <v>1300</v>
      </c>
      <c r="C166">
        <v>50</v>
      </c>
      <c r="D166">
        <v>-1.0965</v>
      </c>
      <c r="E166">
        <v>-8.3300999999999998</v>
      </c>
      <c r="F166">
        <f>(+D166*E166)*-1</f>
        <v>-9.1339546499999997</v>
      </c>
      <c r="G166">
        <f>+D166/E166</f>
        <v>0.13163107285626824</v>
      </c>
    </row>
    <row r="167" spans="1:7" x14ac:dyDescent="0.25">
      <c r="A167">
        <v>1350</v>
      </c>
      <c r="B167">
        <v>1350</v>
      </c>
      <c r="C167">
        <v>50</v>
      </c>
      <c r="D167">
        <v>-1.1405000000000001</v>
      </c>
      <c r="E167">
        <v>-8.4336000000000002</v>
      </c>
      <c r="F167">
        <f>(+D167*E167)*-1</f>
        <v>-9.6185208000000006</v>
      </c>
      <c r="G167">
        <f>+D167/E167</f>
        <v>0.13523287801176248</v>
      </c>
    </row>
    <row r="168" spans="1:7" x14ac:dyDescent="0.25">
      <c r="A168">
        <v>1400</v>
      </c>
      <c r="B168">
        <v>1400</v>
      </c>
      <c r="C168">
        <v>50</v>
      </c>
      <c r="D168">
        <v>-1.1879999999999999</v>
      </c>
      <c r="E168">
        <v>-8.5351999999999997</v>
      </c>
      <c r="F168">
        <f>(+D168*E168)*-1</f>
        <v>-10.139817599999999</v>
      </c>
      <c r="G168">
        <f>+D168/E168</f>
        <v>0.13918830255881526</v>
      </c>
    </row>
    <row r="169" spans="1:7" x14ac:dyDescent="0.25">
      <c r="A169">
        <v>1450</v>
      </c>
      <c r="B169">
        <v>1450</v>
      </c>
      <c r="C169">
        <v>50</v>
      </c>
      <c r="D169">
        <v>-1.2330000000000001</v>
      </c>
      <c r="E169">
        <v>-8.6348000000000003</v>
      </c>
      <c r="F169">
        <f>(+D169*E169)*-1</f>
        <v>-10.646708400000001</v>
      </c>
      <c r="G169">
        <f>+D169/E169</f>
        <v>0.14279427433177375</v>
      </c>
    </row>
    <row r="170" spans="1:7" x14ac:dyDescent="0.25">
      <c r="A170">
        <v>1500</v>
      </c>
      <c r="B170">
        <v>1500</v>
      </c>
      <c r="C170">
        <v>50</v>
      </c>
      <c r="D170">
        <v>-1.2795000000000001</v>
      </c>
      <c r="E170">
        <v>-8.7383000000000006</v>
      </c>
      <c r="F170">
        <f>(+D170*E170)*-1</f>
        <v>-11.180654850000002</v>
      </c>
      <c r="G170">
        <f>+D170/E170</f>
        <v>0.14642436171795428</v>
      </c>
    </row>
    <row r="171" spans="1:7" x14ac:dyDescent="0.25">
      <c r="A171">
        <v>1550</v>
      </c>
      <c r="B171">
        <v>1550</v>
      </c>
      <c r="C171">
        <v>50</v>
      </c>
      <c r="D171">
        <v>-1.327</v>
      </c>
      <c r="E171">
        <v>-8.8457000000000008</v>
      </c>
      <c r="F171">
        <f>(+D171*E171)*-1</f>
        <v>-11.738243900000001</v>
      </c>
      <c r="G171">
        <f>+D171/E171</f>
        <v>0.15001639214533613</v>
      </c>
    </row>
    <row r="172" spans="1:7" x14ac:dyDescent="0.25">
      <c r="A172">
        <v>1600</v>
      </c>
      <c r="B172">
        <v>1600</v>
      </c>
      <c r="C172">
        <v>50</v>
      </c>
      <c r="D172">
        <v>-1.37</v>
      </c>
      <c r="E172">
        <v>-8.9434000000000005</v>
      </c>
      <c r="F172">
        <f>(+D172*E172)*-1</f>
        <v>-12.252458000000001</v>
      </c>
      <c r="G172">
        <f>+D172/E172</f>
        <v>0.15318558937316903</v>
      </c>
    </row>
    <row r="173" spans="1:7" x14ac:dyDescent="0.25">
      <c r="A173">
        <v>1650</v>
      </c>
      <c r="B173">
        <v>1650</v>
      </c>
      <c r="C173">
        <v>50</v>
      </c>
      <c r="D173">
        <v>-1.4179999999999999</v>
      </c>
      <c r="E173">
        <v>-9.0429999999999993</v>
      </c>
      <c r="F173">
        <f>(+D173*E173)*-1</f>
        <v>-12.822973999999999</v>
      </c>
      <c r="G173">
        <f>+D173/E173</f>
        <v>0.15680636956762137</v>
      </c>
    </row>
    <row r="174" spans="1:7" x14ac:dyDescent="0.25">
      <c r="A174">
        <v>1700</v>
      </c>
      <c r="B174">
        <v>1700</v>
      </c>
      <c r="C174">
        <v>50</v>
      </c>
      <c r="D174">
        <v>-1.462</v>
      </c>
      <c r="E174">
        <v>-9.1445000000000007</v>
      </c>
      <c r="F174">
        <f>(+D174*E174)*-1</f>
        <v>-13.369259000000001</v>
      </c>
      <c r="G174">
        <f>+D174/E174</f>
        <v>0.1598775220077642</v>
      </c>
    </row>
    <row r="175" spans="1:7" x14ac:dyDescent="0.25">
      <c r="A175">
        <v>1750</v>
      </c>
      <c r="B175">
        <v>1750</v>
      </c>
      <c r="C175">
        <v>50</v>
      </c>
      <c r="D175">
        <v>-1.5069999999999999</v>
      </c>
      <c r="E175">
        <v>-9.2363</v>
      </c>
      <c r="F175">
        <f>(+D175*E175)*-1</f>
        <v>-13.919104099999998</v>
      </c>
      <c r="G175">
        <f>+D175/E175</f>
        <v>0.16316057295670344</v>
      </c>
    </row>
    <row r="176" spans="1:7" x14ac:dyDescent="0.25">
      <c r="A176">
        <v>1800</v>
      </c>
      <c r="B176">
        <v>1800</v>
      </c>
      <c r="C176">
        <v>50</v>
      </c>
      <c r="D176">
        <v>-1.554</v>
      </c>
      <c r="E176">
        <v>-9.3437000000000001</v>
      </c>
      <c r="F176">
        <f>(+D176*E176)*-1</f>
        <v>-14.5201098</v>
      </c>
      <c r="G176">
        <f>+D176/E176</f>
        <v>0.16631527125228765</v>
      </c>
    </row>
    <row r="177" spans="1:7" x14ac:dyDescent="0.25">
      <c r="A177">
        <v>1850</v>
      </c>
      <c r="B177">
        <v>1850</v>
      </c>
      <c r="C177">
        <v>50</v>
      </c>
      <c r="D177">
        <v>-1.5985</v>
      </c>
      <c r="E177">
        <v>-9.4336000000000002</v>
      </c>
      <c r="F177">
        <f>(+D177*E177)*-1</f>
        <v>-15.079609600000001</v>
      </c>
      <c r="G177">
        <f>+D177/E177</f>
        <v>0.16944750678426052</v>
      </c>
    </row>
    <row r="178" spans="1:7" x14ac:dyDescent="0.25">
      <c r="A178">
        <v>1900</v>
      </c>
      <c r="B178">
        <v>1900</v>
      </c>
      <c r="C178">
        <v>50</v>
      </c>
      <c r="D178">
        <v>-1.645</v>
      </c>
      <c r="E178">
        <v>-9.5526999999999997</v>
      </c>
      <c r="F178">
        <f>(+D178*E178)*-1</f>
        <v>-15.7141915</v>
      </c>
      <c r="G178">
        <f>+D178/E178</f>
        <v>0.17220262334209177</v>
      </c>
    </row>
    <row r="179" spans="1:7" x14ac:dyDescent="0.25">
      <c r="A179">
        <v>1950</v>
      </c>
      <c r="B179">
        <v>1950</v>
      </c>
      <c r="C179">
        <v>50</v>
      </c>
      <c r="D179">
        <v>-1.6890000000000001</v>
      </c>
      <c r="E179">
        <v>-9.6542999999999992</v>
      </c>
      <c r="F179">
        <f>(+D179*E179)*-1</f>
        <v>-16.3061127</v>
      </c>
      <c r="G179">
        <f>+D179/E179</f>
        <v>0.1749479506541127</v>
      </c>
    </row>
    <row r="180" spans="1:7" x14ac:dyDescent="0.25">
      <c r="A180">
        <v>2000</v>
      </c>
      <c r="B180">
        <v>2000</v>
      </c>
      <c r="C180">
        <v>50</v>
      </c>
      <c r="D180">
        <v>-1.7344999999999999</v>
      </c>
      <c r="E180">
        <v>-9.7577999999999996</v>
      </c>
      <c r="F180">
        <f>(+D180*E180)*-1</f>
        <v>-16.924904099999999</v>
      </c>
      <c r="G180">
        <f>+D180/E180</f>
        <v>0.17775523171206625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16" workbookViewId="0">
      <selection activeCell="K19" sqref="K19"/>
    </sheetView>
  </sheetViews>
  <sheetFormatPr defaultRowHeight="15" x14ac:dyDescent="0.25"/>
  <cols>
    <col min="1" max="1" width="13.5703125" bestFit="1" customWidth="1"/>
    <col min="2" max="2" width="11.42578125" bestFit="1" customWidth="1"/>
    <col min="3" max="3" width="14.140625" bestFit="1" customWidth="1"/>
    <col min="4" max="4" width="10.42578125" bestFit="1" customWidth="1"/>
    <col min="5" max="5" width="9.85546875" bestFit="1" customWidth="1"/>
    <col min="6" max="6" width="18.28515625" bestFit="1" customWidth="1"/>
    <col min="7" max="7" width="8.42578125" bestFit="1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24</v>
      </c>
    </row>
    <row r="2" spans="1:7" x14ac:dyDescent="0.25">
      <c r="A2" t="s">
        <v>29</v>
      </c>
    </row>
    <row r="3" spans="1:7" x14ac:dyDescent="0.25">
      <c r="A3" t="s">
        <v>30</v>
      </c>
    </row>
    <row r="4" spans="1:7" x14ac:dyDescent="0.25">
      <c r="A4" t="s">
        <v>31</v>
      </c>
      <c r="B4" s="2">
        <v>41346</v>
      </c>
      <c r="C4" s="3">
        <v>0.37134259259259261</v>
      </c>
    </row>
    <row r="5" spans="1:7" x14ac:dyDescent="0.25">
      <c r="A5" t="s">
        <v>32</v>
      </c>
    </row>
    <row r="6" spans="1:7" x14ac:dyDescent="0.25">
      <c r="A6" t="s">
        <v>33</v>
      </c>
      <c r="B6" t="s">
        <v>34</v>
      </c>
      <c r="C6" t="s">
        <v>35</v>
      </c>
    </row>
    <row r="7" spans="1:7" x14ac:dyDescent="0.25">
      <c r="A7" t="s">
        <v>36</v>
      </c>
      <c r="B7" t="s">
        <v>35</v>
      </c>
    </row>
    <row r="8" spans="1:7" x14ac:dyDescent="0.25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</row>
    <row r="9" spans="1:7" x14ac:dyDescent="0.25">
      <c r="A9" t="s">
        <v>44</v>
      </c>
    </row>
    <row r="10" spans="1:7" x14ac:dyDescent="0.25">
      <c r="A10" t="s">
        <v>45</v>
      </c>
    </row>
    <row r="11" spans="1:7" x14ac:dyDescent="0.25">
      <c r="A11" t="s">
        <v>46</v>
      </c>
    </row>
    <row r="12" spans="1:7" x14ac:dyDescent="0.25">
      <c r="A12" t="s">
        <v>2</v>
      </c>
      <c r="B12" t="s">
        <v>47</v>
      </c>
      <c r="C12" t="s">
        <v>48</v>
      </c>
    </row>
    <row r="13" spans="1:7" x14ac:dyDescent="0.25">
      <c r="A13" t="s">
        <v>49</v>
      </c>
      <c r="B13" t="s">
        <v>50</v>
      </c>
      <c r="C13">
        <v>1</v>
      </c>
    </row>
    <row r="14" spans="1:7" x14ac:dyDescent="0.25">
      <c r="A14" t="s">
        <v>51</v>
      </c>
    </row>
    <row r="15" spans="1:7" x14ac:dyDescent="0.25">
      <c r="A15" t="s">
        <v>52</v>
      </c>
      <c r="B15">
        <v>1</v>
      </c>
      <c r="C15" t="s">
        <v>53</v>
      </c>
    </row>
    <row r="16" spans="1:7" x14ac:dyDescent="0.25">
      <c r="A16" t="s">
        <v>54</v>
      </c>
      <c r="B16" t="s">
        <v>55</v>
      </c>
      <c r="C16" t="s">
        <v>56</v>
      </c>
      <c r="D16">
        <v>1000</v>
      </c>
    </row>
    <row r="17" spans="1:7" x14ac:dyDescent="0.25">
      <c r="A17" t="s">
        <v>57</v>
      </c>
      <c r="B17" t="s">
        <v>58</v>
      </c>
      <c r="C17" t="s">
        <v>59</v>
      </c>
      <c r="D17" t="b">
        <v>0</v>
      </c>
    </row>
    <row r="18" spans="1:7" x14ac:dyDescent="0.25">
      <c r="A18" t="s">
        <v>60</v>
      </c>
      <c r="B18" t="s">
        <v>61</v>
      </c>
    </row>
    <row r="19" spans="1:7" x14ac:dyDescent="0.25">
      <c r="A19" t="s">
        <v>62</v>
      </c>
      <c r="B19" t="s">
        <v>63</v>
      </c>
      <c r="C19" t="s">
        <v>64</v>
      </c>
      <c r="D19" t="s">
        <v>65</v>
      </c>
      <c r="E19" s="4">
        <v>-5199977</v>
      </c>
      <c r="F19" t="s">
        <v>66</v>
      </c>
    </row>
    <row r="20" spans="1:7" x14ac:dyDescent="0.25">
      <c r="A20" t="s">
        <v>62</v>
      </c>
      <c r="B20" t="s">
        <v>63</v>
      </c>
      <c r="C20" t="s">
        <v>67</v>
      </c>
      <c r="D20" t="s">
        <v>68</v>
      </c>
      <c r="E20" t="s">
        <v>69</v>
      </c>
      <c r="F20" s="4">
        <v>-51999773281155</v>
      </c>
      <c r="G20" t="s">
        <v>70</v>
      </c>
    </row>
    <row r="21" spans="1:7" x14ac:dyDescent="0.25">
      <c r="A21" t="s">
        <v>71</v>
      </c>
      <c r="B21" t="s">
        <v>63</v>
      </c>
      <c r="C21" t="s">
        <v>72</v>
      </c>
      <c r="D21" t="s">
        <v>73</v>
      </c>
      <c r="E21" t="s">
        <v>74</v>
      </c>
      <c r="F21" t="s">
        <v>10</v>
      </c>
    </row>
    <row r="22" spans="1:7" x14ac:dyDescent="0.25">
      <c r="A22" t="s">
        <v>75</v>
      </c>
      <c r="B22" t="s">
        <v>76</v>
      </c>
      <c r="C22" t="s">
        <v>77</v>
      </c>
      <c r="D22" s="4">
        <v>4130761</v>
      </c>
      <c r="E22" t="s">
        <v>15</v>
      </c>
    </row>
    <row r="23" spans="1:7" x14ac:dyDescent="0.25">
      <c r="A23" t="s">
        <v>78</v>
      </c>
      <c r="B23" t="s">
        <v>79</v>
      </c>
      <c r="C23" t="s">
        <v>80</v>
      </c>
    </row>
    <row r="24" spans="1:7" x14ac:dyDescent="0.25">
      <c r="A24" t="s">
        <v>81</v>
      </c>
      <c r="B24" t="s">
        <v>82</v>
      </c>
    </row>
    <row r="25" spans="1:7" x14ac:dyDescent="0.25">
      <c r="A25" t="s">
        <v>72</v>
      </c>
      <c r="B25" t="s">
        <v>83</v>
      </c>
    </row>
    <row r="26" spans="1:7" x14ac:dyDescent="0.25">
      <c r="A26" t="s">
        <v>64</v>
      </c>
      <c r="B26" t="s">
        <v>84</v>
      </c>
      <c r="C26" t="s">
        <v>85</v>
      </c>
    </row>
    <row r="27" spans="1:7" x14ac:dyDescent="0.25">
      <c r="A27" t="s">
        <v>86</v>
      </c>
    </row>
    <row r="28" spans="1:7" x14ac:dyDescent="0.25">
      <c r="A28" t="s">
        <v>19</v>
      </c>
      <c r="B28" t="s">
        <v>20</v>
      </c>
      <c r="C28" t="s">
        <v>21</v>
      </c>
      <c r="D28" t="s">
        <v>22</v>
      </c>
    </row>
    <row r="29" spans="1:7" x14ac:dyDescent="0.25">
      <c r="A29">
        <v>-0.95</v>
      </c>
      <c r="B29">
        <v>-7.7064000000000004</v>
      </c>
      <c r="C29">
        <f>(+A29*B29)*-1</f>
        <v>-7.3210800000000003</v>
      </c>
      <c r="D29">
        <f>+A29/B29</f>
        <v>0.12327416173570019</v>
      </c>
    </row>
    <row r="30" spans="1:7" x14ac:dyDescent="0.25">
      <c r="A30">
        <v>-0.9</v>
      </c>
      <c r="B30">
        <v>-7.6044</v>
      </c>
      <c r="C30">
        <f t="shared" ref="C30:C68" si="0">(+A30*B30)*-1</f>
        <v>-6.84396</v>
      </c>
      <c r="D30">
        <f t="shared" ref="D30:D68" si="1">+A30/B30</f>
        <v>0.11835253274420073</v>
      </c>
    </row>
    <row r="31" spans="1:7" x14ac:dyDescent="0.25">
      <c r="A31">
        <v>-0.85</v>
      </c>
      <c r="B31">
        <v>-7.4793000000000003</v>
      </c>
      <c r="C31">
        <f t="shared" si="0"/>
        <v>-6.357405</v>
      </c>
      <c r="D31">
        <f t="shared" si="1"/>
        <v>0.11364699905071329</v>
      </c>
    </row>
    <row r="32" spans="1:7" x14ac:dyDescent="0.25">
      <c r="A32">
        <v>-0.8</v>
      </c>
      <c r="B32">
        <v>-7.3708999999999998</v>
      </c>
      <c r="C32">
        <f t="shared" si="0"/>
        <v>-5.8967200000000002</v>
      </c>
      <c r="D32">
        <f t="shared" si="1"/>
        <v>0.10853491432525202</v>
      </c>
    </row>
    <row r="33" spans="1:4" x14ac:dyDescent="0.25">
      <c r="A33">
        <v>-0.75</v>
      </c>
      <c r="B33">
        <v>-7.2720000000000002</v>
      </c>
      <c r="C33">
        <f t="shared" si="0"/>
        <v>-5.4540000000000006</v>
      </c>
      <c r="D33">
        <f t="shared" si="1"/>
        <v>0.10313531353135313</v>
      </c>
    </row>
    <row r="34" spans="1:4" x14ac:dyDescent="0.25">
      <c r="A34">
        <v>-0.7</v>
      </c>
      <c r="B34">
        <v>-7.1532</v>
      </c>
      <c r="C34">
        <f t="shared" si="0"/>
        <v>-5.0072399999999995</v>
      </c>
      <c r="D34">
        <f t="shared" si="1"/>
        <v>9.7858301179891513E-2</v>
      </c>
    </row>
    <row r="35" spans="1:4" x14ac:dyDescent="0.25">
      <c r="A35">
        <v>-0.65</v>
      </c>
      <c r="B35">
        <v>-7.0349999999999993</v>
      </c>
      <c r="C35">
        <f t="shared" si="0"/>
        <v>-4.5727500000000001</v>
      </c>
      <c r="D35">
        <f t="shared" si="1"/>
        <v>9.2395167022032709E-2</v>
      </c>
    </row>
    <row r="36" spans="1:4" x14ac:dyDescent="0.25">
      <c r="A36">
        <v>-0.6</v>
      </c>
      <c r="B36">
        <v>-6.9226000000000001</v>
      </c>
      <c r="C36">
        <f t="shared" si="0"/>
        <v>-4.1535599999999997</v>
      </c>
      <c r="D36">
        <f t="shared" si="1"/>
        <v>8.6672637448357542E-2</v>
      </c>
    </row>
    <row r="37" spans="1:4" x14ac:dyDescent="0.25">
      <c r="A37">
        <v>-0.55000000000000004</v>
      </c>
      <c r="B37">
        <v>-6.7835999999999999</v>
      </c>
      <c r="C37">
        <f t="shared" si="0"/>
        <v>-3.7309800000000002</v>
      </c>
      <c r="D37">
        <f t="shared" si="1"/>
        <v>8.1077893743734905E-2</v>
      </c>
    </row>
    <row r="38" spans="1:4" x14ac:dyDescent="0.25">
      <c r="A38">
        <v>-0.5</v>
      </c>
      <c r="B38">
        <v>-6.6787000000000001</v>
      </c>
      <c r="C38">
        <f t="shared" si="0"/>
        <v>-3.33935</v>
      </c>
      <c r="D38">
        <f t="shared" si="1"/>
        <v>7.4864868911614535E-2</v>
      </c>
    </row>
    <row r="39" spans="1:4" x14ac:dyDescent="0.25">
      <c r="A39">
        <v>-0.45</v>
      </c>
      <c r="B39">
        <v>-6.5350000000000001</v>
      </c>
      <c r="C39">
        <f t="shared" si="0"/>
        <v>-2.94075</v>
      </c>
      <c r="D39">
        <f t="shared" si="1"/>
        <v>6.8859984697781179E-2</v>
      </c>
    </row>
    <row r="40" spans="1:4" x14ac:dyDescent="0.25">
      <c r="A40">
        <v>-0.4</v>
      </c>
      <c r="B40">
        <v>-6.4206000000000003</v>
      </c>
      <c r="C40">
        <f t="shared" si="0"/>
        <v>-2.5682400000000003</v>
      </c>
      <c r="D40">
        <f t="shared" si="1"/>
        <v>6.2299473569448337E-2</v>
      </c>
    </row>
    <row r="41" spans="1:4" x14ac:dyDescent="0.25">
      <c r="A41">
        <v>-0.35</v>
      </c>
      <c r="B41">
        <v>-6.2881999999999998</v>
      </c>
      <c r="C41">
        <f t="shared" si="0"/>
        <v>-2.2008699999999997</v>
      </c>
      <c r="D41">
        <f t="shared" si="1"/>
        <v>5.5659807258038867E-2</v>
      </c>
    </row>
    <row r="42" spans="1:4" x14ac:dyDescent="0.25">
      <c r="A42">
        <v>-0.3</v>
      </c>
      <c r="B42">
        <v>-6.1517999999999997</v>
      </c>
      <c r="C42">
        <f t="shared" si="0"/>
        <v>-1.8455399999999997</v>
      </c>
      <c r="D42">
        <f t="shared" si="1"/>
        <v>4.8766214766409834E-2</v>
      </c>
    </row>
    <row r="43" spans="1:4" x14ac:dyDescent="0.25">
      <c r="A43">
        <v>-0.25</v>
      </c>
      <c r="B43">
        <v>-6.0172999999999996</v>
      </c>
      <c r="C43">
        <f t="shared" si="0"/>
        <v>-1.5043249999999999</v>
      </c>
      <c r="D43">
        <f t="shared" si="1"/>
        <v>4.15468731823243E-2</v>
      </c>
    </row>
    <row r="44" spans="1:4" x14ac:dyDescent="0.25">
      <c r="A44">
        <v>-0.2</v>
      </c>
      <c r="B44">
        <v>-5.8659999999999997</v>
      </c>
      <c r="C44">
        <f t="shared" si="0"/>
        <v>-1.1732</v>
      </c>
      <c r="D44">
        <f t="shared" si="1"/>
        <v>3.4094783498124788E-2</v>
      </c>
    </row>
    <row r="45" spans="1:4" x14ac:dyDescent="0.25">
      <c r="A45">
        <v>-0.15</v>
      </c>
      <c r="B45">
        <v>-5.7222999999999997</v>
      </c>
      <c r="C45">
        <f t="shared" si="0"/>
        <v>-0.85834499999999991</v>
      </c>
      <c r="D45">
        <f t="shared" si="1"/>
        <v>2.6213235936598921E-2</v>
      </c>
    </row>
    <row r="46" spans="1:4" x14ac:dyDescent="0.25">
      <c r="A46">
        <v>-0.1</v>
      </c>
      <c r="B46">
        <v>-5.5488999999999997</v>
      </c>
      <c r="C46">
        <f t="shared" si="0"/>
        <v>-0.55488999999999999</v>
      </c>
      <c r="D46">
        <f t="shared" si="1"/>
        <v>1.8021589864657864E-2</v>
      </c>
    </row>
    <row r="47" spans="1:4" x14ac:dyDescent="0.25">
      <c r="A47">
        <v>-0.05</v>
      </c>
      <c r="B47">
        <v>-5.3851999999999993</v>
      </c>
      <c r="C47">
        <f t="shared" si="0"/>
        <v>-0.26926</v>
      </c>
      <c r="D47">
        <f t="shared" si="1"/>
        <v>9.2847062318948247E-3</v>
      </c>
    </row>
    <row r="48" spans="1:4" x14ac:dyDescent="0.25">
      <c r="A48">
        <v>0</v>
      </c>
      <c r="B48">
        <v>-5.2</v>
      </c>
      <c r="C48">
        <f t="shared" si="0"/>
        <v>0</v>
      </c>
      <c r="D48">
        <f t="shared" si="1"/>
        <v>0</v>
      </c>
    </row>
    <row r="49" spans="1:4" x14ac:dyDescent="0.25">
      <c r="A49">
        <v>0.05</v>
      </c>
      <c r="B49">
        <v>-4.9956999999999994</v>
      </c>
      <c r="C49">
        <f t="shared" si="0"/>
        <v>0.24978499999999998</v>
      </c>
      <c r="D49">
        <f t="shared" si="1"/>
        <v>-1.0008607402366037E-2</v>
      </c>
    </row>
    <row r="50" spans="1:4" x14ac:dyDescent="0.25">
      <c r="A50">
        <v>0.1</v>
      </c>
      <c r="B50">
        <v>-4.7678000000000003</v>
      </c>
      <c r="C50">
        <f t="shared" si="0"/>
        <v>0.47678000000000004</v>
      </c>
      <c r="D50">
        <f t="shared" si="1"/>
        <v>-2.0974034145727589E-2</v>
      </c>
    </row>
    <row r="51" spans="1:4" x14ac:dyDescent="0.25">
      <c r="A51">
        <v>0.15</v>
      </c>
      <c r="B51">
        <v>-4.5147000000000004</v>
      </c>
      <c r="C51">
        <f t="shared" si="0"/>
        <v>0.67720500000000006</v>
      </c>
      <c r="D51">
        <f t="shared" si="1"/>
        <v>-3.3224798989966109E-2</v>
      </c>
    </row>
    <row r="52" spans="1:4" x14ac:dyDescent="0.25">
      <c r="A52">
        <v>0.2</v>
      </c>
      <c r="B52">
        <v>-4.2176</v>
      </c>
      <c r="C52">
        <f t="shared" si="0"/>
        <v>0.84352000000000005</v>
      </c>
      <c r="D52">
        <f t="shared" si="1"/>
        <v>-4.742033383915023E-2</v>
      </c>
    </row>
    <row r="53" spans="1:4" x14ac:dyDescent="0.25">
      <c r="A53">
        <v>0.25</v>
      </c>
      <c r="B53">
        <v>-3.8327</v>
      </c>
      <c r="C53">
        <f t="shared" si="0"/>
        <v>0.958175</v>
      </c>
      <c r="D53">
        <f t="shared" si="1"/>
        <v>-6.5228168132126174E-2</v>
      </c>
    </row>
    <row r="54" spans="1:4" x14ac:dyDescent="0.25">
      <c r="A54">
        <v>0.3</v>
      </c>
      <c r="B54">
        <v>-3.3067000000000002</v>
      </c>
      <c r="C54">
        <f t="shared" si="0"/>
        <v>0.99201000000000006</v>
      </c>
      <c r="D54">
        <f t="shared" si="1"/>
        <v>-9.07248918861705E-2</v>
      </c>
    </row>
    <row r="55" spans="1:4" x14ac:dyDescent="0.25">
      <c r="A55">
        <v>0.35</v>
      </c>
      <c r="B55">
        <v>-2.6055999999999999</v>
      </c>
      <c r="C55">
        <f t="shared" si="0"/>
        <v>0.91195999999999988</v>
      </c>
      <c r="D55">
        <f t="shared" si="1"/>
        <v>-0.1343260669327602</v>
      </c>
    </row>
    <row r="56" spans="1:4" x14ac:dyDescent="0.25">
      <c r="A56">
        <v>0.4</v>
      </c>
      <c r="B56">
        <v>-1.65</v>
      </c>
      <c r="C56">
        <f t="shared" si="0"/>
        <v>0.66</v>
      </c>
      <c r="D56">
        <f t="shared" si="1"/>
        <v>-0.24242424242424246</v>
      </c>
    </row>
    <row r="57" spans="1:4" x14ac:dyDescent="0.25">
      <c r="A57">
        <v>0.45</v>
      </c>
      <c r="B57">
        <v>-0.39580000000000004</v>
      </c>
      <c r="C57">
        <f t="shared" si="0"/>
        <v>0.17811000000000002</v>
      </c>
      <c r="D57">
        <f t="shared" si="1"/>
        <v>-1.1369378473976754</v>
      </c>
    </row>
    <row r="58" spans="1:4" x14ac:dyDescent="0.25">
      <c r="A58">
        <v>0.5</v>
      </c>
      <c r="B58">
        <v>1.135</v>
      </c>
      <c r="C58">
        <f t="shared" si="0"/>
        <v>-0.5675</v>
      </c>
      <c r="D58">
        <f t="shared" si="1"/>
        <v>0.44052863436123346</v>
      </c>
    </row>
    <row r="59" spans="1:4" x14ac:dyDescent="0.25">
      <c r="A59">
        <v>0.55000000000000004</v>
      </c>
      <c r="B59">
        <v>2.9272</v>
      </c>
      <c r="C59">
        <f t="shared" si="0"/>
        <v>-1.6099600000000001</v>
      </c>
      <c r="D59">
        <f t="shared" si="1"/>
        <v>0.18789286690352558</v>
      </c>
    </row>
    <row r="60" spans="1:4" x14ac:dyDescent="0.25">
      <c r="A60">
        <v>0.6</v>
      </c>
      <c r="B60">
        <v>4.9307999999999996</v>
      </c>
      <c r="C60">
        <f t="shared" si="0"/>
        <v>-2.9584799999999998</v>
      </c>
      <c r="D60">
        <f t="shared" si="1"/>
        <v>0.12168410805548796</v>
      </c>
    </row>
    <row r="61" spans="1:4" x14ac:dyDescent="0.25">
      <c r="A61">
        <v>0.65</v>
      </c>
      <c r="B61">
        <v>7.1532999999999998</v>
      </c>
      <c r="C61">
        <f t="shared" si="0"/>
        <v>-4.6496449999999996</v>
      </c>
      <c r="D61">
        <f t="shared" si="1"/>
        <v>9.0867152223449321E-2</v>
      </c>
    </row>
    <row r="62" spans="1:4" x14ac:dyDescent="0.25">
      <c r="A62">
        <v>0.7</v>
      </c>
      <c r="B62">
        <v>9.5131999999999994</v>
      </c>
      <c r="C62">
        <f t="shared" si="0"/>
        <v>-6.6592399999999996</v>
      </c>
      <c r="D62">
        <f t="shared" si="1"/>
        <v>7.3581970314930828E-2</v>
      </c>
    </row>
    <row r="63" spans="1:4" x14ac:dyDescent="0.25">
      <c r="A63">
        <v>0.75</v>
      </c>
      <c r="B63">
        <v>12.0313</v>
      </c>
      <c r="C63">
        <f t="shared" si="0"/>
        <v>-9.0234749999999995</v>
      </c>
      <c r="D63">
        <f t="shared" si="1"/>
        <v>6.2337403273129255E-2</v>
      </c>
    </row>
    <row r="64" spans="1:4" x14ac:dyDescent="0.25">
      <c r="A64">
        <v>0.8</v>
      </c>
      <c r="B64">
        <v>14.685500000000001</v>
      </c>
      <c r="C64">
        <f t="shared" si="0"/>
        <v>-11.748400000000002</v>
      </c>
      <c r="D64">
        <f t="shared" si="1"/>
        <v>5.4475503047223449E-2</v>
      </c>
    </row>
    <row r="65" spans="1:4" x14ac:dyDescent="0.25">
      <c r="A65">
        <v>0.85</v>
      </c>
      <c r="B65">
        <v>17.463200000000001</v>
      </c>
      <c r="C65">
        <f t="shared" si="0"/>
        <v>-14.843719999999999</v>
      </c>
      <c r="D65">
        <f t="shared" si="1"/>
        <v>4.8673782582802694E-2</v>
      </c>
    </row>
    <row r="66" spans="1:4" x14ac:dyDescent="0.25">
      <c r="A66">
        <v>0.9</v>
      </c>
      <c r="B66">
        <v>20.3553</v>
      </c>
      <c r="C66">
        <f t="shared" si="0"/>
        <v>-18.319770000000002</v>
      </c>
      <c r="D66">
        <f t="shared" si="1"/>
        <v>4.4214528894194631E-2</v>
      </c>
    </row>
    <row r="67" spans="1:4" x14ac:dyDescent="0.25">
      <c r="A67">
        <v>0.95</v>
      </c>
      <c r="B67">
        <v>23.3507</v>
      </c>
      <c r="C67">
        <f t="shared" si="0"/>
        <v>-22.183164999999999</v>
      </c>
      <c r="D67">
        <f t="shared" si="1"/>
        <v>4.0684005190422555E-2</v>
      </c>
    </row>
    <row r="68" spans="1:4" x14ac:dyDescent="0.25">
      <c r="A68">
        <v>1</v>
      </c>
      <c r="B68">
        <v>26.492999999999999</v>
      </c>
      <c r="C68">
        <f t="shared" si="0"/>
        <v>-26.492999999999999</v>
      </c>
      <c r="D68">
        <f t="shared" si="1"/>
        <v>3.774581965047371E-2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Arduino</vt:lpstr>
      <vt:lpstr>Keithley</vt:lpstr>
      <vt:lpstr>Sheet3</vt:lpstr>
      <vt:lpstr>Chart1</vt:lpstr>
      <vt:lpstr>Arduino!_2013_03_13___Arduino_on_Normal_cell</vt:lpstr>
      <vt:lpstr>Keithley!_2013_03_13___Keithley_on_Normal_cell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Friis Dam</dc:creator>
  <cp:lastModifiedBy>Henrik Friis Dam</cp:lastModifiedBy>
  <cp:lastPrinted>2013-03-13T08:41:11Z</cp:lastPrinted>
  <dcterms:created xsi:type="dcterms:W3CDTF">2013-03-13T08:02:53Z</dcterms:created>
  <dcterms:modified xsi:type="dcterms:W3CDTF">2013-03-13T09:45:31Z</dcterms:modified>
</cp:coreProperties>
</file>