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henri\Documents\Git\Git_Projects\Classifier_Guided_Diffusion_for_Point_Clouds-1\"/>
    </mc:Choice>
  </mc:AlternateContent>
  <xr:revisionPtr revIDLastSave="0" documentId="13_ncr:1_{DFE15D4B-1467-45BE-A0F7-45E9E1ADAE45}"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11" l="1"/>
  <c r="H45" i="11"/>
  <c r="H46" i="11"/>
  <c r="H44" i="11"/>
  <c r="I5" i="11"/>
  <c r="I4" i="11" s="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E62" i="11"/>
  <c r="H32" i="11"/>
  <c r="E69" i="11"/>
  <c r="H69" i="11" s="1"/>
  <c r="H51" i="11"/>
  <c r="E60" i="11"/>
  <c r="E61" i="11"/>
  <c r="E63" i="11"/>
  <c r="E64" i="11"/>
  <c r="H64" i="11" s="1"/>
  <c r="E65" i="11"/>
  <c r="E66" i="11"/>
  <c r="H66" i="11" s="1"/>
  <c r="E67" i="11"/>
  <c r="E68" i="11"/>
  <c r="H68" i="11" s="1"/>
  <c r="E70" i="11"/>
  <c r="H70" i="11" s="1"/>
  <c r="E59" i="11"/>
  <c r="H59" i="11" s="1"/>
  <c r="E10" i="11"/>
  <c r="F10" i="11" s="1"/>
  <c r="E9" i="11"/>
  <c r="H9" i="11" s="1"/>
  <c r="H14" i="11"/>
  <c r="H34" i="11"/>
  <c r="H27" i="11"/>
  <c r="H36" i="11"/>
  <c r="H35" i="11"/>
  <c r="H33" i="11"/>
  <c r="H38" i="11"/>
  <c r="H49" i="11"/>
  <c r="H73" i="11"/>
  <c r="H72" i="11"/>
  <c r="H52" i="11"/>
  <c r="H50" i="11"/>
  <c r="H12" i="11"/>
  <c r="H29" i="11"/>
  <c r="H30" i="11"/>
  <c r="H31" i="11"/>
  <c r="H39" i="11"/>
  <c r="H40" i="11"/>
  <c r="H42" i="11"/>
  <c r="H41" i="11"/>
  <c r="H56" i="11"/>
  <c r="H55" i="11"/>
  <c r="H57" i="11"/>
  <c r="H54" i="11"/>
  <c r="H53" i="11"/>
  <c r="H58" i="11"/>
  <c r="H28" i="11"/>
  <c r="H74" i="11"/>
  <c r="H71" i="11"/>
  <c r="H48" i="11"/>
  <c r="H43" i="11"/>
  <c r="H37" i="11"/>
  <c r="H7" i="11"/>
  <c r="J5" i="11" l="1"/>
  <c r="I6" i="11"/>
  <c r="F11" i="11"/>
  <c r="H11" i="11" s="1"/>
  <c r="J6" i="11" l="1"/>
  <c r="K5" i="11"/>
  <c r="H19" i="11"/>
  <c r="H20" i="11"/>
  <c r="H21" i="11"/>
  <c r="H13" i="11"/>
  <c r="H8" i="11"/>
  <c r="K6" i="11" l="1"/>
  <c r="L5" i="11"/>
  <c r="H22" i="11"/>
  <c r="H10" i="11"/>
  <c r="L6" i="11" l="1"/>
  <c r="M5" i="11"/>
  <c r="M6" i="11" l="1"/>
  <c r="N5" i="11"/>
  <c r="N6" i="11" l="1"/>
  <c r="O5" i="11"/>
  <c r="O6" i="11" l="1"/>
  <c r="P5" i="11"/>
  <c r="P4" i="11" l="1"/>
  <c r="Q5" i="11"/>
  <c r="R5" i="11" s="1"/>
  <c r="S5" i="11" s="1"/>
  <c r="T5" i="11" s="1"/>
  <c r="U5" i="11" s="1"/>
  <c r="V5" i="11" s="1"/>
  <c r="W5" i="11" s="1"/>
  <c r="P6" i="11"/>
  <c r="Q6" i="11" l="1"/>
  <c r="W4" i="11"/>
  <c r="X5" i="11"/>
  <c r="Y5" i="11" s="1"/>
  <c r="Z5" i="11" s="1"/>
  <c r="AA5" i="11" s="1"/>
  <c r="AB5" i="11" s="1"/>
  <c r="AC5" i="11" s="1"/>
  <c r="AD5" i="11" s="1"/>
  <c r="R6" i="11"/>
  <c r="AD4" i="11" l="1"/>
  <c r="AE5" i="11"/>
  <c r="AF5" i="11" s="1"/>
  <c r="AG5" i="11" s="1"/>
  <c r="AH5" i="11" s="1"/>
  <c r="AI5" i="11" s="1"/>
  <c r="AJ5" i="11" s="1"/>
  <c r="AK5" i="11" s="1"/>
  <c r="S6" i="11"/>
  <c r="AK4" i="11" l="1"/>
  <c r="AL5" i="11"/>
  <c r="AM5" i="11" s="1"/>
  <c r="AN5" i="11" s="1"/>
  <c r="AO5" i="11" s="1"/>
  <c r="AP5" i="11" s="1"/>
  <c r="AQ5" i="11" s="1"/>
  <c r="AR5" i="11" s="1"/>
  <c r="T6" i="11"/>
  <c r="AS5" i="11" l="1"/>
  <c r="AR4" i="11"/>
  <c r="U6" i="11"/>
  <c r="AT5" i="11" l="1"/>
  <c r="AS6" i="11"/>
  <c r="V6" i="11"/>
  <c r="AU5" i="11" l="1"/>
  <c r="AT6" i="11"/>
  <c r="W6" i="11"/>
  <c r="AU6" i="11" l="1"/>
  <c r="AV5" i="11"/>
  <c r="X6" i="11"/>
  <c r="AW5" i="11" l="1"/>
  <c r="AV6" i="11"/>
  <c r="Y6" i="11"/>
  <c r="AX5" i="11" l="1"/>
  <c r="AW6" i="11"/>
  <c r="Z6" i="11"/>
  <c r="AY5" i="11" l="1"/>
  <c r="AX6" i="11"/>
  <c r="AA6" i="11"/>
  <c r="AY6" i="11" l="1"/>
  <c r="AY4" i="11"/>
  <c r="AZ5" i="11"/>
  <c r="AB6" i="11"/>
  <c r="AZ6" i="11" l="1"/>
  <c r="BA5" i="11"/>
  <c r="AC6" i="11"/>
  <c r="BA6" i="11" l="1"/>
  <c r="BB5" i="11"/>
  <c r="AD6" i="11"/>
  <c r="BB6" i="11" l="1"/>
  <c r="BC5" i="11"/>
  <c r="AE6" i="11"/>
  <c r="BC6" i="11" l="1"/>
  <c r="BD5" i="11"/>
  <c r="AF6" i="11"/>
  <c r="BE5" i="11" l="1"/>
  <c r="BD6" i="11"/>
  <c r="AG6" i="11"/>
  <c r="BE6" i="11" l="1"/>
  <c r="BF5" i="11"/>
  <c r="AH6" i="11"/>
  <c r="BF4" i="11" l="1"/>
  <c r="BF6" i="11"/>
  <c r="BG5" i="11"/>
  <c r="AI6" i="11"/>
  <c r="BG6" i="11" l="1"/>
  <c r="BH5" i="11"/>
  <c r="AJ6" i="11"/>
  <c r="BI5" i="11" l="1"/>
  <c r="BH6" i="11"/>
  <c r="AK6" i="11"/>
  <c r="BI6" i="11" l="1"/>
  <c r="BJ5" i="11"/>
  <c r="AL6" i="11"/>
  <c r="BJ6" i="11" l="1"/>
  <c r="BK5" i="11"/>
  <c r="AM6" i="11"/>
  <c r="BL5" i="11" l="1"/>
  <c r="BK6" i="11"/>
  <c r="AN6" i="11"/>
  <c r="BM5" i="11" l="1"/>
  <c r="BL6" i="11"/>
  <c r="AO6" i="11"/>
  <c r="BN5" i="11" l="1"/>
  <c r="BM4" i="11"/>
  <c r="BM6" i="11"/>
  <c r="AP6" i="11"/>
  <c r="BO5" i="11" l="1"/>
  <c r="BN6" i="11"/>
  <c r="AQ6" i="11"/>
  <c r="BP5" i="11" l="1"/>
  <c r="BO6" i="11"/>
  <c r="AR6" i="11"/>
  <c r="H15" i="11"/>
  <c r="BP6" i="11" l="1"/>
  <c r="BQ5" i="11"/>
  <c r="H17" i="11"/>
  <c r="BR5" i="11" l="1"/>
  <c r="BQ6" i="11"/>
  <c r="H18" i="11"/>
  <c r="H16" i="11"/>
  <c r="BR6" i="11" l="1"/>
  <c r="BS5" i="11"/>
  <c r="BT5" i="11" l="1"/>
  <c r="BS6" i="11"/>
  <c r="BT4" i="11" l="1"/>
  <c r="BT6" i="11"/>
  <c r="BU5" i="11"/>
  <c r="BU6" i="11" l="1"/>
  <c r="BV5" i="11"/>
  <c r="BV6" i="11" l="1"/>
  <c r="BW5" i="11"/>
  <c r="BX5" i="11" l="1"/>
  <c r="BW6" i="11"/>
  <c r="BX6" i="11" l="1"/>
  <c r="BY5" i="11"/>
  <c r="BY6" i="11" l="1"/>
  <c r="BZ5" i="11"/>
  <c r="BZ6" i="11" l="1"/>
  <c r="CA5" i="11"/>
  <c r="CB5" i="11" l="1"/>
  <c r="CA6" i="11"/>
  <c r="CA4" i="11"/>
  <c r="CB6" i="11" l="1"/>
  <c r="CC5" i="11"/>
  <c r="CC6" i="11" l="1"/>
  <c r="CD5" i="11"/>
  <c r="CD6" i="11" l="1"/>
  <c r="CE5" i="11"/>
  <c r="CF5" i="11" l="1"/>
  <c r="CE6" i="11"/>
  <c r="CF6" i="11" l="1"/>
  <c r="CG5" i="11"/>
  <c r="CH5" i="11" l="1"/>
  <c r="CG6" i="11"/>
  <c r="CH6" i="11" l="1"/>
  <c r="CI5" i="11"/>
  <c r="CH4" i="11"/>
  <c r="CI6" i="11" l="1"/>
  <c r="CJ5" i="11"/>
  <c r="CK5" i="11" l="1"/>
  <c r="CJ6" i="11"/>
  <c r="CK6" i="11" l="1"/>
  <c r="CL5" i="11"/>
  <c r="CM5" i="11" l="1"/>
  <c r="CL6" i="11"/>
  <c r="CM6" i="11" l="1"/>
  <c r="CN5" i="11"/>
  <c r="CO5" i="11" l="1"/>
  <c r="CN6" i="11"/>
  <c r="CO4" i="11" l="1"/>
  <c r="CP5" i="11"/>
  <c r="CO6" i="11"/>
  <c r="CQ5" i="11" l="1"/>
  <c r="CP6" i="11"/>
  <c r="CQ6" i="11" l="1"/>
  <c r="CR5" i="11"/>
  <c r="CR6" i="11" l="1"/>
  <c r="CS5" i="11"/>
  <c r="CS6" i="11" l="1"/>
  <c r="CT5" i="11"/>
  <c r="CT6" i="11" l="1"/>
  <c r="CU5" i="11"/>
  <c r="CU6" i="11" l="1"/>
  <c r="CV5" i="11"/>
  <c r="CV4" i="11" l="1"/>
  <c r="CW5" i="11"/>
  <c r="CV6" i="11"/>
  <c r="CX5" i="11" l="1"/>
  <c r="CW6" i="11"/>
  <c r="CY5" i="11" l="1"/>
  <c r="CX6" i="11"/>
  <c r="CY6" i="11" l="1"/>
  <c r="CZ5" i="11"/>
  <c r="CZ6" i="11" l="1"/>
  <c r="DA5" i="11"/>
  <c r="DA6" i="11" l="1"/>
  <c r="DB5" i="11"/>
  <c r="DB6" i="11" l="1"/>
  <c r="DC5" i="11"/>
  <c r="DD5" i="11" l="1"/>
  <c r="DC4" i="11"/>
  <c r="DC6" i="11"/>
  <c r="DD6" i="11" l="1"/>
  <c r="DE5" i="11"/>
  <c r="DE6" i="11" l="1"/>
  <c r="DF5" i="11"/>
  <c r="DF6" i="11" l="1"/>
  <c r="DG5" i="11"/>
  <c r="DG6" i="11" l="1"/>
  <c r="DH5" i="11"/>
  <c r="DI5" i="11" l="1"/>
  <c r="DH6" i="11"/>
  <c r="DI6" i="11" l="1"/>
  <c r="DJ5" i="11"/>
  <c r="DJ6" i="11" l="1"/>
  <c r="DJ4" i="11"/>
  <c r="DK5" i="11"/>
  <c r="DL5" i="11" l="1"/>
  <c r="DK6" i="11"/>
  <c r="DM5" i="11" l="1"/>
  <c r="DL6" i="11"/>
  <c r="DN5" i="11" l="1"/>
  <c r="DM6" i="11"/>
  <c r="DO5" i="11" l="1"/>
  <c r="DN6" i="11"/>
  <c r="DO6" i="11" l="1"/>
  <c r="DP5" i="11"/>
  <c r="DQ5" i="11" l="1"/>
  <c r="DP6" i="11"/>
  <c r="DQ6" i="11" l="1"/>
  <c r="DR5" i="11"/>
  <c r="DQ4" i="11"/>
  <c r="DR6" i="11" l="1"/>
  <c r="DS5" i="11"/>
  <c r="DS6" i="11" l="1"/>
  <c r="DT5" i="11"/>
  <c r="DT6" i="11" l="1"/>
  <c r="DU5" i="11"/>
  <c r="DV5" i="11" l="1"/>
  <c r="DU6" i="11"/>
  <c r="DW5" i="11" l="1"/>
  <c r="DV6" i="11"/>
  <c r="DW6" i="11" l="1"/>
  <c r="DX5" i="11"/>
  <c r="DX6" i="11" l="1"/>
  <c r="DY5" i="11"/>
  <c r="DX4" i="11"/>
  <c r="DY6" i="11" l="1"/>
  <c r="DZ5" i="11"/>
  <c r="DZ6" i="11" l="1"/>
  <c r="EA5" i="11"/>
  <c r="EA6" i="11" l="1"/>
  <c r="EB5" i="11"/>
  <c r="EB6" i="11" l="1"/>
  <c r="EC5" i="11"/>
  <c r="ED5" i="11" l="1"/>
  <c r="EC6" i="11"/>
  <c r="EE5" i="11" l="1"/>
  <c r="ED6" i="11"/>
  <c r="EE6" i="11" l="1"/>
  <c r="EF5" i="11"/>
  <c r="EE4" i="11"/>
  <c r="EG5" i="11" l="1"/>
  <c r="EF6" i="11"/>
  <c r="EH5" i="11" l="1"/>
  <c r="EG6" i="11"/>
  <c r="EH6" i="11" l="1"/>
  <c r="EI5" i="11"/>
  <c r="EJ5" i="11" l="1"/>
  <c r="EI6" i="11"/>
  <c r="EJ6" i="11" l="1"/>
  <c r="EK5" i="11"/>
  <c r="EL5" i="11" l="1"/>
  <c r="EK6" i="11"/>
  <c r="EL6" i="11" l="1"/>
  <c r="EM5" i="11"/>
  <c r="EL4" i="11"/>
  <c r="EM6" i="11" l="1"/>
  <c r="EN5" i="11"/>
  <c r="EN6" i="11" l="1"/>
  <c r="EO5" i="11"/>
  <c r="EO6" i="11" l="1"/>
  <c r="EP5" i="11"/>
  <c r="EP6" i="11" l="1"/>
  <c r="EQ5" i="11"/>
  <c r="EQ6" i="11" l="1"/>
  <c r="ER5" i="11"/>
  <c r="ER6" i="11" l="1"/>
  <c r="ES5" i="11"/>
  <c r="ES4" i="11" l="1"/>
  <c r="ES6" i="11"/>
  <c r="ET5" i="11"/>
  <c r="EU5" i="11" l="1"/>
  <c r="ET6" i="11"/>
  <c r="EU6" i="11" l="1"/>
  <c r="EV5" i="11"/>
  <c r="EV6" i="11" l="1"/>
  <c r="EW5" i="11"/>
  <c r="EW6" i="11" l="1"/>
  <c r="EX5" i="11"/>
  <c r="EX6" i="11" l="1"/>
  <c r="EY5" i="11"/>
  <c r="EY6" i="11" l="1"/>
  <c r="EZ5" i="11"/>
  <c r="EZ4" i="11" l="1"/>
  <c r="EZ6" i="11"/>
  <c r="FA5" i="11"/>
  <c r="FB5" i="11" l="1"/>
  <c r="FA6" i="11"/>
  <c r="FC5" i="11" l="1"/>
  <c r="FB6" i="11"/>
  <c r="FD5" i="11" l="1"/>
  <c r="FC6" i="11"/>
  <c r="FE5" i="11" l="1"/>
  <c r="FD6" i="11"/>
  <c r="FE6" i="11" l="1"/>
  <c r="FF5" i="11"/>
  <c r="FF6" i="11" s="1"/>
</calcChain>
</file>

<file path=xl/sharedStrings.xml><?xml version="1.0" encoding="utf-8"?>
<sst xmlns="http://schemas.openxmlformats.org/spreadsheetml/2006/main" count="151" uniqueCount="83">
  <si>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</si>
  <si>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</si>
  <si>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</si>
  <si>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</si>
  <si>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</si>
  <si>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</si>
  <si>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</si>
  <si>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</si>
  <si>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</si>
  <si>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</si>
  <si>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</si>
  <si>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</si>
  <si>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</si>
  <si>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</si>
  <si>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</si>
  <si>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</si>
  <si>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</si>
  <si>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</si>
  <si>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</si>
  <si>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</si>
  <si>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</si>
  <si>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</si>
  <si>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Group</t>
  </si>
  <si>
    <t>Henrik</t>
  </si>
  <si>
    <t>Gantt Chart</t>
  </si>
  <si>
    <t>Introduction</t>
  </si>
  <si>
    <t>Data description</t>
  </si>
  <si>
    <t>State-of-the-art</t>
  </si>
  <si>
    <t>Appendix</t>
  </si>
  <si>
    <t>Method draft</t>
  </si>
  <si>
    <t>Conclusion</t>
  </si>
  <si>
    <t>Abstract</t>
  </si>
  <si>
    <t>Discussion</t>
  </si>
  <si>
    <t>Results</t>
  </si>
  <si>
    <t>Data cleaning category 'airplane'</t>
  </si>
  <si>
    <t>Citations</t>
  </si>
  <si>
    <t>Research questions draft</t>
  </si>
  <si>
    <t>Data description of ShapeNetCore</t>
  </si>
  <si>
    <t>1. Deadline for submission of project plan on DTU Learn</t>
  </si>
  <si>
    <t>2. Deadline Midterm</t>
  </si>
  <si>
    <t>Codeing</t>
  </si>
  <si>
    <t>Adminstrative Work</t>
  </si>
  <si>
    <t>Writing logbook up-to-date progress</t>
  </si>
  <si>
    <t>Archiving of AI prompts up-to-date progress</t>
  </si>
  <si>
    <t>Archiving of email correspondences up-to-date progress</t>
  </si>
  <si>
    <t>Git commits up-to-date progress</t>
  </si>
  <si>
    <t>Setup HPC enviroment</t>
  </si>
  <si>
    <t>Get approval 1 access to ShapeNet.org (download dataset)</t>
  </si>
  <si>
    <t>Get approval 2 access to HuggingFace.co (download dataset)</t>
  </si>
  <si>
    <t>Research questions sent and approved by Johan Ye (Supervisor)</t>
  </si>
  <si>
    <t>Research Questions</t>
  </si>
  <si>
    <t>First research questions draft</t>
  </si>
  <si>
    <t>Research questions final update</t>
  </si>
  <si>
    <t>Glossery</t>
  </si>
  <si>
    <t>Search DTU FindIt for scientific papers</t>
  </si>
  <si>
    <t>Feedback</t>
  </si>
  <si>
    <t>Feedback session with other study group</t>
  </si>
  <si>
    <t>Reading other groups rapport and sent feedback</t>
  </si>
  <si>
    <t>Read / implenment feedback from other group into the rapport</t>
  </si>
  <si>
    <t>3. Deadline for submission of changes to project plan</t>
  </si>
  <si>
    <t>Appendix - in progress</t>
  </si>
  <si>
    <t>Setup Git and GitHub for project</t>
  </si>
  <si>
    <t>Updated Project Canvas version 2.0</t>
  </si>
  <si>
    <t>Project Canvas overview version 1.0</t>
  </si>
  <si>
    <t>Correct spelling mistakes and grammar with AI help</t>
  </si>
  <si>
    <t>Correct spelling mistakes and grammar in rapport with AI help</t>
  </si>
  <si>
    <t>Results - Plotting graphs - progress</t>
  </si>
  <si>
    <t>Setup Overleaf LaTeX document template</t>
  </si>
  <si>
    <t>By Henrik T. Holmen - s210659</t>
  </si>
  <si>
    <t>4. Deadline submission final project (full overview)</t>
  </si>
  <si>
    <t>Method section</t>
  </si>
  <si>
    <t>Denosing Diffusion Probabilistic Models for 3D point clouds</t>
  </si>
  <si>
    <t>Gantt-Chart draft version 1.0</t>
  </si>
  <si>
    <t>Updated Gantt-Chart version 2.0</t>
  </si>
  <si>
    <t>(Baseline) training of autoencoder on HPC, run 24h</t>
  </si>
  <si>
    <t>(Baseline) training of generator on HPC, run 24h</t>
  </si>
  <si>
    <t>(Baseline) test and validation of generator on HPC</t>
  </si>
  <si>
    <t>(Baseline) test and validation of autoencoder on HPC</t>
  </si>
  <si>
    <t>Collect results from baseline</t>
  </si>
  <si>
    <t>(Prototype) Optimization different diffusion models</t>
  </si>
  <si>
    <t>(Protoype) Train optimized models on HPC models</t>
  </si>
  <si>
    <t>(Protoype) Testing optimized models on HPC models</t>
  </si>
  <si>
    <t>Get EMD and CD scores from baseline and new model -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</si>
</sst>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4">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2" borderId="18" xfId="0" applyNumberFormat="1" applyFont="1" applyFill="1" applyBorder="1" applyAlignment="1">
      <alignment horizontal="center" vertical="center"/>
    </xf>
    <xf numFmtId="168" fontId="18" fillId="12" borderId="16" xfId="0" applyNumberFormat="1" applyFont="1" applyFill="1" applyBorder="1" applyAlignment="1">
      <alignment horizontal="center" vertical="center"/>
    </xf>
    <xf numFmtId="168" fontId="18" fillId="12" borderId="17" xfId="0" applyNumberFormat="1" applyFont="1" applyFill="1" applyBorder="1" applyAlignment="1">
      <alignment horizontal="center" vertical="center"/>
    </xf>
    <xf numFmtId="0" fontId="19" fillId="2" borderId="15"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9" fillId="2" borderId="13"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20" fillId="6" borderId="0" xfId="0" applyFont="1" applyFill="1" applyAlignment="1">
      <alignment horizontal="left" vertical="center" indent="1"/>
    </xf>
    <xf numFmtId="0" fontId="16" fillId="6" borderId="0" xfId="11" applyFont="1" applyFill="1" applyBorder="1" applyAlignment="1">
      <alignment vertical="center"/>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6" fillId="3" borderId="5" xfId="12" applyFont="1" applyFill="1" applyBorder="1">
      <alignment horizontal="left" vertical="center" indent="2"/>
    </xf>
    <xf numFmtId="0" fontId="16" fillId="3" borderId="5" xfId="11" applyFont="1" applyFill="1" applyBorder="1" applyAlignment="1">
      <alignment vertical="center"/>
    </xf>
    <xf numFmtId="9" fontId="1" fillId="3" borderId="5" xfId="2" applyFont="1" applyFill="1" applyBorder="1" applyAlignment="1">
      <alignment horizontal="center" vertical="center"/>
    </xf>
    <xf numFmtId="165" fontId="16" fillId="3" borderId="5" xfId="10" applyFont="1" applyFill="1" applyBorder="1">
      <alignment horizontal="center"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20" fillId="7" borderId="0" xfId="0" applyFont="1" applyFill="1" applyAlignment="1">
      <alignment horizontal="left" vertical="center" indent="1"/>
    </xf>
    <xf numFmtId="0" fontId="16" fillId="7" borderId="0" xfId="11" applyFont="1" applyFill="1" applyBorder="1" applyAlignment="1">
      <alignment vertical="center"/>
    </xf>
    <xf numFmtId="9" fontId="1" fillId="7" borderId="0" xfId="2" applyFont="1" applyFill="1" applyBorder="1" applyAlignment="1">
      <alignment horizontal="center" vertical="center"/>
    </xf>
    <xf numFmtId="165" fontId="16"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6" fillId="4" borderId="4" xfId="12" applyFont="1" applyFill="1" applyBorder="1">
      <alignment horizontal="left" vertical="center" indent="2"/>
    </xf>
    <xf numFmtId="0" fontId="16" fillId="4" borderId="4" xfId="11" applyFont="1" applyFill="1" applyBorder="1" applyAlignment="1">
      <alignment vertical="center"/>
    </xf>
    <xf numFmtId="9" fontId="1" fillId="4" borderId="4" xfId="2" applyFont="1" applyFill="1" applyBorder="1" applyAlignment="1">
      <alignment horizontal="center" vertical="center"/>
    </xf>
    <xf numFmtId="165" fontId="16" fillId="4" borderId="4" xfId="10" applyFont="1" applyFill="1" applyBorder="1">
      <alignment horizontal="center" vertical="center"/>
    </xf>
    <xf numFmtId="0" fontId="20" fillId="8" borderId="0" xfId="0" applyFont="1" applyFill="1" applyAlignment="1">
      <alignment horizontal="left" vertical="center" indent="1"/>
    </xf>
    <xf numFmtId="0" fontId="16" fillId="8" borderId="0" xfId="11" applyFont="1" applyFill="1" applyBorder="1" applyAlignment="1">
      <alignment vertical="center"/>
    </xf>
    <xf numFmtId="9" fontId="1" fillId="8" borderId="0" xfId="2" applyFont="1" applyFill="1" applyBorder="1" applyAlignment="1">
      <alignment horizontal="center" vertical="center"/>
    </xf>
    <xf numFmtId="165" fontId="16"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6" fillId="5" borderId="6" xfId="12" applyFont="1" applyFill="1" applyBorder="1">
      <alignment horizontal="left" vertical="center" indent="2"/>
    </xf>
    <xf numFmtId="0" fontId="16" fillId="5" borderId="6" xfId="11" applyFont="1" applyFill="1" applyBorder="1" applyAlignment="1">
      <alignment vertical="center"/>
    </xf>
    <xf numFmtId="9" fontId="1" fillId="5" borderId="6" xfId="2" applyFont="1" applyFill="1" applyBorder="1" applyAlignment="1">
      <alignment horizontal="center" vertical="center"/>
    </xf>
    <xf numFmtId="165" fontId="16" fillId="5" borderId="6" xfId="10" applyFont="1" applyFill="1" applyBorder="1">
      <alignment horizontal="center" vertical="center"/>
    </xf>
    <xf numFmtId="0" fontId="20" fillId="9" borderId="0" xfId="0" applyFont="1" applyFill="1" applyAlignment="1">
      <alignment horizontal="left" vertical="center" indent="1"/>
    </xf>
    <xf numFmtId="0" fontId="16" fillId="9" borderId="0" xfId="11" applyFont="1" applyFill="1" applyBorder="1" applyAlignment="1">
      <alignment vertical="center"/>
    </xf>
    <xf numFmtId="9" fontId="1" fillId="9" borderId="0" xfId="2" applyFont="1" applyFill="1" applyBorder="1" applyAlignment="1">
      <alignment horizontal="center" vertical="center"/>
    </xf>
    <xf numFmtId="165" fontId="16"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8" xfId="0" applyFont="1" applyBorder="1" applyAlignment="1">
      <alignment vertical="center"/>
    </xf>
    <xf numFmtId="0" fontId="16" fillId="10" borderId="7" xfId="12" applyFont="1" applyFill="1" applyBorder="1">
      <alignment horizontal="left" vertical="center" indent="2"/>
    </xf>
    <xf numFmtId="0" fontId="16" fillId="10" borderId="7" xfId="11" applyFont="1" applyFill="1" applyBorder="1" applyAlignment="1">
      <alignment vertical="center"/>
    </xf>
    <xf numFmtId="9" fontId="1" fillId="10" borderId="7" xfId="2" applyFont="1" applyFill="1" applyBorder="1" applyAlignment="1">
      <alignment horizontal="center" vertical="center"/>
    </xf>
    <xf numFmtId="165" fontId="16" fillId="10" borderId="7" xfId="10" applyFont="1" applyFill="1" applyBorder="1">
      <alignment horizontal="center" vertical="center"/>
    </xf>
    <xf numFmtId="0" fontId="21" fillId="0" borderId="0" xfId="6" applyFont="1" applyAlignment="1">
      <alignment horizontal="left" vertical="center" indent="1"/>
    </xf>
    <xf numFmtId="0" fontId="21" fillId="0" borderId="0" xfId="7" applyFont="1" applyAlignment="1">
      <alignment horizontal="left" vertical="center" indent="1"/>
    </xf>
    <xf numFmtId="0" fontId="24"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4" fillId="0" borderId="20" xfId="0" applyFont="1" applyBorder="1" applyAlignment="1">
      <alignment vertical="center"/>
    </xf>
    <xf numFmtId="0" fontId="4" fillId="0" borderId="21" xfId="0" applyFont="1" applyBorder="1" applyAlignment="1">
      <alignment vertical="center"/>
    </xf>
    <xf numFmtId="168" fontId="18" fillId="12" borderId="0" xfId="0" applyNumberFormat="1" applyFont="1" applyFill="1" applyAlignment="1">
      <alignment horizontal="center" vertical="center"/>
    </xf>
    <xf numFmtId="0" fontId="19" fillId="2" borderId="0" xfId="0" applyFont="1" applyFill="1" applyAlignment="1">
      <alignment horizontal="center" vertical="center" shrinkToFit="1"/>
    </xf>
    <xf numFmtId="167" fontId="16" fillId="2" borderId="17"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xf numFmtId="167" fontId="16" fillId="2" borderId="16" xfId="0" applyNumberFormat="1" applyFont="1" applyFill="1" applyBorder="1" applyAlignment="1">
      <alignment horizontal="center" vertical="center" wrapText="1"/>
    </xf>
    <xf numFmtId="167" fontId="16" fillId="2" borderId="11" xfId="0" applyNumberFormat="1" applyFont="1" applyFill="1" applyBorder="1" applyAlignment="1">
      <alignment horizontal="center" vertical="center" wrapText="1"/>
    </xf>
    <xf numFmtId="167" fontId="16" fillId="2" borderId="12" xfId="0" applyNumberFormat="1" applyFont="1" applyFill="1" applyBorder="1" applyAlignment="1">
      <alignment horizontal="center" vertical="center" wrapText="1"/>
    </xf>
    <xf numFmtId="0" fontId="11" fillId="0" borderId="0" xfId="3" applyAlignment="1">
      <alignment wrapText="1"/>
    </xf>
    <xf numFmtId="0" fontId="17"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17" fillId="11" borderId="14" xfId="0" applyFont="1" applyFill="1" applyBorder="1" applyAlignment="1">
      <alignment vertical="center"/>
    </xf>
    <xf numFmtId="0" fontId="4" fillId="2" borderId="19" xfId="0" applyFont="1" applyFill="1" applyBorder="1"/>
    <xf numFmtId="0" fontId="17" fillId="11" borderId="14" xfId="0" applyFont="1" applyFill="1" applyBorder="1" applyAlignment="1">
      <alignment horizontal="center" vertical="center"/>
    </xf>
    <xf numFmtId="0" fontId="22" fillId="0" borderId="0" xfId="0" applyFont="1" applyAlignment="1">
      <alignment horizontal="left"/>
    </xf>
    <xf numFmtId="0" fontId="23" fillId="0" borderId="0" xfId="0" applyFont="1"/>
    <xf numFmtId="166" fontId="22" fillId="0" borderId="0" xfId="9" applyFont="1" applyBorder="1" applyAlignment="1">
      <alignment horizontal="left"/>
    </xf>
    <xf numFmtId="0" fontId="21" fillId="0" borderId="0" xfId="8"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0">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est_Layout1">
      <a:dk1>
        <a:srgbClr val="000000"/>
      </a:dk1>
      <a:lt1>
        <a:srgbClr val="FFFFFF"/>
      </a:lt1>
      <a:dk2>
        <a:srgbClr val="0E2841"/>
      </a:dk2>
      <a:lt2>
        <a:srgbClr val="E8E8E8"/>
      </a:lt2>
      <a:accent1>
        <a:srgbClr val="4663E0"/>
      </a:accent1>
      <a:accent2>
        <a:srgbClr val="36FE91"/>
      </a:accent2>
      <a:accent3>
        <a:srgbClr val="C00000"/>
      </a:accent3>
      <a:accent4>
        <a:srgbClr val="00ABB3"/>
      </a:accent4>
      <a:accent5>
        <a:srgbClr val="FFD965"/>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74"/>
  <sheetViews>
    <sheetView showGridLines="0" tabSelected="1" showRuler="0" zoomScale="85" zoomScaleNormal="85" zoomScalePageLayoutView="70" workbookViewId="0">
      <selection activeCell="D13" sqref="D13"/>
    </sheetView>
  </sheetViews>
  <sheetFormatPr defaultColWidth="8.75" defaultRowHeight="30" customHeight="1" x14ac:dyDescent="0.2"/>
  <cols>
    <col min="1" max="1" width="2.75" style="10" customWidth="1"/>
    <col min="2" max="2" width="58.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 min="66" max="66" width="2.125" bestFit="1" customWidth="1"/>
    <col min="67" max="67" width="2.625" bestFit="1" customWidth="1"/>
    <col min="68" max="69" width="2.125" bestFit="1" customWidth="1"/>
    <col min="70" max="70" width="2.875" bestFit="1" customWidth="1"/>
    <col min="71" max="71" width="2.625" bestFit="1" customWidth="1"/>
    <col min="72" max="79" width="2.875" bestFit="1" customWidth="1"/>
    <col min="80" max="80" width="3.125" bestFit="1" customWidth="1"/>
    <col min="81" max="81" width="2.875" bestFit="1" customWidth="1"/>
    <col min="82" max="89" width="3.125" bestFit="1" customWidth="1"/>
    <col min="90" max="90" width="2.125" bestFit="1" customWidth="1"/>
    <col min="91" max="92" width="2.375" bestFit="1" customWidth="1"/>
    <col min="93" max="93" width="2.5" bestFit="1" customWidth="1"/>
    <col min="94" max="94" width="2.125" bestFit="1" customWidth="1"/>
    <col min="95" max="95" width="2.625" bestFit="1" customWidth="1"/>
    <col min="96" max="97" width="2.125" bestFit="1" customWidth="1"/>
    <col min="98" max="98" width="2.375" bestFit="1" customWidth="1"/>
    <col min="99" max="99" width="2.875" bestFit="1" customWidth="1"/>
    <col min="100" max="100" width="2.625" bestFit="1" customWidth="1"/>
    <col min="101" max="108" width="2.875" bestFit="1" customWidth="1"/>
    <col min="109" max="109" width="3.125" bestFit="1" customWidth="1"/>
    <col min="110" max="110" width="2.875" bestFit="1" customWidth="1"/>
    <col min="111" max="112" width="3.125" bestFit="1" customWidth="1"/>
    <col min="113" max="113" width="3.125" customWidth="1"/>
    <col min="114" max="125" width="2.125" bestFit="1" customWidth="1"/>
    <col min="126" max="127" width="1.5" bestFit="1" customWidth="1"/>
    <col min="128" max="128" width="1.75" bestFit="1" customWidth="1"/>
    <col min="129" max="129" width="1.5" bestFit="1" customWidth="1"/>
    <col min="130" max="130" width="1.875" bestFit="1" customWidth="1"/>
    <col min="131" max="134" width="1.5" bestFit="1" customWidth="1"/>
    <col min="135" max="155" width="2.125" bestFit="1" customWidth="1"/>
    <col min="156" max="156" width="1.75" bestFit="1" customWidth="1"/>
    <col min="157" max="157" width="1.5" bestFit="1" customWidth="1"/>
    <col min="158" max="158" width="1.875" bestFit="1" customWidth="1"/>
    <col min="159" max="162" width="1.5" bestFit="1" customWidth="1"/>
  </cols>
  <sheetData>
    <row r="1" spans="1:162" ht="90" customHeight="1" x14ac:dyDescent="1.1000000000000001">
      <c r="A1" s="11"/>
      <c r="B1" s="77" t="s">
        <v>24</v>
      </c>
      <c r="C1" s="13"/>
      <c r="D1" s="14"/>
      <c r="E1" s="15"/>
      <c r="F1" s="16"/>
      <c r="H1" s="1"/>
      <c r="I1" s="103" t="s">
        <v>19</v>
      </c>
      <c r="J1" s="103"/>
      <c r="K1" s="103"/>
      <c r="L1" s="103"/>
      <c r="M1" s="103"/>
      <c r="N1" s="103"/>
      <c r="O1" s="103"/>
      <c r="P1" s="19"/>
      <c r="Q1" s="102">
        <v>45329</v>
      </c>
      <c r="R1" s="101"/>
      <c r="S1" s="101"/>
      <c r="T1" s="101"/>
      <c r="U1" s="101"/>
      <c r="V1" s="101"/>
      <c r="W1" s="101"/>
      <c r="X1" s="101"/>
      <c r="Y1" s="101"/>
      <c r="Z1" s="101"/>
    </row>
    <row r="2" spans="1:162" ht="30" customHeight="1" x14ac:dyDescent="0.5">
      <c r="B2" s="75" t="s">
        <v>71</v>
      </c>
      <c r="C2" s="76"/>
      <c r="D2" s="17"/>
      <c r="E2" s="18"/>
      <c r="F2" s="17"/>
      <c r="I2" s="103" t="s">
        <v>20</v>
      </c>
      <c r="J2" s="103"/>
      <c r="K2" s="103"/>
      <c r="L2" s="103"/>
      <c r="M2" s="103"/>
      <c r="N2" s="103"/>
      <c r="O2" s="103"/>
      <c r="P2" s="19"/>
      <c r="Q2" s="100"/>
      <c r="R2" s="101"/>
      <c r="S2" s="101"/>
      <c r="T2" s="101"/>
      <c r="U2" s="101"/>
      <c r="V2" s="101"/>
      <c r="W2" s="101"/>
      <c r="X2" s="101"/>
      <c r="Y2" s="101"/>
      <c r="Z2" s="101"/>
    </row>
    <row r="3" spans="1:162" s="20" customFormat="1" ht="30" customHeight="1" x14ac:dyDescent="0.2">
      <c r="A3" s="10"/>
      <c r="B3" s="75" t="s">
        <v>68</v>
      </c>
      <c r="D3" s="21"/>
      <c r="E3" s="22"/>
    </row>
    <row r="4" spans="1:162" s="20" customFormat="1" ht="30" customHeight="1" x14ac:dyDescent="0.2">
      <c r="A4" s="11"/>
      <c r="B4" s="23"/>
      <c r="E4" s="24"/>
      <c r="I4" s="90">
        <f>I5</f>
        <v>45320</v>
      </c>
      <c r="J4" s="90"/>
      <c r="K4" s="90"/>
      <c r="L4" s="90"/>
      <c r="M4" s="90"/>
      <c r="N4" s="90"/>
      <c r="O4" s="91"/>
      <c r="P4" s="92">
        <f>P5</f>
        <v>45327</v>
      </c>
      <c r="Q4" s="92"/>
      <c r="R4" s="92"/>
      <c r="S4" s="92"/>
      <c r="T4" s="92"/>
      <c r="U4" s="92"/>
      <c r="V4" s="92"/>
      <c r="W4" s="92">
        <f>W5</f>
        <v>45334</v>
      </c>
      <c r="X4" s="92"/>
      <c r="Y4" s="92"/>
      <c r="Z4" s="92"/>
      <c r="AA4" s="92"/>
      <c r="AB4" s="92"/>
      <c r="AC4" s="92"/>
      <c r="AD4" s="92">
        <f>AD5</f>
        <v>45341</v>
      </c>
      <c r="AE4" s="92"/>
      <c r="AF4" s="92"/>
      <c r="AG4" s="92"/>
      <c r="AH4" s="92"/>
      <c r="AI4" s="92"/>
      <c r="AJ4" s="92"/>
      <c r="AK4" s="92">
        <f>AK5</f>
        <v>45348</v>
      </c>
      <c r="AL4" s="92"/>
      <c r="AM4" s="92"/>
      <c r="AN4" s="92"/>
      <c r="AO4" s="92"/>
      <c r="AP4" s="92"/>
      <c r="AQ4" s="92"/>
      <c r="AR4" s="92">
        <f>AR5</f>
        <v>45355</v>
      </c>
      <c r="AS4" s="92"/>
      <c r="AT4" s="92"/>
      <c r="AU4" s="92"/>
      <c r="AV4" s="92"/>
      <c r="AW4" s="92"/>
      <c r="AX4" s="92"/>
      <c r="AY4" s="92">
        <f>AY5</f>
        <v>45362</v>
      </c>
      <c r="AZ4" s="92"/>
      <c r="BA4" s="92"/>
      <c r="BB4" s="92"/>
      <c r="BC4" s="92"/>
      <c r="BD4" s="92"/>
      <c r="BE4" s="92"/>
      <c r="BF4" s="92">
        <f>BF5</f>
        <v>45369</v>
      </c>
      <c r="BG4" s="92"/>
      <c r="BH4" s="92"/>
      <c r="BI4" s="92"/>
      <c r="BJ4" s="92"/>
      <c r="BK4" s="92"/>
      <c r="BL4" s="89"/>
      <c r="BM4" s="91">
        <f>BM5</f>
        <v>45376</v>
      </c>
      <c r="BN4" s="92"/>
      <c r="BO4" s="92"/>
      <c r="BP4" s="92"/>
      <c r="BQ4" s="92"/>
      <c r="BR4" s="92"/>
      <c r="BS4" s="92"/>
      <c r="BT4" s="92">
        <f>BT5</f>
        <v>45383</v>
      </c>
      <c r="BU4" s="92"/>
      <c r="BV4" s="92"/>
      <c r="BW4" s="92"/>
      <c r="BX4" s="92"/>
      <c r="BY4" s="92"/>
      <c r="BZ4" s="92"/>
      <c r="CA4" s="92">
        <f>CA5</f>
        <v>45390</v>
      </c>
      <c r="CB4" s="92"/>
      <c r="CC4" s="92"/>
      <c r="CD4" s="92"/>
      <c r="CE4" s="92"/>
      <c r="CF4" s="92"/>
      <c r="CG4" s="92"/>
      <c r="CH4" s="92">
        <f>CH5</f>
        <v>45397</v>
      </c>
      <c r="CI4" s="92"/>
      <c r="CJ4" s="93"/>
      <c r="CK4" s="92"/>
      <c r="CL4" s="92"/>
      <c r="CM4" s="92"/>
      <c r="CN4" s="92"/>
      <c r="CO4" s="92">
        <f>CO5</f>
        <v>45404</v>
      </c>
      <c r="CP4" s="92"/>
      <c r="CQ4" s="92"/>
      <c r="CR4" s="92"/>
      <c r="CS4" s="92"/>
      <c r="CT4" s="92"/>
      <c r="CU4" s="92"/>
      <c r="CV4" s="92">
        <f>CV5</f>
        <v>45411</v>
      </c>
      <c r="CW4" s="92"/>
      <c r="CX4" s="92"/>
      <c r="CY4" s="92"/>
      <c r="CZ4" s="92"/>
      <c r="DA4" s="92"/>
      <c r="DB4" s="92"/>
      <c r="DC4" s="92">
        <f>DC5</f>
        <v>45418</v>
      </c>
      <c r="DD4" s="92"/>
      <c r="DE4" s="92"/>
      <c r="DF4" s="92"/>
      <c r="DG4" s="92"/>
      <c r="DH4" s="92"/>
      <c r="DI4" s="92"/>
      <c r="DJ4" s="89">
        <f>DJ5</f>
        <v>45425</v>
      </c>
      <c r="DK4" s="90"/>
      <c r="DL4" s="90"/>
      <c r="DM4" s="90"/>
      <c r="DN4" s="90"/>
      <c r="DO4" s="90"/>
      <c r="DP4" s="91"/>
      <c r="DQ4" s="89">
        <f>DQ5</f>
        <v>45432</v>
      </c>
      <c r="DR4" s="90"/>
      <c r="DS4" s="90"/>
      <c r="DT4" s="90"/>
      <c r="DU4" s="90"/>
      <c r="DV4" s="90"/>
      <c r="DW4" s="91"/>
      <c r="DX4" s="89">
        <f>DX5</f>
        <v>45439</v>
      </c>
      <c r="DY4" s="90"/>
      <c r="DZ4" s="90"/>
      <c r="EA4" s="90"/>
      <c r="EB4" s="90"/>
      <c r="EC4" s="90"/>
      <c r="ED4" s="91"/>
      <c r="EE4" s="89">
        <f>EE5</f>
        <v>45446</v>
      </c>
      <c r="EF4" s="90"/>
      <c r="EG4" s="90"/>
      <c r="EH4" s="90"/>
      <c r="EI4" s="90"/>
      <c r="EJ4" s="90"/>
      <c r="EK4" s="91"/>
      <c r="EL4" s="89">
        <f>EL5</f>
        <v>45453</v>
      </c>
      <c r="EM4" s="90"/>
      <c r="EN4" s="90"/>
      <c r="EO4" s="90"/>
      <c r="EP4" s="90"/>
      <c r="EQ4" s="90"/>
      <c r="ER4" s="91"/>
      <c r="ES4" s="89">
        <f>ES5</f>
        <v>45460</v>
      </c>
      <c r="ET4" s="90"/>
      <c r="EU4" s="90"/>
      <c r="EV4" s="90"/>
      <c r="EW4" s="90"/>
      <c r="EX4" s="90"/>
      <c r="EY4" s="91"/>
      <c r="EZ4" s="89">
        <f>EZ5</f>
        <v>45467</v>
      </c>
      <c r="FA4" s="90"/>
      <c r="FB4" s="90"/>
      <c r="FC4" s="90"/>
      <c r="FD4" s="90"/>
      <c r="FE4" s="90"/>
      <c r="FF4" s="91"/>
    </row>
    <row r="5" spans="1:162" s="20" customFormat="1" ht="15" customHeight="1" x14ac:dyDescent="0.2">
      <c r="A5" s="94"/>
      <c r="B5" s="95" t="s">
        <v>4</v>
      </c>
      <c r="C5" s="97" t="s">
        <v>21</v>
      </c>
      <c r="D5" s="99" t="s">
        <v>0</v>
      </c>
      <c r="E5" s="99" t="s">
        <v>2</v>
      </c>
      <c r="F5" s="99" t="s">
        <v>3</v>
      </c>
      <c r="I5" s="25">
        <f>Project_Start-WEEKDAY(Project_Start,1)+2+7*(Display_Week-1)</f>
        <v>45320</v>
      </c>
      <c r="J5" s="25">
        <f>I5+1</f>
        <v>45321</v>
      </c>
      <c r="K5" s="25">
        <f t="shared" ref="K5:AX5" si="0">J5+1</f>
        <v>45322</v>
      </c>
      <c r="L5" s="25">
        <f t="shared" si="0"/>
        <v>45323</v>
      </c>
      <c r="M5" s="25">
        <f t="shared" si="0"/>
        <v>45324</v>
      </c>
      <c r="N5" s="25">
        <f t="shared" si="0"/>
        <v>45325</v>
      </c>
      <c r="O5" s="26">
        <f t="shared" si="0"/>
        <v>45326</v>
      </c>
      <c r="P5" s="27">
        <f>O5+1</f>
        <v>45327</v>
      </c>
      <c r="Q5" s="25">
        <f>P5+1</f>
        <v>45328</v>
      </c>
      <c r="R5" s="25">
        <f>Q5+1</f>
        <v>45329</v>
      </c>
      <c r="S5" s="25">
        <f t="shared" si="0"/>
        <v>45330</v>
      </c>
      <c r="T5" s="25">
        <f t="shared" si="0"/>
        <v>45331</v>
      </c>
      <c r="U5" s="25">
        <f t="shared" si="0"/>
        <v>45332</v>
      </c>
      <c r="V5" s="26">
        <f t="shared" si="0"/>
        <v>45333</v>
      </c>
      <c r="W5" s="27">
        <f>V5+1</f>
        <v>45334</v>
      </c>
      <c r="X5" s="25">
        <f>W5+1</f>
        <v>45335</v>
      </c>
      <c r="Y5" s="25">
        <f t="shared" si="0"/>
        <v>45336</v>
      </c>
      <c r="Z5" s="25">
        <f t="shared" si="0"/>
        <v>45337</v>
      </c>
      <c r="AA5" s="25">
        <f t="shared" si="0"/>
        <v>45338</v>
      </c>
      <c r="AB5" s="25">
        <f t="shared" si="0"/>
        <v>45339</v>
      </c>
      <c r="AC5" s="26">
        <f t="shared" si="0"/>
        <v>45340</v>
      </c>
      <c r="AD5" s="27">
        <f>AC5+1</f>
        <v>45341</v>
      </c>
      <c r="AE5" s="25">
        <f>AD5+1</f>
        <v>45342</v>
      </c>
      <c r="AF5" s="25">
        <f t="shared" si="0"/>
        <v>45343</v>
      </c>
      <c r="AG5" s="25">
        <f t="shared" si="0"/>
        <v>45344</v>
      </c>
      <c r="AH5" s="25">
        <f t="shared" si="0"/>
        <v>45345</v>
      </c>
      <c r="AI5" s="25">
        <f t="shared" si="0"/>
        <v>45346</v>
      </c>
      <c r="AJ5" s="26">
        <f t="shared" si="0"/>
        <v>45347</v>
      </c>
      <c r="AK5" s="27">
        <f>AJ5+1</f>
        <v>45348</v>
      </c>
      <c r="AL5" s="25">
        <f>AK5+1</f>
        <v>45349</v>
      </c>
      <c r="AM5" s="25">
        <f t="shared" si="0"/>
        <v>45350</v>
      </c>
      <c r="AN5" s="25">
        <f t="shared" si="0"/>
        <v>45351</v>
      </c>
      <c r="AO5" s="25">
        <f t="shared" si="0"/>
        <v>45352</v>
      </c>
      <c r="AP5" s="25">
        <f t="shared" si="0"/>
        <v>45353</v>
      </c>
      <c r="AQ5" s="26">
        <f t="shared" si="0"/>
        <v>45354</v>
      </c>
      <c r="AR5" s="27">
        <f>AQ5+1</f>
        <v>45355</v>
      </c>
      <c r="AS5" s="25">
        <f>AR5+1</f>
        <v>45356</v>
      </c>
      <c r="AT5" s="25">
        <f t="shared" si="0"/>
        <v>45357</v>
      </c>
      <c r="AU5" s="25">
        <f t="shared" si="0"/>
        <v>45358</v>
      </c>
      <c r="AV5" s="25">
        <f t="shared" si="0"/>
        <v>45359</v>
      </c>
      <c r="AW5" s="25">
        <f t="shared" si="0"/>
        <v>45360</v>
      </c>
      <c r="AX5" s="26">
        <f t="shared" si="0"/>
        <v>45361</v>
      </c>
      <c r="AY5" s="27">
        <f>AX5+1</f>
        <v>45362</v>
      </c>
      <c r="AZ5" s="25">
        <f>AY5+1</f>
        <v>45363</v>
      </c>
      <c r="BA5" s="25">
        <f t="shared" ref="BA5:BE5" si="1">AZ5+1</f>
        <v>45364</v>
      </c>
      <c r="BB5" s="25">
        <f t="shared" si="1"/>
        <v>45365</v>
      </c>
      <c r="BC5" s="25">
        <f t="shared" si="1"/>
        <v>45366</v>
      </c>
      <c r="BD5" s="25">
        <f t="shared" si="1"/>
        <v>45367</v>
      </c>
      <c r="BE5" s="26">
        <f t="shared" si="1"/>
        <v>45368</v>
      </c>
      <c r="BF5" s="27">
        <f>BE5+1</f>
        <v>45369</v>
      </c>
      <c r="BG5" s="25">
        <f>BF5+1</f>
        <v>45370</v>
      </c>
      <c r="BH5" s="25">
        <f t="shared" ref="BH5:BL5" si="2">BG5+1</f>
        <v>45371</v>
      </c>
      <c r="BI5" s="25">
        <f t="shared" si="2"/>
        <v>45372</v>
      </c>
      <c r="BJ5" s="25">
        <f t="shared" si="2"/>
        <v>45373</v>
      </c>
      <c r="BK5" s="25">
        <f t="shared" si="2"/>
        <v>45374</v>
      </c>
      <c r="BL5" s="25">
        <f t="shared" si="2"/>
        <v>45375</v>
      </c>
      <c r="BM5" s="25">
        <f>BL5+1</f>
        <v>45376</v>
      </c>
      <c r="BN5" s="25">
        <f>BM5+1</f>
        <v>45377</v>
      </c>
      <c r="BO5" s="25">
        <f t="shared" ref="BO5" si="3">BN5+1</f>
        <v>45378</v>
      </c>
      <c r="BP5" s="25">
        <f t="shared" ref="BP5" si="4">BO5+1</f>
        <v>45379</v>
      </c>
      <c r="BQ5" s="25">
        <f t="shared" ref="BQ5" si="5">BP5+1</f>
        <v>45380</v>
      </c>
      <c r="BR5" s="25">
        <f t="shared" ref="BR5" si="6">BQ5+1</f>
        <v>45381</v>
      </c>
      <c r="BS5" s="26">
        <f t="shared" ref="BS5" si="7">BR5+1</f>
        <v>45382</v>
      </c>
      <c r="BT5" s="27">
        <f>BS5+1</f>
        <v>45383</v>
      </c>
      <c r="BU5" s="25">
        <f>BT5+1</f>
        <v>45384</v>
      </c>
      <c r="BV5" s="25">
        <f>BU5+1</f>
        <v>45385</v>
      </c>
      <c r="BW5" s="25">
        <f t="shared" ref="BW5" si="8">BV5+1</f>
        <v>45386</v>
      </c>
      <c r="BX5" s="25">
        <f t="shared" ref="BX5" si="9">BW5+1</f>
        <v>45387</v>
      </c>
      <c r="BY5" s="25">
        <f t="shared" ref="BY5" si="10">BX5+1</f>
        <v>45388</v>
      </c>
      <c r="BZ5" s="26">
        <f t="shared" ref="BZ5" si="11">BY5+1</f>
        <v>45389</v>
      </c>
      <c r="CA5" s="27">
        <f>BZ5+1</f>
        <v>45390</v>
      </c>
      <c r="CB5" s="25">
        <f>CA5+1</f>
        <v>45391</v>
      </c>
      <c r="CC5" s="25">
        <f t="shared" ref="CC5" si="12">CB5+1</f>
        <v>45392</v>
      </c>
      <c r="CD5" s="25">
        <f t="shared" ref="CD5" si="13">CC5+1</f>
        <v>45393</v>
      </c>
      <c r="CE5" s="25">
        <f t="shared" ref="CE5" si="14">CD5+1</f>
        <v>45394</v>
      </c>
      <c r="CF5" s="25">
        <f t="shared" ref="CF5" si="15">CE5+1</f>
        <v>45395</v>
      </c>
      <c r="CG5" s="26">
        <f t="shared" ref="CG5" si="16">CF5+1</f>
        <v>45396</v>
      </c>
      <c r="CH5" s="27">
        <f>CG5+1</f>
        <v>45397</v>
      </c>
      <c r="CI5" s="25">
        <f>CH5+1</f>
        <v>45398</v>
      </c>
      <c r="CJ5" s="87">
        <f>CI5+1</f>
        <v>45399</v>
      </c>
      <c r="CK5" s="25">
        <f t="shared" ref="CK5" si="17">CJ5+1</f>
        <v>45400</v>
      </c>
      <c r="CL5" s="25">
        <f t="shared" ref="CL5" si="18">CK5+1</f>
        <v>45401</v>
      </c>
      <c r="CM5" s="25">
        <f t="shared" ref="CM5" si="19">CL5+1</f>
        <v>45402</v>
      </c>
      <c r="CN5" s="26">
        <f t="shared" ref="CN5" si="20">CM5+1</f>
        <v>45403</v>
      </c>
      <c r="CO5" s="27">
        <f>CN5+1</f>
        <v>45404</v>
      </c>
      <c r="CP5" s="25">
        <f>CO5+1</f>
        <v>45405</v>
      </c>
      <c r="CQ5" s="25">
        <f t="shared" ref="CQ5" si="21">CP5+1</f>
        <v>45406</v>
      </c>
      <c r="CR5" s="25">
        <f t="shared" ref="CR5" si="22">CQ5+1</f>
        <v>45407</v>
      </c>
      <c r="CS5" s="25">
        <f t="shared" ref="CS5" si="23">CR5+1</f>
        <v>45408</v>
      </c>
      <c r="CT5" s="25">
        <f t="shared" ref="CT5" si="24">CS5+1</f>
        <v>45409</v>
      </c>
      <c r="CU5" s="26">
        <f t="shared" ref="CU5" si="25">CT5+1</f>
        <v>45410</v>
      </c>
      <c r="CV5" s="27">
        <f>CU5+1</f>
        <v>45411</v>
      </c>
      <c r="CW5" s="25">
        <f>CV5+1</f>
        <v>45412</v>
      </c>
      <c r="CX5" s="25">
        <f t="shared" ref="CX5" si="26">CW5+1</f>
        <v>45413</v>
      </c>
      <c r="CY5" s="25">
        <f t="shared" ref="CY5" si="27">CX5+1</f>
        <v>45414</v>
      </c>
      <c r="CZ5" s="25">
        <f t="shared" ref="CZ5" si="28">CY5+1</f>
        <v>45415</v>
      </c>
      <c r="DA5" s="25">
        <f t="shared" ref="DA5" si="29">CZ5+1</f>
        <v>45416</v>
      </c>
      <c r="DB5" s="26">
        <f t="shared" ref="DB5" si="30">DA5+1</f>
        <v>45417</v>
      </c>
      <c r="DC5" s="27">
        <f>DB5+1</f>
        <v>45418</v>
      </c>
      <c r="DD5" s="25">
        <f>DC5+1</f>
        <v>45419</v>
      </c>
      <c r="DE5" s="25">
        <f t="shared" ref="DE5" si="31">DD5+1</f>
        <v>45420</v>
      </c>
      <c r="DF5" s="25">
        <f t="shared" ref="DF5" si="32">DE5+1</f>
        <v>45421</v>
      </c>
      <c r="DG5" s="25">
        <f t="shared" ref="DG5" si="33">DF5+1</f>
        <v>45422</v>
      </c>
      <c r="DH5" s="25">
        <f t="shared" ref="DH5" si="34">DG5+1</f>
        <v>45423</v>
      </c>
      <c r="DI5" s="26">
        <f t="shared" ref="DI5" si="35">DH5+1</f>
        <v>45424</v>
      </c>
      <c r="DJ5" s="25">
        <f>DI5+1</f>
        <v>45425</v>
      </c>
      <c r="DK5" s="25">
        <f>DJ5+1</f>
        <v>45426</v>
      </c>
      <c r="DL5" s="25">
        <f t="shared" ref="DL5" si="36">DK5+1</f>
        <v>45427</v>
      </c>
      <c r="DM5" s="25">
        <f t="shared" ref="DM5" si="37">DL5+1</f>
        <v>45428</v>
      </c>
      <c r="DN5" s="25">
        <f t="shared" ref="DN5" si="38">DM5+1</f>
        <v>45429</v>
      </c>
      <c r="DO5" s="25">
        <f t="shared" ref="DO5" si="39">DN5+1</f>
        <v>45430</v>
      </c>
      <c r="DP5" s="26">
        <f t="shared" ref="DP5" si="40">DO5+1</f>
        <v>45431</v>
      </c>
      <c r="DQ5" s="27">
        <f>DP5+1</f>
        <v>45432</v>
      </c>
      <c r="DR5" s="25">
        <f>DQ5+1</f>
        <v>45433</v>
      </c>
      <c r="DS5" s="25">
        <f>DR5+1</f>
        <v>45434</v>
      </c>
      <c r="DT5" s="25">
        <f t="shared" ref="DT5" si="41">DS5+1</f>
        <v>45435</v>
      </c>
      <c r="DU5" s="25">
        <f t="shared" ref="DU5" si="42">DT5+1</f>
        <v>45436</v>
      </c>
      <c r="DV5" s="25">
        <f t="shared" ref="DV5" si="43">DU5+1</f>
        <v>45437</v>
      </c>
      <c r="DW5" s="26">
        <f t="shared" ref="DW5" si="44">DV5+1</f>
        <v>45438</v>
      </c>
      <c r="DX5" s="27">
        <f>DW5+1</f>
        <v>45439</v>
      </c>
      <c r="DY5" s="25">
        <f>DX5+1</f>
        <v>45440</v>
      </c>
      <c r="DZ5" s="25">
        <f t="shared" ref="DZ5" si="45">DY5+1</f>
        <v>45441</v>
      </c>
      <c r="EA5" s="25">
        <f t="shared" ref="EA5" si="46">DZ5+1</f>
        <v>45442</v>
      </c>
      <c r="EB5" s="25">
        <f t="shared" ref="EB5" si="47">EA5+1</f>
        <v>45443</v>
      </c>
      <c r="EC5" s="25">
        <f t="shared" ref="EC5" si="48">EB5+1</f>
        <v>45444</v>
      </c>
      <c r="ED5" s="26">
        <f t="shared" ref="ED5" si="49">EC5+1</f>
        <v>45445</v>
      </c>
      <c r="EE5" s="27">
        <f>ED5+1</f>
        <v>45446</v>
      </c>
      <c r="EF5" s="25">
        <f>EE5+1</f>
        <v>45447</v>
      </c>
      <c r="EG5" s="25">
        <f t="shared" ref="EG5" si="50">EF5+1</f>
        <v>45448</v>
      </c>
      <c r="EH5" s="25">
        <f t="shared" ref="EH5" si="51">EG5+1</f>
        <v>45449</v>
      </c>
      <c r="EI5" s="25">
        <f t="shared" ref="EI5" si="52">EH5+1</f>
        <v>45450</v>
      </c>
      <c r="EJ5" s="25">
        <f t="shared" ref="EJ5" si="53">EI5+1</f>
        <v>45451</v>
      </c>
      <c r="EK5" s="26">
        <f t="shared" ref="EK5" si="54">EJ5+1</f>
        <v>45452</v>
      </c>
      <c r="EL5" s="27">
        <f>EK5+1</f>
        <v>45453</v>
      </c>
      <c r="EM5" s="25">
        <f>EL5+1</f>
        <v>45454</v>
      </c>
      <c r="EN5" s="25">
        <f t="shared" ref="EN5" si="55">EM5+1</f>
        <v>45455</v>
      </c>
      <c r="EO5" s="25">
        <f t="shared" ref="EO5" si="56">EN5+1</f>
        <v>45456</v>
      </c>
      <c r="EP5" s="25">
        <f t="shared" ref="EP5" si="57">EO5+1</f>
        <v>45457</v>
      </c>
      <c r="EQ5" s="25">
        <f t="shared" ref="EQ5" si="58">EP5+1</f>
        <v>45458</v>
      </c>
      <c r="ER5" s="26">
        <f t="shared" ref="ER5" si="59">EQ5+1</f>
        <v>45459</v>
      </c>
      <c r="ES5" s="27">
        <f>ER5+1</f>
        <v>45460</v>
      </c>
      <c r="ET5" s="25">
        <f>ES5+1</f>
        <v>45461</v>
      </c>
      <c r="EU5" s="25">
        <f t="shared" ref="EU5" si="60">ET5+1</f>
        <v>45462</v>
      </c>
      <c r="EV5" s="25">
        <f t="shared" ref="EV5" si="61">EU5+1</f>
        <v>45463</v>
      </c>
      <c r="EW5" s="25">
        <f t="shared" ref="EW5" si="62">EV5+1</f>
        <v>45464</v>
      </c>
      <c r="EX5" s="25">
        <f t="shared" ref="EX5" si="63">EW5+1</f>
        <v>45465</v>
      </c>
      <c r="EY5" s="26">
        <f t="shared" ref="EY5" si="64">EX5+1</f>
        <v>45466</v>
      </c>
      <c r="EZ5" s="27">
        <f>EY5+1</f>
        <v>45467</v>
      </c>
      <c r="FA5" s="25">
        <f>EZ5+1</f>
        <v>45468</v>
      </c>
      <c r="FB5" s="25">
        <f t="shared" ref="FB5" si="65">FA5+1</f>
        <v>45469</v>
      </c>
      <c r="FC5" s="25">
        <f t="shared" ref="FC5" si="66">FB5+1</f>
        <v>45470</v>
      </c>
      <c r="FD5" s="25">
        <f t="shared" ref="FD5" si="67">FC5+1</f>
        <v>45471</v>
      </c>
      <c r="FE5" s="25">
        <f t="shared" ref="FE5" si="68">FD5+1</f>
        <v>45472</v>
      </c>
      <c r="FF5" s="26">
        <f t="shared" ref="FF5" si="69">FE5+1</f>
        <v>45473</v>
      </c>
    </row>
    <row r="6" spans="1:162" s="20" customFormat="1" ht="15" customHeight="1" thickBot="1" x14ac:dyDescent="0.25">
      <c r="A6" s="94"/>
      <c r="B6" s="96"/>
      <c r="C6" s="98"/>
      <c r="D6" s="98"/>
      <c r="E6" s="98"/>
      <c r="F6" s="98"/>
      <c r="I6" s="28" t="str">
        <f t="shared" ref="I6:AN6" si="70">LEFT(TEXT(I5,"ddd"),1)</f>
        <v>M</v>
      </c>
      <c r="J6" s="29" t="str">
        <f t="shared" si="70"/>
        <v>T</v>
      </c>
      <c r="K6" s="29" t="str">
        <f t="shared" si="70"/>
        <v>W</v>
      </c>
      <c r="L6" s="29" t="str">
        <f t="shared" si="70"/>
        <v>T</v>
      </c>
      <c r="M6" s="29" t="str">
        <f t="shared" si="70"/>
        <v>F</v>
      </c>
      <c r="N6" s="29" t="str">
        <f t="shared" si="70"/>
        <v>S</v>
      </c>
      <c r="O6" s="29" t="str">
        <f t="shared" si="70"/>
        <v>S</v>
      </c>
      <c r="P6" s="29" t="str">
        <f t="shared" si="70"/>
        <v>M</v>
      </c>
      <c r="Q6" s="29" t="str">
        <f t="shared" si="70"/>
        <v>T</v>
      </c>
      <c r="R6" s="29" t="str">
        <f t="shared" si="70"/>
        <v>W</v>
      </c>
      <c r="S6" s="29" t="str">
        <f t="shared" si="70"/>
        <v>T</v>
      </c>
      <c r="T6" s="29" t="str">
        <f t="shared" si="70"/>
        <v>F</v>
      </c>
      <c r="U6" s="29" t="str">
        <f t="shared" si="70"/>
        <v>S</v>
      </c>
      <c r="V6" s="29" t="str">
        <f t="shared" si="70"/>
        <v>S</v>
      </c>
      <c r="W6" s="29" t="str">
        <f t="shared" si="70"/>
        <v>M</v>
      </c>
      <c r="X6" s="29" t="str">
        <f t="shared" si="70"/>
        <v>T</v>
      </c>
      <c r="Y6" s="29" t="str">
        <f t="shared" si="70"/>
        <v>W</v>
      </c>
      <c r="Z6" s="29" t="str">
        <f t="shared" si="70"/>
        <v>T</v>
      </c>
      <c r="AA6" s="29" t="str">
        <f t="shared" si="70"/>
        <v>F</v>
      </c>
      <c r="AB6" s="29" t="str">
        <f t="shared" si="70"/>
        <v>S</v>
      </c>
      <c r="AC6" s="29" t="str">
        <f t="shared" si="70"/>
        <v>S</v>
      </c>
      <c r="AD6" s="29" t="str">
        <f t="shared" si="70"/>
        <v>M</v>
      </c>
      <c r="AE6" s="29" t="str">
        <f t="shared" si="70"/>
        <v>T</v>
      </c>
      <c r="AF6" s="29" t="str">
        <f t="shared" si="70"/>
        <v>W</v>
      </c>
      <c r="AG6" s="29" t="str">
        <f t="shared" si="70"/>
        <v>T</v>
      </c>
      <c r="AH6" s="29" t="str">
        <f t="shared" si="70"/>
        <v>F</v>
      </c>
      <c r="AI6" s="29" t="str">
        <f t="shared" si="70"/>
        <v>S</v>
      </c>
      <c r="AJ6" s="29" t="str">
        <f t="shared" si="70"/>
        <v>S</v>
      </c>
      <c r="AK6" s="29" t="str">
        <f t="shared" si="70"/>
        <v>M</v>
      </c>
      <c r="AL6" s="29" t="str">
        <f t="shared" si="70"/>
        <v>T</v>
      </c>
      <c r="AM6" s="29" t="str">
        <f t="shared" si="70"/>
        <v>W</v>
      </c>
      <c r="AN6" s="29" t="str">
        <f t="shared" si="70"/>
        <v>T</v>
      </c>
      <c r="AO6" s="29" t="str">
        <f t="shared" ref="AO6:CR6" si="71">LEFT(TEXT(AO5,"ddd"),1)</f>
        <v>F</v>
      </c>
      <c r="AP6" s="29" t="str">
        <f t="shared" si="71"/>
        <v>S</v>
      </c>
      <c r="AQ6" s="29" t="str">
        <f t="shared" si="71"/>
        <v>S</v>
      </c>
      <c r="AR6" s="29" t="str">
        <f t="shared" si="71"/>
        <v>M</v>
      </c>
      <c r="AS6" s="29" t="str">
        <f t="shared" si="71"/>
        <v>T</v>
      </c>
      <c r="AT6" s="29" t="str">
        <f t="shared" si="71"/>
        <v>W</v>
      </c>
      <c r="AU6" s="29" t="str">
        <f t="shared" si="71"/>
        <v>T</v>
      </c>
      <c r="AV6" s="29" t="str">
        <f t="shared" si="71"/>
        <v>F</v>
      </c>
      <c r="AW6" s="29" t="str">
        <f t="shared" si="71"/>
        <v>S</v>
      </c>
      <c r="AX6" s="29" t="str">
        <f t="shared" si="71"/>
        <v>S</v>
      </c>
      <c r="AY6" s="29" t="str">
        <f t="shared" si="71"/>
        <v>M</v>
      </c>
      <c r="AZ6" s="29" t="str">
        <f t="shared" si="71"/>
        <v>T</v>
      </c>
      <c r="BA6" s="29" t="str">
        <f t="shared" si="71"/>
        <v>W</v>
      </c>
      <c r="BB6" s="29" t="str">
        <f t="shared" si="71"/>
        <v>T</v>
      </c>
      <c r="BC6" s="29" t="str">
        <f t="shared" si="71"/>
        <v>F</v>
      </c>
      <c r="BD6" s="29" t="str">
        <f t="shared" si="71"/>
        <v>S</v>
      </c>
      <c r="BE6" s="29" t="str">
        <f t="shared" si="71"/>
        <v>S</v>
      </c>
      <c r="BF6" s="29" t="str">
        <f t="shared" si="71"/>
        <v>M</v>
      </c>
      <c r="BG6" s="29" t="str">
        <f t="shared" si="71"/>
        <v>T</v>
      </c>
      <c r="BH6" s="29" t="str">
        <f t="shared" si="71"/>
        <v>W</v>
      </c>
      <c r="BI6" s="29" t="str">
        <f t="shared" si="71"/>
        <v>T</v>
      </c>
      <c r="BJ6" s="29" t="str">
        <f t="shared" si="71"/>
        <v>F</v>
      </c>
      <c r="BK6" s="29" t="str">
        <f t="shared" si="71"/>
        <v>S</v>
      </c>
      <c r="BL6" s="30" t="str">
        <f t="shared" si="71"/>
        <v>S</v>
      </c>
      <c r="BM6" s="28" t="str">
        <f>LEFT(TEXT(BM5,"ddd"),1)</f>
        <v>M</v>
      </c>
      <c r="BN6" s="29" t="str">
        <f t="shared" si="71"/>
        <v>T</v>
      </c>
      <c r="BO6" s="29" t="str">
        <f t="shared" si="71"/>
        <v>W</v>
      </c>
      <c r="BP6" s="29" t="str">
        <f t="shared" si="71"/>
        <v>T</v>
      </c>
      <c r="BQ6" s="29" t="str">
        <f t="shared" si="71"/>
        <v>F</v>
      </c>
      <c r="BR6" s="29" t="str">
        <f t="shared" si="71"/>
        <v>S</v>
      </c>
      <c r="BS6" s="29" t="str">
        <f t="shared" si="71"/>
        <v>S</v>
      </c>
      <c r="BT6" s="29" t="str">
        <f t="shared" si="71"/>
        <v>M</v>
      </c>
      <c r="BU6" s="29" t="str">
        <f t="shared" si="71"/>
        <v>T</v>
      </c>
      <c r="BV6" s="29" t="str">
        <f t="shared" si="71"/>
        <v>W</v>
      </c>
      <c r="BW6" s="29" t="str">
        <f t="shared" si="71"/>
        <v>T</v>
      </c>
      <c r="BX6" s="29" t="str">
        <f t="shared" si="71"/>
        <v>F</v>
      </c>
      <c r="BY6" s="29" t="str">
        <f t="shared" si="71"/>
        <v>S</v>
      </c>
      <c r="BZ6" s="29" t="str">
        <f t="shared" si="71"/>
        <v>S</v>
      </c>
      <c r="CA6" s="29" t="str">
        <f t="shared" si="71"/>
        <v>M</v>
      </c>
      <c r="CB6" s="29" t="str">
        <f t="shared" si="71"/>
        <v>T</v>
      </c>
      <c r="CC6" s="29" t="str">
        <f t="shared" si="71"/>
        <v>W</v>
      </c>
      <c r="CD6" s="29" t="str">
        <f t="shared" si="71"/>
        <v>T</v>
      </c>
      <c r="CE6" s="29" t="str">
        <f t="shared" si="71"/>
        <v>F</v>
      </c>
      <c r="CF6" s="29" t="str">
        <f t="shared" si="71"/>
        <v>S</v>
      </c>
      <c r="CG6" s="29" t="str">
        <f t="shared" si="71"/>
        <v>S</v>
      </c>
      <c r="CH6" s="29" t="str">
        <f t="shared" si="71"/>
        <v>M</v>
      </c>
      <c r="CI6" s="30" t="str">
        <f t="shared" si="71"/>
        <v>T</v>
      </c>
      <c r="CJ6" s="88" t="str">
        <f>LEFT(TEXT(CJ5,"ddd"),1)</f>
        <v>W</v>
      </c>
      <c r="CK6" s="28" t="str">
        <f t="shared" si="71"/>
        <v>T</v>
      </c>
      <c r="CL6" s="29" t="str">
        <f t="shared" si="71"/>
        <v>F</v>
      </c>
      <c r="CM6" s="29" t="str">
        <f t="shared" si="71"/>
        <v>S</v>
      </c>
      <c r="CN6" s="29" t="str">
        <f t="shared" si="71"/>
        <v>S</v>
      </c>
      <c r="CO6" s="29" t="str">
        <f t="shared" si="71"/>
        <v>M</v>
      </c>
      <c r="CP6" s="29" t="str">
        <f t="shared" si="71"/>
        <v>T</v>
      </c>
      <c r="CQ6" s="29" t="str">
        <f t="shared" si="71"/>
        <v>W</v>
      </c>
      <c r="CR6" s="29" t="str">
        <f t="shared" si="71"/>
        <v>T</v>
      </c>
      <c r="CS6" s="29" t="str">
        <f t="shared" ref="CS6:EO6" si="72">LEFT(TEXT(CS5,"ddd"),1)</f>
        <v>F</v>
      </c>
      <c r="CT6" s="29" t="str">
        <f t="shared" si="72"/>
        <v>S</v>
      </c>
      <c r="CU6" s="29" t="str">
        <f t="shared" si="72"/>
        <v>S</v>
      </c>
      <c r="CV6" s="29" t="str">
        <f t="shared" si="72"/>
        <v>M</v>
      </c>
      <c r="CW6" s="29" t="str">
        <f t="shared" si="72"/>
        <v>T</v>
      </c>
      <c r="CX6" s="29" t="str">
        <f t="shared" si="72"/>
        <v>W</v>
      </c>
      <c r="CY6" s="29" t="str">
        <f t="shared" si="72"/>
        <v>T</v>
      </c>
      <c r="CZ6" s="29" t="str">
        <f t="shared" si="72"/>
        <v>F</v>
      </c>
      <c r="DA6" s="29" t="str">
        <f t="shared" si="72"/>
        <v>S</v>
      </c>
      <c r="DB6" s="29" t="str">
        <f t="shared" si="72"/>
        <v>S</v>
      </c>
      <c r="DC6" s="29" t="str">
        <f t="shared" si="72"/>
        <v>M</v>
      </c>
      <c r="DD6" s="29" t="str">
        <f t="shared" si="72"/>
        <v>T</v>
      </c>
      <c r="DE6" s="29" t="str">
        <f t="shared" si="72"/>
        <v>W</v>
      </c>
      <c r="DF6" s="29" t="str">
        <f t="shared" si="72"/>
        <v>T</v>
      </c>
      <c r="DG6" s="29" t="str">
        <f t="shared" si="72"/>
        <v>F</v>
      </c>
      <c r="DH6" s="29" t="str">
        <f t="shared" si="72"/>
        <v>S</v>
      </c>
      <c r="DI6" s="29" t="str">
        <f t="shared" si="72"/>
        <v>S</v>
      </c>
      <c r="DJ6" s="28" t="str">
        <f>LEFT(TEXT(DJ5,"ddd"),1)</f>
        <v>M</v>
      </c>
      <c r="DK6" s="29" t="str">
        <f t="shared" si="72"/>
        <v>T</v>
      </c>
      <c r="DL6" s="29" t="str">
        <f t="shared" si="72"/>
        <v>W</v>
      </c>
      <c r="DM6" s="29" t="str">
        <f t="shared" si="72"/>
        <v>T</v>
      </c>
      <c r="DN6" s="29" t="str">
        <f t="shared" si="72"/>
        <v>F</v>
      </c>
      <c r="DO6" s="29" t="str">
        <f t="shared" si="72"/>
        <v>S</v>
      </c>
      <c r="DP6" s="29" t="str">
        <f t="shared" si="72"/>
        <v>S</v>
      </c>
      <c r="DQ6" s="29" t="str">
        <f t="shared" si="72"/>
        <v>M</v>
      </c>
      <c r="DR6" s="29" t="str">
        <f t="shared" si="72"/>
        <v>T</v>
      </c>
      <c r="DS6" s="29" t="str">
        <f t="shared" si="72"/>
        <v>W</v>
      </c>
      <c r="DT6" s="29" t="str">
        <f t="shared" si="72"/>
        <v>T</v>
      </c>
      <c r="DU6" s="29" t="str">
        <f t="shared" si="72"/>
        <v>F</v>
      </c>
      <c r="DV6" s="29" t="str">
        <f t="shared" si="72"/>
        <v>S</v>
      </c>
      <c r="DW6" s="29" t="str">
        <f t="shared" si="72"/>
        <v>S</v>
      </c>
      <c r="DX6" s="29" t="str">
        <f t="shared" si="72"/>
        <v>M</v>
      </c>
      <c r="DY6" s="29" t="str">
        <f t="shared" si="72"/>
        <v>T</v>
      </c>
      <c r="DZ6" s="29" t="str">
        <f t="shared" si="72"/>
        <v>W</v>
      </c>
      <c r="EA6" s="29" t="str">
        <f t="shared" si="72"/>
        <v>T</v>
      </c>
      <c r="EB6" s="29" t="str">
        <f t="shared" si="72"/>
        <v>F</v>
      </c>
      <c r="EC6" s="29" t="str">
        <f t="shared" si="72"/>
        <v>S</v>
      </c>
      <c r="ED6" s="29" t="str">
        <f t="shared" si="72"/>
        <v>S</v>
      </c>
      <c r="EE6" s="29" t="str">
        <f t="shared" si="72"/>
        <v>M</v>
      </c>
      <c r="EF6" s="29" t="str">
        <f t="shared" si="72"/>
        <v>T</v>
      </c>
      <c r="EG6" s="29" t="str">
        <f t="shared" si="72"/>
        <v>W</v>
      </c>
      <c r="EH6" s="29" t="str">
        <f t="shared" si="72"/>
        <v>T</v>
      </c>
      <c r="EI6" s="29" t="str">
        <f t="shared" si="72"/>
        <v>F</v>
      </c>
      <c r="EJ6" s="29" t="str">
        <f t="shared" si="72"/>
        <v>S</v>
      </c>
      <c r="EK6" s="29" t="str">
        <f t="shared" si="72"/>
        <v>S</v>
      </c>
      <c r="EL6" s="29" t="str">
        <f t="shared" si="72"/>
        <v>M</v>
      </c>
      <c r="EM6" s="29" t="str">
        <f t="shared" si="72"/>
        <v>T</v>
      </c>
      <c r="EN6" s="29" t="str">
        <f t="shared" si="72"/>
        <v>W</v>
      </c>
      <c r="EO6" s="29" t="str">
        <f t="shared" si="72"/>
        <v>T</v>
      </c>
      <c r="EP6" s="29" t="str">
        <f t="shared" ref="EP6:FF6" si="73">LEFT(TEXT(EP5,"ddd"),1)</f>
        <v>F</v>
      </c>
      <c r="EQ6" s="29" t="str">
        <f t="shared" si="73"/>
        <v>S</v>
      </c>
      <c r="ER6" s="29" t="str">
        <f t="shared" si="73"/>
        <v>S</v>
      </c>
      <c r="ES6" s="29" t="str">
        <f t="shared" si="73"/>
        <v>M</v>
      </c>
      <c r="ET6" s="29" t="str">
        <f t="shared" si="73"/>
        <v>T</v>
      </c>
      <c r="EU6" s="29" t="str">
        <f t="shared" si="73"/>
        <v>W</v>
      </c>
      <c r="EV6" s="29" t="str">
        <f t="shared" si="73"/>
        <v>T</v>
      </c>
      <c r="EW6" s="29" t="str">
        <f t="shared" si="73"/>
        <v>F</v>
      </c>
      <c r="EX6" s="29" t="str">
        <f t="shared" si="73"/>
        <v>S</v>
      </c>
      <c r="EY6" s="29" t="str">
        <f t="shared" si="73"/>
        <v>S</v>
      </c>
      <c r="EZ6" s="29" t="str">
        <f t="shared" si="73"/>
        <v>M</v>
      </c>
      <c r="FA6" s="29" t="str">
        <f t="shared" si="73"/>
        <v>T</v>
      </c>
      <c r="FB6" s="29" t="str">
        <f t="shared" si="73"/>
        <v>W</v>
      </c>
      <c r="FC6" s="29" t="str">
        <f t="shared" si="73"/>
        <v>T</v>
      </c>
      <c r="FD6" s="29" t="str">
        <f t="shared" si="73"/>
        <v>F</v>
      </c>
      <c r="FE6" s="29" t="str">
        <f t="shared" si="73"/>
        <v>S</v>
      </c>
      <c r="FF6" s="29" t="str">
        <f t="shared" si="73"/>
        <v>S</v>
      </c>
    </row>
    <row r="7" spans="1:162" s="20" customFormat="1" ht="30" hidden="1" customHeight="1" thickBot="1" x14ac:dyDescent="0.25">
      <c r="A7" s="10" t="s">
        <v>18</v>
      </c>
      <c r="B7" s="31"/>
      <c r="C7" s="32"/>
      <c r="D7" s="31"/>
      <c r="E7" s="31"/>
      <c r="F7" s="31"/>
      <c r="H7" s="20" t="str">
        <f>IF(OR(ISBLANK(task_start),ISBLANK(task_end)),"",task_end-task_start+1)</f>
        <v/>
      </c>
      <c r="I7" s="25">
        <f>Project_Start-WEEKDAY(Project_Start,1)+2+7*(Display_Week-1)</f>
        <v>45320</v>
      </c>
      <c r="J7" s="25">
        <f>I7+1</f>
        <v>45321</v>
      </c>
      <c r="K7" s="25">
        <f t="shared" ref="K7" si="74">J7+1</f>
        <v>45322</v>
      </c>
      <c r="L7" s="25">
        <f t="shared" ref="L7" si="75">K7+1</f>
        <v>45323</v>
      </c>
      <c r="M7" s="25">
        <f t="shared" ref="M7" si="76">L7+1</f>
        <v>45324</v>
      </c>
      <c r="N7" s="25">
        <f t="shared" ref="N7" si="77">M7+1</f>
        <v>45325</v>
      </c>
      <c r="O7" s="26">
        <f t="shared" ref="O7" si="78">N7+1</f>
        <v>45326</v>
      </c>
      <c r="P7" s="27">
        <f>O7+1</f>
        <v>45327</v>
      </c>
      <c r="Q7" s="25">
        <f>P7+1</f>
        <v>45328</v>
      </c>
      <c r="R7" s="25">
        <f t="shared" ref="R7" si="79">Q7+1</f>
        <v>45329</v>
      </c>
      <c r="S7" s="25">
        <f t="shared" ref="S7" si="80">R7+1</f>
        <v>45330</v>
      </c>
      <c r="T7" s="25">
        <f t="shared" ref="T7" si="81">S7+1</f>
        <v>45331</v>
      </c>
      <c r="U7" s="25">
        <f t="shared" ref="U7" si="82">T7+1</f>
        <v>45332</v>
      </c>
      <c r="V7" s="26">
        <f t="shared" ref="V7" si="83">U7+1</f>
        <v>45333</v>
      </c>
      <c r="W7" s="27">
        <f>V7+1</f>
        <v>45334</v>
      </c>
      <c r="X7" s="25">
        <f>W7+1</f>
        <v>45335</v>
      </c>
      <c r="Y7" s="25">
        <f t="shared" ref="Y7" si="84">X7+1</f>
        <v>45336</v>
      </c>
      <c r="Z7" s="25">
        <f t="shared" ref="Z7" si="85">Y7+1</f>
        <v>45337</v>
      </c>
      <c r="AA7" s="25">
        <f t="shared" ref="AA7" si="86">Z7+1</f>
        <v>45338</v>
      </c>
      <c r="AB7" s="25">
        <f t="shared" ref="AB7" si="87">AA7+1</f>
        <v>45339</v>
      </c>
      <c r="AC7" s="26">
        <f t="shared" ref="AC7" si="88">AB7+1</f>
        <v>45340</v>
      </c>
      <c r="AD7" s="27">
        <f>AC7+1</f>
        <v>45341</v>
      </c>
      <c r="AE7" s="25">
        <f>AD7+1</f>
        <v>45342</v>
      </c>
      <c r="AF7" s="25">
        <f t="shared" ref="AF7" si="89">AE7+1</f>
        <v>45343</v>
      </c>
      <c r="AG7" s="25">
        <f t="shared" ref="AG7" si="90">AF7+1</f>
        <v>45344</v>
      </c>
      <c r="AH7" s="25">
        <f t="shared" ref="AH7" si="91">AG7+1</f>
        <v>45345</v>
      </c>
      <c r="AI7" s="25">
        <f t="shared" ref="AI7" si="92">AH7+1</f>
        <v>45346</v>
      </c>
      <c r="AJ7" s="26">
        <f t="shared" ref="AJ7" si="93">AI7+1</f>
        <v>45347</v>
      </c>
      <c r="AK7" s="27">
        <f>AJ7+1</f>
        <v>45348</v>
      </c>
      <c r="AL7" s="25">
        <f>AK7+1</f>
        <v>45349</v>
      </c>
      <c r="AM7" s="25">
        <f t="shared" ref="AM7" si="94">AL7+1</f>
        <v>45350</v>
      </c>
      <c r="AN7" s="25">
        <f t="shared" ref="AN7" si="95">AM7+1</f>
        <v>45351</v>
      </c>
      <c r="AO7" s="25">
        <f t="shared" ref="AO7" si="96">AN7+1</f>
        <v>45352</v>
      </c>
      <c r="AP7" s="25">
        <f t="shared" ref="AP7" si="97">AO7+1</f>
        <v>45353</v>
      </c>
      <c r="AQ7" s="26">
        <f t="shared" ref="AQ7" si="98">AP7+1</f>
        <v>45354</v>
      </c>
      <c r="AR7" s="27">
        <f>AQ7+1</f>
        <v>45355</v>
      </c>
      <c r="AS7" s="25">
        <f>AR7+1</f>
        <v>45356</v>
      </c>
      <c r="AT7" s="25">
        <f t="shared" ref="AT7" si="99">AS7+1</f>
        <v>45357</v>
      </c>
      <c r="AU7" s="25">
        <f t="shared" ref="AU7" si="100">AT7+1</f>
        <v>45358</v>
      </c>
      <c r="AV7" s="25">
        <f t="shared" ref="AV7" si="101">AU7+1</f>
        <v>45359</v>
      </c>
      <c r="AW7" s="25">
        <f t="shared" ref="AW7" si="102">AV7+1</f>
        <v>45360</v>
      </c>
      <c r="AX7" s="26">
        <f t="shared" ref="AX7" si="103">AW7+1</f>
        <v>45361</v>
      </c>
      <c r="AY7" s="27">
        <f>AX7+1</f>
        <v>45362</v>
      </c>
      <c r="AZ7" s="25">
        <f>AY7+1</f>
        <v>45363</v>
      </c>
      <c r="BA7" s="25">
        <f t="shared" ref="BA7" si="104">AZ7+1</f>
        <v>45364</v>
      </c>
      <c r="BB7" s="25">
        <f t="shared" ref="BB7" si="105">BA7+1</f>
        <v>45365</v>
      </c>
      <c r="BC7" s="25">
        <f t="shared" ref="BC7" si="106">BB7+1</f>
        <v>45366</v>
      </c>
      <c r="BD7" s="25">
        <f t="shared" ref="BD7" si="107">BC7+1</f>
        <v>45367</v>
      </c>
      <c r="BE7" s="26">
        <f t="shared" ref="BE7" si="108">BD7+1</f>
        <v>45368</v>
      </c>
      <c r="BF7" s="27">
        <f>BE7+1</f>
        <v>45369</v>
      </c>
      <c r="BG7" s="25">
        <f>BF7+1</f>
        <v>45370</v>
      </c>
      <c r="BH7" s="25">
        <f t="shared" ref="BH7" si="109">BG7+1</f>
        <v>45371</v>
      </c>
      <c r="BI7" s="25">
        <f t="shared" ref="BI7" si="110">BH7+1</f>
        <v>45372</v>
      </c>
      <c r="BJ7" s="25">
        <f t="shared" ref="BJ7" si="111">BI7+1</f>
        <v>45373</v>
      </c>
      <c r="BK7" s="25">
        <f t="shared" ref="BK7" si="112">BJ7+1</f>
        <v>45374</v>
      </c>
      <c r="BL7" s="25">
        <f t="shared" ref="BL7" si="113">BK7+1</f>
        <v>45375</v>
      </c>
    </row>
    <row r="8" spans="1:162" s="39" customFormat="1" ht="30" customHeight="1" thickBot="1" x14ac:dyDescent="0.25">
      <c r="A8" s="11"/>
      <c r="B8" s="33" t="s">
        <v>50</v>
      </c>
      <c r="C8" s="34"/>
      <c r="D8" s="35"/>
      <c r="E8" s="36"/>
      <c r="F8" s="37"/>
      <c r="G8" s="12"/>
      <c r="H8" s="3" t="str">
        <f t="shared" ref="H8:H74" si="114">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162" s="39" customFormat="1" ht="30" customHeight="1" thickBot="1" x14ac:dyDescent="0.25">
      <c r="A9" s="11"/>
      <c r="B9" s="40" t="s">
        <v>54</v>
      </c>
      <c r="C9" s="41" t="s">
        <v>23</v>
      </c>
      <c r="D9" s="42">
        <v>1</v>
      </c>
      <c r="E9" s="43">
        <f>Project_Start</f>
        <v>45329</v>
      </c>
      <c r="F9" s="43">
        <v>45378</v>
      </c>
      <c r="G9" s="12"/>
      <c r="H9" s="3">
        <f t="shared" si="114"/>
        <v>50</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85"/>
      <c r="CK9" s="86"/>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row>
    <row r="10" spans="1:162" s="39" customFormat="1" ht="30" customHeight="1" thickBot="1" x14ac:dyDescent="0.25">
      <c r="A10" s="11"/>
      <c r="B10" s="40" t="s">
        <v>51</v>
      </c>
      <c r="C10" s="41" t="s">
        <v>22</v>
      </c>
      <c r="D10" s="42">
        <v>1</v>
      </c>
      <c r="E10" s="43">
        <f>Project_Start</f>
        <v>45329</v>
      </c>
      <c r="F10" s="43">
        <f>E10+7</f>
        <v>45336</v>
      </c>
      <c r="G10" s="12"/>
      <c r="H10" s="3">
        <f t="shared" si="114"/>
        <v>8</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85"/>
      <c r="CK10" s="86"/>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row>
    <row r="11" spans="1:162" s="39" customFormat="1" ht="30" customHeight="1" thickBot="1" x14ac:dyDescent="0.25">
      <c r="A11" s="11"/>
      <c r="B11" s="40" t="s">
        <v>49</v>
      </c>
      <c r="C11" s="41" t="s">
        <v>22</v>
      </c>
      <c r="D11" s="42">
        <v>1</v>
      </c>
      <c r="E11" s="43">
        <v>45334</v>
      </c>
      <c r="F11" s="43">
        <f>E11+7</f>
        <v>45341</v>
      </c>
      <c r="G11" s="12"/>
      <c r="H11" s="3">
        <f t="shared" si="114"/>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85"/>
      <c r="CK11" s="86"/>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row>
    <row r="12" spans="1:162" s="39" customFormat="1" ht="30" customHeight="1" thickBot="1" x14ac:dyDescent="0.25">
      <c r="A12" s="11"/>
      <c r="B12" s="40" t="s">
        <v>52</v>
      </c>
      <c r="C12" s="41" t="s">
        <v>23</v>
      </c>
      <c r="D12" s="42">
        <v>1</v>
      </c>
      <c r="E12" s="43">
        <v>45378</v>
      </c>
      <c r="F12" s="43">
        <v>45413</v>
      </c>
      <c r="G12" s="12"/>
      <c r="H12" s="3">
        <f t="shared" si="114"/>
        <v>36</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85"/>
      <c r="CK12" s="86"/>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row>
    <row r="13" spans="1:162" s="39" customFormat="1" ht="30" customHeight="1" thickBot="1" x14ac:dyDescent="0.25">
      <c r="A13" s="11"/>
      <c r="B13" s="46" t="s">
        <v>38</v>
      </c>
      <c r="C13" s="47"/>
      <c r="D13" s="48"/>
      <c r="E13" s="49"/>
      <c r="F13" s="50"/>
      <c r="G13" s="12"/>
      <c r="H13" s="3" t="str">
        <f t="shared" si="114"/>
        <v/>
      </c>
    </row>
    <row r="14" spans="1:162" s="39" customFormat="1" ht="30" customHeight="1" thickBot="1" x14ac:dyDescent="0.25">
      <c r="A14" s="11"/>
      <c r="B14" s="51" t="s">
        <v>67</v>
      </c>
      <c r="C14" s="52" t="s">
        <v>22</v>
      </c>
      <c r="D14" s="53">
        <v>1</v>
      </c>
      <c r="E14" s="54">
        <v>45329</v>
      </c>
      <c r="F14" s="54">
        <v>45330</v>
      </c>
      <c r="G14" s="12"/>
      <c r="H14" s="3">
        <f t="shared" si="114"/>
        <v>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85"/>
      <c r="CK14" s="86"/>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row>
    <row r="15" spans="1:162" s="39" customFormat="1" ht="30" customHeight="1" thickBot="1" x14ac:dyDescent="0.25">
      <c r="A15" s="11"/>
      <c r="B15" s="51" t="s">
        <v>25</v>
      </c>
      <c r="C15" s="52" t="s">
        <v>22</v>
      </c>
      <c r="D15" s="53">
        <v>1</v>
      </c>
      <c r="E15" s="54">
        <v>45329</v>
      </c>
      <c r="F15" s="54">
        <v>45350</v>
      </c>
      <c r="G15" s="12"/>
      <c r="H15" s="3">
        <f t="shared" si="114"/>
        <v>22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85"/>
      <c r="CK15" s="86"/>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row>
    <row r="16" spans="1:162" s="39" customFormat="1" ht="30" customHeight="1" thickBot="1" x14ac:dyDescent="0.25">
      <c r="A16" s="10"/>
      <c r="B16" s="51" t="s">
        <v>36</v>
      </c>
      <c r="C16" s="52" t="s">
        <v>22</v>
      </c>
      <c r="D16" s="53">
        <v>1</v>
      </c>
      <c r="E16" s="54">
        <v>45341</v>
      </c>
      <c r="F16" s="54">
        <v>45350</v>
      </c>
      <c r="G16" s="12"/>
      <c r="H16" s="3">
        <f t="shared" si="114"/>
        <v>10</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5"/>
      <c r="BZ16" s="45"/>
      <c r="CA16" s="44"/>
      <c r="CB16" s="44"/>
      <c r="CC16" s="44"/>
      <c r="CD16" s="44"/>
      <c r="CE16" s="44"/>
      <c r="CF16" s="44"/>
      <c r="CG16" s="44"/>
      <c r="CH16" s="44"/>
      <c r="CI16" s="85"/>
      <c r="CK16" s="86"/>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row>
    <row r="17" spans="1:162" s="39" customFormat="1" ht="30" customHeight="1" thickBot="1" x14ac:dyDescent="0.25">
      <c r="A17" s="10"/>
      <c r="B17" s="51" t="s">
        <v>37</v>
      </c>
      <c r="C17" s="52" t="s">
        <v>22</v>
      </c>
      <c r="D17" s="53">
        <v>1</v>
      </c>
      <c r="E17" s="54">
        <v>45346</v>
      </c>
      <c r="F17" s="54">
        <v>45350</v>
      </c>
      <c r="G17" s="12"/>
      <c r="H17" s="3">
        <f t="shared" si="114"/>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85"/>
      <c r="CK17" s="86"/>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row>
    <row r="18" spans="1:162" s="39" customFormat="1" ht="30" customHeight="1" thickBot="1" x14ac:dyDescent="0.25">
      <c r="A18" s="10"/>
      <c r="B18" s="51" t="s">
        <v>27</v>
      </c>
      <c r="C18" s="52" t="s">
        <v>22</v>
      </c>
      <c r="D18" s="53">
        <v>1</v>
      </c>
      <c r="E18" s="54">
        <v>45333</v>
      </c>
      <c r="F18" s="54">
        <v>45350</v>
      </c>
      <c r="G18" s="12"/>
      <c r="H18" s="3">
        <f t="shared" si="114"/>
        <v>18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5"/>
      <c r="CD18" s="44"/>
      <c r="CE18" s="44"/>
      <c r="CF18" s="44"/>
      <c r="CG18" s="44"/>
      <c r="CH18" s="44"/>
      <c r="CI18" s="85"/>
      <c r="CK18" s="86"/>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row>
    <row r="19" spans="1:162" s="39" customFormat="1" ht="30" customHeight="1" thickBot="1" x14ac:dyDescent="0.25">
      <c r="A19" s="10"/>
      <c r="B19" s="51" t="s">
        <v>72</v>
      </c>
      <c r="C19" s="52" t="s">
        <v>22</v>
      </c>
      <c r="D19" s="53">
        <v>1</v>
      </c>
      <c r="E19" s="54">
        <v>45332</v>
      </c>
      <c r="F19" s="54">
        <v>45334</v>
      </c>
      <c r="G19" s="12"/>
      <c r="H19" s="3">
        <f t="shared" si="114"/>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85"/>
      <c r="CK19" s="86"/>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row>
    <row r="20" spans="1:162" s="39" customFormat="1" ht="30" customHeight="1" thickBot="1" x14ac:dyDescent="0.25">
      <c r="A20" s="10"/>
      <c r="B20" s="51" t="s">
        <v>63</v>
      </c>
      <c r="C20" s="52" t="s">
        <v>22</v>
      </c>
      <c r="D20" s="53">
        <v>1</v>
      </c>
      <c r="E20" s="54">
        <v>45349</v>
      </c>
      <c r="F20" s="54">
        <v>45350</v>
      </c>
      <c r="G20" s="12"/>
      <c r="H20" s="3">
        <f t="shared" si="114"/>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85"/>
      <c r="CK20" s="86"/>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row>
    <row r="21" spans="1:162" s="39" customFormat="1" ht="30" customHeight="1" thickBot="1" x14ac:dyDescent="0.25">
      <c r="A21" s="10"/>
      <c r="B21" s="55" t="s">
        <v>39</v>
      </c>
      <c r="C21" s="56"/>
      <c r="D21" s="57"/>
      <c r="E21" s="58"/>
      <c r="F21" s="59"/>
      <c r="G21" s="12"/>
      <c r="H21" s="3" t="str">
        <f t="shared" si="114"/>
        <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row>
    <row r="22" spans="1:162" s="39" customFormat="1" ht="30" customHeight="1" thickBot="1" x14ac:dyDescent="0.25">
      <c r="A22" s="10"/>
      <c r="B22" s="61" t="s">
        <v>60</v>
      </c>
      <c r="C22" s="62" t="s">
        <v>23</v>
      </c>
      <c r="D22" s="63">
        <v>1</v>
      </c>
      <c r="E22" s="64">
        <v>45350</v>
      </c>
      <c r="F22" s="64">
        <v>45378</v>
      </c>
      <c r="G22" s="12"/>
      <c r="H22" s="3">
        <f t="shared" si="114"/>
        <v>29</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85"/>
      <c r="CK22" s="86"/>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row>
    <row r="23" spans="1:162" s="39" customFormat="1" ht="30" customHeight="1" thickBot="1" x14ac:dyDescent="0.25">
      <c r="A23" s="10"/>
      <c r="B23" s="61" t="s">
        <v>29</v>
      </c>
      <c r="C23" s="62" t="s">
        <v>23</v>
      </c>
      <c r="D23" s="63">
        <v>1</v>
      </c>
      <c r="E23" s="64">
        <v>45350</v>
      </c>
      <c r="F23" s="64">
        <v>45378</v>
      </c>
      <c r="G23" s="12"/>
      <c r="H23" s="3"/>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85"/>
      <c r="CK23" s="86"/>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row>
    <row r="24" spans="1:162" s="39" customFormat="1" ht="30" customHeight="1" thickBot="1" x14ac:dyDescent="0.25">
      <c r="A24" s="10"/>
      <c r="B24" s="61" t="s">
        <v>25</v>
      </c>
      <c r="C24" s="62" t="s">
        <v>23</v>
      </c>
      <c r="D24" s="63">
        <v>1</v>
      </c>
      <c r="E24" s="64">
        <v>45350</v>
      </c>
      <c r="F24" s="64">
        <v>45378</v>
      </c>
      <c r="G24" s="12"/>
      <c r="H24" s="3"/>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85"/>
      <c r="CK24" s="86"/>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row>
    <row r="25" spans="1:162" s="39" customFormat="1" ht="30" customHeight="1" thickBot="1" x14ac:dyDescent="0.25">
      <c r="A25" s="10"/>
      <c r="B25" s="61" t="s">
        <v>27</v>
      </c>
      <c r="C25" s="62" t="s">
        <v>23</v>
      </c>
      <c r="D25" s="63">
        <v>1</v>
      </c>
      <c r="E25" s="64">
        <v>45350</v>
      </c>
      <c r="F25" s="64">
        <v>45378</v>
      </c>
      <c r="G25" s="12"/>
      <c r="H25" s="3"/>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85"/>
      <c r="CK25" s="86"/>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row>
    <row r="26" spans="1:162" s="39" customFormat="1" ht="30" customHeight="1" thickBot="1" x14ac:dyDescent="0.25">
      <c r="A26" s="10"/>
      <c r="B26" s="61" t="s">
        <v>37</v>
      </c>
      <c r="C26" s="62" t="s">
        <v>23</v>
      </c>
      <c r="D26" s="63">
        <v>1</v>
      </c>
      <c r="E26" s="64">
        <v>45350</v>
      </c>
      <c r="F26" s="64">
        <v>45378</v>
      </c>
      <c r="G26" s="12"/>
      <c r="H26" s="3"/>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85"/>
      <c r="CK26" s="86"/>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row>
    <row r="27" spans="1:162" s="39" customFormat="1" ht="30" customHeight="1" thickBot="1" x14ac:dyDescent="0.25">
      <c r="A27" s="10"/>
      <c r="B27" s="61" t="s">
        <v>65</v>
      </c>
      <c r="C27" s="62" t="s">
        <v>23</v>
      </c>
      <c r="D27" s="63">
        <v>1</v>
      </c>
      <c r="E27" s="64">
        <v>45350</v>
      </c>
      <c r="F27" s="64">
        <v>45378</v>
      </c>
      <c r="G27" s="12"/>
      <c r="H27" s="3">
        <f t="shared" si="114"/>
        <v>29</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85"/>
      <c r="CK27" s="86"/>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row>
    <row r="28" spans="1:162" s="39" customFormat="1" ht="30" customHeight="1" thickBot="1" x14ac:dyDescent="0.25">
      <c r="A28" s="10"/>
      <c r="B28" s="55" t="s">
        <v>59</v>
      </c>
      <c r="C28" s="56"/>
      <c r="D28" s="57"/>
      <c r="E28" s="58"/>
      <c r="F28" s="59"/>
      <c r="G28" s="12"/>
      <c r="H28" s="3" t="str">
        <f t="shared" si="114"/>
        <v/>
      </c>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row>
    <row r="29" spans="1:162" s="39" customFormat="1" ht="30" customHeight="1" thickBot="1" x14ac:dyDescent="0.25">
      <c r="A29" s="10"/>
      <c r="B29" s="61" t="s">
        <v>60</v>
      </c>
      <c r="C29" s="62" t="s">
        <v>23</v>
      </c>
      <c r="D29" s="63">
        <v>1</v>
      </c>
      <c r="E29" s="64">
        <v>45378</v>
      </c>
      <c r="F29" s="64">
        <v>45413</v>
      </c>
      <c r="G29" s="12"/>
      <c r="H29" s="3">
        <f t="shared" si="114"/>
        <v>36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85"/>
      <c r="CK29" s="86"/>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row>
    <row r="30" spans="1:162" s="39" customFormat="1" ht="30" customHeight="1" thickBot="1" x14ac:dyDescent="0.25">
      <c r="A30" s="10"/>
      <c r="B30" s="61" t="s">
        <v>29</v>
      </c>
      <c r="C30" s="62" t="s">
        <v>23</v>
      </c>
      <c r="D30" s="63">
        <v>1</v>
      </c>
      <c r="E30" s="64">
        <v>45378</v>
      </c>
      <c r="F30" s="64">
        <v>45413</v>
      </c>
      <c r="G30" s="12"/>
      <c r="H30" s="3">
        <f t="shared" si="114"/>
        <v>36</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85"/>
      <c r="CK30" s="86"/>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row>
    <row r="31" spans="1:162" s="39" customFormat="1" ht="30" customHeight="1" thickBot="1" x14ac:dyDescent="0.25">
      <c r="A31" s="10"/>
      <c r="B31" s="61" t="s">
        <v>25</v>
      </c>
      <c r="C31" s="62" t="s">
        <v>23</v>
      </c>
      <c r="D31" s="63">
        <v>1</v>
      </c>
      <c r="E31" s="64">
        <v>45378</v>
      </c>
      <c r="F31" s="64">
        <v>45413</v>
      </c>
      <c r="G31" s="12"/>
      <c r="H31" s="3">
        <f t="shared" si="114"/>
        <v>36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85"/>
      <c r="CK31" s="86"/>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row>
    <row r="32" spans="1:162" s="39" customFormat="1" ht="30" customHeight="1" thickBot="1" x14ac:dyDescent="0.25">
      <c r="A32" s="10"/>
      <c r="B32" s="61" t="s">
        <v>27</v>
      </c>
      <c r="C32" s="62" t="s">
        <v>23</v>
      </c>
      <c r="D32" s="63">
        <v>1</v>
      </c>
      <c r="E32" s="64">
        <v>45378</v>
      </c>
      <c r="F32" s="64">
        <v>45413</v>
      </c>
      <c r="G32" s="12"/>
      <c r="H32" s="3">
        <f t="shared" si="114"/>
        <v>36</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85"/>
      <c r="CK32" s="86"/>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row>
    <row r="33" spans="1:162" s="39" customFormat="1" ht="30" customHeight="1" thickBot="1" x14ac:dyDescent="0.25">
      <c r="A33" s="10"/>
      <c r="B33" s="61" t="s">
        <v>37</v>
      </c>
      <c r="C33" s="62" t="s">
        <v>23</v>
      </c>
      <c r="D33" s="63">
        <v>1</v>
      </c>
      <c r="E33" s="64">
        <v>45378</v>
      </c>
      <c r="F33" s="64">
        <v>45413</v>
      </c>
      <c r="G33" s="12"/>
      <c r="H33" s="3">
        <f t="shared" si="114"/>
        <v>36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85"/>
      <c r="CK33" s="86"/>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row>
    <row r="34" spans="1:162" s="39" customFormat="1" ht="30" customHeight="1" thickBot="1" x14ac:dyDescent="0.25">
      <c r="A34" s="10"/>
      <c r="B34" s="61" t="s">
        <v>65</v>
      </c>
      <c r="C34" s="62" t="s">
        <v>23</v>
      </c>
      <c r="D34" s="63">
        <v>1</v>
      </c>
      <c r="E34" s="64">
        <v>45378</v>
      </c>
      <c r="F34" s="64">
        <v>45413</v>
      </c>
      <c r="G34" s="12"/>
      <c r="H34" s="3">
        <f t="shared" si="114"/>
        <v>36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85"/>
      <c r="CK34" s="86"/>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row>
    <row r="35" spans="1:162" s="39" customFormat="1" ht="30" customHeight="1" thickBot="1" x14ac:dyDescent="0.25">
      <c r="A35" s="10"/>
      <c r="B35" s="61" t="s">
        <v>73</v>
      </c>
      <c r="C35" s="62" t="s">
        <v>23</v>
      </c>
      <c r="D35" s="63">
        <v>1</v>
      </c>
      <c r="E35" s="64">
        <v>45412</v>
      </c>
      <c r="F35" s="64">
        <v>45413</v>
      </c>
      <c r="G35" s="12"/>
      <c r="H35" s="3">
        <f t="shared" si="114"/>
        <v>2</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85"/>
      <c r="CK35" s="86"/>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row>
    <row r="36" spans="1:162" s="39" customFormat="1" ht="30" customHeight="1" thickBot="1" x14ac:dyDescent="0.25">
      <c r="A36" s="10"/>
      <c r="B36" s="61" t="s">
        <v>62</v>
      </c>
      <c r="C36" s="62" t="s">
        <v>23</v>
      </c>
      <c r="D36" s="63">
        <v>1</v>
      </c>
      <c r="E36" s="64">
        <v>45413</v>
      </c>
      <c r="F36" s="64">
        <v>45413</v>
      </c>
      <c r="G36" s="12"/>
      <c r="H36" s="3">
        <f t="shared" si="114"/>
        <v>1</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85"/>
      <c r="CK36" s="86"/>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row>
    <row r="37" spans="1:162" s="39" customFormat="1" ht="30" customHeight="1" thickBot="1" x14ac:dyDescent="0.25">
      <c r="A37" s="11"/>
      <c r="B37" s="46" t="s">
        <v>40</v>
      </c>
      <c r="C37" s="47"/>
      <c r="D37" s="48"/>
      <c r="E37" s="49"/>
      <c r="F37" s="50"/>
      <c r="G37" s="12"/>
      <c r="H37" s="3" t="str">
        <f t="shared" si="114"/>
        <v/>
      </c>
    </row>
    <row r="38" spans="1:162" s="39" customFormat="1" ht="30" customHeight="1" thickBot="1" x14ac:dyDescent="0.25">
      <c r="A38" s="11"/>
      <c r="B38" s="51" t="s">
        <v>61</v>
      </c>
      <c r="C38" s="52" t="s">
        <v>23</v>
      </c>
      <c r="D38" s="53">
        <v>1</v>
      </c>
      <c r="E38" s="54">
        <v>45331</v>
      </c>
      <c r="F38" s="54">
        <v>45331</v>
      </c>
      <c r="G38" s="12"/>
      <c r="H38" s="3">
        <f t="shared" si="114"/>
        <v>1</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85"/>
      <c r="CK38" s="86"/>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row>
    <row r="39" spans="1:162" s="39" customFormat="1" ht="30" customHeight="1" thickBot="1" x14ac:dyDescent="0.25">
      <c r="A39" s="11"/>
      <c r="B39" s="51" t="s">
        <v>47</v>
      </c>
      <c r="C39" s="52" t="s">
        <v>23</v>
      </c>
      <c r="D39" s="53">
        <v>1</v>
      </c>
      <c r="E39" s="54">
        <v>45329</v>
      </c>
      <c r="F39" s="54">
        <v>45329</v>
      </c>
      <c r="G39" s="12"/>
      <c r="H39" s="3">
        <f t="shared" si="114"/>
        <v>1</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85"/>
      <c r="CK39" s="86"/>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row>
    <row r="40" spans="1:162" s="39" customFormat="1" ht="30" customHeight="1" thickBot="1" x14ac:dyDescent="0.25">
      <c r="A40" s="11"/>
      <c r="B40" s="51" t="s">
        <v>48</v>
      </c>
      <c r="C40" s="52" t="s">
        <v>23</v>
      </c>
      <c r="D40" s="53">
        <v>1</v>
      </c>
      <c r="E40" s="54">
        <v>45375</v>
      </c>
      <c r="F40" s="54">
        <v>45376</v>
      </c>
      <c r="G40" s="12"/>
      <c r="H40" s="3">
        <f t="shared" si="114"/>
        <v>2</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85"/>
      <c r="CK40" s="86"/>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row>
    <row r="41" spans="1:162" s="39" customFormat="1" ht="30" customHeight="1" thickBot="1" x14ac:dyDescent="0.25">
      <c r="A41" s="11"/>
      <c r="B41" s="51" t="s">
        <v>34</v>
      </c>
      <c r="C41" s="52" t="s">
        <v>23</v>
      </c>
      <c r="D41" s="53">
        <v>1</v>
      </c>
      <c r="E41" s="54">
        <v>45405</v>
      </c>
      <c r="F41" s="54">
        <v>45405</v>
      </c>
      <c r="G41" s="12"/>
      <c r="H41" s="3">
        <f t="shared" si="114"/>
        <v>1</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85"/>
      <c r="CK41" s="86"/>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row>
    <row r="42" spans="1:162" s="39" customFormat="1" ht="30" customHeight="1" thickBot="1" x14ac:dyDescent="0.25">
      <c r="A42" s="10"/>
      <c r="B42" s="51" t="s">
        <v>46</v>
      </c>
      <c r="C42" s="52" t="s">
        <v>23</v>
      </c>
      <c r="D42" s="53">
        <v>1</v>
      </c>
      <c r="E42" s="54">
        <v>45405</v>
      </c>
      <c r="F42" s="54">
        <v>45405</v>
      </c>
      <c r="G42" s="12"/>
      <c r="H42" s="3">
        <f t="shared" si="114"/>
        <v>1</v>
      </c>
      <c r="I42" s="44"/>
      <c r="J42" s="44"/>
      <c r="K42" s="44"/>
      <c r="L42" s="44"/>
      <c r="M42" s="44"/>
      <c r="N42" s="44"/>
      <c r="O42" s="44"/>
      <c r="P42" s="44"/>
      <c r="Q42" s="44"/>
      <c r="R42" s="44"/>
      <c r="S42" s="44"/>
      <c r="T42" s="44"/>
      <c r="U42" s="45"/>
      <c r="V42" s="45"/>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5"/>
      <c r="BZ42" s="45"/>
      <c r="CA42" s="44"/>
      <c r="CB42" s="44"/>
      <c r="CC42" s="44"/>
      <c r="CD42" s="44"/>
      <c r="CE42" s="44"/>
      <c r="CF42" s="44"/>
      <c r="CG42" s="44"/>
      <c r="CH42" s="44"/>
      <c r="CI42" s="85"/>
      <c r="CK42" s="86"/>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row>
    <row r="43" spans="1:162" s="39" customFormat="1" ht="30" customHeight="1" thickBot="1" x14ac:dyDescent="0.25">
      <c r="A43" s="10"/>
      <c r="B43" s="51" t="s">
        <v>74</v>
      </c>
      <c r="C43" s="52" t="s">
        <v>23</v>
      </c>
      <c r="D43" s="53">
        <v>1</v>
      </c>
      <c r="E43" s="54">
        <v>45406</v>
      </c>
      <c r="F43" s="54">
        <v>45407</v>
      </c>
      <c r="G43" s="12"/>
      <c r="H43" s="3">
        <f t="shared" si="114"/>
        <v>2</v>
      </c>
      <c r="I43" s="44"/>
      <c r="J43" s="44"/>
      <c r="K43" s="44"/>
      <c r="L43" s="44"/>
      <c r="M43" s="44"/>
      <c r="N43" s="44"/>
      <c r="O43" s="44"/>
      <c r="P43" s="44"/>
      <c r="Q43" s="44"/>
      <c r="R43" s="44"/>
      <c r="S43" s="44"/>
      <c r="T43" s="44"/>
      <c r="U43" s="45"/>
      <c r="V43" s="45"/>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5"/>
      <c r="BZ43" s="45"/>
      <c r="CA43" s="44"/>
      <c r="CB43" s="44"/>
      <c r="CC43" s="44"/>
      <c r="CD43" s="44"/>
      <c r="CE43" s="44"/>
      <c r="CF43" s="44"/>
      <c r="CG43" s="44"/>
      <c r="CH43" s="44"/>
      <c r="CI43" s="85"/>
      <c r="CK43" s="86"/>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row>
    <row r="44" spans="1:162" s="39" customFormat="1" ht="30" customHeight="1" thickBot="1" x14ac:dyDescent="0.25">
      <c r="A44" s="10"/>
      <c r="B44" s="51" t="s">
        <v>75</v>
      </c>
      <c r="C44" s="52" t="s">
        <v>23</v>
      </c>
      <c r="D44" s="53">
        <v>1</v>
      </c>
      <c r="E44" s="54">
        <v>45407</v>
      </c>
      <c r="F44" s="54">
        <v>45407</v>
      </c>
      <c r="G44" s="12"/>
      <c r="H44" s="3">
        <f t="shared" si="114"/>
        <v>1</v>
      </c>
      <c r="I44" s="44"/>
      <c r="J44" s="44"/>
      <c r="K44" s="44"/>
      <c r="L44" s="44"/>
      <c r="M44" s="44"/>
      <c r="N44" s="44"/>
      <c r="O44" s="44"/>
      <c r="P44" s="44"/>
      <c r="Q44" s="44"/>
      <c r="R44" s="44"/>
      <c r="S44" s="44"/>
      <c r="T44" s="44"/>
      <c r="U44" s="45"/>
      <c r="V44" s="45"/>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5"/>
      <c r="BZ44" s="45"/>
      <c r="CA44" s="44"/>
      <c r="CB44" s="44"/>
      <c r="CC44" s="44"/>
      <c r="CD44" s="44"/>
      <c r="CE44" s="44"/>
      <c r="CF44" s="44"/>
      <c r="CG44" s="44"/>
      <c r="CH44" s="44"/>
      <c r="CI44" s="85"/>
      <c r="CK44" s="86"/>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row>
    <row r="45" spans="1:162" s="39" customFormat="1" ht="30" customHeight="1" thickBot="1" x14ac:dyDescent="0.25">
      <c r="A45" s="10"/>
      <c r="B45" s="51" t="s">
        <v>77</v>
      </c>
      <c r="C45" s="52" t="s">
        <v>23</v>
      </c>
      <c r="D45" s="53">
        <v>1</v>
      </c>
      <c r="E45" s="54">
        <v>45407</v>
      </c>
      <c r="F45" s="54">
        <v>45407</v>
      </c>
      <c r="G45" s="12"/>
      <c r="H45" s="3">
        <f t="shared" si="114"/>
        <v>1</v>
      </c>
      <c r="I45" s="44"/>
      <c r="J45" s="44"/>
      <c r="K45" s="44"/>
      <c r="L45" s="44"/>
      <c r="M45" s="44"/>
      <c r="N45" s="44"/>
      <c r="O45" s="44"/>
      <c r="P45" s="44"/>
      <c r="Q45" s="44"/>
      <c r="R45" s="44"/>
      <c r="S45" s="44"/>
      <c r="T45" s="44"/>
      <c r="U45" s="45"/>
      <c r="V45" s="45"/>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5"/>
      <c r="BZ45" s="45"/>
      <c r="CA45" s="44"/>
      <c r="CB45" s="44"/>
      <c r="CC45" s="44"/>
      <c r="CD45" s="44"/>
      <c r="CE45" s="44"/>
      <c r="CF45" s="44"/>
      <c r="CG45" s="44"/>
      <c r="CH45" s="44"/>
      <c r="CI45" s="85"/>
      <c r="CK45" s="86"/>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row>
    <row r="46" spans="1:162" s="39" customFormat="1" ht="30" customHeight="1" thickBot="1" x14ac:dyDescent="0.25">
      <c r="A46" s="10"/>
      <c r="B46" s="51" t="s">
        <v>76</v>
      </c>
      <c r="C46" s="52" t="s">
        <v>23</v>
      </c>
      <c r="D46" s="53">
        <v>1</v>
      </c>
      <c r="E46" s="54">
        <v>45407</v>
      </c>
      <c r="F46" s="54">
        <v>45407</v>
      </c>
      <c r="G46" s="12"/>
      <c r="H46" s="3">
        <f t="shared" si="114"/>
        <v>1</v>
      </c>
      <c r="I46" s="44"/>
      <c r="J46" s="44"/>
      <c r="K46" s="44"/>
      <c r="L46" s="44"/>
      <c r="M46" s="44"/>
      <c r="N46" s="44"/>
      <c r="O46" s="44"/>
      <c r="P46" s="44"/>
      <c r="Q46" s="44"/>
      <c r="R46" s="44"/>
      <c r="S46" s="44"/>
      <c r="T46" s="44"/>
      <c r="U46" s="45"/>
      <c r="V46" s="45"/>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5"/>
      <c r="BZ46" s="45"/>
      <c r="CA46" s="44"/>
      <c r="CB46" s="44"/>
      <c r="CC46" s="44"/>
      <c r="CD46" s="44"/>
      <c r="CE46" s="44"/>
      <c r="CF46" s="44"/>
      <c r="CG46" s="44"/>
      <c r="CH46" s="44"/>
      <c r="CI46" s="85"/>
      <c r="CK46" s="86"/>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row>
    <row r="47" spans="1:162" s="39" customFormat="1" ht="30" customHeight="1" thickBot="1" x14ac:dyDescent="0.25">
      <c r="A47" s="10"/>
      <c r="B47" s="51" t="s">
        <v>78</v>
      </c>
      <c r="C47" s="52" t="s">
        <v>23</v>
      </c>
      <c r="D47" s="53">
        <v>1</v>
      </c>
      <c r="E47" s="54">
        <v>45407</v>
      </c>
      <c r="F47" s="54">
        <v>45460</v>
      </c>
      <c r="G47" s="12"/>
      <c r="H47" s="3">
        <f t="shared" si="114"/>
        <v>54</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85"/>
      <c r="CK47" s="86"/>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row>
    <row r="48" spans="1:162" s="39" customFormat="1" ht="30" customHeight="1" thickBot="1" x14ac:dyDescent="0.25">
      <c r="A48" s="10"/>
      <c r="B48" s="51" t="s">
        <v>79</v>
      </c>
      <c r="C48" s="52" t="s">
        <v>23</v>
      </c>
      <c r="D48" s="53">
        <v>1</v>
      </c>
      <c r="E48" s="54">
        <v>45413</v>
      </c>
      <c r="F48" s="54">
        <v>45460</v>
      </c>
      <c r="G48" s="12"/>
      <c r="H48" s="3">
        <f t="shared" si="114"/>
        <v>48</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85"/>
      <c r="CK48" s="86"/>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row>
    <row r="49" spans="1:162" s="39" customFormat="1" ht="30" customHeight="1" thickBot="1" x14ac:dyDescent="0.25">
      <c r="A49" s="10"/>
      <c r="B49" s="51" t="s">
        <v>80</v>
      </c>
      <c r="C49" s="52" t="s">
        <v>23</v>
      </c>
      <c r="D49" s="53">
        <v>1</v>
      </c>
      <c r="E49" s="54">
        <v>45413</v>
      </c>
      <c r="F49" s="54">
        <v>45460</v>
      </c>
      <c r="G49" s="12"/>
      <c r="H49" s="3">
        <f t="shared" si="114"/>
        <v>48</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85"/>
      <c r="CK49" s="86"/>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row>
    <row r="50" spans="1:162" s="39" customFormat="1" ht="30" customHeight="1" thickBot="1" x14ac:dyDescent="0.25">
      <c r="A50" s="10"/>
      <c r="B50" s="51" t="s">
        <v>81</v>
      </c>
      <c r="C50" s="52" t="s">
        <v>23</v>
      </c>
      <c r="D50" s="53">
        <v>1</v>
      </c>
      <c r="E50" s="54">
        <v>45413</v>
      </c>
      <c r="F50" s="54">
        <v>45460</v>
      </c>
      <c r="G50" s="12"/>
      <c r="H50" s="3">
        <f t="shared" si="114"/>
        <v>48</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85"/>
      <c r="CK50" s="86"/>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44"/>
      <c r="FC50" s="44"/>
      <c r="FD50" s="44"/>
      <c r="FE50" s="44"/>
      <c r="FF50" s="44"/>
    </row>
    <row r="51" spans="1:162" s="39" customFormat="1" ht="30" customHeight="1" thickBot="1" x14ac:dyDescent="0.25">
      <c r="A51" s="10"/>
      <c r="B51" s="51" t="s">
        <v>82</v>
      </c>
      <c r="C51" s="52" t="s">
        <v>23</v>
      </c>
      <c r="D51" s="53">
        <v>1</v>
      </c>
      <c r="E51" s="54">
        <v>45413</v>
      </c>
      <c r="F51" s="54">
        <v>45460</v>
      </c>
      <c r="G51" s="12"/>
      <c r="H51" s="3">
        <f t="shared" si="114"/>
        <v>48</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85"/>
      <c r="CK51" s="86"/>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c r="ED51" s="44"/>
      <c r="EE51" s="44"/>
      <c r="EF51" s="44"/>
      <c r="EG51" s="44"/>
      <c r="EH51" s="44"/>
      <c r="EI51" s="44"/>
      <c r="EJ51" s="44"/>
      <c r="EK51" s="44"/>
      <c r="EL51" s="44"/>
      <c r="EM51" s="44"/>
      <c r="EN51" s="44"/>
      <c r="EO51" s="44"/>
      <c r="EP51" s="44"/>
      <c r="EQ51" s="44"/>
      <c r="ER51" s="44"/>
      <c r="ES51" s="44"/>
      <c r="ET51" s="44"/>
      <c r="EU51" s="44"/>
      <c r="EV51" s="44"/>
      <c r="EW51" s="44"/>
      <c r="EX51" s="44"/>
      <c r="EY51" s="44"/>
      <c r="EZ51" s="44"/>
      <c r="FA51" s="44"/>
      <c r="FB51" s="44"/>
      <c r="FC51" s="44"/>
      <c r="FD51" s="44"/>
      <c r="FE51" s="44"/>
      <c r="FF51" s="44"/>
    </row>
    <row r="52" spans="1:162" s="39" customFormat="1" ht="30" customHeight="1" thickBot="1" x14ac:dyDescent="0.25">
      <c r="A52" s="10"/>
      <c r="B52" s="51" t="s">
        <v>66</v>
      </c>
      <c r="C52" s="52" t="s">
        <v>23</v>
      </c>
      <c r="D52" s="53">
        <v>1</v>
      </c>
      <c r="E52" s="54">
        <v>45413</v>
      </c>
      <c r="F52" s="54">
        <v>45460</v>
      </c>
      <c r="G52" s="12"/>
      <c r="H52" s="3">
        <f t="shared" si="114"/>
        <v>48</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85"/>
      <c r="CK52" s="86"/>
      <c r="CL52" s="44"/>
      <c r="CM52" s="44"/>
      <c r="CN52" s="44"/>
      <c r="CO52" s="44"/>
      <c r="CP52" s="44"/>
      <c r="CQ52" s="44"/>
      <c r="CR52" s="44"/>
      <c r="CS52" s="44"/>
      <c r="CT52" s="44"/>
      <c r="CU52" s="44"/>
      <c r="CV52" s="44"/>
      <c r="CW52" s="44"/>
      <c r="CX52" s="44"/>
      <c r="CY52" s="44"/>
      <c r="CZ52" s="44"/>
      <c r="DA52" s="44"/>
      <c r="DB52" s="44"/>
      <c r="DC52" s="44"/>
      <c r="DD52" s="44"/>
      <c r="DE52" s="44"/>
      <c r="DF52" s="44"/>
      <c r="DG52" s="44"/>
      <c r="DH52" s="44"/>
      <c r="DI52" s="44"/>
      <c r="DJ52" s="44"/>
      <c r="DK52" s="44"/>
      <c r="DL52" s="44"/>
      <c r="DM52" s="44"/>
      <c r="DN52" s="44"/>
      <c r="DO52" s="44"/>
      <c r="DP52" s="44"/>
      <c r="DQ52" s="44"/>
      <c r="DR52" s="44"/>
      <c r="DS52" s="44"/>
      <c r="DT52" s="44"/>
      <c r="DU52" s="44"/>
      <c r="DV52" s="44"/>
      <c r="DW52" s="44"/>
      <c r="DX52" s="44"/>
      <c r="DY52" s="44"/>
      <c r="DZ52" s="44"/>
      <c r="EA52" s="44"/>
      <c r="EB52" s="44"/>
      <c r="EC52" s="44"/>
      <c r="ED52" s="44"/>
      <c r="EE52" s="44"/>
      <c r="EF52" s="44"/>
      <c r="EG52" s="44"/>
      <c r="EH52" s="44"/>
      <c r="EI52" s="44"/>
      <c r="EJ52" s="44"/>
      <c r="EK52" s="44"/>
      <c r="EL52" s="44"/>
      <c r="EM52" s="44"/>
      <c r="EN52" s="44"/>
      <c r="EO52" s="44"/>
      <c r="EP52" s="44"/>
      <c r="EQ52" s="44"/>
      <c r="ER52" s="44"/>
      <c r="ES52" s="44"/>
      <c r="ET52" s="44"/>
      <c r="EU52" s="44"/>
      <c r="EV52" s="44"/>
      <c r="EW52" s="44"/>
      <c r="EX52" s="44"/>
      <c r="EY52" s="44"/>
      <c r="EZ52" s="44"/>
      <c r="FA52" s="44"/>
      <c r="FB52" s="44"/>
      <c r="FC52" s="44"/>
      <c r="FD52" s="44"/>
      <c r="FE52" s="44"/>
      <c r="FF52" s="44"/>
    </row>
    <row r="53" spans="1:162" s="39" customFormat="1" ht="30" customHeight="1" thickBot="1" x14ac:dyDescent="0.25">
      <c r="A53" s="11"/>
      <c r="B53" s="33" t="s">
        <v>41</v>
      </c>
      <c r="C53" s="34"/>
      <c r="D53" s="35"/>
      <c r="E53" s="36"/>
      <c r="F53" s="37"/>
      <c r="G53" s="12"/>
      <c r="H53" s="3" t="str">
        <f t="shared" si="114"/>
        <v/>
      </c>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c r="EY53" s="38"/>
      <c r="EZ53" s="38"/>
      <c r="FA53" s="38"/>
      <c r="FB53" s="38"/>
      <c r="FC53" s="38"/>
      <c r="FD53" s="38"/>
      <c r="FE53" s="38"/>
      <c r="FF53" s="38"/>
    </row>
    <row r="54" spans="1:162" s="39" customFormat="1" ht="30" customHeight="1" thickBot="1" x14ac:dyDescent="0.25">
      <c r="A54" s="11"/>
      <c r="B54" s="40" t="s">
        <v>42</v>
      </c>
      <c r="C54" s="41" t="s">
        <v>23</v>
      </c>
      <c r="D54" s="42">
        <v>1</v>
      </c>
      <c r="E54" s="43">
        <v>45329</v>
      </c>
      <c r="F54" s="43">
        <v>45467</v>
      </c>
      <c r="G54" s="12"/>
      <c r="H54" s="3">
        <f t="shared" si="114"/>
        <v>139</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85"/>
      <c r="CK54" s="86"/>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row>
    <row r="55" spans="1:162" s="39" customFormat="1" ht="30" customHeight="1" thickBot="1" x14ac:dyDescent="0.25">
      <c r="A55" s="11"/>
      <c r="B55" s="40" t="s">
        <v>43</v>
      </c>
      <c r="C55" s="41" t="s">
        <v>23</v>
      </c>
      <c r="D55" s="42">
        <v>1</v>
      </c>
      <c r="E55" s="43">
        <v>45329</v>
      </c>
      <c r="F55" s="43">
        <v>45467</v>
      </c>
      <c r="G55" s="12"/>
      <c r="H55" s="3">
        <f t="shared" si="114"/>
        <v>139</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85"/>
      <c r="CK55" s="86"/>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row>
    <row r="56" spans="1:162" s="39" customFormat="1" ht="30" customHeight="1" thickBot="1" x14ac:dyDescent="0.25">
      <c r="A56" s="11"/>
      <c r="B56" s="40" t="s">
        <v>44</v>
      </c>
      <c r="C56" s="41" t="s">
        <v>23</v>
      </c>
      <c r="D56" s="42">
        <v>1</v>
      </c>
      <c r="E56" s="43">
        <v>45329</v>
      </c>
      <c r="F56" s="43">
        <v>45467</v>
      </c>
      <c r="G56" s="12"/>
      <c r="H56" s="3">
        <f t="shared" si="114"/>
        <v>139</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85"/>
      <c r="CK56" s="86"/>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row>
    <row r="57" spans="1:162" s="39" customFormat="1" ht="30" customHeight="1" thickBot="1" x14ac:dyDescent="0.25">
      <c r="A57" s="11"/>
      <c r="B57" s="40" t="s">
        <v>45</v>
      </c>
      <c r="C57" s="41" t="s">
        <v>23</v>
      </c>
      <c r="D57" s="42">
        <v>1</v>
      </c>
      <c r="E57" s="43">
        <v>45329</v>
      </c>
      <c r="F57" s="43">
        <v>45467</v>
      </c>
      <c r="G57" s="12"/>
      <c r="H57" s="3">
        <f t="shared" si="114"/>
        <v>139</v>
      </c>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85"/>
      <c r="CK57" s="86"/>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row>
    <row r="58" spans="1:162" s="39" customFormat="1" ht="30" customHeight="1" thickBot="1" x14ac:dyDescent="0.25">
      <c r="A58" s="10"/>
      <c r="B58" s="55" t="s">
        <v>69</v>
      </c>
      <c r="C58" s="56"/>
      <c r="D58" s="57"/>
      <c r="E58" s="58"/>
      <c r="F58" s="59"/>
      <c r="G58" s="12"/>
      <c r="H58" s="3" t="str">
        <f t="shared" si="114"/>
        <v/>
      </c>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K58" s="60"/>
      <c r="CL58" s="60"/>
      <c r="CM58" s="60"/>
      <c r="CN58" s="60"/>
      <c r="CO58" s="60"/>
      <c r="CP58" s="60"/>
      <c r="CQ58" s="60"/>
      <c r="CR58" s="60"/>
      <c r="CS58" s="60"/>
      <c r="CT58" s="60"/>
      <c r="CU58" s="60"/>
      <c r="CV58" s="60"/>
      <c r="CW58" s="60"/>
      <c r="CX58" s="60"/>
      <c r="CY58" s="60"/>
      <c r="CZ58" s="60"/>
      <c r="DA58" s="60"/>
      <c r="DB58" s="60"/>
      <c r="DC58" s="60"/>
      <c r="DD58" s="60"/>
      <c r="DE58" s="60"/>
      <c r="DF58" s="60"/>
      <c r="DG58" s="60"/>
      <c r="DH58" s="60"/>
      <c r="DI58" s="60"/>
      <c r="DJ58" s="60"/>
      <c r="DK58" s="60"/>
      <c r="DL58" s="60"/>
      <c r="DM58" s="60"/>
      <c r="DN58" s="60"/>
      <c r="DO58" s="60"/>
      <c r="DP58" s="60"/>
      <c r="DQ58" s="60"/>
      <c r="DR58" s="60"/>
      <c r="DS58" s="60"/>
      <c r="DT58" s="60"/>
      <c r="DU58" s="60"/>
      <c r="DV58" s="60"/>
      <c r="DW58" s="60"/>
      <c r="DX58" s="60"/>
      <c r="DY58" s="60"/>
      <c r="DZ58" s="60"/>
      <c r="EA58" s="60"/>
      <c r="EB58" s="60"/>
      <c r="EC58" s="60"/>
      <c r="ED58" s="60"/>
      <c r="EE58" s="60"/>
      <c r="EF58" s="60"/>
      <c r="EG58" s="60"/>
      <c r="EH58" s="60"/>
      <c r="EI58" s="60"/>
      <c r="EJ58" s="60"/>
      <c r="EK58" s="60"/>
      <c r="EL58" s="60"/>
      <c r="EM58" s="60"/>
      <c r="EN58" s="60"/>
      <c r="EO58" s="60"/>
      <c r="EP58" s="60"/>
      <c r="EQ58" s="60"/>
      <c r="ER58" s="60"/>
      <c r="ES58" s="60"/>
      <c r="ET58" s="60"/>
      <c r="EU58" s="60"/>
      <c r="EV58" s="60"/>
      <c r="EW58" s="60"/>
      <c r="EX58" s="60"/>
      <c r="EY58" s="60"/>
      <c r="EZ58" s="60"/>
      <c r="FA58" s="60"/>
      <c r="FB58" s="60"/>
      <c r="FC58" s="60"/>
      <c r="FD58" s="60"/>
      <c r="FE58" s="60"/>
      <c r="FF58" s="60"/>
    </row>
    <row r="59" spans="1:162" s="39" customFormat="1" ht="30" customHeight="1" thickBot="1" x14ac:dyDescent="0.25">
      <c r="A59" s="10"/>
      <c r="B59" s="61" t="s">
        <v>28</v>
      </c>
      <c r="C59" s="62" t="s">
        <v>23</v>
      </c>
      <c r="D59" s="63">
        <v>1</v>
      </c>
      <c r="E59" s="64">
        <f t="shared" ref="E59:E70" si="115">Project_Start</f>
        <v>45329</v>
      </c>
      <c r="F59" s="64">
        <v>45467</v>
      </c>
      <c r="G59" s="12"/>
      <c r="H59" s="3">
        <f t="shared" si="114"/>
        <v>139</v>
      </c>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85"/>
      <c r="CK59" s="86"/>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row>
    <row r="60" spans="1:162" s="39" customFormat="1" ht="30" customHeight="1" thickBot="1" x14ac:dyDescent="0.25">
      <c r="A60" s="10"/>
      <c r="B60" s="61" t="s">
        <v>70</v>
      </c>
      <c r="C60" s="62" t="s">
        <v>23</v>
      </c>
      <c r="D60" s="63">
        <v>1</v>
      </c>
      <c r="E60" s="64">
        <f t="shared" si="115"/>
        <v>45329</v>
      </c>
      <c r="F60" s="64">
        <v>45467</v>
      </c>
      <c r="G60" s="12"/>
      <c r="H60" s="3"/>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85"/>
      <c r="CK60" s="86"/>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row>
    <row r="61" spans="1:162" s="39" customFormat="1" ht="30" customHeight="1" thickBot="1" x14ac:dyDescent="0.25">
      <c r="A61" s="10"/>
      <c r="B61" s="61" t="s">
        <v>25</v>
      </c>
      <c r="C61" s="62" t="s">
        <v>23</v>
      </c>
      <c r="D61" s="63">
        <v>1</v>
      </c>
      <c r="E61" s="64">
        <f t="shared" si="115"/>
        <v>45329</v>
      </c>
      <c r="F61" s="64">
        <v>45467</v>
      </c>
      <c r="G61" s="12"/>
      <c r="H61" s="3"/>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85"/>
      <c r="CK61" s="86"/>
      <c r="CL61" s="44"/>
      <c r="CM61" s="44"/>
      <c r="CN61" s="44"/>
      <c r="CO61" s="44"/>
      <c r="CP61" s="44"/>
      <c r="CQ61" s="44"/>
      <c r="CR61" s="44"/>
      <c r="CS61" s="44"/>
      <c r="CT61" s="44"/>
      <c r="CU61" s="44"/>
      <c r="CV61" s="44"/>
      <c r="CW61" s="44"/>
      <c r="CX61" s="44"/>
      <c r="CY61" s="44"/>
      <c r="CZ61" s="44"/>
      <c r="DA61" s="44"/>
      <c r="DB61" s="44"/>
      <c r="DC61" s="44"/>
      <c r="DD61" s="44"/>
      <c r="DE61" s="44"/>
      <c r="DF61" s="44"/>
      <c r="DG61" s="44"/>
      <c r="DH61" s="44"/>
      <c r="DI61" s="44"/>
      <c r="DJ61" s="44"/>
      <c r="DK61" s="44"/>
      <c r="DL61" s="44"/>
      <c r="DM61" s="44"/>
      <c r="DN61" s="44"/>
      <c r="DO61" s="44"/>
      <c r="DP61" s="44"/>
      <c r="DQ61" s="44"/>
      <c r="DR61" s="44"/>
      <c r="DS61" s="44"/>
      <c r="DT61" s="44"/>
      <c r="DU61" s="44"/>
      <c r="DV61" s="44"/>
      <c r="DW61" s="44"/>
      <c r="DX61" s="44"/>
      <c r="DY61" s="44"/>
      <c r="DZ61" s="44"/>
      <c r="EA61" s="44"/>
      <c r="EB61" s="44"/>
      <c r="EC61" s="44"/>
      <c r="ED61" s="44"/>
      <c r="EE61" s="44"/>
      <c r="EF61" s="44"/>
      <c r="EG61" s="44"/>
      <c r="EH61" s="44"/>
      <c r="EI61" s="44"/>
      <c r="EJ61" s="44"/>
      <c r="EK61" s="44"/>
      <c r="EL61" s="44"/>
      <c r="EM61" s="44"/>
      <c r="EN61" s="44"/>
      <c r="EO61" s="44"/>
      <c r="EP61" s="44"/>
      <c r="EQ61" s="44"/>
      <c r="ER61" s="44"/>
      <c r="ES61" s="44"/>
      <c r="ET61" s="44"/>
      <c r="EU61" s="44"/>
      <c r="EV61" s="44"/>
      <c r="EW61" s="44"/>
      <c r="EX61" s="44"/>
      <c r="EY61" s="44"/>
      <c r="EZ61" s="44"/>
      <c r="FA61" s="44"/>
      <c r="FB61" s="44"/>
      <c r="FC61" s="44"/>
      <c r="FD61" s="44"/>
      <c r="FE61" s="44"/>
      <c r="FF61" s="44"/>
    </row>
    <row r="62" spans="1:162" s="39" customFormat="1" ht="30" customHeight="1" thickBot="1" x14ac:dyDescent="0.25">
      <c r="A62" s="10"/>
      <c r="B62" s="61" t="s">
        <v>27</v>
      </c>
      <c r="C62" s="62" t="s">
        <v>23</v>
      </c>
      <c r="D62" s="63">
        <v>1</v>
      </c>
      <c r="E62" s="64">
        <f t="shared" si="115"/>
        <v>45329</v>
      </c>
      <c r="F62" s="64">
        <v>45467</v>
      </c>
      <c r="G62" s="12"/>
      <c r="H62" s="3"/>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85"/>
      <c r="CK62" s="86"/>
      <c r="CL62" s="44"/>
      <c r="CM62" s="44"/>
      <c r="CN62" s="44"/>
      <c r="CO62" s="44"/>
      <c r="CP62" s="44"/>
      <c r="CQ62" s="44"/>
      <c r="CR62" s="44"/>
      <c r="CS62" s="44"/>
      <c r="CT62" s="44"/>
      <c r="CU62" s="44"/>
      <c r="CV62" s="44"/>
      <c r="CW62" s="44"/>
      <c r="CX62" s="44"/>
      <c r="CY62" s="44"/>
      <c r="CZ62" s="44"/>
      <c r="DA62" s="44"/>
      <c r="DB62" s="44"/>
      <c r="DC62" s="44"/>
      <c r="DD62" s="44"/>
      <c r="DE62" s="44"/>
      <c r="DF62" s="44"/>
      <c r="DG62" s="44"/>
      <c r="DH62" s="44"/>
      <c r="DI62" s="44"/>
      <c r="DJ62" s="44"/>
      <c r="DK62" s="44"/>
      <c r="DL62" s="44"/>
      <c r="DM62" s="44"/>
      <c r="DN62" s="44"/>
      <c r="DO62" s="44"/>
      <c r="DP62" s="44"/>
      <c r="DQ62" s="44"/>
      <c r="DR62" s="44"/>
      <c r="DS62" s="44"/>
      <c r="DT62" s="44"/>
      <c r="DU62" s="44"/>
      <c r="DV62" s="44"/>
      <c r="DW62" s="44"/>
      <c r="DX62" s="44"/>
      <c r="DY62" s="44"/>
      <c r="DZ62" s="44"/>
      <c r="EA62" s="44"/>
      <c r="EB62" s="44"/>
      <c r="EC62" s="44"/>
      <c r="ED62" s="44"/>
      <c r="EE62" s="44"/>
      <c r="EF62" s="44"/>
      <c r="EG62" s="44"/>
      <c r="EH62" s="44"/>
      <c r="EI62" s="44"/>
      <c r="EJ62" s="44"/>
      <c r="EK62" s="44"/>
      <c r="EL62" s="44"/>
      <c r="EM62" s="44"/>
      <c r="EN62" s="44"/>
      <c r="EO62" s="44"/>
      <c r="EP62" s="44"/>
      <c r="EQ62" s="44"/>
      <c r="ER62" s="44"/>
      <c r="ES62" s="44"/>
      <c r="ET62" s="44"/>
      <c r="EU62" s="44"/>
      <c r="EV62" s="44"/>
      <c r="EW62" s="44"/>
      <c r="EX62" s="44"/>
      <c r="EY62" s="44"/>
      <c r="EZ62" s="44"/>
      <c r="FA62" s="44"/>
      <c r="FB62" s="44"/>
      <c r="FC62" s="44"/>
      <c r="FD62" s="44"/>
      <c r="FE62" s="44"/>
      <c r="FF62" s="44"/>
    </row>
    <row r="63" spans="1:162" s="39" customFormat="1" ht="30" customHeight="1" thickBot="1" x14ac:dyDescent="0.25">
      <c r="A63" s="10"/>
      <c r="B63" s="61" t="s">
        <v>31</v>
      </c>
      <c r="C63" s="62" t="s">
        <v>23</v>
      </c>
      <c r="D63" s="63">
        <v>1</v>
      </c>
      <c r="E63" s="64">
        <f t="shared" si="115"/>
        <v>45329</v>
      </c>
      <c r="F63" s="64">
        <v>45467</v>
      </c>
      <c r="G63" s="12"/>
      <c r="H63" s="3"/>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85"/>
      <c r="CK63" s="86"/>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44"/>
      <c r="FC63" s="44"/>
      <c r="FD63" s="44"/>
      <c r="FE63" s="44"/>
      <c r="FF63" s="44"/>
    </row>
    <row r="64" spans="1:162" s="39" customFormat="1" ht="30" customHeight="1" thickBot="1" x14ac:dyDescent="0.25">
      <c r="A64" s="10"/>
      <c r="B64" s="61" t="s">
        <v>53</v>
      </c>
      <c r="C64" s="62" t="s">
        <v>23</v>
      </c>
      <c r="D64" s="63">
        <v>1</v>
      </c>
      <c r="E64" s="64">
        <f t="shared" si="115"/>
        <v>45329</v>
      </c>
      <c r="F64" s="64">
        <v>45467</v>
      </c>
      <c r="G64" s="12"/>
      <c r="H64" s="3">
        <f t="shared" si="114"/>
        <v>139</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85"/>
      <c r="CK64" s="86"/>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44"/>
      <c r="FC64" s="44"/>
      <c r="FD64" s="44"/>
      <c r="FE64" s="44"/>
      <c r="FF64" s="44"/>
    </row>
    <row r="65" spans="1:162" s="39" customFormat="1" ht="30" customHeight="1" thickBot="1" x14ac:dyDescent="0.25">
      <c r="A65" s="10"/>
      <c r="B65" s="61" t="s">
        <v>35</v>
      </c>
      <c r="C65" s="62" t="s">
        <v>23</v>
      </c>
      <c r="D65" s="63">
        <v>1</v>
      </c>
      <c r="E65" s="64">
        <f t="shared" si="115"/>
        <v>45329</v>
      </c>
      <c r="F65" s="64">
        <v>45467</v>
      </c>
      <c r="G65" s="12"/>
      <c r="H65" s="3"/>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85"/>
      <c r="CK65" s="86"/>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44"/>
      <c r="FC65" s="44"/>
      <c r="FD65" s="44"/>
      <c r="FE65" s="44"/>
      <c r="FF65" s="44"/>
    </row>
    <row r="66" spans="1:162" s="39" customFormat="1" ht="30" customHeight="1" thickBot="1" x14ac:dyDescent="0.25">
      <c r="A66" s="10"/>
      <c r="B66" s="61" t="s">
        <v>32</v>
      </c>
      <c r="C66" s="62" t="s">
        <v>23</v>
      </c>
      <c r="D66" s="63">
        <v>1</v>
      </c>
      <c r="E66" s="64">
        <f t="shared" si="115"/>
        <v>45329</v>
      </c>
      <c r="F66" s="64">
        <v>45467</v>
      </c>
      <c r="G66" s="12"/>
      <c r="H66" s="3">
        <f t="shared" si="114"/>
        <v>139</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85"/>
      <c r="CK66" s="86"/>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row>
    <row r="67" spans="1:162" s="39" customFormat="1" ht="30" customHeight="1" thickBot="1" x14ac:dyDescent="0.25">
      <c r="A67" s="10"/>
      <c r="B67" s="61" t="s">
        <v>26</v>
      </c>
      <c r="C67" s="62" t="s">
        <v>23</v>
      </c>
      <c r="D67" s="63">
        <v>1</v>
      </c>
      <c r="E67" s="64">
        <f t="shared" si="115"/>
        <v>45329</v>
      </c>
      <c r="F67" s="64">
        <v>45467</v>
      </c>
      <c r="G67" s="12"/>
      <c r="H67" s="3"/>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85"/>
      <c r="CK67" s="86"/>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c r="ED67" s="44"/>
      <c r="EE67" s="44"/>
      <c r="EF67" s="44"/>
      <c r="EG67" s="44"/>
      <c r="EH67" s="44"/>
      <c r="EI67" s="44"/>
      <c r="EJ67" s="44"/>
      <c r="EK67" s="44"/>
      <c r="EL67" s="44"/>
      <c r="EM67" s="44"/>
      <c r="EN67" s="44"/>
      <c r="EO67" s="44"/>
      <c r="EP67" s="44"/>
      <c r="EQ67" s="44"/>
      <c r="ER67" s="44"/>
      <c r="ES67" s="44"/>
      <c r="ET67" s="44"/>
      <c r="EU67" s="44"/>
      <c r="EV67" s="44"/>
      <c r="EW67" s="44"/>
      <c r="EX67" s="44"/>
      <c r="EY67" s="44"/>
      <c r="EZ67" s="44"/>
      <c r="FA67" s="44"/>
      <c r="FB67" s="44"/>
      <c r="FC67" s="44"/>
      <c r="FD67" s="44"/>
      <c r="FE67" s="44"/>
      <c r="FF67" s="44"/>
    </row>
    <row r="68" spans="1:162" s="39" customFormat="1" ht="30" customHeight="1" thickBot="1" x14ac:dyDescent="0.25">
      <c r="A68" s="10"/>
      <c r="B68" s="61" t="s">
        <v>33</v>
      </c>
      <c r="C68" s="62" t="s">
        <v>23</v>
      </c>
      <c r="D68" s="63">
        <v>1</v>
      </c>
      <c r="E68" s="64">
        <f t="shared" si="115"/>
        <v>45329</v>
      </c>
      <c r="F68" s="64">
        <v>45467</v>
      </c>
      <c r="G68" s="12"/>
      <c r="H68" s="3">
        <f t="shared" si="114"/>
        <v>139</v>
      </c>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85"/>
      <c r="CK68" s="86"/>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row>
    <row r="69" spans="1:162" s="39" customFormat="1" ht="30" customHeight="1" thickBot="1" x14ac:dyDescent="0.25">
      <c r="A69" s="10"/>
      <c r="B69" s="61" t="s">
        <v>30</v>
      </c>
      <c r="C69" s="62" t="s">
        <v>23</v>
      </c>
      <c r="D69" s="63">
        <v>1</v>
      </c>
      <c r="E69" s="64">
        <f t="shared" si="115"/>
        <v>45329</v>
      </c>
      <c r="F69" s="64">
        <v>45467</v>
      </c>
      <c r="G69" s="12"/>
      <c r="H69" s="3">
        <f t="shared" si="114"/>
        <v>139</v>
      </c>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85"/>
      <c r="CK69" s="86"/>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row>
    <row r="70" spans="1:162" s="39" customFormat="1" ht="30" customHeight="1" thickBot="1" x14ac:dyDescent="0.25">
      <c r="A70" s="10"/>
      <c r="B70" s="61" t="s">
        <v>64</v>
      </c>
      <c r="C70" s="62" t="s">
        <v>23</v>
      </c>
      <c r="D70" s="63">
        <v>1</v>
      </c>
      <c r="E70" s="64">
        <f t="shared" si="115"/>
        <v>45329</v>
      </c>
      <c r="F70" s="64">
        <v>45467</v>
      </c>
      <c r="G70" s="12"/>
      <c r="H70" s="3">
        <f t="shared" si="114"/>
        <v>139</v>
      </c>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85"/>
      <c r="CK70" s="86"/>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row>
    <row r="71" spans="1:162" s="39" customFormat="1" ht="30" customHeight="1" thickBot="1" x14ac:dyDescent="0.25">
      <c r="A71" s="10"/>
      <c r="B71" s="65" t="s">
        <v>55</v>
      </c>
      <c r="C71" s="66"/>
      <c r="D71" s="67"/>
      <c r="E71" s="68"/>
      <c r="F71" s="69"/>
      <c r="G71" s="12"/>
      <c r="H71" s="3" t="str">
        <f t="shared" si="114"/>
        <v/>
      </c>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c r="EC71" s="70"/>
      <c r="ED71" s="70"/>
      <c r="EE71" s="70"/>
      <c r="EF71" s="70"/>
      <c r="EG71" s="70"/>
      <c r="EH71" s="70"/>
      <c r="EI71" s="70"/>
      <c r="EJ71" s="70"/>
      <c r="EK71" s="70"/>
      <c r="EL71" s="70"/>
      <c r="EM71" s="70"/>
      <c r="EN71" s="70"/>
      <c r="EO71" s="70"/>
      <c r="EP71" s="70"/>
      <c r="EQ71" s="70"/>
      <c r="ER71" s="70"/>
      <c r="ES71" s="70"/>
      <c r="ET71" s="70"/>
      <c r="EU71" s="70"/>
      <c r="EV71" s="70"/>
      <c r="EW71" s="70"/>
      <c r="EX71" s="70"/>
      <c r="EY71" s="70"/>
      <c r="EZ71" s="70"/>
      <c r="FA71" s="70"/>
      <c r="FB71" s="70"/>
      <c r="FC71" s="70"/>
      <c r="FD71" s="70"/>
      <c r="FE71" s="70"/>
      <c r="FF71" s="70"/>
    </row>
    <row r="72" spans="1:162" s="39" customFormat="1" ht="30" customHeight="1" thickBot="1" x14ac:dyDescent="0.25">
      <c r="A72" s="10"/>
      <c r="B72" s="71" t="s">
        <v>57</v>
      </c>
      <c r="C72" s="72" t="s">
        <v>23</v>
      </c>
      <c r="D72" s="73">
        <v>1</v>
      </c>
      <c r="E72" s="74">
        <v>45384</v>
      </c>
      <c r="F72" s="74">
        <v>45388</v>
      </c>
      <c r="G72" s="12"/>
      <c r="H72" s="3">
        <f t="shared" si="114"/>
        <v>5</v>
      </c>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85"/>
      <c r="CK72" s="86"/>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row>
    <row r="73" spans="1:162" s="39" customFormat="1" ht="30" customHeight="1" thickBot="1" x14ac:dyDescent="0.25">
      <c r="A73" s="10"/>
      <c r="B73" s="71" t="s">
        <v>56</v>
      </c>
      <c r="C73" s="72" t="s">
        <v>23</v>
      </c>
      <c r="D73" s="73">
        <v>1</v>
      </c>
      <c r="E73" s="74">
        <v>45390</v>
      </c>
      <c r="F73" s="74">
        <v>45390</v>
      </c>
      <c r="G73" s="12"/>
      <c r="H73" s="3">
        <f t="shared" si="114"/>
        <v>1</v>
      </c>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85"/>
      <c r="CK73" s="86"/>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c r="ED73" s="44"/>
      <c r="EE73" s="44"/>
      <c r="EF73" s="44"/>
      <c r="EG73" s="44"/>
      <c r="EH73" s="44"/>
      <c r="EI73" s="44"/>
      <c r="EJ73" s="44"/>
      <c r="EK73" s="44"/>
      <c r="EL73" s="44"/>
      <c r="EM73" s="44"/>
      <c r="EN73" s="44"/>
      <c r="EO73" s="44"/>
      <c r="EP73" s="44"/>
      <c r="EQ73" s="44"/>
      <c r="ER73" s="44"/>
      <c r="ES73" s="44"/>
      <c r="ET73" s="44"/>
      <c r="EU73" s="44"/>
      <c r="EV73" s="44"/>
      <c r="EW73" s="44"/>
      <c r="EX73" s="44"/>
      <c r="EY73" s="44"/>
      <c r="EZ73" s="44"/>
      <c r="FA73" s="44"/>
      <c r="FB73" s="44"/>
      <c r="FC73" s="44"/>
      <c r="FD73" s="44"/>
      <c r="FE73" s="44"/>
      <c r="FF73" s="44"/>
    </row>
    <row r="74" spans="1:162" s="39" customFormat="1" ht="30" customHeight="1" thickBot="1" x14ac:dyDescent="0.25">
      <c r="A74" s="10"/>
      <c r="B74" s="71" t="s">
        <v>58</v>
      </c>
      <c r="C74" s="72" t="s">
        <v>23</v>
      </c>
      <c r="D74" s="73">
        <v>1</v>
      </c>
      <c r="E74" s="74">
        <v>45411</v>
      </c>
      <c r="F74" s="74">
        <v>45411</v>
      </c>
      <c r="G74" s="12"/>
      <c r="H74" s="3">
        <f t="shared" si="114"/>
        <v>1</v>
      </c>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85"/>
      <c r="CK74" s="86"/>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row>
  </sheetData>
  <mergeCells count="32">
    <mergeCell ref="BF4:BL4"/>
    <mergeCell ref="P4:V4"/>
    <mergeCell ref="W4:AC4"/>
    <mergeCell ref="AD4:AJ4"/>
    <mergeCell ref="AK4:AQ4"/>
    <mergeCell ref="AR4:AX4"/>
    <mergeCell ref="AY4:BE4"/>
    <mergeCell ref="F5:F6"/>
    <mergeCell ref="Q2:Z2"/>
    <mergeCell ref="Q1:Z1"/>
    <mergeCell ref="I1:O1"/>
    <mergeCell ref="I2:O2"/>
    <mergeCell ref="I4:O4"/>
    <mergeCell ref="A5:A6"/>
    <mergeCell ref="B5:B6"/>
    <mergeCell ref="C5:C6"/>
    <mergeCell ref="D5:D6"/>
    <mergeCell ref="E5:E6"/>
    <mergeCell ref="BM4:BS4"/>
    <mergeCell ref="BT4:BZ4"/>
    <mergeCell ref="CA4:CG4"/>
    <mergeCell ref="CH4:CN4"/>
    <mergeCell ref="CO4:CU4"/>
    <mergeCell ref="EE4:EK4"/>
    <mergeCell ref="EL4:ER4"/>
    <mergeCell ref="ES4:EY4"/>
    <mergeCell ref="EZ4:FF4"/>
    <mergeCell ref="CV4:DB4"/>
    <mergeCell ref="DC4:DI4"/>
    <mergeCell ref="DJ4:DP4"/>
    <mergeCell ref="DQ4:DW4"/>
    <mergeCell ref="DX4:ED4"/>
  </mergeCells>
  <phoneticPr fontId="27" type="noConversion"/>
  <conditionalFormatting sqref="D7:D74">
    <cfRule type="dataBar" priority="8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FF9">
    <cfRule type="expression" dxfId="20" priority="26" stopIfTrue="1">
      <formula>AND(task_end&gt;=I$5,task_start&lt;J$5)</formula>
    </cfRule>
  </conditionalFormatting>
  <conditionalFormatting sqref="I9:FF12">
    <cfRule type="expression" dxfId="19" priority="25">
      <formula>AND(task_start&lt;=I$5,ROUNDDOWN((task_end-task_start+1)*task_progress,0)+task_start-1&gt;=I$5)</formula>
    </cfRule>
  </conditionalFormatting>
  <conditionalFormatting sqref="I9:FF74 I4:BL8">
    <cfRule type="expression" dxfId="18" priority="65">
      <formula>AND(TODAY()&gt;=I$5, TODAY()&lt;J$5)</formula>
    </cfRule>
  </conditionalFormatting>
  <conditionalFormatting sqref="I10:FF11">
    <cfRule type="expression" dxfId="17" priority="71" stopIfTrue="1">
      <formula>AND(task_end&gt;=I$5,task_start&lt;J$5)</formula>
    </cfRule>
  </conditionalFormatting>
  <conditionalFormatting sqref="I12:FF12">
    <cfRule type="expression" dxfId="16" priority="28" stopIfTrue="1">
      <formula>AND(task_end&gt;=I$5,task_start&lt;J$5)</formula>
    </cfRule>
  </conditionalFormatting>
  <conditionalFormatting sqref="I14:FF14">
    <cfRule type="expression" dxfId="15" priority="2" stopIfTrue="1">
      <formula>AND(task_end&gt;=I$5,task_start&lt;J$5)</formula>
    </cfRule>
  </conditionalFormatting>
  <conditionalFormatting sqref="I14:FF20">
    <cfRule type="expression" dxfId="14" priority="1">
      <formula>AND(task_start&lt;=I$5,ROUNDDOWN((task_end-task_start+1)*task_progress,0)+task_start-1&gt;=I$5)</formula>
    </cfRule>
  </conditionalFormatting>
  <conditionalFormatting sqref="I15:FF20 I41:FF52">
    <cfRule type="expression" dxfId="13" priority="69" stopIfTrue="1">
      <formula>AND(task_end&gt;=I$5,task_start&lt;J$5)</formula>
    </cfRule>
  </conditionalFormatting>
  <conditionalFormatting sqref="I22:FF27">
    <cfRule type="expression" dxfId="12" priority="5">
      <formula>AND(task_start&lt;=I$5,ROUNDDOWN((task_end-task_start+1)*task_progress,0)+task_start-1&gt;=I$5)</formula>
    </cfRule>
  </conditionalFormatting>
  <conditionalFormatting sqref="I27:FF27">
    <cfRule type="expression" dxfId="11" priority="6" stopIfTrue="1">
      <formula>AND(task_end&gt;=I$5,task_start&lt;J$5)</formula>
    </cfRule>
  </conditionalFormatting>
  <conditionalFormatting sqref="I29:FF36">
    <cfRule type="expression" dxfId="10" priority="3">
      <formula>AND(task_start&lt;=I$5,ROUNDDOWN((task_end-task_start+1)*task_progress,0)+task_start-1&gt;=I$5)</formula>
    </cfRule>
    <cfRule type="expression" dxfId="9" priority="4" stopIfTrue="1">
      <formula>AND(task_end&gt;=I$5,task_start&lt;J$5)</formula>
    </cfRule>
  </conditionalFormatting>
  <conditionalFormatting sqref="I38:FF40">
    <cfRule type="expression" dxfId="8" priority="20" stopIfTrue="1">
      <formula>AND(task_end&gt;=I$5,task_start&lt;J$5)</formula>
    </cfRule>
  </conditionalFormatting>
  <conditionalFormatting sqref="I38:FF52">
    <cfRule type="expression" dxfId="7" priority="19">
      <formula>AND(task_start&lt;=I$5,ROUNDDOWN((task_end-task_start+1)*task_progress,0)+task_start-1&gt;=I$5)</formula>
    </cfRule>
  </conditionalFormatting>
  <conditionalFormatting sqref="I54:FF57">
    <cfRule type="expression" dxfId="6" priority="43">
      <formula>AND(task_start&lt;=I$5,ROUNDDOWN((task_end-task_start+1)*task_progress,0)+task_start-1&gt;=I$5)</formula>
    </cfRule>
    <cfRule type="expression" dxfId="5" priority="44" stopIfTrue="1">
      <formula>AND(task_end&gt;=I$5,task_start&lt;J$5)</formula>
    </cfRule>
  </conditionalFormatting>
  <conditionalFormatting sqref="I59:FF70 I22:FF26">
    <cfRule type="expression" dxfId="4" priority="67" stopIfTrue="1">
      <formula>AND(task_end&gt;=I$5,task_start&lt;J$5)</formula>
    </cfRule>
  </conditionalFormatting>
  <conditionalFormatting sqref="I59:FF70">
    <cfRule type="expression" dxfId="3" priority="66">
      <formula>AND(task_start&lt;=I$5,ROUNDDOWN((task_end-task_start+1)*task_progress,0)+task_start-1&gt;=I$5)</formula>
    </cfRule>
  </conditionalFormatting>
  <conditionalFormatting sqref="I72:FF74">
    <cfRule type="expression" dxfId="2" priority="21">
      <formula>AND(task_start&lt;=I$5,ROUNDDOWN((task_end-task_start+1)*task_progress,0)+task_start-1&gt;=I$5)</formula>
    </cfRule>
    <cfRule type="expression" dxfId="1" priority="22" stopIfTrue="1">
      <formula>AND(task_end&gt;=I$5,task_start&lt;J$5)</formula>
    </cfRule>
  </conditionalFormatting>
  <conditionalFormatting sqref="BM4:FF6">
    <cfRule type="expression" dxfId="0" priority="49">
      <formula>AND(TODAY()&gt;=BM$5, TODAY()&lt;BN$5)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53 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54:A57 A9:A12"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37 A13" xr:uid="{4F48FC41-E335-47F1-87AA-3333A52AD81C}"/>
    <dataValidation allowBlank="1" showInputMessage="1" showErrorMessage="1" prompt="Phase 3's sample block starts in cell B20." sqref="A21 A58 A28" xr:uid="{956902D1-D3B5-416D-BB69-9362D193BC0A}"/>
    <dataValidation allowBlank="1" showInputMessage="1" showErrorMessage="1" prompt="Phase 4's sample block starts in cell B26." sqref="A71" xr:uid="{DE54E5DE-526D-4D71-8D03-E99B4AB2FEE5}"/>
  </dataValidations>
  <printOptions horizontalCentered="1"/>
  <pageMargins left="0.35" right="0.35" top="0.35" bottom="0.5" header="0.3" footer="0.3"/>
  <pageSetup scale="2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10" sqref="A10"/>
    </sheetView>
  </sheetViews>
  <sheetFormatPr defaultColWidth="9" defaultRowHeight="12.75" x14ac:dyDescent="0.2"/>
  <cols>
    <col min="1" max="1" width="87" style="4" customWidth="1"/>
    <col min="2" max="16384" width="9" style="1"/>
  </cols>
  <sheetData>
    <row r="1" spans="1:2" ht="46.5" customHeight="1" x14ac:dyDescent="0.2"/>
    <row r="2" spans="1:2" s="6" customFormat="1" ht="15.75" x14ac:dyDescent="0.2">
      <c r="A2" s="78" t="s">
        <v>7</v>
      </c>
      <c r="B2" s="5"/>
    </row>
    <row r="3" spans="1:2" s="8" customFormat="1" ht="27" customHeight="1" x14ac:dyDescent="0.2">
      <c r="A3" s="79"/>
      <c r="B3" s="9"/>
    </row>
    <row r="4" spans="1:2" s="7" customFormat="1" ht="31.5" x14ac:dyDescent="0.6">
      <c r="A4" s="80" t="s">
        <v>6</v>
      </c>
    </row>
    <row r="5" spans="1:2" ht="74.25" customHeight="1" x14ac:dyDescent="0.2">
      <c r="A5" s="81" t="s">
        <v>14</v>
      </c>
    </row>
    <row r="6" spans="1:2" ht="26.25" customHeight="1" x14ac:dyDescent="0.2">
      <c r="A6" s="80" t="s">
        <v>17</v>
      </c>
    </row>
    <row r="7" spans="1:2" s="4" customFormat="1" ht="205.15" customHeight="1" x14ac:dyDescent="0.2">
      <c r="A7" s="82" t="s">
        <v>16</v>
      </c>
    </row>
    <row r="8" spans="1:2" s="7" customFormat="1" ht="31.5" x14ac:dyDescent="0.6">
      <c r="A8" s="80" t="s">
        <v>8</v>
      </c>
    </row>
    <row r="9" spans="1:2" ht="57" x14ac:dyDescent="0.2">
      <c r="A9" s="81" t="s">
        <v>15</v>
      </c>
    </row>
    <row r="10" spans="1:2" s="4" customFormat="1" ht="28.15" customHeight="1" x14ac:dyDescent="0.2">
      <c r="A10" s="83" t="s">
        <v>13</v>
      </c>
    </row>
    <row r="11" spans="1:2" s="7" customFormat="1" ht="31.5" x14ac:dyDescent="0.6">
      <c r="A11" s="80" t="s">
        <v>5</v>
      </c>
    </row>
    <row r="12" spans="1:2" ht="28.5" x14ac:dyDescent="0.2">
      <c r="A12" s="81" t="s">
        <v>12</v>
      </c>
    </row>
    <row r="13" spans="1:2" s="4" customFormat="1" ht="28.15" customHeight="1" x14ac:dyDescent="0.2">
      <c r="A13" s="83" t="s">
        <v>1</v>
      </c>
    </row>
    <row r="14" spans="1:2" s="7" customFormat="1" ht="31.5" x14ac:dyDescent="0.6">
      <c r="A14" s="80" t="s">
        <v>9</v>
      </c>
    </row>
    <row r="15" spans="1:2" ht="75" customHeight="1" x14ac:dyDescent="0.2">
      <c r="A15" s="81" t="s">
        <v>10</v>
      </c>
    </row>
    <row r="16" spans="1:2" ht="71.25" x14ac:dyDescent="0.2">
      <c r="A16" s="81" t="s">
        <v>11</v>
      </c>
    </row>
    <row r="17" spans="1:1" x14ac:dyDescent="0.2">
      <c r="A17" s="84"/>
    </row>
    <row r="18" spans="1:1" x14ac:dyDescent="0.2">
      <c r="A18" s="84"/>
    </row>
    <row r="19" spans="1:1" x14ac:dyDescent="0.2">
      <c r="A19" s="84"/>
    </row>
    <row r="20" spans="1:1" x14ac:dyDescent="0.2">
      <c r="A20" s="84"/>
    </row>
    <row r="21" spans="1:1" x14ac:dyDescent="0.2">
      <c r="A21" s="84"/>
    </row>
    <row r="22" spans="1:1" x14ac:dyDescent="0.2">
      <c r="A22" s="84"/>
    </row>
    <row r="23" spans="1:1" x14ac:dyDescent="0.2">
      <c r="A23" s="84"/>
    </row>
    <row r="24" spans="1:1" x14ac:dyDescent="0.2">
      <c r="A24" s="8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230e9df3-be65-4c73-a93b-d1236ebd677e"/>
    <ds:schemaRef ds:uri="71af3243-3dd4-4a8d-8c0d-dd76da1f02a5"/>
    <ds:schemaRef ds:uri="http://schemas.microsoft.com/office/2006/documentManagement/types"/>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purl.org/dc/elements/1.1/"/>
    <ds:schemaRef ds:uri="16c05727-aa75-4e4a-9b5f-8a80a1165891"/>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Henrik Holmen</dc:creator>
  <dc:description/>
  <cp:lastModifiedBy>Henrik Holmen</cp:lastModifiedBy>
  <cp:lastPrinted>2024-06-24T15:20:05Z</cp:lastPrinted>
  <dcterms:created xsi:type="dcterms:W3CDTF">2022-03-11T22:41:12Z</dcterms:created>
  <dcterms:modified xsi:type="dcterms:W3CDTF">2024-06-24T15:22:17Z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