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5B065B28-190E-4A8E-B43B-E889F5DE540C}" xr6:coauthVersionLast="47" xr6:coauthVersionMax="47" xr10:uidLastSave="{00000000-0000-0000-0000-000000000000}"/>
  <workbookProtection lockWindows="1"/>
  <bookViews>
    <workbookView xWindow="-120" yWindow="-120" windowWidth="20730" windowHeight="1131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12" i="6" l="1"/>
  <c r="C212" i="6"/>
  <c r="D212" i="6"/>
  <c r="F211" i="6"/>
  <c r="AM66" i="6"/>
  <c r="O72" i="6"/>
  <c r="L73" i="6" s="1"/>
  <c r="O68" i="6"/>
  <c r="L68" i="6" s="1"/>
  <c r="O64" i="6"/>
  <c r="L65" i="6" s="1"/>
  <c r="AG66" i="6" l="1"/>
  <c r="AG65" i="6" s="1"/>
  <c r="AG70" i="6"/>
  <c r="AG69" i="6" s="1"/>
  <c r="AG74" i="6"/>
  <c r="AG73" i="6" s="1"/>
  <c r="L69" i="6"/>
  <c r="L66" i="6"/>
  <c r="L74" i="6"/>
  <c r="O66" i="6" l="1"/>
  <c r="O65" i="6" s="1"/>
  <c r="O70" i="6"/>
  <c r="O69" i="6" s="1"/>
  <c r="L45" i="6" l="1"/>
  <c r="AG67" i="6" l="1"/>
  <c r="P66" i="6" s="1"/>
  <c r="L47" i="6"/>
  <c r="N47" i="6" s="1"/>
  <c r="B9" i="8"/>
  <c r="B3" i="8"/>
  <c r="S94" i="6"/>
  <c r="N94" i="6"/>
  <c r="W74" i="1"/>
  <c r="W72" i="1"/>
  <c r="B5" i="8"/>
  <c r="AF66" i="6" l="1"/>
  <c r="AF65" i="6" s="1"/>
  <c r="AE66" i="6"/>
  <c r="AE65" i="6" s="1"/>
  <c r="B11" i="8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35" i="6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D232" i="6" s="1"/>
  <c r="D213" i="6"/>
  <c r="E219" i="6"/>
  <c r="E217" i="6"/>
  <c r="Z79" i="1" s="1"/>
  <c r="E216" i="6"/>
  <c r="Z78" i="1" s="1"/>
  <c r="E215" i="6"/>
  <c r="E214" i="6"/>
  <c r="E213" i="6"/>
  <c r="F219" i="6"/>
  <c r="F217" i="6"/>
  <c r="AA79" i="1" s="1"/>
  <c r="F216" i="6"/>
  <c r="AA78" i="1" s="1"/>
  <c r="F215" i="6"/>
  <c r="F214" i="6"/>
  <c r="F213" i="6"/>
  <c r="G219" i="6"/>
  <c r="G217" i="6"/>
  <c r="AB79" i="1" s="1"/>
  <c r="G216" i="6"/>
  <c r="AB78" i="1" s="1"/>
  <c r="G215" i="6"/>
  <c r="G214" i="6"/>
  <c r="G213" i="6"/>
  <c r="H219" i="6"/>
  <c r="H217" i="6"/>
  <c r="AC79" i="1" s="1"/>
  <c r="H216" i="6"/>
  <c r="AC78" i="1" s="1"/>
  <c r="H215" i="6"/>
  <c r="H214" i="6"/>
  <c r="H213" i="6"/>
  <c r="I219" i="6"/>
  <c r="I217" i="6"/>
  <c r="AD79" i="1" s="1"/>
  <c r="I216" i="6"/>
  <c r="AD78" i="1" s="1"/>
  <c r="I215" i="6"/>
  <c r="I214" i="6"/>
  <c r="I213" i="6"/>
  <c r="J219" i="6"/>
  <c r="J217" i="6"/>
  <c r="AE79" i="1" s="1"/>
  <c r="J216" i="6"/>
  <c r="AE78" i="1" s="1"/>
  <c r="J215" i="6"/>
  <c r="J214" i="6"/>
  <c r="J213" i="6"/>
  <c r="K219" i="6"/>
  <c r="K217" i="6"/>
  <c r="AF79" i="1" s="1"/>
  <c r="K216" i="6"/>
  <c r="AF78" i="1" s="1"/>
  <c r="K215" i="6"/>
  <c r="K214" i="6"/>
  <c r="K213" i="6"/>
  <c r="L219" i="6"/>
  <c r="L217" i="6"/>
  <c r="AG79" i="1" s="1"/>
  <c r="L216" i="6"/>
  <c r="AG78" i="1" s="1"/>
  <c r="L215" i="6"/>
  <c r="L214" i="6"/>
  <c r="L213" i="6"/>
  <c r="M219" i="6"/>
  <c r="M217" i="6"/>
  <c r="AH79" i="1" s="1"/>
  <c r="M216" i="6"/>
  <c r="AH78" i="1" s="1"/>
  <c r="M215" i="6"/>
  <c r="M214" i="6"/>
  <c r="M213" i="6"/>
  <c r="N219" i="6"/>
  <c r="N217" i="6"/>
  <c r="AI79" i="1" s="1"/>
  <c r="N216" i="6"/>
  <c r="AI78" i="1" s="1"/>
  <c r="N215" i="6"/>
  <c r="N214" i="6"/>
  <c r="N213" i="6"/>
  <c r="O219" i="6"/>
  <c r="O217" i="6"/>
  <c r="AJ79" i="1" s="1"/>
  <c r="O216" i="6"/>
  <c r="AJ78" i="1" s="1"/>
  <c r="O215" i="6"/>
  <c r="O214" i="6"/>
  <c r="O213" i="6"/>
  <c r="P219" i="6"/>
  <c r="P217" i="6"/>
  <c r="AK79" i="1" s="1"/>
  <c r="P216" i="6"/>
  <c r="AK78" i="1" s="1"/>
  <c r="P215" i="6"/>
  <c r="P214" i="6"/>
  <c r="P213" i="6"/>
  <c r="Q219" i="6"/>
  <c r="Q217" i="6"/>
  <c r="AL79" i="1" s="1"/>
  <c r="Q216" i="6"/>
  <c r="AL78" i="1" s="1"/>
  <c r="Q215" i="6"/>
  <c r="Q214" i="6"/>
  <c r="Q213" i="6"/>
  <c r="R219" i="6"/>
  <c r="R217" i="6"/>
  <c r="AM79" i="1" s="1"/>
  <c r="R216" i="6"/>
  <c r="AM78" i="1" s="1"/>
  <c r="R215" i="6"/>
  <c r="R214" i="6"/>
  <c r="R213" i="6"/>
  <c r="S219" i="6"/>
  <c r="S217" i="6"/>
  <c r="AN79" i="1" s="1"/>
  <c r="S216" i="6"/>
  <c r="AN78" i="1" s="1"/>
  <c r="S215" i="6"/>
  <c r="S214" i="6"/>
  <c r="S213" i="6"/>
  <c r="T219" i="6"/>
  <c r="T217" i="6"/>
  <c r="AO79" i="1" s="1"/>
  <c r="T216" i="6"/>
  <c r="AO78" i="1" s="1"/>
  <c r="T215" i="6"/>
  <c r="T214" i="6"/>
  <c r="T213" i="6"/>
  <c r="U219" i="6"/>
  <c r="U217" i="6"/>
  <c r="AP79" i="1" s="1"/>
  <c r="U216" i="6"/>
  <c r="AP78" i="1" s="1"/>
  <c r="U215" i="6"/>
  <c r="U214" i="6"/>
  <c r="U213" i="6"/>
  <c r="V219" i="6"/>
  <c r="V217" i="6"/>
  <c r="AQ79" i="1" s="1"/>
  <c r="V216" i="6"/>
  <c r="AQ78" i="1" s="1"/>
  <c r="V215" i="6"/>
  <c r="V214" i="6"/>
  <c r="V213" i="6"/>
  <c r="W219" i="6"/>
  <c r="W217" i="6"/>
  <c r="AR79" i="1" s="1"/>
  <c r="W216" i="6"/>
  <c r="AR78" i="1" s="1"/>
  <c r="W215" i="6"/>
  <c r="W214" i="6"/>
  <c r="W213" i="6"/>
  <c r="X219" i="6"/>
  <c r="X217" i="6"/>
  <c r="AS79" i="1" s="1"/>
  <c r="X216" i="6"/>
  <c r="AS78" i="1" s="1"/>
  <c r="X215" i="6"/>
  <c r="X214" i="6"/>
  <c r="X213" i="6"/>
  <c r="Y219" i="6"/>
  <c r="Y217" i="6"/>
  <c r="AT79" i="1" s="1"/>
  <c r="Y216" i="6"/>
  <c r="AT78" i="1" s="1"/>
  <c r="Y215" i="6"/>
  <c r="Y214" i="6"/>
  <c r="Y213" i="6"/>
  <c r="Z219" i="6"/>
  <c r="Z217" i="6"/>
  <c r="AU79" i="1" s="1"/>
  <c r="Z216" i="6"/>
  <c r="AU78" i="1" s="1"/>
  <c r="Z215" i="6"/>
  <c r="Z214" i="6"/>
  <c r="Z213" i="6"/>
  <c r="AA219" i="6"/>
  <c r="AA217" i="6"/>
  <c r="AV79" i="1" s="1"/>
  <c r="AA216" i="6"/>
  <c r="AV78" i="1" s="1"/>
  <c r="AA215" i="6"/>
  <c r="AA214" i="6"/>
  <c r="AA213" i="6"/>
  <c r="AB219" i="6"/>
  <c r="AB217" i="6"/>
  <c r="AW79" i="1" s="1"/>
  <c r="AB216" i="6"/>
  <c r="AW78" i="1" s="1"/>
  <c r="AB215" i="6"/>
  <c r="AB214" i="6"/>
  <c r="AB213" i="6"/>
  <c r="AC219" i="6"/>
  <c r="AC217" i="6"/>
  <c r="AX79" i="1" s="1"/>
  <c r="AC216" i="6"/>
  <c r="AX78" i="1" s="1"/>
  <c r="AC215" i="6"/>
  <c r="AC214" i="6"/>
  <c r="AC213" i="6"/>
  <c r="AD219" i="6"/>
  <c r="AD217" i="6"/>
  <c r="AY79" i="1" s="1"/>
  <c r="AD216" i="6"/>
  <c r="AY78" i="1" s="1"/>
  <c r="AD215" i="6"/>
  <c r="AD214" i="6"/>
  <c r="AD213" i="6"/>
  <c r="AE219" i="6"/>
  <c r="AE217" i="6"/>
  <c r="AZ79" i="1" s="1"/>
  <c r="AE216" i="6"/>
  <c r="AZ78" i="1" s="1"/>
  <c r="AE215" i="6"/>
  <c r="AE214" i="6"/>
  <c r="AE213" i="6"/>
  <c r="AE212" i="6"/>
  <c r="AE232" i="6" s="1"/>
  <c r="AD212" i="6"/>
  <c r="AD232" i="6" s="1"/>
  <c r="AC212" i="6"/>
  <c r="AC232" i="6" s="1"/>
  <c r="AB212" i="6"/>
  <c r="AB232" i="6" s="1"/>
  <c r="AA212" i="6"/>
  <c r="AA232" i="6" s="1"/>
  <c r="Z212" i="6"/>
  <c r="Z232" i="6" s="1"/>
  <c r="Y212" i="6"/>
  <c r="Y232" i="6" s="1"/>
  <c r="X212" i="6"/>
  <c r="X232" i="6" s="1"/>
  <c r="W212" i="6"/>
  <c r="W232" i="6" s="1"/>
  <c r="V212" i="6"/>
  <c r="V232" i="6" s="1"/>
  <c r="U212" i="6"/>
  <c r="U232" i="6" s="1"/>
  <c r="T212" i="6"/>
  <c r="T232" i="6" s="1"/>
  <c r="S212" i="6"/>
  <c r="S232" i="6" s="1"/>
  <c r="R212" i="6"/>
  <c r="R232" i="6" s="1"/>
  <c r="Q212" i="6"/>
  <c r="Q232" i="6" s="1"/>
  <c r="P212" i="6"/>
  <c r="P232" i="6" s="1"/>
  <c r="O212" i="6"/>
  <c r="O232" i="6" s="1"/>
  <c r="N212" i="6"/>
  <c r="N232" i="6" s="1"/>
  <c r="M212" i="6"/>
  <c r="M232" i="6" s="1"/>
  <c r="L212" i="6"/>
  <c r="L232" i="6" s="1"/>
  <c r="K212" i="6"/>
  <c r="K232" i="6" s="1"/>
  <c r="J212" i="6"/>
  <c r="J232" i="6" s="1"/>
  <c r="I212" i="6"/>
  <c r="I232" i="6" s="1"/>
  <c r="H212" i="6"/>
  <c r="H232" i="6" s="1"/>
  <c r="G212" i="6"/>
  <c r="G232" i="6" s="1"/>
  <c r="F212" i="6"/>
  <c r="F232" i="6" s="1"/>
  <c r="E212" i="6"/>
  <c r="E232" i="6" s="1"/>
  <c r="C219" i="6"/>
  <c r="C217" i="6"/>
  <c r="X79" i="1" s="1"/>
  <c r="C216" i="6"/>
  <c r="X78" i="1" s="1"/>
  <c r="C215" i="6"/>
  <c r="C214" i="6"/>
  <c r="C232" i="6" s="1"/>
  <c r="C213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B232" i="6" l="1"/>
  <c r="B225" i="6"/>
  <c r="X76" i="1"/>
  <c r="C231" i="6"/>
  <c r="AZ76" i="1"/>
  <c r="AE231" i="6"/>
  <c r="AY76" i="1"/>
  <c r="AD231" i="6"/>
  <c r="AX76" i="1"/>
  <c r="AC231" i="6"/>
  <c r="AW76" i="1"/>
  <c r="AB231" i="6"/>
  <c r="AV76" i="1"/>
  <c r="AA231" i="6"/>
  <c r="AU76" i="1"/>
  <c r="Z231" i="6"/>
  <c r="AT76" i="1"/>
  <c r="Y231" i="6"/>
  <c r="AS76" i="1"/>
  <c r="X231" i="6"/>
  <c r="AR76" i="1"/>
  <c r="W231" i="6"/>
  <c r="AQ76" i="1"/>
  <c r="V231" i="6"/>
  <c r="AP76" i="1"/>
  <c r="U231" i="6"/>
  <c r="AO76" i="1"/>
  <c r="T231" i="6"/>
  <c r="AN76" i="1"/>
  <c r="S231" i="6"/>
  <c r="AM76" i="1"/>
  <c r="R231" i="6"/>
  <c r="AL76" i="1"/>
  <c r="Q231" i="6"/>
  <c r="AK76" i="1"/>
  <c r="P231" i="6"/>
  <c r="AJ76" i="1"/>
  <c r="O231" i="6"/>
  <c r="AI76" i="1"/>
  <c r="N231" i="6"/>
  <c r="AH76" i="1"/>
  <c r="M231" i="6"/>
  <c r="AG76" i="1"/>
  <c r="L231" i="6"/>
  <c r="AF76" i="1"/>
  <c r="K231" i="6"/>
  <c r="AE76" i="1"/>
  <c r="J231" i="6"/>
  <c r="AD76" i="1"/>
  <c r="I231" i="6"/>
  <c r="AC76" i="1"/>
  <c r="H231" i="6"/>
  <c r="AB76" i="1"/>
  <c r="G231" i="6"/>
  <c r="AA76" i="1"/>
  <c r="F231" i="6"/>
  <c r="Z76" i="1"/>
  <c r="E231" i="6"/>
  <c r="Y76" i="1"/>
  <c r="D231" i="6"/>
  <c r="B218" i="6"/>
  <c r="AA218" i="6"/>
  <c r="AV63" i="1" s="1"/>
  <c r="Y218" i="6"/>
  <c r="AT63" i="1" s="1"/>
  <c r="W218" i="6"/>
  <c r="AR63" i="1" s="1"/>
  <c r="U218" i="6"/>
  <c r="AP63" i="1" s="1"/>
  <c r="Q218" i="6"/>
  <c r="AL63" i="1" s="1"/>
  <c r="O218" i="6"/>
  <c r="AJ63" i="1" s="1"/>
  <c r="F218" i="6"/>
  <c r="AA63" i="1" s="1"/>
  <c r="D218" i="6"/>
  <c r="Y63" i="1" s="1"/>
  <c r="M218" i="6"/>
  <c r="AH63" i="1" s="1"/>
  <c r="K218" i="6"/>
  <c r="AF63" i="1" s="1"/>
  <c r="C218" i="6"/>
  <c r="X63" i="1" s="1"/>
  <c r="I218" i="6"/>
  <c r="AD63" i="1" s="1"/>
  <c r="AD218" i="6"/>
  <c r="AY63" i="1" s="1"/>
  <c r="Z218" i="6"/>
  <c r="AU63" i="1" s="1"/>
  <c r="X218" i="6"/>
  <c r="AS63" i="1" s="1"/>
  <c r="V218" i="6"/>
  <c r="AQ63" i="1" s="1"/>
  <c r="T218" i="6"/>
  <c r="AO63" i="1" s="1"/>
  <c r="R218" i="6"/>
  <c r="AM63" i="1" s="1"/>
  <c r="P218" i="6"/>
  <c r="AK63" i="1" s="1"/>
  <c r="G218" i="6"/>
  <c r="AB63" i="1" s="1"/>
  <c r="N218" i="6"/>
  <c r="AI63" i="1" s="1"/>
  <c r="L218" i="6"/>
  <c r="AG63" i="1" s="1"/>
  <c r="J218" i="6"/>
  <c r="AE63" i="1" s="1"/>
  <c r="H218" i="6"/>
  <c r="AC63" i="1" s="1"/>
  <c r="AE218" i="6"/>
  <c r="AZ63" i="1" s="1"/>
  <c r="AC218" i="6"/>
  <c r="AX63" i="1" s="1"/>
  <c r="S218" i="6"/>
  <c r="AN63" i="1" s="1"/>
  <c r="E218" i="6"/>
  <c r="Z63" i="1" s="1"/>
  <c r="W76" i="1"/>
  <c r="AB218" i="6"/>
  <c r="AW63" i="1" s="1"/>
  <c r="I221" i="6"/>
  <c r="I225" i="6"/>
  <c r="Q221" i="6"/>
  <c r="Q225" i="6"/>
  <c r="Y221" i="6"/>
  <c r="Y225" i="6"/>
  <c r="AY64" i="1"/>
  <c r="AS62" i="1"/>
  <c r="X222" i="6"/>
  <c r="X226" i="6"/>
  <c r="AO62" i="1"/>
  <c r="T222" i="6"/>
  <c r="T226" i="6"/>
  <c r="AM64" i="1"/>
  <c r="AK62" i="1"/>
  <c r="P226" i="6"/>
  <c r="P222" i="6"/>
  <c r="AE64" i="1"/>
  <c r="AC62" i="1"/>
  <c r="H226" i="6"/>
  <c r="H222" i="6"/>
  <c r="D226" i="6"/>
  <c r="D222" i="6"/>
  <c r="F225" i="6"/>
  <c r="F221" i="6"/>
  <c r="N225" i="6"/>
  <c r="N221" i="6"/>
  <c r="V225" i="6"/>
  <c r="V221" i="6"/>
  <c r="AD225" i="6"/>
  <c r="AD221" i="6"/>
  <c r="AT62" i="1"/>
  <c r="Y226" i="6"/>
  <c r="Y222" i="6"/>
  <c r="AR64" i="1"/>
  <c r="AH62" i="1"/>
  <c r="M226" i="6"/>
  <c r="M222" i="6"/>
  <c r="AD62" i="1"/>
  <c r="I226" i="6"/>
  <c r="I222" i="6"/>
  <c r="E226" i="6"/>
  <c r="E222" i="6"/>
  <c r="W64" i="1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26" i="6"/>
  <c r="AD222" i="6"/>
  <c r="AW64" i="1"/>
  <c r="AU62" i="1"/>
  <c r="Z226" i="6"/>
  <c r="Z222" i="6"/>
  <c r="AS64" i="1"/>
  <c r="AQ62" i="1"/>
  <c r="V226" i="6"/>
  <c r="V222" i="6"/>
  <c r="AO64" i="1"/>
  <c r="AM62" i="1"/>
  <c r="R226" i="6"/>
  <c r="R222" i="6"/>
  <c r="AK64" i="1"/>
  <c r="AI62" i="1"/>
  <c r="N226" i="6"/>
  <c r="N222" i="6"/>
  <c r="AG64" i="1"/>
  <c r="AE62" i="1"/>
  <c r="J226" i="6"/>
  <c r="J222" i="6"/>
  <c r="AC64" i="1"/>
  <c r="F226" i="6"/>
  <c r="F222" i="6"/>
  <c r="C226" i="6"/>
  <c r="C222" i="6"/>
  <c r="E221" i="6"/>
  <c r="E225" i="6"/>
  <c r="M221" i="6"/>
  <c r="M225" i="6"/>
  <c r="U221" i="6"/>
  <c r="U225" i="6"/>
  <c r="AC221" i="6"/>
  <c r="AC225" i="6"/>
  <c r="AW62" i="1"/>
  <c r="AB226" i="6"/>
  <c r="AB222" i="6"/>
  <c r="AU64" i="1"/>
  <c r="AQ64" i="1"/>
  <c r="AI64" i="1"/>
  <c r="AG62" i="1"/>
  <c r="L226" i="6"/>
  <c r="L222" i="6"/>
  <c r="J225" i="6"/>
  <c r="J221" i="6"/>
  <c r="R225" i="6"/>
  <c r="R221" i="6"/>
  <c r="Z225" i="6"/>
  <c r="Z221" i="6"/>
  <c r="AZ64" i="1"/>
  <c r="AX62" i="1"/>
  <c r="AC226" i="6"/>
  <c r="AC222" i="6"/>
  <c r="AV64" i="1"/>
  <c r="AP62" i="1"/>
  <c r="U226" i="6"/>
  <c r="U222" i="6"/>
  <c r="AN64" i="1"/>
  <c r="AL62" i="1"/>
  <c r="Q226" i="6"/>
  <c r="Q222" i="6"/>
  <c r="AJ64" i="1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X64" i="1"/>
  <c r="AV62" i="1"/>
  <c r="AA226" i="6"/>
  <c r="AA222" i="6"/>
  <c r="AT64" i="1"/>
  <c r="AR62" i="1"/>
  <c r="W226" i="6"/>
  <c r="W222" i="6"/>
  <c r="AP64" i="1"/>
  <c r="AN62" i="1"/>
  <c r="S226" i="6"/>
  <c r="S222" i="6"/>
  <c r="AL64" i="1"/>
  <c r="AJ62" i="1"/>
  <c r="O226" i="6"/>
  <c r="O222" i="6"/>
  <c r="AH64" i="1"/>
  <c r="AF62" i="1"/>
  <c r="K226" i="6"/>
  <c r="K222" i="6"/>
  <c r="AD64" i="1"/>
  <c r="AB62" i="1"/>
  <c r="G226" i="6"/>
  <c r="G222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30" i="6" l="1"/>
  <c r="W63" i="1"/>
  <c r="B231" i="6"/>
  <c r="AB227" i="6"/>
  <c r="AB230" i="6"/>
  <c r="AB233" i="6" s="1"/>
  <c r="E230" i="6"/>
  <c r="E233" i="6" s="1"/>
  <c r="S227" i="6"/>
  <c r="S230" i="6"/>
  <c r="S233" i="6" s="1"/>
  <c r="AC230" i="6"/>
  <c r="AC233" i="6" s="1"/>
  <c r="AE227" i="6"/>
  <c r="AE230" i="6"/>
  <c r="H227" i="6"/>
  <c r="H230" i="6"/>
  <c r="J227" i="6"/>
  <c r="J230" i="6"/>
  <c r="J233" i="6" s="1"/>
  <c r="L230" i="6"/>
  <c r="L233" i="6" s="1"/>
  <c r="N227" i="6"/>
  <c r="N230" i="6"/>
  <c r="N233" i="6" s="1"/>
  <c r="G227" i="6"/>
  <c r="G230" i="6"/>
  <c r="P223" i="6"/>
  <c r="P230" i="6"/>
  <c r="R227" i="6"/>
  <c r="R230" i="6"/>
  <c r="R233" i="6" s="1"/>
  <c r="T230" i="6"/>
  <c r="T233" i="6" s="1"/>
  <c r="V227" i="6"/>
  <c r="V230" i="6"/>
  <c r="V233" i="6" s="1"/>
  <c r="X230" i="6"/>
  <c r="Z227" i="6"/>
  <c r="Z230" i="6"/>
  <c r="Z233" i="6" s="1"/>
  <c r="AD230" i="6"/>
  <c r="AD233" i="6" s="1"/>
  <c r="I230" i="6"/>
  <c r="I233" i="6" s="1"/>
  <c r="C223" i="6"/>
  <c r="C230" i="6"/>
  <c r="C233" i="6" s="1"/>
  <c r="K223" i="6"/>
  <c r="K230" i="6"/>
  <c r="M230" i="6"/>
  <c r="M233" i="6" s="1"/>
  <c r="D223" i="6"/>
  <c r="D230" i="6"/>
  <c r="D233" i="6" s="1"/>
  <c r="F227" i="6"/>
  <c r="F230" i="6"/>
  <c r="F233" i="6" s="1"/>
  <c r="O230" i="6"/>
  <c r="Q230" i="6"/>
  <c r="Q233" i="6" s="1"/>
  <c r="U223" i="6"/>
  <c r="U230" i="6"/>
  <c r="U233" i="6" s="1"/>
  <c r="W230" i="6"/>
  <c r="Y230" i="6"/>
  <c r="Y233" i="6" s="1"/>
  <c r="AA223" i="6"/>
  <c r="AA230" i="6"/>
  <c r="AA233" i="6" s="1"/>
  <c r="B233" i="6"/>
  <c r="C227" i="6"/>
  <c r="U227" i="6"/>
  <c r="F223" i="6"/>
  <c r="P227" i="6"/>
  <c r="P229" i="6" s="1"/>
  <c r="AG71" i="6"/>
  <c r="Q223" i="6"/>
  <c r="AA227" i="6"/>
  <c r="AA236" i="6" s="1"/>
  <c r="I223" i="6"/>
  <c r="M223" i="6"/>
  <c r="Q227" i="6"/>
  <c r="Q236" i="6" s="1"/>
  <c r="O223" i="6"/>
  <c r="AN69" i="1"/>
  <c r="Y223" i="6"/>
  <c r="O227" i="6"/>
  <c r="O236" i="6" s="1"/>
  <c r="Y227" i="6"/>
  <c r="Y236" i="6" s="1"/>
  <c r="L223" i="6"/>
  <c r="D227" i="6"/>
  <c r="D236" i="6" s="1"/>
  <c r="G223" i="6"/>
  <c r="AC227" i="6"/>
  <c r="AC229" i="6" s="1"/>
  <c r="W223" i="6"/>
  <c r="W227" i="6"/>
  <c r="W236" i="6" s="1"/>
  <c r="X223" i="6"/>
  <c r="X220" i="6"/>
  <c r="X227" i="6"/>
  <c r="X229" i="6" s="1"/>
  <c r="S223" i="6"/>
  <c r="Z223" i="6"/>
  <c r="AM69" i="1"/>
  <c r="L227" i="6"/>
  <c r="L236" i="6" s="1"/>
  <c r="R223" i="6"/>
  <c r="K227" i="6"/>
  <c r="K236" i="6" s="1"/>
  <c r="M227" i="6"/>
  <c r="M236" i="6" s="1"/>
  <c r="T220" i="6"/>
  <c r="AE220" i="6"/>
  <c r="AE223" i="6"/>
  <c r="N236" i="6"/>
  <c r="AJ69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E227" i="6"/>
  <c r="E236" i="6" s="1"/>
  <c r="H220" i="6"/>
  <c r="I227" i="6"/>
  <c r="I229" i="6" s="1"/>
  <c r="AD69" i="1"/>
  <c r="I220" i="6"/>
  <c r="B227" i="6"/>
  <c r="AC223" i="6"/>
  <c r="J223" i="6"/>
  <c r="AB223" i="6"/>
  <c r="E220" i="6"/>
  <c r="V236" i="6"/>
  <c r="F220" i="6"/>
  <c r="M228" i="6"/>
  <c r="AT69" i="1"/>
  <c r="R236" i="6"/>
  <c r="C228" i="6"/>
  <c r="AR69" i="1"/>
  <c r="F236" i="6"/>
  <c r="AB69" i="1"/>
  <c r="AL69" i="1"/>
  <c r="AP69" i="1"/>
  <c r="AB236" i="6"/>
  <c r="AC69" i="1"/>
  <c r="AS69" i="1"/>
  <c r="AK69" i="1"/>
  <c r="AQ69" i="1"/>
  <c r="AX69" i="1"/>
  <c r="H229" i="6"/>
  <c r="AY69" i="1"/>
  <c r="AG69" i="1"/>
  <c r="J236" i="6"/>
  <c r="Z236" i="6"/>
  <c r="AZ69" i="1"/>
  <c r="AW69" i="1"/>
  <c r="U229" i="6"/>
  <c r="H236" i="6"/>
  <c r="S220" i="6"/>
  <c r="L228" i="6"/>
  <c r="AB228" i="6"/>
  <c r="S236" i="6"/>
  <c r="C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C220" i="6"/>
  <c r="AD228" i="6"/>
  <c r="N228" i="6"/>
  <c r="N229" i="6"/>
  <c r="R220" i="6"/>
  <c r="B221" i="6"/>
  <c r="Q220" i="6"/>
  <c r="Y220" i="6"/>
  <c r="W220" i="6"/>
  <c r="P228" i="6"/>
  <c r="X228" i="6"/>
  <c r="AD220" i="6"/>
  <c r="B226" i="6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20" i="6"/>
  <c r="AE228" i="6"/>
  <c r="W228" i="6"/>
  <c r="O228" i="6"/>
  <c r="G228" i="6"/>
  <c r="V228" i="6"/>
  <c r="V229" i="6"/>
  <c r="F228" i="6"/>
  <c r="F229" i="6"/>
  <c r="Y228" i="6"/>
  <c r="I228" i="6"/>
  <c r="J228" i="6"/>
  <c r="J229" i="6"/>
  <c r="L220" i="6"/>
  <c r="H228" i="6"/>
  <c r="AH69" i="1"/>
  <c r="AO69" i="1"/>
  <c r="AU69" i="1"/>
  <c r="AE69" i="1"/>
  <c r="M220" i="6"/>
  <c r="U220" i="6"/>
  <c r="K220" i="6"/>
  <c r="AA220" i="6"/>
  <c r="Z220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W233" i="6" l="1"/>
  <c r="O233" i="6"/>
  <c r="K233" i="6"/>
  <c r="X233" i="6"/>
  <c r="P233" i="6"/>
  <c r="G233" i="6"/>
  <c r="H233" i="6"/>
  <c r="AE233" i="6"/>
  <c r="P236" i="6"/>
  <c r="D229" i="6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K229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B261" i="6" s="1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5" i="6"/>
  <c r="O74" i="6"/>
  <c r="O73" i="6" s="1"/>
  <c r="B260" i="6" l="1"/>
  <c r="U47" i="6"/>
  <c r="B251" i="6"/>
  <c r="B252" i="6"/>
  <c r="R45" i="6"/>
  <c r="U45" i="6"/>
  <c r="U46" i="6"/>
  <c r="W47" i="6"/>
  <c r="B248" i="6"/>
  <c r="B259" i="6" s="1"/>
  <c r="B262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AO69" i="6"/>
  <c r="AG75" i="6" l="1"/>
  <c r="U74" i="6" s="1"/>
  <c r="U73" i="6" s="1"/>
  <c r="BG66" i="6"/>
  <c r="BG67" i="6" s="1"/>
  <c r="B254" i="6"/>
  <c r="B250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0" i="6"/>
  <c r="T69" i="6" s="1"/>
  <c r="U70" i="6"/>
  <c r="U69" i="6" s="1"/>
  <c r="AO65" i="6"/>
  <c r="V70" i="6"/>
  <c r="V69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BG65" i="6" l="1"/>
  <c r="X74" i="6"/>
  <c r="X73" i="6" s="1"/>
  <c r="S74" i="6"/>
  <c r="S73" i="6" s="1"/>
  <c r="W74" i="6"/>
  <c r="W73" i="6" s="1"/>
  <c r="T74" i="6"/>
  <c r="T73" i="6" s="1"/>
  <c r="AD74" i="6"/>
  <c r="AD73" i="6" s="1"/>
  <c r="V74" i="6"/>
  <c r="V73" i="6" s="1"/>
  <c r="AC74" i="6"/>
  <c r="AC73" i="6" s="1"/>
  <c r="Y74" i="6"/>
  <c r="Y73" i="6" s="1"/>
  <c r="Q74" i="6"/>
  <c r="Q73" i="6" s="1"/>
  <c r="AF74" i="6"/>
  <c r="AF73" i="6" s="1"/>
  <c r="R74" i="6"/>
  <c r="R73" i="6" s="1"/>
  <c r="AB74" i="6"/>
  <c r="AB73" i="6" s="1"/>
  <c r="P74" i="6"/>
  <c r="P73" i="6" s="1"/>
  <c r="Z74" i="6"/>
  <c r="Z73" i="6" s="1"/>
  <c r="AE74" i="6"/>
  <c r="AE73" i="6" s="1"/>
  <c r="AA74" i="6"/>
  <c r="AA73" i="6" s="1"/>
  <c r="B257" i="6"/>
  <c r="B265" i="6"/>
  <c r="B258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P65" i="6" l="1"/>
  <c r="AA66" i="6"/>
  <c r="AA65" i="6" s="1"/>
  <c r="AB66" i="6"/>
  <c r="AB65" i="6" s="1"/>
  <c r="S66" i="6"/>
  <c r="S65" i="6" s="1"/>
  <c r="W66" i="6"/>
  <c r="W65" i="6" s="1"/>
  <c r="Q66" i="6"/>
  <c r="Q65" i="6" s="1"/>
  <c r="X66" i="6"/>
  <c r="X65" i="6" s="1"/>
  <c r="U66" i="6"/>
  <c r="U65" i="6" s="1"/>
  <c r="Z66" i="6"/>
  <c r="Z65" i="6" s="1"/>
  <c r="AC66" i="6"/>
  <c r="AC65" i="6" s="1"/>
  <c r="R66" i="6"/>
  <c r="R65" i="6" s="1"/>
  <c r="T66" i="6"/>
  <c r="T65" i="6" s="1"/>
  <c r="Y66" i="6"/>
  <c r="Y65" i="6" s="1"/>
  <c r="AD66" i="6"/>
  <c r="AD65" i="6" s="1"/>
  <c r="V66" i="6"/>
  <c r="V65" i="6" s="1"/>
  <c r="A15" i="8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BM30" i="6" l="1"/>
  <c r="Z61" i="1"/>
  <c r="Y62" i="1"/>
  <c r="X61" i="1"/>
  <c r="BI30" i="6" l="1"/>
  <c r="AB66" i="1"/>
  <c r="BK30" i="6"/>
  <c r="AD66" i="1"/>
  <c r="Y61" i="1"/>
  <c r="Z62" i="1"/>
  <c r="AA61" i="1"/>
  <c r="BJ30" i="6"/>
  <c r="AB67" i="1"/>
  <c r="AA62" i="1"/>
  <c r="W62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Feni</author>
  </authors>
  <commentList>
    <comment ref="M65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  </r>
      </text>
    </comment>
    <comment ref="O65" authorId="0" shapeId="0" xr:uid="{00000000-0006-0000-0300-000002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Menor valor de x tem que ser -0.577, pois é onde começa o vétice N</t>
        </r>
      </text>
    </comment>
  </commentList>
</comments>
</file>

<file path=xl/sharedStrings.xml><?xml version="1.0" encoding="utf-8"?>
<sst xmlns="http://schemas.openxmlformats.org/spreadsheetml/2006/main" count="654" uniqueCount="179">
  <si>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</si>
  <si>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</si>
  <si>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</si>
  <si>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</si>
  <si>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</si>
  <si>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</si>
  <si>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</si>
  <si>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</si>
  <si>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</si>
  <si>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</si>
  <si>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</si>
  <si>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</si>
  <si>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</si>
  <si>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</si>
  <si>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</si>
  <si>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</si>
  <si>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</si>
  <si>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</si>
  <si>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</si>
  <si>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</si>
  <si>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</si>
  <si>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</si>
  <si>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</si>
  <si>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</si>
  <si>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</si>
  <si>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</si>
  <si>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</si>
  <si>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</si>
  <si>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</si>
  <si>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</si>
  <si>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</si>
  <si>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</si>
  <si>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</si>
  <si>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</si>
  <si>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</si>
  <si>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</si>
  <si>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</si>
  <si>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</si>
  <si>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</si>
  <si>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</si>
  <si>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</si>
  <si>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</si>
  <si>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</si>
  <si>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</si>
  <si>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</si>
  <si>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</si>
  <si>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</si>
  <si>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</si>
  <si>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</si>
  <si>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</si>
  <si>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</si>
  <si>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</si>
  <si>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</si>
  <si>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</si>
  <si>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</si>
  <si>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</si>
  <si>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</si>
  <si>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</si>
  <si>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</si>
  <si>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</si>
  <si>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</si>
  <si>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</si>
  <si>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</si>
  <si>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</si>
  <si>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</si>
  <si>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</si>
  <si>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</si>
  <si>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</si>
  <si>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</si>
  <si>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</si>
  <si>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</si>
  <si>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</si>
  <si>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</si>
  <si>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</si>
  <si>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</si>
  <si>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</si>
  <si>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</si>
  <si>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</si>
  <si>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</si>
  <si>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</si>
  <si>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</si>
  <si>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</si>
  <si>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</si>
  <si>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</si>
  <si>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</si>
  <si>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</si>
  <si>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</si>
  <si>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</si>
  <si>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</si>
  <si>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</si>
  <si>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</si>
  <si>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</si>
  <si>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</si>
  <si>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</si>
  <si>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</si>
  <si>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</si>
  <si>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</si>
  <si>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</si>
  <si>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</si>
  <si>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</si>
  <si>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</si>
  <si>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</si>
  <si>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</si>
  <si>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</si>
  <si>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</si>
  <si>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</si>
  <si>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</si>
  <si>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</si>
  <si>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</si>
  <si>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</si>
  <si>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</si>
  <si>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</si>
  <si>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</si>
  <si>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</si>
  <si>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</si>
  <si>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</si>
  <si>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</si>
  <si>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</si>
  <si>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</si>
  <si>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</si>
  <si>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</si>
  <si>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</si>
  <si>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</si>
  <si>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</si>
  <si>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</si>
  <si>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</si>
  <si>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</si>
  <si>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</si>
  <si>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</si>
  <si>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</si>
  <si>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</si>
  <si>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</si>
  <si>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</si>
  <si>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</si>
  <si>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</si>
  <si>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</si>
  <si>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</si>
  <si>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</si>
  <si>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</si>
  <si>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</si>
  <si>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</si>
  <si>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</si>
  <si>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</si>
  <si>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</si>
  <si>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</si>
  <si>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</si>
  <si>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</si>
  <si>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</si>
  <si>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</si>
  <si>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</si>
  <si>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</si>
  <si>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</si>
  <si>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</si>
  <si>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</si>
  <si>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</si>
  <si>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</si>
  <si>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</si>
  <si>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</si>
  <si>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</si>
  <si>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</si>
  <si>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C:\Users\User\Documents\Dados Homeopatia.eMe</t>
  </si>
  <si>
    <t>Agroecological</t>
  </si>
  <si>
    <t>Grains/Cattle</t>
  </si>
  <si>
    <t>Milk/Grains</t>
  </si>
  <si>
    <t>Grains</t>
  </si>
  <si>
    <t>Diversified</t>
  </si>
  <si>
    <t>Organic</t>
  </si>
  <si>
    <t>Ela tem que ser alterada para incluir as renovabilidades parciais</t>
  </si>
  <si>
    <t>Equação do ESI original do Barella (Célula O65, 69 e 73)</t>
  </si>
  <si>
    <t>Já foi alterada e inserida nas células O65, O69, O73</t>
  </si>
  <si>
    <t>SI=0,73</t>
  </si>
  <si>
    <t>0,73</t>
  </si>
  <si>
    <t>4,5</t>
  </si>
  <si>
    <t>13,1</t>
  </si>
  <si>
    <t>SI=28</t>
  </si>
  <si>
    <t>SI=4,6</t>
  </si>
  <si>
    <t>Emergy in sej/sej or %</t>
  </si>
  <si>
    <t>F=Mr+Sr+Mn+Sn</t>
  </si>
  <si>
    <t>Total emergy (Y)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</si>
</sst>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00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4" fillId="14" borderId="0" xfId="0" applyFont="1" applyFill="1"/>
    <xf numFmtId="0" fontId="4" fillId="14" borderId="0" xfId="0" applyFont="1" applyFill="1" applyAlignment="1">
      <alignment horizontal="center"/>
    </xf>
    <xf numFmtId="0" fontId="16" fillId="14" borderId="0" xfId="0" applyFont="1" applyFill="1"/>
    <xf numFmtId="0" fontId="4" fillId="14" borderId="0" xfId="0" applyFont="1" applyFill="1" applyAlignment="1">
      <alignment horizontal="right"/>
    </xf>
    <xf numFmtId="164" fontId="4" fillId="14" borderId="0" xfId="0" applyNumberFormat="1" applyFont="1" applyFill="1"/>
    <xf numFmtId="11" fontId="4" fillId="14" borderId="0" xfId="0" applyNumberFormat="1" applyFont="1" applyFill="1"/>
    <xf numFmtId="0" fontId="14" fillId="14" borderId="0" xfId="0" applyFont="1" applyFill="1"/>
    <xf numFmtId="2" fontId="4" fillId="14" borderId="0" xfId="0" applyNumberFormat="1" applyFont="1" applyFill="1"/>
    <xf numFmtId="167" fontId="4" fillId="14" borderId="0" xfId="2" applyNumberFormat="1" applyFont="1" applyFill="1" applyBorder="1"/>
    <xf numFmtId="0" fontId="4" fillId="14" borderId="0" xfId="0" applyFont="1" applyFill="1" applyAlignment="1">
      <alignment horizontal="center" vertical="center"/>
    </xf>
    <xf numFmtId="11" fontId="16" fillId="14" borderId="0" xfId="0" applyNumberFormat="1" applyFont="1" applyFill="1" applyAlignment="1">
      <alignment horizontal="center"/>
    </xf>
    <xf numFmtId="11" fontId="16" fillId="14" borderId="0" xfId="0" applyNumberFormat="1" applyFont="1" applyFill="1"/>
    <xf numFmtId="2" fontId="16" fillId="14" borderId="0" xfId="0" applyNumberFormat="1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2" fontId="16" fillId="14" borderId="0" xfId="0" applyNumberFormat="1" applyFont="1" applyFill="1"/>
    <xf numFmtId="164" fontId="16" fillId="14" borderId="0" xfId="0" applyNumberFormat="1" applyFont="1" applyFill="1" applyAlignment="1">
      <alignment horizontal="center"/>
    </xf>
    <xf numFmtId="164" fontId="16" fillId="14" borderId="0" xfId="0" applyNumberFormat="1" applyFont="1" applyFill="1"/>
    <xf numFmtId="168" fontId="16" fillId="14" borderId="0" xfId="2" applyNumberFormat="1" applyFont="1" applyFill="1" applyBorder="1" applyAlignment="1">
      <alignment horizontal="center"/>
    </xf>
    <xf numFmtId="11" fontId="4" fillId="14" borderId="0" xfId="0" applyNumberFormat="1" applyFont="1" applyFill="1" applyAlignment="1">
      <alignment horizontal="center"/>
    </xf>
    <xf numFmtId="169" fontId="4" fillId="9" borderId="2" xfId="0" applyNumberFormat="1" applyFont="1" applyFill="1" applyBorder="1"/>
    <xf numFmtId="0" fontId="4" fillId="9" borderId="7" xfId="0" applyFont="1" applyFill="1" applyBorder="1" applyProtection="1">
      <protection locked="0"/>
    </xf>
    <xf numFmtId="0" fontId="4" fillId="9" borderId="0" xfId="0" applyFont="1" applyFill="1" applyAlignment="1">
      <alignment horizontal="left"/>
    </xf>
    <xf numFmtId="0" fontId="23" fillId="15" borderId="10" xfId="0" applyFont="1" applyFill="1" applyBorder="1" applyAlignment="1" applyProtection="1">
      <alignment horizontal="center"/>
      <protection locked="0"/>
    </xf>
    <xf numFmtId="0" fontId="23" fillId="15" borderId="0" xfId="0" applyFont="1" applyFill="1" applyProtection="1">
      <protection locked="0"/>
    </xf>
    <xf numFmtId="0" fontId="23" fillId="0" borderId="0" xfId="0" applyFont="1" applyProtection="1">
      <protection locked="0"/>
    </xf>
    <xf numFmtId="0" fontId="23" fillId="9" borderId="0" xfId="0" applyFont="1" applyFill="1" applyProtection="1">
      <protection locked="0"/>
    </xf>
    <xf numFmtId="0" fontId="4" fillId="16" borderId="0" xfId="0" applyFont="1" applyFill="1"/>
    <xf numFmtId="165" fontId="15" fillId="0" borderId="4" xfId="0" applyNumberFormat="1" applyFont="1" applyBorder="1" applyAlignment="1">
      <alignment horizontal="center" wrapText="1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Diagrama!$L$66</c:f>
              <c:strCache>
                <c:ptCount val="1"/>
                <c:pt idx="0">
                  <c:v>SI=13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-1.1991120975476843</c:v>
                </c:pt>
                <c:pt idx="1">
                  <c:v>-1.1991120975476843</c:v>
                </c:pt>
                <c:pt idx="2">
                  <c:v>-1.1991120975476843</c:v>
                </c:pt>
                <c:pt idx="3">
                  <c:v>-1.1991120975476843</c:v>
                </c:pt>
                <c:pt idx="4">
                  <c:v>-1.1991120975476843</c:v>
                </c:pt>
                <c:pt idx="5">
                  <c:v>-1.1991120975476843</c:v>
                </c:pt>
                <c:pt idx="6">
                  <c:v>-1.1991120975476843</c:v>
                </c:pt>
                <c:pt idx="7">
                  <c:v>-1.1991120975476843</c:v>
                </c:pt>
                <c:pt idx="8">
                  <c:v>-1.1991120975476843</c:v>
                </c:pt>
                <c:pt idx="9">
                  <c:v>-1.1991120975476843</c:v>
                </c:pt>
                <c:pt idx="10">
                  <c:v>-1.1991120975476843</c:v>
                </c:pt>
                <c:pt idx="11">
                  <c:v>-1.1991120975476843</c:v>
                </c:pt>
                <c:pt idx="12">
                  <c:v>-1.1991120975476843</c:v>
                </c:pt>
                <c:pt idx="13">
                  <c:v>-1.1991120975476843</c:v>
                </c:pt>
                <c:pt idx="14">
                  <c:v>-1.1991120975476843</c:v>
                </c:pt>
                <c:pt idx="15">
                  <c:v>-1.1991120975476843</c:v>
                </c:pt>
                <c:pt idx="16">
                  <c:v>-1.1991120975476843</c:v>
                </c:pt>
                <c:pt idx="17">
                  <c:v>-1.1991120975476843</c:v>
                </c:pt>
                <c:pt idx="18">
                  <c:v>-1.1991120975476843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Diagrama!$L$69</c:f>
              <c:strCache>
                <c:ptCount val="1"/>
                <c:pt idx="0">
                  <c:v>SI=4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-1.2990381056766582</c:v>
                </c:pt>
                <c:pt idx="1">
                  <c:v>-1.2990381056766582</c:v>
                </c:pt>
                <c:pt idx="2">
                  <c:v>-1.2990381056766582</c:v>
                </c:pt>
                <c:pt idx="3">
                  <c:v>-1.2990381056766582</c:v>
                </c:pt>
                <c:pt idx="4">
                  <c:v>-1.2990381056766582</c:v>
                </c:pt>
                <c:pt idx="5">
                  <c:v>-1.2990381056766582</c:v>
                </c:pt>
                <c:pt idx="6">
                  <c:v>-1.2990381056766582</c:v>
                </c:pt>
                <c:pt idx="7">
                  <c:v>-1.2990381056766582</c:v>
                </c:pt>
                <c:pt idx="8">
                  <c:v>-1.2990381056766582</c:v>
                </c:pt>
                <c:pt idx="9">
                  <c:v>-1.2990381056766582</c:v>
                </c:pt>
                <c:pt idx="10">
                  <c:v>-1.2990381056766582</c:v>
                </c:pt>
                <c:pt idx="11">
                  <c:v>-1.2990381056766582</c:v>
                </c:pt>
                <c:pt idx="12">
                  <c:v>-1.2990381056766582</c:v>
                </c:pt>
                <c:pt idx="13">
                  <c:v>-1.2990381056766582</c:v>
                </c:pt>
                <c:pt idx="14">
                  <c:v>-1.2990381056766582</c:v>
                </c:pt>
                <c:pt idx="15">
                  <c:v>-1.2990381056766582</c:v>
                </c:pt>
                <c:pt idx="16">
                  <c:v>-1.2990381056766582</c:v>
                </c:pt>
                <c:pt idx="17">
                  <c:v>-1.2990381056766582</c:v>
                </c:pt>
                <c:pt idx="18">
                  <c:v>-1.2990381056766582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Diagrama!$L$74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5-Diversified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069136"/>
        <c:axId val="1401069680"/>
      </c:scatterChart>
      <c:valAx>
        <c:axId val="1401069136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401069680"/>
        <c:crosses val="autoZero"/>
        <c:crossBetween val="midCat"/>
        <c:majorUnit val="0.1"/>
      </c:valAx>
      <c:valAx>
        <c:axId val="1401069680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1401069136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304800</xdr:colOff>
      <xdr:row>56</xdr:row>
      <xdr:rowOff>114300</xdr:rowOff>
    </xdr:to>
    <xdr:sp macro="" textlink="">
      <xdr:nvSpPr>
        <xdr:cNvPr id="4104" name="AutoShape 8" descr="blob:https://web.whatsapp.com/bb1eb7c6-faba-4957-8698-b43e8f50acd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17307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867834</xdr:colOff>
      <xdr:row>52</xdr:row>
      <xdr:rowOff>126999</xdr:rowOff>
    </xdr:from>
    <xdr:to>
      <xdr:col>16</xdr:col>
      <xdr:colOff>836085</xdr:colOff>
      <xdr:row>60</xdr:row>
      <xdr:rowOff>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31" t="42572" r="13491" b="42282"/>
        <a:stretch/>
      </xdr:blipFill>
      <xdr:spPr>
        <a:xfrm>
          <a:off x="10551584" y="8381999"/>
          <a:ext cx="5789084" cy="11747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Zeros="0" tabSelected="1" zoomScale="70" zoomScaleNormal="70" workbookViewId="0">
      <selection activeCell="U63" sqref="U63"/>
    </sheetView>
  </sheetViews>
  <sheetFormatPr defaultColWidth="9" defaultRowHeight="12.75" x14ac:dyDescent="0.2"/>
  <cols>
    <col min="1" max="1" width="8.875" style="221" customWidth="1"/>
    <col min="2" max="6" width="9" style="221"/>
    <col min="7" max="7" width="11.875" style="221" customWidth="1"/>
    <col min="8" max="8" width="13" style="221" customWidth="1"/>
    <col min="9" max="9" width="13.125" style="221" customWidth="1"/>
    <col min="10" max="10" width="11.875" style="221" customWidth="1"/>
    <col min="11" max="11" width="9" style="221"/>
    <col min="12" max="12" width="11.125" style="221" bestFit="1" customWidth="1"/>
    <col min="13" max="14" width="12.5" style="221" customWidth="1"/>
    <col min="15" max="15" width="12.625" style="221" customWidth="1"/>
    <col min="16" max="16" width="15.375" style="221" customWidth="1"/>
    <col min="17" max="17" width="7" style="221" customWidth="1"/>
    <col min="18" max="18" width="15.25" style="221" bestFit="1" customWidth="1"/>
    <col min="19" max="19" width="12.25" style="222" customWidth="1"/>
    <col min="20" max="22" width="13.25" style="222" customWidth="1"/>
    <col min="23" max="23" width="13" style="221" customWidth="1"/>
    <col min="24" max="24" width="13.75" style="221" customWidth="1"/>
    <col min="25" max="25" width="12.75" style="221" customWidth="1"/>
    <col min="26" max="26" width="12.625" style="221" customWidth="1"/>
    <col min="27" max="27" width="13.5" style="221" customWidth="1"/>
    <col min="28" max="28" width="12.5" style="221" customWidth="1"/>
    <col min="29" max="29" width="9.75" style="221" customWidth="1"/>
    <col min="30" max="30" width="10.25" style="221" customWidth="1"/>
    <col min="31" max="31" width="11.375" style="221" customWidth="1"/>
    <col min="32" max="32" width="11.25" style="221" customWidth="1"/>
    <col min="33" max="33" width="9.625" style="221" customWidth="1"/>
    <col min="34" max="34" width="10.25" style="221" customWidth="1"/>
    <col min="35" max="35" width="7.75" style="221" customWidth="1"/>
    <col min="36" max="37" width="7.125" style="221" customWidth="1"/>
    <col min="38" max="38" width="8.375" style="221" customWidth="1"/>
    <col min="39" max="39" width="8.625" style="221" customWidth="1"/>
    <col min="40" max="40" width="16.125" style="221" customWidth="1"/>
    <col min="41" max="41" width="12.875" style="221" customWidth="1"/>
    <col min="42" max="42" width="13.375" style="221" customWidth="1"/>
    <col min="43" max="43" width="8.5" style="221" customWidth="1"/>
    <col min="44" max="44" width="9" style="221" customWidth="1"/>
    <col min="45" max="45" width="8.875" style="221" customWidth="1"/>
    <col min="46" max="46" width="11.875" style="221" customWidth="1"/>
    <col min="47" max="16384" width="9" style="221"/>
  </cols>
  <sheetData>
    <row r="1" spans="8:46" ht="30" customHeight="1" x14ac:dyDescent="0.2">
      <c r="P1" s="221" t="s">
        <v>64</v>
      </c>
      <c r="Q1" s="221" t="s">
        <v>0</v>
      </c>
      <c r="W1" s="221">
        <v>6</v>
      </c>
      <c r="X1" s="223"/>
      <c r="Y1" s="223"/>
      <c r="AA1" s="221">
        <f>N5+O5+P5</f>
        <v>1</v>
      </c>
      <c r="AM1" s="221">
        <v>1</v>
      </c>
      <c r="AT1" s="221" t="s">
        <v>151</v>
      </c>
    </row>
    <row r="2" spans="8:46" x14ac:dyDescent="0.2">
      <c r="AM2" s="221">
        <v>2</v>
      </c>
      <c r="AT2" s="221" t="s">
        <v>152</v>
      </c>
    </row>
    <row r="3" spans="8:46" x14ac:dyDescent="0.2">
      <c r="AM3" s="221">
        <v>3</v>
      </c>
      <c r="AT3" s="221" t="s">
        <v>5</v>
      </c>
    </row>
    <row r="4" spans="8:46" x14ac:dyDescent="0.2">
      <c r="X4" s="221" t="s">
        <v>89</v>
      </c>
      <c r="AM4" s="221">
        <v>4</v>
      </c>
      <c r="AT4" s="221" t="s">
        <v>83</v>
      </c>
    </row>
    <row r="5" spans="8:46" x14ac:dyDescent="0.2">
      <c r="N5" s="221" t="b">
        <v>0</v>
      </c>
      <c r="O5" s="221" t="b">
        <v>1</v>
      </c>
      <c r="P5" s="221" t="b">
        <v>0</v>
      </c>
      <c r="X5" s="221" t="s">
        <v>97</v>
      </c>
      <c r="Y5" s="221" t="s">
        <v>100</v>
      </c>
      <c r="Z5" s="221" t="s">
        <v>99</v>
      </c>
      <c r="AM5" s="221">
        <v>5</v>
      </c>
    </row>
    <row r="6" spans="8:46" x14ac:dyDescent="0.2">
      <c r="X6" s="221" t="b">
        <v>0</v>
      </c>
      <c r="Y6" s="221" t="b">
        <v>0</v>
      </c>
      <c r="Z6" s="221" t="b">
        <v>0</v>
      </c>
      <c r="AM6" s="221">
        <v>6</v>
      </c>
    </row>
    <row r="7" spans="8:46" x14ac:dyDescent="0.2">
      <c r="AM7" s="221">
        <v>7</v>
      </c>
    </row>
    <row r="8" spans="8:46" x14ac:dyDescent="0.2">
      <c r="AM8" s="221">
        <v>8</v>
      </c>
    </row>
    <row r="9" spans="8:46" x14ac:dyDescent="0.2">
      <c r="AM9" s="221">
        <v>9</v>
      </c>
    </row>
    <row r="10" spans="8:46" x14ac:dyDescent="0.2">
      <c r="AM10" s="221">
        <v>10</v>
      </c>
    </row>
    <row r="11" spans="8:46" x14ac:dyDescent="0.2">
      <c r="W11" s="224"/>
      <c r="X11" s="224"/>
      <c r="Y11" s="224"/>
      <c r="Z11" s="224"/>
      <c r="AA11" s="224"/>
      <c r="AB11" s="224"/>
    </row>
    <row r="13" spans="8:46" x14ac:dyDescent="0.2">
      <c r="H13" s="225"/>
      <c r="I13" s="225"/>
    </row>
    <row r="21" spans="1:32" x14ac:dyDescent="0.2">
      <c r="T21" s="222" t="b">
        <v>0</v>
      </c>
      <c r="U21" s="222" t="b">
        <v>0</v>
      </c>
      <c r="V21" s="222" t="b">
        <v>0</v>
      </c>
      <c r="W21" s="221">
        <f>IF(T21,1,0)</f>
        <v>0</v>
      </c>
      <c r="X21" s="221">
        <f>IF(T22,1,0)</f>
        <v>0</v>
      </c>
      <c r="Y21" s="221">
        <f>IF(T23,1,0)</f>
        <v>0</v>
      </c>
      <c r="Z21" s="221">
        <f>IF(T24,1,0)</f>
        <v>0</v>
      </c>
      <c r="AA21" s="221">
        <f>IF(T25,1,0)</f>
        <v>0</v>
      </c>
      <c r="AB21" s="221">
        <f>IF(T26,1,0)</f>
        <v>0</v>
      </c>
      <c r="AC21" s="221">
        <f>IF(T27,1,0)</f>
        <v>0</v>
      </c>
      <c r="AD21" s="221">
        <f>IF(T28,1,0)</f>
        <v>0</v>
      </c>
      <c r="AE21" s="221">
        <f>IF(T29,1,0)</f>
        <v>0</v>
      </c>
      <c r="AF21" s="221">
        <f>IF(T30,1,0)</f>
        <v>0</v>
      </c>
    </row>
    <row r="22" spans="1:32" x14ac:dyDescent="0.2">
      <c r="B22" s="226"/>
      <c r="T22" s="222" t="b">
        <v>0</v>
      </c>
      <c r="U22" s="222" t="b">
        <v>0</v>
      </c>
      <c r="V22" s="222" t="b">
        <v>0</v>
      </c>
    </row>
    <row r="23" spans="1:32" x14ac:dyDescent="0.2">
      <c r="B23" s="226"/>
      <c r="M23" s="227"/>
      <c r="T23" s="222" t="b">
        <v>0</v>
      </c>
      <c r="U23" s="222" t="b">
        <v>0</v>
      </c>
      <c r="V23" s="222" t="b">
        <v>0</v>
      </c>
    </row>
    <row r="24" spans="1:32" x14ac:dyDescent="0.2">
      <c r="B24" s="226"/>
      <c r="T24" s="222" t="b">
        <v>0</v>
      </c>
      <c r="U24" s="222" t="b">
        <v>0</v>
      </c>
      <c r="V24" s="222" t="b">
        <v>0</v>
      </c>
    </row>
    <row r="25" spans="1:32" x14ac:dyDescent="0.2">
      <c r="A25" s="226"/>
      <c r="B25" s="226"/>
      <c r="T25" s="222" t="b">
        <v>0</v>
      </c>
      <c r="U25" s="222" t="b">
        <v>0</v>
      </c>
      <c r="V25" s="222" t="b">
        <v>0</v>
      </c>
    </row>
    <row r="26" spans="1:32" x14ac:dyDescent="0.2">
      <c r="A26" s="228"/>
      <c r="B26" s="228"/>
      <c r="C26" s="228"/>
      <c r="D26" s="228"/>
      <c r="E26" s="228"/>
      <c r="T26" s="222" t="b">
        <v>0</v>
      </c>
      <c r="U26" s="222" t="b">
        <v>0</v>
      </c>
      <c r="V26" s="222" t="b">
        <v>0</v>
      </c>
    </row>
    <row r="27" spans="1:32" x14ac:dyDescent="0.2">
      <c r="A27" s="228"/>
      <c r="B27" s="228"/>
      <c r="C27" s="228"/>
      <c r="D27" s="228"/>
      <c r="E27" s="228"/>
      <c r="T27" s="222" t="b">
        <v>0</v>
      </c>
      <c r="U27" s="222" t="b">
        <v>0</v>
      </c>
      <c r="V27" s="222" t="b">
        <v>0</v>
      </c>
    </row>
    <row r="28" spans="1:32" x14ac:dyDescent="0.2">
      <c r="A28" s="228"/>
      <c r="B28" s="228"/>
      <c r="C28" s="228"/>
      <c r="D28" s="228"/>
      <c r="E28" s="228"/>
      <c r="T28" s="222" t="b">
        <v>0</v>
      </c>
      <c r="U28" s="222" t="b">
        <v>0</v>
      </c>
      <c r="V28" s="222" t="b">
        <v>0</v>
      </c>
    </row>
    <row r="29" spans="1:32" x14ac:dyDescent="0.2">
      <c r="A29" s="228"/>
      <c r="B29" s="228"/>
      <c r="C29" s="228"/>
      <c r="D29" s="228"/>
      <c r="E29" s="228"/>
      <c r="T29" s="222" t="b">
        <v>0</v>
      </c>
      <c r="U29" s="222" t="b">
        <v>0</v>
      </c>
      <c r="V29" s="222" t="b">
        <v>0</v>
      </c>
    </row>
    <row r="30" spans="1:32" x14ac:dyDescent="0.2">
      <c r="A30" s="229"/>
      <c r="B30" s="229"/>
      <c r="C30" s="229"/>
      <c r="T30" s="222" t="b">
        <v>0</v>
      </c>
      <c r="U30" s="222" t="b">
        <v>0</v>
      </c>
      <c r="V30" s="222" t="b">
        <v>0</v>
      </c>
    </row>
    <row r="31" spans="1:32" x14ac:dyDescent="0.2">
      <c r="T31" s="222">
        <v>1</v>
      </c>
      <c r="U31" s="222">
        <v>1</v>
      </c>
      <c r="V31" s="222">
        <v>1</v>
      </c>
    </row>
    <row r="32" spans="1:32" x14ac:dyDescent="0.2">
      <c r="T32" s="222">
        <v>1</v>
      </c>
      <c r="U32" s="222">
        <v>1</v>
      </c>
      <c r="V32" s="222">
        <v>1</v>
      </c>
    </row>
    <row r="33" spans="1:24" x14ac:dyDescent="0.2">
      <c r="T33" s="222">
        <v>1</v>
      </c>
      <c r="U33" s="222">
        <v>1</v>
      </c>
      <c r="V33" s="222">
        <v>1</v>
      </c>
    </row>
    <row r="34" spans="1:24" x14ac:dyDescent="0.2">
      <c r="T34" s="222">
        <v>1</v>
      </c>
      <c r="U34" s="222">
        <v>1</v>
      </c>
      <c r="V34" s="222">
        <v>1</v>
      </c>
    </row>
    <row r="35" spans="1:24" x14ac:dyDescent="0.2">
      <c r="T35" s="222">
        <v>1</v>
      </c>
      <c r="U35" s="222">
        <v>1</v>
      </c>
      <c r="V35" s="222">
        <v>1</v>
      </c>
    </row>
    <row r="36" spans="1:24" x14ac:dyDescent="0.2">
      <c r="T36" s="222">
        <v>1</v>
      </c>
      <c r="U36" s="222">
        <v>1</v>
      </c>
      <c r="V36" s="222">
        <v>1</v>
      </c>
    </row>
    <row r="37" spans="1:24" x14ac:dyDescent="0.2">
      <c r="E37" s="222" t="s">
        <v>63</v>
      </c>
      <c r="F37" s="222">
        <v>1</v>
      </c>
      <c r="G37" s="222" t="b">
        <v>1</v>
      </c>
      <c r="H37" s="222" t="b">
        <v>1</v>
      </c>
      <c r="I37" s="222" t="b">
        <v>1</v>
      </c>
      <c r="K37" s="230">
        <v>1</v>
      </c>
      <c r="L37" s="230" t="s">
        <v>161</v>
      </c>
      <c r="M37" s="230" t="s">
        <v>161</v>
      </c>
      <c r="N37" s="230" t="s">
        <v>161</v>
      </c>
      <c r="O37" s="222" t="s">
        <v>16</v>
      </c>
      <c r="T37" s="222">
        <v>1</v>
      </c>
      <c r="U37" s="222">
        <v>1</v>
      </c>
      <c r="V37" s="222">
        <v>1</v>
      </c>
    </row>
    <row r="38" spans="1:24" x14ac:dyDescent="0.2">
      <c r="F38" s="222">
        <v>2</v>
      </c>
      <c r="G38" s="222" t="b">
        <v>1</v>
      </c>
      <c r="H38" s="222" t="b">
        <v>1</v>
      </c>
      <c r="I38" s="222" t="b">
        <v>1</v>
      </c>
      <c r="K38" s="230">
        <v>2</v>
      </c>
      <c r="L38" s="230" t="s">
        <v>162</v>
      </c>
      <c r="M38" s="230" t="s">
        <v>162</v>
      </c>
      <c r="N38" s="230" t="s">
        <v>162</v>
      </c>
      <c r="T38" s="222">
        <v>1</v>
      </c>
      <c r="U38" s="222">
        <v>1</v>
      </c>
      <c r="V38" s="222">
        <v>1</v>
      </c>
    </row>
    <row r="39" spans="1:24" x14ac:dyDescent="0.2">
      <c r="F39" s="222">
        <v>3</v>
      </c>
      <c r="G39" s="222" t="b">
        <v>1</v>
      </c>
      <c r="H39" s="222" t="b">
        <v>1</v>
      </c>
      <c r="I39" s="222" t="b">
        <v>1</v>
      </c>
      <c r="K39" s="230">
        <v>3</v>
      </c>
      <c r="L39" s="230" t="s">
        <v>163</v>
      </c>
      <c r="M39" s="230" t="s">
        <v>163</v>
      </c>
      <c r="N39" s="230" t="s">
        <v>163</v>
      </c>
      <c r="T39" s="222">
        <v>1</v>
      </c>
      <c r="U39" s="222">
        <v>1</v>
      </c>
      <c r="V39" s="222">
        <v>1</v>
      </c>
    </row>
    <row r="40" spans="1:24" x14ac:dyDescent="0.2">
      <c r="F40" s="222">
        <v>4</v>
      </c>
      <c r="G40" s="222" t="b">
        <v>1</v>
      </c>
      <c r="H40" s="222" t="b">
        <v>1</v>
      </c>
      <c r="I40" s="222" t="b">
        <v>1</v>
      </c>
      <c r="K40" s="230">
        <v>4</v>
      </c>
      <c r="L40" s="230" t="s">
        <v>164</v>
      </c>
      <c r="M40" s="230" t="s">
        <v>164</v>
      </c>
      <c r="N40" s="230" t="s">
        <v>164</v>
      </c>
      <c r="T40" s="222">
        <v>1</v>
      </c>
      <c r="U40" s="222">
        <v>1</v>
      </c>
      <c r="V40" s="222">
        <v>1</v>
      </c>
    </row>
    <row r="41" spans="1:24" x14ac:dyDescent="0.2">
      <c r="F41" s="222">
        <v>5</v>
      </c>
      <c r="G41" s="222" t="b">
        <v>1</v>
      </c>
      <c r="H41" s="222" t="b">
        <v>1</v>
      </c>
      <c r="I41" s="222" t="b">
        <v>1</v>
      </c>
      <c r="K41" s="230">
        <v>5</v>
      </c>
      <c r="L41" s="230" t="s">
        <v>165</v>
      </c>
      <c r="M41" s="230" t="s">
        <v>165</v>
      </c>
      <c r="N41" s="230" t="s">
        <v>165</v>
      </c>
      <c r="R41" s="221" t="s">
        <v>68</v>
      </c>
      <c r="S41" s="222">
        <v>0</v>
      </c>
      <c r="T41" s="222" t="b">
        <v>0</v>
      </c>
      <c r="U41" s="222" t="b">
        <v>0</v>
      </c>
      <c r="V41" s="222" t="b">
        <v>0</v>
      </c>
      <c r="X41" s="222" t="s">
        <v>86</v>
      </c>
    </row>
    <row r="42" spans="1:24" x14ac:dyDescent="0.2">
      <c r="F42" s="222">
        <v>6</v>
      </c>
      <c r="G42" s="222" t="b">
        <v>1</v>
      </c>
      <c r="H42" s="222" t="b">
        <v>1</v>
      </c>
      <c r="I42" s="222" t="b">
        <v>1</v>
      </c>
      <c r="K42" s="230">
        <v>6</v>
      </c>
      <c r="L42" s="230" t="s">
        <v>166</v>
      </c>
      <c r="M42" s="230" t="s">
        <v>166</v>
      </c>
      <c r="N42" s="230" t="s">
        <v>166</v>
      </c>
      <c r="Q42" s="221" t="s">
        <v>2</v>
      </c>
      <c r="R42" s="221" t="s">
        <v>66</v>
      </c>
      <c r="S42" s="222" t="s">
        <v>4</v>
      </c>
      <c r="T42" s="222" t="b">
        <v>0</v>
      </c>
      <c r="U42" s="222" t="b">
        <v>0</v>
      </c>
      <c r="V42" s="222" t="b">
        <v>0</v>
      </c>
      <c r="X42" s="223" t="b">
        <v>0</v>
      </c>
    </row>
    <row r="43" spans="1:24" x14ac:dyDescent="0.2">
      <c r="F43" s="222">
        <v>7</v>
      </c>
      <c r="G43" s="222" t="b">
        <v>0</v>
      </c>
      <c r="H43" s="222" t="b">
        <v>0</v>
      </c>
      <c r="I43" s="222" t="b">
        <v>0</v>
      </c>
      <c r="K43" s="230">
        <v>7</v>
      </c>
      <c r="L43" s="230"/>
      <c r="M43" s="230"/>
      <c r="N43" s="230"/>
      <c r="S43" s="222" t="s">
        <v>5</v>
      </c>
      <c r="T43" s="222" t="b">
        <v>0</v>
      </c>
      <c r="U43" s="222" t="b">
        <v>0</v>
      </c>
      <c r="V43" s="222" t="b">
        <v>0</v>
      </c>
      <c r="X43" s="222" t="s">
        <v>101</v>
      </c>
    </row>
    <row r="44" spans="1:24" x14ac:dyDescent="0.2">
      <c r="F44" s="222">
        <v>8</v>
      </c>
      <c r="G44" s="222" t="b">
        <v>0</v>
      </c>
      <c r="H44" s="222" t="b">
        <v>0</v>
      </c>
      <c r="I44" s="222" t="b">
        <v>0</v>
      </c>
      <c r="K44" s="230">
        <v>8</v>
      </c>
      <c r="L44" s="230"/>
      <c r="M44" s="230"/>
      <c r="N44" s="230"/>
      <c r="S44" s="222" t="s">
        <v>6</v>
      </c>
      <c r="T44" s="222" t="b">
        <v>0</v>
      </c>
      <c r="U44" s="222" t="b">
        <v>0</v>
      </c>
      <c r="V44" s="222" t="b">
        <v>0</v>
      </c>
      <c r="X44" s="223" t="b">
        <v>0</v>
      </c>
    </row>
    <row r="45" spans="1:24" x14ac:dyDescent="0.2">
      <c r="F45" s="222">
        <v>9</v>
      </c>
      <c r="G45" s="222" t="b">
        <v>0</v>
      </c>
      <c r="H45" s="222" t="b">
        <v>0</v>
      </c>
      <c r="I45" s="222" t="b">
        <v>0</v>
      </c>
      <c r="K45" s="230">
        <v>9</v>
      </c>
      <c r="L45" s="230"/>
      <c r="M45" s="230"/>
      <c r="N45" s="230"/>
      <c r="R45" s="221" t="s">
        <v>65</v>
      </c>
      <c r="S45" s="222" t="s">
        <v>4</v>
      </c>
      <c r="T45" s="222">
        <v>10</v>
      </c>
      <c r="U45" s="222">
        <v>10</v>
      </c>
      <c r="V45" s="222">
        <v>10</v>
      </c>
    </row>
    <row r="46" spans="1:24" x14ac:dyDescent="0.2">
      <c r="F46" s="222">
        <v>10</v>
      </c>
      <c r="G46" s="222" t="b">
        <v>0</v>
      </c>
      <c r="H46" s="222" t="b">
        <v>0</v>
      </c>
      <c r="I46" s="222" t="b">
        <v>0</v>
      </c>
      <c r="K46" s="230">
        <v>10</v>
      </c>
      <c r="L46" s="230"/>
      <c r="M46" s="230"/>
      <c r="N46" s="230"/>
      <c r="S46" s="222" t="s">
        <v>5</v>
      </c>
      <c r="T46" s="222">
        <v>10</v>
      </c>
      <c r="U46" s="222">
        <v>10</v>
      </c>
      <c r="V46" s="222">
        <v>10</v>
      </c>
    </row>
    <row r="47" spans="1:24" x14ac:dyDescent="0.2">
      <c r="A47" s="221" t="s">
        <v>160</v>
      </c>
      <c r="F47" s="222">
        <v>11</v>
      </c>
      <c r="G47" s="221" t="b">
        <v>0</v>
      </c>
      <c r="H47" s="221" t="b">
        <v>0</v>
      </c>
      <c r="I47" s="221" t="b">
        <v>0</v>
      </c>
      <c r="K47" s="230">
        <v>11</v>
      </c>
      <c r="L47" s="230"/>
      <c r="M47" s="230"/>
      <c r="N47" s="230"/>
      <c r="S47" s="222" t="s">
        <v>6</v>
      </c>
      <c r="T47" s="222">
        <v>10</v>
      </c>
      <c r="U47" s="222">
        <v>10</v>
      </c>
      <c r="V47" s="222">
        <v>10</v>
      </c>
    </row>
    <row r="48" spans="1:24" x14ac:dyDescent="0.2">
      <c r="F48" s="222">
        <v>12</v>
      </c>
      <c r="G48" s="221" t="b">
        <v>0</v>
      </c>
      <c r="H48" s="221" t="b">
        <v>0</v>
      </c>
      <c r="I48" s="221" t="b">
        <v>0</v>
      </c>
      <c r="K48" s="230">
        <v>12</v>
      </c>
      <c r="L48" s="230"/>
      <c r="M48" s="230"/>
      <c r="N48" s="230"/>
      <c r="Q48" s="221" t="s">
        <v>17</v>
      </c>
      <c r="R48" s="221" t="s">
        <v>63</v>
      </c>
      <c r="S48" s="222">
        <v>1</v>
      </c>
      <c r="T48" s="222" t="b">
        <v>0</v>
      </c>
      <c r="U48" s="222" t="b">
        <v>0</v>
      </c>
      <c r="V48" s="222" t="b">
        <v>0</v>
      </c>
    </row>
    <row r="49" spans="6:56" x14ac:dyDescent="0.2">
      <c r="F49" s="222">
        <v>13</v>
      </c>
      <c r="G49" s="221" t="b">
        <v>0</v>
      </c>
      <c r="H49" s="221" t="b">
        <v>0</v>
      </c>
      <c r="I49" s="221" t="b">
        <v>0</v>
      </c>
      <c r="K49" s="230">
        <v>13</v>
      </c>
      <c r="L49" s="230"/>
      <c r="M49" s="230"/>
      <c r="N49" s="230"/>
      <c r="S49" s="222">
        <v>5</v>
      </c>
      <c r="T49" s="222" t="b">
        <v>0</v>
      </c>
      <c r="U49" s="222" t="b">
        <v>0</v>
      </c>
      <c r="V49" s="222" t="b">
        <v>0</v>
      </c>
    </row>
    <row r="50" spans="6:56" x14ac:dyDescent="0.2">
      <c r="F50" s="222">
        <v>14</v>
      </c>
      <c r="G50" s="221" t="b">
        <v>0</v>
      </c>
      <c r="H50" s="221" t="b">
        <v>0</v>
      </c>
      <c r="I50" s="221" t="b">
        <v>0</v>
      </c>
      <c r="K50" s="230">
        <v>14</v>
      </c>
      <c r="L50" s="230"/>
      <c r="M50" s="230"/>
      <c r="N50" s="230"/>
      <c r="S50" s="222" t="s">
        <v>14</v>
      </c>
      <c r="T50" s="222" t="b">
        <v>0</v>
      </c>
      <c r="U50" s="222" t="b">
        <v>0</v>
      </c>
      <c r="V50" s="222" t="b">
        <v>0</v>
      </c>
    </row>
    <row r="51" spans="6:56" x14ac:dyDescent="0.2">
      <c r="F51" s="222">
        <v>15</v>
      </c>
      <c r="G51" s="221" t="b">
        <v>0</v>
      </c>
      <c r="H51" s="221" t="b">
        <v>0</v>
      </c>
      <c r="I51" s="221" t="b">
        <v>0</v>
      </c>
      <c r="K51" s="230">
        <v>15</v>
      </c>
      <c r="L51" s="230"/>
      <c r="M51" s="230"/>
      <c r="N51" s="230"/>
      <c r="R51" s="221" t="s">
        <v>9</v>
      </c>
      <c r="S51" s="222">
        <v>1</v>
      </c>
      <c r="T51" s="222">
        <v>13</v>
      </c>
      <c r="U51" s="222">
        <v>13</v>
      </c>
      <c r="V51" s="222">
        <v>13</v>
      </c>
    </row>
    <row r="52" spans="6:56" x14ac:dyDescent="0.2">
      <c r="F52" s="222">
        <v>16</v>
      </c>
      <c r="G52" s="221" t="b">
        <v>0</v>
      </c>
      <c r="H52" s="221" t="b">
        <v>0</v>
      </c>
      <c r="I52" s="221" t="b">
        <v>0</v>
      </c>
      <c r="K52" s="230">
        <v>16</v>
      </c>
      <c r="L52" s="230"/>
      <c r="M52" s="230"/>
      <c r="N52" s="230"/>
      <c r="S52" s="222">
        <v>5</v>
      </c>
      <c r="T52" s="222">
        <v>4</v>
      </c>
      <c r="U52" s="222">
        <v>4</v>
      </c>
      <c r="V52" s="222">
        <v>4</v>
      </c>
    </row>
    <row r="53" spans="6:56" x14ac:dyDescent="0.2">
      <c r="F53" s="222">
        <v>17</v>
      </c>
      <c r="G53" s="221" t="b">
        <v>0</v>
      </c>
      <c r="H53" s="221" t="b">
        <v>0</v>
      </c>
      <c r="I53" s="221" t="b">
        <v>0</v>
      </c>
      <c r="K53" s="230">
        <v>17</v>
      </c>
      <c r="L53" s="230"/>
      <c r="M53" s="230"/>
      <c r="N53" s="230"/>
      <c r="S53" s="222" t="s">
        <v>14</v>
      </c>
      <c r="T53" s="222">
        <v>2</v>
      </c>
      <c r="U53" s="222">
        <v>2</v>
      </c>
      <c r="V53" s="222">
        <v>2</v>
      </c>
    </row>
    <row r="54" spans="6:56" x14ac:dyDescent="0.2">
      <c r="F54" s="222">
        <v>18</v>
      </c>
      <c r="G54" s="221" t="b">
        <v>0</v>
      </c>
      <c r="H54" s="221" t="b">
        <v>0</v>
      </c>
      <c r="I54" s="221" t="b">
        <v>0</v>
      </c>
      <c r="K54" s="230">
        <v>18</v>
      </c>
      <c r="L54" s="230"/>
      <c r="M54" s="230"/>
      <c r="N54" s="230"/>
      <c r="Q54" s="221" t="s">
        <v>67</v>
      </c>
      <c r="R54" s="221" t="s">
        <v>63</v>
      </c>
      <c r="S54" s="222" t="s">
        <v>4</v>
      </c>
      <c r="T54" s="222" t="b">
        <v>0</v>
      </c>
      <c r="U54" s="222" t="b">
        <v>0</v>
      </c>
      <c r="V54" s="222" t="b">
        <v>0</v>
      </c>
    </row>
    <row r="55" spans="6:56" x14ac:dyDescent="0.2">
      <c r="F55" s="222">
        <v>19</v>
      </c>
      <c r="G55" s="221" t="b">
        <v>0</v>
      </c>
      <c r="H55" s="221" t="b">
        <v>0</v>
      </c>
      <c r="I55" s="221" t="b">
        <v>0</v>
      </c>
      <c r="K55" s="230">
        <v>19</v>
      </c>
      <c r="L55" s="230"/>
      <c r="M55" s="230"/>
      <c r="N55" s="230"/>
      <c r="S55" s="222" t="s">
        <v>5</v>
      </c>
      <c r="T55" s="222" t="b">
        <v>0</v>
      </c>
      <c r="U55" s="222" t="b">
        <v>0</v>
      </c>
      <c r="V55" s="222" t="b">
        <v>0</v>
      </c>
      <c r="AA55" s="221" t="s">
        <v>5</v>
      </c>
    </row>
    <row r="56" spans="6:56" x14ac:dyDescent="0.2">
      <c r="F56" s="222">
        <v>20</v>
      </c>
      <c r="G56" s="221" t="b">
        <v>0</v>
      </c>
      <c r="H56" s="221" t="b">
        <v>0</v>
      </c>
      <c r="I56" s="221" t="b">
        <v>0</v>
      </c>
      <c r="K56" s="230">
        <v>20</v>
      </c>
      <c r="L56" s="230"/>
      <c r="M56" s="230"/>
      <c r="N56" s="230"/>
      <c r="S56" s="222" t="s">
        <v>6</v>
      </c>
      <c r="T56" s="222" t="b">
        <v>0</v>
      </c>
      <c r="U56" s="222" t="b">
        <v>0</v>
      </c>
      <c r="V56" s="222" t="b">
        <v>0</v>
      </c>
      <c r="W56" s="221">
        <v>1</v>
      </c>
      <c r="X56" s="221">
        <v>1</v>
      </c>
      <c r="Y56" s="221">
        <v>1</v>
      </c>
    </row>
    <row r="57" spans="6:56" x14ac:dyDescent="0.2">
      <c r="F57" s="222">
        <v>21</v>
      </c>
      <c r="G57" s="221" t="b">
        <v>0</v>
      </c>
      <c r="H57" s="221" t="b">
        <v>0</v>
      </c>
      <c r="I57" s="221" t="b">
        <v>0</v>
      </c>
      <c r="K57" s="230">
        <v>21</v>
      </c>
      <c r="L57" s="230"/>
      <c r="M57" s="230"/>
      <c r="N57" s="230"/>
      <c r="R57" s="221" t="s">
        <v>84</v>
      </c>
      <c r="S57" s="222">
        <v>0</v>
      </c>
      <c r="T57" s="222" t="s">
        <v>161</v>
      </c>
      <c r="U57" s="222" t="s">
        <v>161</v>
      </c>
      <c r="V57" s="222" t="s">
        <v>161</v>
      </c>
      <c r="Z57" s="221" t="s">
        <v>4</v>
      </c>
      <c r="AA57" s="221" t="s">
        <v>6</v>
      </c>
    </row>
    <row r="58" spans="6:56" x14ac:dyDescent="0.2">
      <c r="F58" s="222">
        <v>22</v>
      </c>
      <c r="G58" s="221" t="b">
        <v>0</v>
      </c>
      <c r="H58" s="221" t="b">
        <v>0</v>
      </c>
      <c r="I58" s="221" t="b">
        <v>0</v>
      </c>
      <c r="K58" s="230">
        <v>22</v>
      </c>
      <c r="L58" s="230"/>
      <c r="M58" s="230"/>
      <c r="N58" s="230"/>
      <c r="R58" s="221" t="s">
        <v>85</v>
      </c>
      <c r="S58" s="222">
        <v>0</v>
      </c>
      <c r="T58" s="222">
        <v>1</v>
      </c>
      <c r="U58" s="222">
        <v>1</v>
      </c>
      <c r="V58" s="222">
        <v>1</v>
      </c>
      <c r="W58" s="221">
        <v>2</v>
      </c>
      <c r="X58" s="221">
        <v>2</v>
      </c>
      <c r="Y58" s="221">
        <v>2</v>
      </c>
    </row>
    <row r="59" spans="6:56" x14ac:dyDescent="0.2">
      <c r="F59" s="222">
        <v>23</v>
      </c>
      <c r="G59" s="221" t="b">
        <v>0</v>
      </c>
      <c r="H59" s="221" t="b">
        <v>0</v>
      </c>
      <c r="I59" s="221" t="b">
        <v>0</v>
      </c>
      <c r="K59" s="230">
        <v>23</v>
      </c>
      <c r="L59" s="230"/>
      <c r="M59" s="230"/>
      <c r="N59" s="230"/>
      <c r="R59" s="221" t="s">
        <v>69</v>
      </c>
      <c r="S59" s="222">
        <v>0</v>
      </c>
      <c r="T59" s="222" t="s">
        <v>161</v>
      </c>
      <c r="U59" s="222" t="s">
        <v>161</v>
      </c>
      <c r="V59" s="222" t="s">
        <v>161</v>
      </c>
      <c r="BA59" s="221" t="s">
        <v>1</v>
      </c>
    </row>
    <row r="60" spans="6:56" x14ac:dyDescent="0.2">
      <c r="F60" s="222">
        <v>24</v>
      </c>
      <c r="G60" s="221" t="b">
        <v>0</v>
      </c>
      <c r="H60" s="221" t="b">
        <v>0</v>
      </c>
      <c r="I60" s="221" t="b">
        <v>0</v>
      </c>
      <c r="K60" s="230">
        <v>24</v>
      </c>
      <c r="L60" s="230"/>
      <c r="M60" s="230"/>
      <c r="N60" s="230"/>
      <c r="S60" s="222">
        <v>0</v>
      </c>
      <c r="T60" s="222">
        <v>1</v>
      </c>
      <c r="U60" s="222">
        <v>1</v>
      </c>
      <c r="V60" s="222">
        <v>1</v>
      </c>
    </row>
    <row r="61" spans="6:56" x14ac:dyDescent="0.2">
      <c r="F61" s="222">
        <v>25</v>
      </c>
      <c r="G61" s="221" t="b">
        <v>0</v>
      </c>
      <c r="H61" s="221" t="b">
        <v>0</v>
      </c>
      <c r="I61" s="221" t="b">
        <v>0</v>
      </c>
      <c r="K61" s="230">
        <v>25</v>
      </c>
      <c r="L61" s="230"/>
      <c r="M61" s="230"/>
      <c r="N61" s="230"/>
      <c r="S61" s="222" t="s">
        <v>4</v>
      </c>
      <c r="T61" s="231">
        <v>17.329999999999998</v>
      </c>
      <c r="U61" s="231">
        <v>17.329999999999998</v>
      </c>
      <c r="V61" s="231">
        <v>17.329999999999998</v>
      </c>
      <c r="W61" s="232">
        <f>Diagrama!B212</f>
        <v>17.329999999999998</v>
      </c>
      <c r="X61" s="232">
        <f>Diagrama!C212</f>
        <v>17.329999999999998</v>
      </c>
      <c r="Y61" s="232">
        <f>Diagrama!D212</f>
        <v>17.329999999999998</v>
      </c>
      <c r="Z61" s="232">
        <f>Diagrama!E212</f>
        <v>17.329999999999998</v>
      </c>
      <c r="AA61" s="232">
        <f>Diagrama!F212</f>
        <v>17.329999999999998</v>
      </c>
      <c r="AB61" s="232">
        <f>Diagrama!G212</f>
        <v>17.329999999999998</v>
      </c>
      <c r="AC61" s="232">
        <f>Diagrama!H212</f>
        <v>0</v>
      </c>
      <c r="AD61" s="232">
        <f>Diagrama!I212</f>
        <v>0</v>
      </c>
      <c r="AE61" s="232">
        <f>Diagrama!J212</f>
        <v>0</v>
      </c>
      <c r="AF61" s="232">
        <f>Diagrama!K212</f>
        <v>0</v>
      </c>
      <c r="AG61" s="232">
        <f>Diagrama!L212</f>
        <v>0</v>
      </c>
      <c r="AH61" s="232">
        <f>Diagrama!M212</f>
        <v>0</v>
      </c>
      <c r="AI61" s="232">
        <f>Diagrama!N212</f>
        <v>0</v>
      </c>
      <c r="AJ61" s="232">
        <f>Diagrama!O212</f>
        <v>0</v>
      </c>
      <c r="AK61" s="232">
        <f>Diagrama!P212</f>
        <v>0</v>
      </c>
      <c r="AL61" s="232">
        <f>Diagrama!Q212</f>
        <v>0</v>
      </c>
      <c r="AM61" s="232">
        <f>Diagrama!R212</f>
        <v>0</v>
      </c>
      <c r="AN61" s="232">
        <f>Diagrama!S212</f>
        <v>0</v>
      </c>
      <c r="AO61" s="232">
        <f>Diagrama!T212</f>
        <v>0</v>
      </c>
      <c r="AP61" s="232">
        <f>Diagrama!U212</f>
        <v>0</v>
      </c>
      <c r="AQ61" s="232">
        <f>Diagrama!V212</f>
        <v>0</v>
      </c>
      <c r="AR61" s="232">
        <f>Diagrama!W212</f>
        <v>0</v>
      </c>
      <c r="AS61" s="232">
        <f>Diagrama!X212</f>
        <v>0</v>
      </c>
      <c r="AT61" s="232">
        <f>Diagrama!Y212</f>
        <v>0</v>
      </c>
      <c r="AU61" s="232">
        <f>Diagrama!Z212</f>
        <v>0</v>
      </c>
      <c r="AV61" s="232">
        <f>Diagrama!AA212</f>
        <v>0</v>
      </c>
      <c r="AW61" s="232">
        <f>Diagrama!AB212</f>
        <v>0</v>
      </c>
      <c r="AX61" s="232">
        <f>Diagrama!AC212</f>
        <v>0</v>
      </c>
      <c r="AY61" s="232">
        <f>Diagrama!AD212</f>
        <v>0</v>
      </c>
      <c r="AZ61" s="232">
        <f>Diagrama!AE212</f>
        <v>0</v>
      </c>
      <c r="BA61" s="232"/>
      <c r="BB61" s="232"/>
      <c r="BC61" s="232"/>
      <c r="BD61" s="232"/>
    </row>
    <row r="62" spans="6:56" x14ac:dyDescent="0.2">
      <c r="F62" s="222">
        <v>26</v>
      </c>
      <c r="G62" s="221" t="b">
        <v>0</v>
      </c>
      <c r="H62" s="221" t="b">
        <v>0</v>
      </c>
      <c r="I62" s="221" t="b">
        <v>0</v>
      </c>
      <c r="K62" s="230">
        <v>26</v>
      </c>
      <c r="L62" s="230"/>
      <c r="M62" s="230"/>
      <c r="N62" s="230"/>
      <c r="S62" s="222" t="s">
        <v>5</v>
      </c>
      <c r="T62" s="231">
        <v>0.73</v>
      </c>
      <c r="U62" s="231">
        <v>0.73</v>
      </c>
      <c r="V62" s="231">
        <v>0.73</v>
      </c>
      <c r="W62" s="232">
        <f>Diagrama!B213</f>
        <v>0.73</v>
      </c>
      <c r="X62" s="232">
        <f>Diagrama!C213</f>
        <v>1.93</v>
      </c>
      <c r="Y62" s="232">
        <f>Diagrama!D213</f>
        <v>1.7</v>
      </c>
      <c r="Z62" s="232">
        <f>Diagrama!E213</f>
        <v>1.1399999999999999</v>
      </c>
      <c r="AA62" s="232">
        <f>Diagrama!F213</f>
        <v>8.02</v>
      </c>
      <c r="AB62" s="232">
        <f>Diagrama!G213</f>
        <v>3.23</v>
      </c>
      <c r="AC62" s="232">
        <f>Diagrama!H213</f>
        <v>0</v>
      </c>
      <c r="AD62" s="232">
        <f>Diagrama!I213</f>
        <v>0</v>
      </c>
      <c r="AE62" s="232">
        <f>Diagrama!J213</f>
        <v>0</v>
      </c>
      <c r="AF62" s="232">
        <f>Diagrama!K213</f>
        <v>0</v>
      </c>
      <c r="AG62" s="232">
        <f>Diagrama!L213</f>
        <v>0</v>
      </c>
      <c r="AH62" s="232">
        <f>Diagrama!M213</f>
        <v>0</v>
      </c>
      <c r="AI62" s="232">
        <f>Diagrama!N213</f>
        <v>0</v>
      </c>
      <c r="AJ62" s="232">
        <f>Diagrama!O213</f>
        <v>0</v>
      </c>
      <c r="AK62" s="232">
        <f>Diagrama!P213</f>
        <v>0</v>
      </c>
      <c r="AL62" s="232">
        <f>Diagrama!Q213</f>
        <v>0</v>
      </c>
      <c r="AM62" s="232">
        <f>Diagrama!R213</f>
        <v>0</v>
      </c>
      <c r="AN62" s="232">
        <f>Diagrama!S213</f>
        <v>0</v>
      </c>
      <c r="AO62" s="232">
        <f>Diagrama!T213</f>
        <v>0</v>
      </c>
      <c r="AP62" s="232">
        <f>Diagrama!U213</f>
        <v>0</v>
      </c>
      <c r="AQ62" s="232">
        <f>Diagrama!V213</f>
        <v>0</v>
      </c>
      <c r="AR62" s="232">
        <f>Diagrama!W213</f>
        <v>0</v>
      </c>
      <c r="AS62" s="232">
        <f>Diagrama!X213</f>
        <v>0</v>
      </c>
      <c r="AT62" s="232">
        <f>Diagrama!Y213</f>
        <v>0</v>
      </c>
      <c r="AU62" s="232">
        <f>Diagrama!Z213</f>
        <v>0</v>
      </c>
      <c r="AV62" s="232">
        <f>Diagrama!AA213</f>
        <v>0</v>
      </c>
      <c r="AW62" s="232">
        <f>Diagrama!AB213</f>
        <v>0</v>
      </c>
      <c r="AX62" s="232">
        <f>Diagrama!AC213</f>
        <v>0</v>
      </c>
      <c r="AY62" s="232">
        <f>Diagrama!AD213</f>
        <v>0</v>
      </c>
      <c r="AZ62" s="232">
        <f>Diagrama!AE213</f>
        <v>0</v>
      </c>
      <c r="BA62" s="232"/>
    </row>
    <row r="63" spans="6:56" x14ac:dyDescent="0.2">
      <c r="F63" s="222">
        <v>27</v>
      </c>
      <c r="G63" s="221" t="b">
        <v>0</v>
      </c>
      <c r="H63" s="221" t="b">
        <v>0</v>
      </c>
      <c r="I63" s="221" t="b">
        <v>0</v>
      </c>
      <c r="K63" s="230">
        <v>27</v>
      </c>
      <c r="L63" s="230"/>
      <c r="M63" s="230"/>
      <c r="N63" s="230"/>
      <c r="S63" s="222" t="s">
        <v>6</v>
      </c>
      <c r="T63" s="231">
        <v>35.65</v>
      </c>
      <c r="U63" s="231">
        <v>35.65</v>
      </c>
      <c r="V63" s="231">
        <v>35.65</v>
      </c>
      <c r="W63" s="232">
        <f>SUM(Diagrama!B218,Diagrama!B216,Diagrama!B214)</f>
        <v>35.65</v>
      </c>
      <c r="X63" s="232">
        <f>SUM(Diagrama!C218,Diagrama!C216,Diagrama!C214)</f>
        <v>40.110000000000007</v>
      </c>
      <c r="Y63" s="232">
        <f>SUM(Diagrama!D218,Diagrama!D216,Diagrama!D214)</f>
        <v>61.25</v>
      </c>
      <c r="Z63" s="232">
        <f>SUM(Diagrama!E218,Diagrama!E216,Diagrama!E214)</f>
        <v>65.78</v>
      </c>
      <c r="AA63" s="232">
        <f>SUM(Diagrama!F218,Diagrama!F216,Diagrama!F214)</f>
        <v>28.669999999999998</v>
      </c>
      <c r="AB63" s="232">
        <f>SUM(Diagrama!G218,Diagrama!G216,Diagrama!G214)</f>
        <v>97.72</v>
      </c>
      <c r="AC63" s="232">
        <f>SUM(Diagrama!H218,Diagrama!H216,Diagrama!H214)</f>
        <v>0</v>
      </c>
      <c r="AD63" s="232">
        <f>SUM(Diagrama!I218,Diagrama!I216,Diagrama!I214)</f>
        <v>0</v>
      </c>
      <c r="AE63" s="232">
        <f>SUM(Diagrama!J218,Diagrama!J216,Diagrama!J214)</f>
        <v>0</v>
      </c>
      <c r="AF63" s="232">
        <f>SUM(Diagrama!K218,Diagrama!K216,Diagrama!K214)</f>
        <v>0</v>
      </c>
      <c r="AG63" s="232">
        <f>SUM(Diagrama!L218,Diagrama!L216,Diagrama!L214)</f>
        <v>0</v>
      </c>
      <c r="AH63" s="232">
        <f>SUM(Diagrama!M218,Diagrama!M216,Diagrama!M214)</f>
        <v>0</v>
      </c>
      <c r="AI63" s="232">
        <f>SUM(Diagrama!N218,Diagrama!N216,Diagrama!N214)</f>
        <v>0</v>
      </c>
      <c r="AJ63" s="232">
        <f>SUM(Diagrama!O218,Diagrama!O216,Diagrama!O214)</f>
        <v>0</v>
      </c>
      <c r="AK63" s="232">
        <f>SUM(Diagrama!P218,Diagrama!P216,Diagrama!P214)</f>
        <v>0</v>
      </c>
      <c r="AL63" s="232">
        <f>SUM(Diagrama!Q218,Diagrama!Q216,Diagrama!Q214)</f>
        <v>0</v>
      </c>
      <c r="AM63" s="232">
        <f>SUM(Diagrama!R218,Diagrama!R216,Diagrama!R214)</f>
        <v>0</v>
      </c>
      <c r="AN63" s="232">
        <f>SUM(Diagrama!S218,Diagrama!S216,Diagrama!S214)</f>
        <v>0</v>
      </c>
      <c r="AO63" s="232">
        <f>SUM(Diagrama!T218,Diagrama!T216,Diagrama!T214)</f>
        <v>0</v>
      </c>
      <c r="AP63" s="232">
        <f>SUM(Diagrama!U218,Diagrama!U216,Diagrama!U214)</f>
        <v>0</v>
      </c>
      <c r="AQ63" s="232">
        <f>SUM(Diagrama!V218,Diagrama!V216,Diagrama!V214)</f>
        <v>0</v>
      </c>
      <c r="AR63" s="232">
        <f>SUM(Diagrama!W218,Diagrama!W216,Diagrama!W214)</f>
        <v>0</v>
      </c>
      <c r="AS63" s="232">
        <f>SUM(Diagrama!X218,Diagrama!X216,Diagrama!X214)</f>
        <v>0</v>
      </c>
      <c r="AT63" s="232">
        <f>SUM(Diagrama!Y218,Diagrama!Y216,Diagrama!Y214)</f>
        <v>0</v>
      </c>
      <c r="AU63" s="232">
        <f>SUM(Diagrama!Z218,Diagrama!Z216,Diagrama!Z214)</f>
        <v>0</v>
      </c>
      <c r="AV63" s="232">
        <f>SUM(Diagrama!AA218,Diagrama!AA216,Diagrama!AA214)</f>
        <v>0</v>
      </c>
      <c r="AW63" s="232">
        <f>SUM(Diagrama!AB218,Diagrama!AB216,Diagrama!AB214)</f>
        <v>0</v>
      </c>
      <c r="AX63" s="232">
        <f>SUM(Diagrama!AC218,Diagrama!AC216,Diagrama!AC214)</f>
        <v>0</v>
      </c>
      <c r="AY63" s="232">
        <f>SUM(Diagrama!AD218,Diagrama!AD216,Diagrama!AD214)</f>
        <v>0</v>
      </c>
      <c r="AZ63" s="232">
        <f>SUM(Diagrama!AE218,Diagrama!AE216,Diagrama!AE214)</f>
        <v>0</v>
      </c>
      <c r="BA63" s="232"/>
    </row>
    <row r="64" spans="6:56" x14ac:dyDescent="0.2">
      <c r="F64" s="222">
        <v>28</v>
      </c>
      <c r="G64" s="221" t="b">
        <v>0</v>
      </c>
      <c r="H64" s="221" t="b">
        <v>0</v>
      </c>
      <c r="I64" s="221" t="b">
        <v>0</v>
      </c>
      <c r="K64" s="230">
        <v>28</v>
      </c>
      <c r="L64" s="230"/>
      <c r="M64" s="230"/>
      <c r="N64" s="230"/>
      <c r="S64" s="222" t="s">
        <v>13</v>
      </c>
      <c r="T64" s="231">
        <v>53.709999999999994</v>
      </c>
      <c r="U64" s="231">
        <v>53.709999999999994</v>
      </c>
      <c r="V64" s="231">
        <v>53.709999999999994</v>
      </c>
      <c r="W64" s="232">
        <f>Diagrama!B219</f>
        <v>53.709999999999994</v>
      </c>
      <c r="X64" s="232">
        <f>Diagrama!C219</f>
        <v>59.370000000000005</v>
      </c>
      <c r="Y64" s="232">
        <f>Diagrama!D219</f>
        <v>80.28</v>
      </c>
      <c r="Z64" s="232">
        <f>Diagrama!E219</f>
        <v>84.25</v>
      </c>
      <c r="AA64" s="232">
        <f>Diagrama!F219</f>
        <v>54.019999999999996</v>
      </c>
      <c r="AB64" s="232">
        <f>Diagrama!G219</f>
        <v>118.28</v>
      </c>
      <c r="AC64" s="232">
        <f>Diagrama!H219</f>
        <v>0</v>
      </c>
      <c r="AD64" s="232">
        <f>Diagrama!I219</f>
        <v>0</v>
      </c>
      <c r="AE64" s="232">
        <f>Diagrama!J219</f>
        <v>0</v>
      </c>
      <c r="AF64" s="232">
        <f>Diagrama!K219</f>
        <v>0</v>
      </c>
      <c r="AG64" s="232">
        <f>Diagrama!L219</f>
        <v>0</v>
      </c>
      <c r="AH64" s="232">
        <f>Diagrama!M219</f>
        <v>0</v>
      </c>
      <c r="AI64" s="232">
        <f>Diagrama!N219</f>
        <v>0</v>
      </c>
      <c r="AJ64" s="232">
        <f>Diagrama!O219</f>
        <v>0</v>
      </c>
      <c r="AK64" s="232">
        <f>Diagrama!P219</f>
        <v>0</v>
      </c>
      <c r="AL64" s="232">
        <f>Diagrama!Q219</f>
        <v>0</v>
      </c>
      <c r="AM64" s="232">
        <f>Diagrama!R219</f>
        <v>0</v>
      </c>
      <c r="AN64" s="232">
        <f>Diagrama!S219</f>
        <v>0</v>
      </c>
      <c r="AO64" s="232">
        <f>Diagrama!T219</f>
        <v>0</v>
      </c>
      <c r="AP64" s="232">
        <f>Diagrama!U219</f>
        <v>0</v>
      </c>
      <c r="AQ64" s="232">
        <f>Diagrama!V219</f>
        <v>0</v>
      </c>
      <c r="AR64" s="232">
        <f>Diagrama!W219</f>
        <v>0</v>
      </c>
      <c r="AS64" s="232">
        <f>Diagrama!X219</f>
        <v>0</v>
      </c>
      <c r="AT64" s="232">
        <f>Diagrama!Y219</f>
        <v>0</v>
      </c>
      <c r="AU64" s="232">
        <f>Diagrama!Z219</f>
        <v>0</v>
      </c>
      <c r="AV64" s="232">
        <f>Diagrama!AA219</f>
        <v>0</v>
      </c>
      <c r="AW64" s="232">
        <f>Diagrama!AB219</f>
        <v>0</v>
      </c>
      <c r="AX64" s="232">
        <f>Diagrama!AC219</f>
        <v>0</v>
      </c>
      <c r="AY64" s="232">
        <f>Diagrama!AD219</f>
        <v>0</v>
      </c>
      <c r="AZ64" s="232">
        <f>Diagrama!AE219</f>
        <v>0</v>
      </c>
      <c r="BA64" s="232"/>
    </row>
    <row r="65" spans="6:53" x14ac:dyDescent="0.2">
      <c r="F65" s="222">
        <v>29</v>
      </c>
      <c r="G65" s="221" t="b">
        <v>0</v>
      </c>
      <c r="H65" s="221" t="b">
        <v>0</v>
      </c>
      <c r="I65" s="221" t="b">
        <v>0</v>
      </c>
      <c r="K65" s="230">
        <v>29</v>
      </c>
      <c r="L65" s="230"/>
      <c r="M65" s="230"/>
      <c r="N65" s="230"/>
      <c r="S65" s="222" t="s">
        <v>27</v>
      </c>
      <c r="T65" s="233">
        <v>4.4242174629324538</v>
      </c>
      <c r="U65" s="234">
        <v>4.4242174629324538</v>
      </c>
      <c r="V65" s="233">
        <v>4.4242174629324538</v>
      </c>
      <c r="W65" s="235">
        <f>Diagrama!B230</f>
        <v>4.4242174629324538</v>
      </c>
      <c r="X65" s="235">
        <f>Diagrama!C230</f>
        <v>1.8420726031647532</v>
      </c>
      <c r="Y65" s="235">
        <f>Diagrama!D230</f>
        <v>1.5555124975779888</v>
      </c>
      <c r="Z65" s="235">
        <f>Diagrama!E230</f>
        <v>1.7092716575370255</v>
      </c>
      <c r="AA65" s="235">
        <f>Diagrama!F230</f>
        <v>2.8194154488517746</v>
      </c>
      <c r="AB65" s="235">
        <f>Diagrama!G230</f>
        <v>4.4052141527001867</v>
      </c>
      <c r="AC65" s="235">
        <f>Diagrama!H230</f>
        <v>0</v>
      </c>
      <c r="AD65" s="235">
        <f>Diagrama!I230</f>
        <v>0</v>
      </c>
      <c r="AE65" s="235">
        <f>Diagrama!J230</f>
        <v>0</v>
      </c>
      <c r="AF65" s="235">
        <f>Diagrama!K230</f>
        <v>0</v>
      </c>
      <c r="AG65" s="235">
        <f>Diagrama!L230</f>
        <v>0</v>
      </c>
      <c r="AH65" s="235">
        <f>Diagrama!M230</f>
        <v>0</v>
      </c>
      <c r="AI65" s="235">
        <f>Diagrama!N230</f>
        <v>0</v>
      </c>
      <c r="AJ65" s="235">
        <f>Diagrama!O230</f>
        <v>0</v>
      </c>
      <c r="AK65" s="235">
        <f>Diagrama!P230</f>
        <v>0</v>
      </c>
      <c r="AL65" s="235">
        <f>Diagrama!Q230</f>
        <v>0</v>
      </c>
      <c r="AM65" s="235">
        <f>Diagrama!R230</f>
        <v>0</v>
      </c>
      <c r="AN65" s="235">
        <f>Diagrama!S230</f>
        <v>0</v>
      </c>
      <c r="AO65" s="235">
        <f>Diagrama!T230</f>
        <v>0</v>
      </c>
      <c r="AP65" s="235">
        <f>Diagrama!U230</f>
        <v>0</v>
      </c>
      <c r="AQ65" s="235">
        <f>Diagrama!V230</f>
        <v>0</v>
      </c>
      <c r="AR65" s="235">
        <f>Diagrama!W230</f>
        <v>0</v>
      </c>
      <c r="AS65" s="235">
        <f>Diagrama!X230</f>
        <v>0</v>
      </c>
      <c r="AT65" s="235">
        <f>Diagrama!Y230</f>
        <v>0</v>
      </c>
      <c r="AU65" s="235">
        <f>Diagrama!Z230</f>
        <v>0</v>
      </c>
      <c r="AV65" s="235">
        <f>Diagrama!AA230</f>
        <v>0</v>
      </c>
      <c r="AW65" s="235">
        <f>Diagrama!AB230</f>
        <v>0</v>
      </c>
      <c r="AX65" s="235">
        <f>Diagrama!AC230</f>
        <v>0</v>
      </c>
      <c r="AY65" s="235">
        <f>Diagrama!AD230</f>
        <v>0</v>
      </c>
      <c r="AZ65" s="235">
        <f>Diagrama!AE230</f>
        <v>0</v>
      </c>
      <c r="BA65" s="235"/>
    </row>
    <row r="66" spans="6:53" x14ac:dyDescent="0.2">
      <c r="F66" s="222">
        <v>30</v>
      </c>
      <c r="G66" s="221" t="b">
        <v>0</v>
      </c>
      <c r="H66" s="221" t="b">
        <v>0</v>
      </c>
      <c r="I66" s="221" t="b">
        <v>0</v>
      </c>
      <c r="K66" s="230">
        <v>30</v>
      </c>
      <c r="L66" s="230"/>
      <c r="M66" s="230"/>
      <c r="N66" s="230"/>
      <c r="S66" s="222" t="s">
        <v>28</v>
      </c>
      <c r="T66" s="233">
        <v>1.9739756367663346</v>
      </c>
      <c r="U66" s="234">
        <v>1.9739756367663346</v>
      </c>
      <c r="V66" s="233">
        <v>1.9739756367663346</v>
      </c>
      <c r="W66" s="235">
        <f>Diagrama!B231</f>
        <v>1.9739756367663346</v>
      </c>
      <c r="X66" s="235">
        <f>Diagrama!C231</f>
        <v>2.0825545171339566</v>
      </c>
      <c r="Y66" s="235">
        <f>Diagrama!D231</f>
        <v>3.2186022070415139</v>
      </c>
      <c r="Z66" s="235">
        <f>Diagrama!E231</f>
        <v>3.5614510016242558</v>
      </c>
      <c r="AA66" s="235">
        <f>Diagrama!F231</f>
        <v>1.1309664694280082</v>
      </c>
      <c r="AB66" s="235">
        <f>Diagrama!G231</f>
        <v>4.7529182879377432</v>
      </c>
      <c r="AC66" s="235">
        <f>Diagrama!H231</f>
        <v>0</v>
      </c>
      <c r="AD66" s="235">
        <f>Diagrama!I231</f>
        <v>0</v>
      </c>
      <c r="AE66" s="235">
        <f>Diagrama!J231</f>
        <v>0</v>
      </c>
      <c r="AF66" s="235">
        <f>Diagrama!K231</f>
        <v>0</v>
      </c>
      <c r="AG66" s="235">
        <f>Diagrama!L231</f>
        <v>0</v>
      </c>
      <c r="AH66" s="235">
        <f>Diagrama!M231</f>
        <v>0</v>
      </c>
      <c r="AI66" s="235">
        <f>Diagrama!N231</f>
        <v>0</v>
      </c>
      <c r="AJ66" s="235">
        <f>Diagrama!O231</f>
        <v>0</v>
      </c>
      <c r="AK66" s="235">
        <f>Diagrama!P231</f>
        <v>0</v>
      </c>
      <c r="AL66" s="235">
        <f>Diagrama!Q231</f>
        <v>0</v>
      </c>
      <c r="AM66" s="235">
        <f>Diagrama!R231</f>
        <v>0</v>
      </c>
      <c r="AN66" s="235">
        <f>Diagrama!S231</f>
        <v>0</v>
      </c>
      <c r="AO66" s="235">
        <f>Diagrama!T231</f>
        <v>0</v>
      </c>
      <c r="AP66" s="235">
        <f>Diagrama!U231</f>
        <v>0</v>
      </c>
      <c r="AQ66" s="235">
        <f>Diagrama!V231</f>
        <v>0</v>
      </c>
      <c r="AR66" s="235">
        <f>Diagrama!W231</f>
        <v>0</v>
      </c>
      <c r="AS66" s="235">
        <f>Diagrama!X231</f>
        <v>0</v>
      </c>
      <c r="AT66" s="235">
        <f>Diagrama!Y231</f>
        <v>0</v>
      </c>
      <c r="AU66" s="235">
        <f>Diagrama!Z231</f>
        <v>0</v>
      </c>
      <c r="AV66" s="235">
        <f>Diagrama!AA231</f>
        <v>0</v>
      </c>
      <c r="AW66" s="235">
        <f>Diagrama!AB231</f>
        <v>0</v>
      </c>
      <c r="AX66" s="235">
        <f>Diagrama!AC231</f>
        <v>0</v>
      </c>
      <c r="AY66" s="235">
        <f>Diagrama!AD231</f>
        <v>0</v>
      </c>
      <c r="AZ66" s="235">
        <f>Diagrama!AE231</f>
        <v>0</v>
      </c>
      <c r="BA66" s="235"/>
    </row>
    <row r="67" spans="6:53" x14ac:dyDescent="0.2">
      <c r="F67" s="222">
        <v>31</v>
      </c>
      <c r="G67" s="221" t="b">
        <v>0</v>
      </c>
      <c r="H67" s="221" t="b">
        <v>0</v>
      </c>
      <c r="I67" s="221" t="b">
        <v>0</v>
      </c>
      <c r="K67" s="230">
        <v>31</v>
      </c>
      <c r="L67" s="230"/>
      <c r="M67" s="230"/>
      <c r="N67" s="230"/>
      <c r="S67" s="222" t="s">
        <v>29</v>
      </c>
      <c r="T67" s="233">
        <v>0.31513222331047996</v>
      </c>
      <c r="U67" s="234">
        <v>0.31513222331047996</v>
      </c>
      <c r="V67" s="233">
        <v>0.31513222331047996</v>
      </c>
      <c r="W67" s="235">
        <f>Diagrama!B232</f>
        <v>0.31513222331047996</v>
      </c>
      <c r="X67" s="235">
        <f>Diagrama!C232</f>
        <v>1.3550178500595005</v>
      </c>
      <c r="Y67" s="235">
        <f>Diagrama!D232</f>
        <v>1.9766407119021132</v>
      </c>
      <c r="Z67" s="235">
        <f>Diagrama!E232</f>
        <v>1.4911295091661747</v>
      </c>
      <c r="AA67" s="235">
        <f>Diagrama!F232</f>
        <v>1.0126676602086435</v>
      </c>
      <c r="AB67" s="235">
        <f>Diagrama!G232</f>
        <v>0.34104308390022697</v>
      </c>
      <c r="AC67" s="235">
        <f>Diagrama!H232</f>
        <v>0</v>
      </c>
      <c r="AD67" s="235">
        <f>Diagrama!I232</f>
        <v>0</v>
      </c>
      <c r="AE67" s="235">
        <f>Diagrama!J232</f>
        <v>0</v>
      </c>
      <c r="AF67" s="235">
        <f>Diagrama!K232</f>
        <v>0</v>
      </c>
      <c r="AG67" s="235">
        <f>Diagrama!L232</f>
        <v>0</v>
      </c>
      <c r="AH67" s="235">
        <f>Diagrama!M232</f>
        <v>0</v>
      </c>
      <c r="AI67" s="235">
        <f>Diagrama!N232</f>
        <v>0</v>
      </c>
      <c r="AJ67" s="235">
        <f>Diagrama!O232</f>
        <v>0</v>
      </c>
      <c r="AK67" s="235">
        <f>Diagrama!P232</f>
        <v>0</v>
      </c>
      <c r="AL67" s="235">
        <f>Diagrama!Q232</f>
        <v>0</v>
      </c>
      <c r="AM67" s="235">
        <f>Diagrama!R232</f>
        <v>0</v>
      </c>
      <c r="AN67" s="235">
        <f>Diagrama!S232</f>
        <v>0</v>
      </c>
      <c r="AO67" s="235">
        <f>Diagrama!T232</f>
        <v>0</v>
      </c>
      <c r="AP67" s="235">
        <f>Diagrama!U232</f>
        <v>0</v>
      </c>
      <c r="AQ67" s="235">
        <f>Diagrama!V232</f>
        <v>0</v>
      </c>
      <c r="AR67" s="235">
        <f>Diagrama!W232</f>
        <v>0</v>
      </c>
      <c r="AS67" s="235">
        <f>Diagrama!X232</f>
        <v>0</v>
      </c>
      <c r="AT67" s="235">
        <f>Diagrama!Y232</f>
        <v>0</v>
      </c>
      <c r="AU67" s="235">
        <f>Diagrama!Z232</f>
        <v>0</v>
      </c>
      <c r="AV67" s="235">
        <f>Diagrama!AA232</f>
        <v>0</v>
      </c>
      <c r="AW67" s="235">
        <f>Diagrama!AB232</f>
        <v>0</v>
      </c>
      <c r="AX67" s="235">
        <f>Diagrama!AC232</f>
        <v>0</v>
      </c>
      <c r="AY67" s="235">
        <f>Diagrama!AD232</f>
        <v>0</v>
      </c>
      <c r="AZ67" s="235">
        <f>Diagrama!AE232</f>
        <v>0</v>
      </c>
      <c r="BA67" s="235"/>
    </row>
    <row r="68" spans="6:53" x14ac:dyDescent="0.2">
      <c r="F68" s="222">
        <v>32</v>
      </c>
      <c r="G68" s="221" t="b">
        <v>0</v>
      </c>
      <c r="H68" s="221" t="b">
        <v>0</v>
      </c>
      <c r="I68" s="221" t="b">
        <v>0</v>
      </c>
      <c r="K68" s="230">
        <v>32</v>
      </c>
      <c r="L68" s="230"/>
      <c r="M68" s="230"/>
      <c r="N68" s="230"/>
      <c r="S68" s="222" t="s">
        <v>17</v>
      </c>
      <c r="T68" s="233">
        <v>14.03924173940648</v>
      </c>
      <c r="U68" s="234">
        <v>14.03924173940648</v>
      </c>
      <c r="V68" s="233">
        <v>14.03924173940648</v>
      </c>
      <c r="W68" s="235">
        <f>Diagrama!B233</f>
        <v>14.03924173940648</v>
      </c>
      <c r="X68" s="235">
        <f>Diagrama!C233</f>
        <v>1.3594452671482264</v>
      </c>
      <c r="Y68" s="235">
        <f>Diagrama!D233</f>
        <v>0.78694751565706933</v>
      </c>
      <c r="Z68" s="235">
        <f>Diagrama!E233</f>
        <v>1.1462932274023829</v>
      </c>
      <c r="AA68" s="235">
        <f>Diagrama!F233</f>
        <v>2.7841468229279491</v>
      </c>
      <c r="AB68" s="235">
        <f>Diagrama!G233</f>
        <v>12.916884583382853</v>
      </c>
      <c r="AC68" s="235">
        <f>Diagrama!H233</f>
        <v>0</v>
      </c>
      <c r="AD68" s="235">
        <f>Diagrama!I233</f>
        <v>0</v>
      </c>
      <c r="AE68" s="235">
        <f>Diagrama!J233</f>
        <v>0</v>
      </c>
      <c r="AF68" s="235">
        <f>Diagrama!K233</f>
        <v>0</v>
      </c>
      <c r="AG68" s="235">
        <f>Diagrama!L233</f>
        <v>0</v>
      </c>
      <c r="AH68" s="235">
        <f>Diagrama!M233</f>
        <v>0</v>
      </c>
      <c r="AI68" s="235">
        <f>Diagrama!N233</f>
        <v>0</v>
      </c>
      <c r="AJ68" s="235">
        <f>Diagrama!O233</f>
        <v>0</v>
      </c>
      <c r="AK68" s="235">
        <f>Diagrama!P233</f>
        <v>0</v>
      </c>
      <c r="AL68" s="235">
        <f>Diagrama!Q233</f>
        <v>0</v>
      </c>
      <c r="AM68" s="235">
        <f>Diagrama!R233</f>
        <v>0</v>
      </c>
      <c r="AN68" s="235">
        <f>Diagrama!S233</f>
        <v>0</v>
      </c>
      <c r="AO68" s="235">
        <f>Diagrama!T233</f>
        <v>0</v>
      </c>
      <c r="AP68" s="235">
        <f>Diagrama!U233</f>
        <v>0</v>
      </c>
      <c r="AQ68" s="235">
        <f>Diagrama!V233</f>
        <v>0</v>
      </c>
      <c r="AR68" s="235">
        <f>Diagrama!W233</f>
        <v>0</v>
      </c>
      <c r="AS68" s="235">
        <f>Diagrama!X233</f>
        <v>0</v>
      </c>
      <c r="AT68" s="235">
        <f>Diagrama!Y233</f>
        <v>0</v>
      </c>
      <c r="AU68" s="235">
        <f>Diagrama!Z233</f>
        <v>0</v>
      </c>
      <c r="AV68" s="235">
        <f>Diagrama!AA233</f>
        <v>0</v>
      </c>
      <c r="AW68" s="235">
        <f>Diagrama!AB233</f>
        <v>0</v>
      </c>
      <c r="AX68" s="235">
        <f>Diagrama!AC233</f>
        <v>0</v>
      </c>
      <c r="AY68" s="235">
        <f>Diagrama!AD233</f>
        <v>0</v>
      </c>
      <c r="AZ68" s="235">
        <f>Diagrama!AE233</f>
        <v>0</v>
      </c>
      <c r="BA68" s="235"/>
    </row>
    <row r="69" spans="6:53" x14ac:dyDescent="0.2">
      <c r="F69" s="222">
        <v>33</v>
      </c>
      <c r="G69" s="221" t="b">
        <v>0</v>
      </c>
      <c r="H69" s="221" t="b">
        <v>0</v>
      </c>
      <c r="I69" s="221" t="b">
        <v>0</v>
      </c>
      <c r="K69" s="230">
        <v>33</v>
      </c>
      <c r="L69" s="230"/>
      <c r="M69" s="230"/>
      <c r="N69" s="230"/>
      <c r="S69" s="222" t="s">
        <v>10</v>
      </c>
      <c r="T69" s="236">
        <v>76.037981753863335</v>
      </c>
      <c r="U69" s="234">
        <v>76.037981753863335</v>
      </c>
      <c r="V69" s="236">
        <v>76.037981753863335</v>
      </c>
      <c r="W69" s="237">
        <f>100*(W61+W76+W78)/W64</f>
        <v>76.037981753863335</v>
      </c>
      <c r="X69" s="237">
        <f t="shared" ref="X69:AZ69" si="0">100*(X61+X76+X78)/X64</f>
        <v>42.462523159845027</v>
      </c>
      <c r="Y69" s="237">
        <f t="shared" si="0"/>
        <v>33.594917787742901</v>
      </c>
      <c r="Z69" s="237">
        <f t="shared" si="0"/>
        <v>40.142433234421354</v>
      </c>
      <c r="AA69" s="237">
        <f t="shared" si="0"/>
        <v>49.685301740096264</v>
      </c>
      <c r="AB69" s="237">
        <f t="shared" si="0"/>
        <v>74.568819749746353</v>
      </c>
      <c r="AC69" s="237" t="e">
        <f t="shared" si="0"/>
        <v>#DIV/0!</v>
      </c>
      <c r="AD69" s="237" t="e">
        <f t="shared" si="0"/>
        <v>#DIV/0!</v>
      </c>
      <c r="AE69" s="237" t="e">
        <f t="shared" si="0"/>
        <v>#DIV/0!</v>
      </c>
      <c r="AF69" s="237" t="e">
        <f t="shared" si="0"/>
        <v>#DIV/0!</v>
      </c>
      <c r="AG69" s="237" t="e">
        <f t="shared" si="0"/>
        <v>#DIV/0!</v>
      </c>
      <c r="AH69" s="237" t="e">
        <f t="shared" si="0"/>
        <v>#DIV/0!</v>
      </c>
      <c r="AI69" s="237" t="e">
        <f t="shared" si="0"/>
        <v>#DIV/0!</v>
      </c>
      <c r="AJ69" s="237" t="e">
        <f t="shared" si="0"/>
        <v>#DIV/0!</v>
      </c>
      <c r="AK69" s="237" t="e">
        <f t="shared" si="0"/>
        <v>#DIV/0!</v>
      </c>
      <c r="AL69" s="237" t="e">
        <f t="shared" si="0"/>
        <v>#DIV/0!</v>
      </c>
      <c r="AM69" s="237" t="e">
        <f t="shared" si="0"/>
        <v>#DIV/0!</v>
      </c>
      <c r="AN69" s="237" t="e">
        <f t="shared" si="0"/>
        <v>#DIV/0!</v>
      </c>
      <c r="AO69" s="237" t="e">
        <f t="shared" si="0"/>
        <v>#DIV/0!</v>
      </c>
      <c r="AP69" s="237" t="e">
        <f t="shared" si="0"/>
        <v>#DIV/0!</v>
      </c>
      <c r="AQ69" s="237" t="e">
        <f t="shared" si="0"/>
        <v>#DIV/0!</v>
      </c>
      <c r="AR69" s="237" t="e">
        <f t="shared" si="0"/>
        <v>#DIV/0!</v>
      </c>
      <c r="AS69" s="237" t="e">
        <f t="shared" si="0"/>
        <v>#DIV/0!</v>
      </c>
      <c r="AT69" s="237" t="e">
        <f t="shared" si="0"/>
        <v>#DIV/0!</v>
      </c>
      <c r="AU69" s="237" t="e">
        <f t="shared" si="0"/>
        <v>#DIV/0!</v>
      </c>
      <c r="AV69" s="237" t="e">
        <f t="shared" si="0"/>
        <v>#DIV/0!</v>
      </c>
      <c r="AW69" s="237" t="e">
        <f t="shared" si="0"/>
        <v>#DIV/0!</v>
      </c>
      <c r="AX69" s="237" t="e">
        <f t="shared" si="0"/>
        <v>#DIV/0!</v>
      </c>
      <c r="AY69" s="237" t="e">
        <f t="shared" si="0"/>
        <v>#DIV/0!</v>
      </c>
      <c r="AZ69" s="237" t="e">
        <f t="shared" si="0"/>
        <v>#DIV/0!</v>
      </c>
      <c r="BA69" s="237"/>
    </row>
    <row r="70" spans="6:53" x14ac:dyDescent="0.2">
      <c r="F70" s="222">
        <v>34</v>
      </c>
      <c r="G70" s="221" t="b">
        <v>0</v>
      </c>
      <c r="H70" s="221" t="b">
        <v>0</v>
      </c>
      <c r="I70" s="221" t="b">
        <v>0</v>
      </c>
      <c r="K70" s="230">
        <v>34</v>
      </c>
      <c r="L70" s="230"/>
      <c r="M70" s="230"/>
      <c r="N70" s="230"/>
      <c r="S70" s="222" t="s">
        <v>70</v>
      </c>
      <c r="T70" s="231">
        <v>0</v>
      </c>
      <c r="U70" s="231">
        <v>0</v>
      </c>
      <c r="V70" s="231">
        <v>0</v>
      </c>
    </row>
    <row r="71" spans="6:53" x14ac:dyDescent="0.2">
      <c r="F71" s="222">
        <v>35</v>
      </c>
      <c r="G71" s="221" t="b">
        <v>0</v>
      </c>
      <c r="H71" s="221" t="b">
        <v>0</v>
      </c>
      <c r="I71" s="221" t="b">
        <v>0</v>
      </c>
      <c r="K71" s="230">
        <v>35</v>
      </c>
      <c r="L71" s="230"/>
      <c r="M71" s="230"/>
      <c r="N71" s="230"/>
      <c r="S71" s="222" t="s">
        <v>71</v>
      </c>
    </row>
    <row r="72" spans="6:53" x14ac:dyDescent="0.2">
      <c r="F72" s="222">
        <v>36</v>
      </c>
      <c r="G72" s="221" t="b">
        <v>0</v>
      </c>
      <c r="H72" s="221" t="b">
        <v>0</v>
      </c>
      <c r="I72" s="221" t="b">
        <v>0</v>
      </c>
      <c r="K72" s="230">
        <v>36</v>
      </c>
      <c r="L72" s="230"/>
      <c r="M72" s="230"/>
      <c r="N72" s="230"/>
      <c r="R72" s="221" t="s">
        <v>82</v>
      </c>
      <c r="S72" s="222">
        <v>0</v>
      </c>
      <c r="T72" s="222" t="b">
        <v>0</v>
      </c>
      <c r="U72" s="222" t="b">
        <v>0</v>
      </c>
      <c r="V72" s="222" t="b">
        <v>0</v>
      </c>
      <c r="W72" s="223">
        <f>IF(U72,0.75,0.1)</f>
        <v>0.1</v>
      </c>
      <c r="X72" s="223"/>
      <c r="Y72" s="223"/>
    </row>
    <row r="73" spans="6:53" x14ac:dyDescent="0.2">
      <c r="F73" s="222">
        <v>37</v>
      </c>
      <c r="G73" s="221" t="b">
        <v>0</v>
      </c>
      <c r="H73" s="221" t="b">
        <v>0</v>
      </c>
      <c r="I73" s="221" t="b">
        <v>0</v>
      </c>
      <c r="K73" s="230">
        <v>37</v>
      </c>
      <c r="L73" s="230"/>
      <c r="M73" s="230"/>
      <c r="N73" s="230"/>
      <c r="T73" s="238"/>
      <c r="W73" s="223">
        <v>0</v>
      </c>
    </row>
    <row r="74" spans="6:53" x14ac:dyDescent="0.2">
      <c r="F74" s="222">
        <v>38</v>
      </c>
      <c r="G74" s="221" t="b">
        <v>0</v>
      </c>
      <c r="H74" s="221" t="b">
        <v>0</v>
      </c>
      <c r="I74" s="221" t="b">
        <v>0</v>
      </c>
      <c r="K74" s="230">
        <v>38</v>
      </c>
      <c r="L74" s="230"/>
      <c r="M74" s="230"/>
      <c r="N74" s="230"/>
      <c r="T74" s="238"/>
      <c r="W74" s="223">
        <f>IF(U74,0.75,0.1)</f>
        <v>0.1</v>
      </c>
    </row>
    <row r="75" spans="6:53" x14ac:dyDescent="0.2">
      <c r="F75" s="222">
        <v>39</v>
      </c>
      <c r="G75" s="221" t="b">
        <v>0</v>
      </c>
      <c r="H75" s="221" t="b">
        <v>0</v>
      </c>
      <c r="I75" s="221" t="b">
        <v>0</v>
      </c>
      <c r="K75" s="230">
        <v>39</v>
      </c>
      <c r="L75" s="230"/>
      <c r="M75" s="230"/>
      <c r="N75" s="230"/>
      <c r="T75" s="238"/>
    </row>
    <row r="76" spans="6:53" x14ac:dyDescent="0.2">
      <c r="F76" s="222">
        <v>40</v>
      </c>
      <c r="G76" s="221" t="b">
        <v>0</v>
      </c>
      <c r="H76" s="221" t="b">
        <v>0</v>
      </c>
      <c r="I76" s="221" t="b">
        <v>0</v>
      </c>
      <c r="K76" s="230">
        <v>40</v>
      </c>
      <c r="L76" s="230"/>
      <c r="M76" s="230"/>
      <c r="N76" s="230"/>
      <c r="S76" s="222" t="s">
        <v>146</v>
      </c>
      <c r="U76" s="222">
        <v>5.1100000000000003</v>
      </c>
      <c r="W76" s="239">
        <f>Diagrama!B214</f>
        <v>5.1100000000000003</v>
      </c>
      <c r="X76" s="239">
        <f>Diagrama!C214</f>
        <v>0.38</v>
      </c>
      <c r="Y76" s="239">
        <f>Diagrama!D214</f>
        <v>0.14000000000000001</v>
      </c>
      <c r="Z76" s="239">
        <f>Diagrama!E214</f>
        <v>1.24</v>
      </c>
      <c r="AA76" s="239">
        <f>Diagrama!F214</f>
        <v>0.21</v>
      </c>
      <c r="AB76" s="239">
        <f>Diagrama!G214</f>
        <v>12.29</v>
      </c>
      <c r="AC76" s="239">
        <f>Diagrama!H214</f>
        <v>0</v>
      </c>
      <c r="AD76" s="239">
        <f>Diagrama!I214</f>
        <v>0</v>
      </c>
      <c r="AE76" s="239">
        <f>Diagrama!J214</f>
        <v>0</v>
      </c>
      <c r="AF76" s="239">
        <f>Diagrama!K214</f>
        <v>0</v>
      </c>
      <c r="AG76" s="239">
        <f>Diagrama!L214</f>
        <v>0</v>
      </c>
      <c r="AH76" s="239">
        <f>Diagrama!M214</f>
        <v>0</v>
      </c>
      <c r="AI76" s="239">
        <f>Diagrama!N214</f>
        <v>0</v>
      </c>
      <c r="AJ76" s="239">
        <f>Diagrama!O214</f>
        <v>0</v>
      </c>
      <c r="AK76" s="239">
        <f>Diagrama!P214</f>
        <v>0</v>
      </c>
      <c r="AL76" s="239">
        <f>Diagrama!Q214</f>
        <v>0</v>
      </c>
      <c r="AM76" s="239">
        <f>Diagrama!R214</f>
        <v>0</v>
      </c>
      <c r="AN76" s="239">
        <f>Diagrama!S214</f>
        <v>0</v>
      </c>
      <c r="AO76" s="239">
        <f>Diagrama!T214</f>
        <v>0</v>
      </c>
      <c r="AP76" s="239">
        <f>Diagrama!U214</f>
        <v>0</v>
      </c>
      <c r="AQ76" s="239">
        <f>Diagrama!V214</f>
        <v>0</v>
      </c>
      <c r="AR76" s="239">
        <f>Diagrama!W214</f>
        <v>0</v>
      </c>
      <c r="AS76" s="239">
        <f>Diagrama!X214</f>
        <v>0</v>
      </c>
      <c r="AT76" s="239">
        <f>Diagrama!Y214</f>
        <v>0</v>
      </c>
      <c r="AU76" s="239">
        <f>Diagrama!Z214</f>
        <v>0</v>
      </c>
      <c r="AV76" s="239">
        <f>Diagrama!AA214</f>
        <v>0</v>
      </c>
      <c r="AW76" s="239">
        <f>Diagrama!AB214</f>
        <v>0</v>
      </c>
      <c r="AX76" s="239">
        <f>Diagrama!AC214</f>
        <v>0</v>
      </c>
      <c r="AY76" s="239">
        <f>Diagrama!AD214</f>
        <v>0</v>
      </c>
      <c r="AZ76" s="239">
        <f>Diagrama!AE214</f>
        <v>0</v>
      </c>
    </row>
    <row r="77" spans="6:53" x14ac:dyDescent="0.2">
      <c r="F77" s="222">
        <v>41</v>
      </c>
      <c r="G77" s="221" t="b">
        <v>0</v>
      </c>
      <c r="H77" s="221" t="b">
        <v>0</v>
      </c>
      <c r="I77" s="221" t="b">
        <v>0</v>
      </c>
      <c r="K77" s="230">
        <v>41</v>
      </c>
      <c r="L77" s="230"/>
      <c r="M77" s="230"/>
      <c r="N77" s="230"/>
      <c r="S77" s="222" t="s">
        <v>147</v>
      </c>
      <c r="U77" s="222">
        <v>4.8499999999999996</v>
      </c>
      <c r="W77" s="239">
        <f>Diagrama!B215</f>
        <v>4.8499999999999996</v>
      </c>
      <c r="X77" s="239">
        <f>Diagrama!C215</f>
        <v>15.06</v>
      </c>
      <c r="Y77" s="239">
        <f>Diagrama!D215</f>
        <v>26.09</v>
      </c>
      <c r="Z77" s="239">
        <f>Diagrama!E215</f>
        <v>21.17</v>
      </c>
      <c r="AA77" s="239">
        <f>Diagrama!F215</f>
        <v>8.1199999999999992</v>
      </c>
      <c r="AB77" s="239">
        <f>Diagrama!G215</f>
        <v>8.36</v>
      </c>
      <c r="AC77" s="239">
        <f>Diagrama!H215</f>
        <v>0</v>
      </c>
      <c r="AD77" s="239">
        <f>Diagrama!I215</f>
        <v>0</v>
      </c>
      <c r="AE77" s="239">
        <f>Diagrama!J215</f>
        <v>0</v>
      </c>
      <c r="AF77" s="239">
        <f>Diagrama!K215</f>
        <v>0</v>
      </c>
      <c r="AG77" s="239">
        <f>Diagrama!L215</f>
        <v>0</v>
      </c>
      <c r="AH77" s="239">
        <f>Diagrama!M215</f>
        <v>0</v>
      </c>
      <c r="AI77" s="239">
        <f>Diagrama!N215</f>
        <v>0</v>
      </c>
      <c r="AJ77" s="239">
        <f>Diagrama!O215</f>
        <v>0</v>
      </c>
      <c r="AK77" s="239">
        <f>Diagrama!P215</f>
        <v>0</v>
      </c>
      <c r="AL77" s="239">
        <f>Diagrama!Q215</f>
        <v>0</v>
      </c>
      <c r="AM77" s="239">
        <f>Diagrama!R215</f>
        <v>0</v>
      </c>
      <c r="AN77" s="239">
        <f>Diagrama!S215</f>
        <v>0</v>
      </c>
      <c r="AO77" s="239">
        <f>Diagrama!T215</f>
        <v>0</v>
      </c>
      <c r="AP77" s="239">
        <f>Diagrama!U215</f>
        <v>0</v>
      </c>
      <c r="AQ77" s="239">
        <f>Diagrama!V215</f>
        <v>0</v>
      </c>
      <c r="AR77" s="239">
        <f>Diagrama!W215</f>
        <v>0</v>
      </c>
      <c r="AS77" s="239">
        <f>Diagrama!X215</f>
        <v>0</v>
      </c>
      <c r="AT77" s="239">
        <f>Diagrama!Y215</f>
        <v>0</v>
      </c>
      <c r="AU77" s="239">
        <f>Diagrama!Z215</f>
        <v>0</v>
      </c>
      <c r="AV77" s="239">
        <f>Diagrama!AA215</f>
        <v>0</v>
      </c>
      <c r="AW77" s="239">
        <f>Diagrama!AB215</f>
        <v>0</v>
      </c>
      <c r="AX77" s="239">
        <f>Diagrama!AC215</f>
        <v>0</v>
      </c>
      <c r="AY77" s="239">
        <f>Diagrama!AD215</f>
        <v>0</v>
      </c>
      <c r="AZ77" s="239">
        <f>Diagrama!AE215</f>
        <v>0</v>
      </c>
    </row>
    <row r="78" spans="6:53" x14ac:dyDescent="0.2">
      <c r="F78" s="222">
        <v>42</v>
      </c>
      <c r="G78" s="221" t="b">
        <v>0</v>
      </c>
      <c r="H78" s="221" t="b">
        <v>0</v>
      </c>
      <c r="I78" s="221" t="b">
        <v>0</v>
      </c>
      <c r="K78" s="230">
        <v>42</v>
      </c>
      <c r="L78" s="230"/>
      <c r="M78" s="230"/>
      <c r="N78" s="230"/>
      <c r="S78" s="222" t="s">
        <v>148</v>
      </c>
      <c r="U78" s="222">
        <v>18.399999999999999</v>
      </c>
      <c r="W78" s="239">
        <f>Diagrama!B216</f>
        <v>18.399999999999999</v>
      </c>
      <c r="X78" s="239">
        <f>Diagrama!C216</f>
        <v>7.5</v>
      </c>
      <c r="Y78" s="239">
        <f>Diagrama!D216</f>
        <v>9.5</v>
      </c>
      <c r="Z78" s="239">
        <f>Diagrama!E216</f>
        <v>15.25</v>
      </c>
      <c r="AA78" s="239">
        <f>Diagrama!F216</f>
        <v>9.3000000000000007</v>
      </c>
      <c r="AB78" s="239">
        <f>Diagrama!G216</f>
        <v>58.58</v>
      </c>
      <c r="AC78" s="239">
        <f>Diagrama!H216</f>
        <v>0</v>
      </c>
      <c r="AD78" s="239">
        <f>Diagrama!I216</f>
        <v>0</v>
      </c>
      <c r="AE78" s="239">
        <f>Diagrama!J216</f>
        <v>0</v>
      </c>
      <c r="AF78" s="239">
        <f>Diagrama!K216</f>
        <v>0</v>
      </c>
      <c r="AG78" s="239">
        <f>Diagrama!L216</f>
        <v>0</v>
      </c>
      <c r="AH78" s="239">
        <f>Diagrama!M216</f>
        <v>0</v>
      </c>
      <c r="AI78" s="239">
        <f>Diagrama!N216</f>
        <v>0</v>
      </c>
      <c r="AJ78" s="239">
        <f>Diagrama!O216</f>
        <v>0</v>
      </c>
      <c r="AK78" s="239">
        <f>Diagrama!P216</f>
        <v>0</v>
      </c>
      <c r="AL78" s="239">
        <f>Diagrama!Q216</f>
        <v>0</v>
      </c>
      <c r="AM78" s="239">
        <f>Diagrama!R216</f>
        <v>0</v>
      </c>
      <c r="AN78" s="239">
        <f>Diagrama!S216</f>
        <v>0</v>
      </c>
      <c r="AO78" s="239">
        <f>Diagrama!T216</f>
        <v>0</v>
      </c>
      <c r="AP78" s="239">
        <f>Diagrama!U216</f>
        <v>0</v>
      </c>
      <c r="AQ78" s="239">
        <f>Diagrama!V216</f>
        <v>0</v>
      </c>
      <c r="AR78" s="239">
        <f>Diagrama!W216</f>
        <v>0</v>
      </c>
      <c r="AS78" s="239">
        <f>Diagrama!X216</f>
        <v>0</v>
      </c>
      <c r="AT78" s="239">
        <f>Diagrama!Y216</f>
        <v>0</v>
      </c>
      <c r="AU78" s="239">
        <f>Diagrama!Z216</f>
        <v>0</v>
      </c>
      <c r="AV78" s="239">
        <f>Diagrama!AA216</f>
        <v>0</v>
      </c>
      <c r="AW78" s="239">
        <f>Diagrama!AB216</f>
        <v>0</v>
      </c>
      <c r="AX78" s="239">
        <f>Diagrama!AC216</f>
        <v>0</v>
      </c>
      <c r="AY78" s="239">
        <f>Diagrama!AD216</f>
        <v>0</v>
      </c>
      <c r="AZ78" s="239">
        <f>Diagrama!AE216</f>
        <v>0</v>
      </c>
    </row>
    <row r="79" spans="6:53" x14ac:dyDescent="0.2">
      <c r="F79" s="222">
        <v>43</v>
      </c>
      <c r="G79" s="221" t="b">
        <v>0</v>
      </c>
      <c r="H79" s="221" t="b">
        <v>0</v>
      </c>
      <c r="I79" s="221" t="b">
        <v>0</v>
      </c>
      <c r="K79" s="230">
        <v>43</v>
      </c>
      <c r="L79" s="230"/>
      <c r="M79" s="230"/>
      <c r="N79" s="230"/>
      <c r="S79" s="222" t="s">
        <v>149</v>
      </c>
      <c r="U79" s="222">
        <v>7.29</v>
      </c>
      <c r="W79" s="239">
        <f>Diagrama!B217</f>
        <v>7.29</v>
      </c>
      <c r="X79" s="239">
        <f>Diagrama!C217</f>
        <v>17.170000000000002</v>
      </c>
      <c r="Y79" s="239">
        <f>Diagrama!D217</f>
        <v>25.52</v>
      </c>
      <c r="Z79" s="239">
        <f>Diagrama!E217</f>
        <v>28.12</v>
      </c>
      <c r="AA79" s="239">
        <f>Diagrama!F217</f>
        <v>11.04</v>
      </c>
      <c r="AB79" s="239">
        <f>Diagrama!G217</f>
        <v>18.489999999999998</v>
      </c>
      <c r="AC79" s="239">
        <f>Diagrama!H217</f>
        <v>0</v>
      </c>
      <c r="AD79" s="239">
        <f>Diagrama!I217</f>
        <v>0</v>
      </c>
      <c r="AE79" s="239">
        <f>Diagrama!J217</f>
        <v>0</v>
      </c>
      <c r="AF79" s="239">
        <f>Diagrama!K217</f>
        <v>0</v>
      </c>
      <c r="AG79" s="239">
        <f>Diagrama!L217</f>
        <v>0</v>
      </c>
      <c r="AH79" s="239">
        <f>Diagrama!M217</f>
        <v>0</v>
      </c>
      <c r="AI79" s="239">
        <f>Diagrama!N217</f>
        <v>0</v>
      </c>
      <c r="AJ79" s="239">
        <f>Diagrama!O217</f>
        <v>0</v>
      </c>
      <c r="AK79" s="239">
        <f>Diagrama!P217</f>
        <v>0</v>
      </c>
      <c r="AL79" s="239">
        <f>Diagrama!Q217</f>
        <v>0</v>
      </c>
      <c r="AM79" s="239">
        <f>Diagrama!R217</f>
        <v>0</v>
      </c>
      <c r="AN79" s="239">
        <f>Diagrama!S217</f>
        <v>0</v>
      </c>
      <c r="AO79" s="239">
        <f>Diagrama!T217</f>
        <v>0</v>
      </c>
      <c r="AP79" s="239">
        <f>Diagrama!U217</f>
        <v>0</v>
      </c>
      <c r="AQ79" s="239">
        <f>Diagrama!V217</f>
        <v>0</v>
      </c>
      <c r="AR79" s="239">
        <f>Diagrama!W217</f>
        <v>0</v>
      </c>
      <c r="AS79" s="239">
        <f>Diagrama!X217</f>
        <v>0</v>
      </c>
      <c r="AT79" s="239">
        <f>Diagrama!Y217</f>
        <v>0</v>
      </c>
      <c r="AU79" s="239">
        <f>Diagrama!Z217</f>
        <v>0</v>
      </c>
      <c r="AV79" s="239">
        <f>Diagrama!AA217</f>
        <v>0</v>
      </c>
      <c r="AW79" s="239">
        <f>Diagrama!AB217</f>
        <v>0</v>
      </c>
      <c r="AX79" s="239">
        <f>Diagrama!AC217</f>
        <v>0</v>
      </c>
      <c r="AY79" s="239">
        <f>Diagrama!AD217</f>
        <v>0</v>
      </c>
      <c r="AZ79" s="239">
        <f>Diagrama!AE217</f>
        <v>0</v>
      </c>
    </row>
    <row r="80" spans="6:53" x14ac:dyDescent="0.2">
      <c r="F80" s="222">
        <v>44</v>
      </c>
      <c r="G80" s="221" t="b">
        <v>0</v>
      </c>
      <c r="H80" s="221" t="b">
        <v>0</v>
      </c>
      <c r="I80" s="221" t="b">
        <v>0</v>
      </c>
      <c r="K80" s="230">
        <v>44</v>
      </c>
      <c r="L80" s="230"/>
      <c r="M80" s="230"/>
      <c r="N80" s="230"/>
    </row>
    <row r="81" spans="6:14" x14ac:dyDescent="0.2">
      <c r="F81" s="222">
        <v>45</v>
      </c>
      <c r="G81" s="221" t="b">
        <v>0</v>
      </c>
      <c r="H81" s="221" t="b">
        <v>0</v>
      </c>
      <c r="I81" s="221" t="b">
        <v>0</v>
      </c>
      <c r="K81" s="230">
        <v>45</v>
      </c>
      <c r="L81" s="230"/>
      <c r="M81" s="230"/>
      <c r="N81" s="230"/>
    </row>
    <row r="82" spans="6:14" x14ac:dyDescent="0.2">
      <c r="F82" s="222">
        <v>46</v>
      </c>
      <c r="G82" s="221" t="b">
        <v>0</v>
      </c>
      <c r="H82" s="221" t="b">
        <v>0</v>
      </c>
      <c r="I82" s="221" t="b">
        <v>0</v>
      </c>
      <c r="K82" s="230">
        <v>46</v>
      </c>
      <c r="L82" s="230"/>
      <c r="M82" s="230"/>
      <c r="N82" s="230"/>
    </row>
    <row r="83" spans="6:14" x14ac:dyDescent="0.2">
      <c r="F83" s="222">
        <v>47</v>
      </c>
      <c r="G83" s="221" t="b">
        <v>0</v>
      </c>
      <c r="H83" s="221" t="b">
        <v>0</v>
      </c>
      <c r="I83" s="221" t="b">
        <v>0</v>
      </c>
      <c r="K83" s="230">
        <v>47</v>
      </c>
      <c r="L83" s="230"/>
      <c r="M83" s="230"/>
      <c r="N83" s="230"/>
    </row>
    <row r="84" spans="6:14" x14ac:dyDescent="0.2">
      <c r="F84" s="222">
        <v>48</v>
      </c>
      <c r="G84" s="221" t="b">
        <v>0</v>
      </c>
      <c r="H84" s="221" t="b">
        <v>0</v>
      </c>
      <c r="I84" s="221" t="b">
        <v>0</v>
      </c>
      <c r="K84" s="230">
        <v>48</v>
      </c>
      <c r="L84" s="230"/>
      <c r="M84" s="230"/>
      <c r="N84" s="230"/>
    </row>
    <row r="85" spans="6:14" x14ac:dyDescent="0.2">
      <c r="F85" s="222">
        <v>49</v>
      </c>
      <c r="G85" s="221" t="b">
        <v>0</v>
      </c>
      <c r="H85" s="221" t="b">
        <v>0</v>
      </c>
      <c r="I85" s="221" t="b">
        <v>0</v>
      </c>
      <c r="K85" s="230">
        <v>49</v>
      </c>
      <c r="L85" s="230"/>
      <c r="M85" s="230"/>
      <c r="N85" s="230"/>
    </row>
    <row r="86" spans="6:14" x14ac:dyDescent="0.2">
      <c r="F86" s="222">
        <v>50</v>
      </c>
      <c r="G86" s="221" t="b">
        <v>0</v>
      </c>
      <c r="H86" s="221" t="b">
        <v>0</v>
      </c>
      <c r="I86" s="221" t="b">
        <v>0</v>
      </c>
      <c r="K86" s="230">
        <v>50</v>
      </c>
      <c r="L86" s="230"/>
      <c r="M86" s="230"/>
      <c r="N86" s="230"/>
    </row>
    <row r="87" spans="6:14" x14ac:dyDescent="0.2">
      <c r="F87" s="222">
        <v>51</v>
      </c>
      <c r="G87" s="221" t="b">
        <v>0</v>
      </c>
      <c r="H87" s="221" t="b">
        <v>0</v>
      </c>
      <c r="I87" s="221" t="b">
        <v>0</v>
      </c>
      <c r="K87" s="230">
        <v>51</v>
      </c>
      <c r="L87" s="230"/>
      <c r="M87" s="230"/>
      <c r="N87" s="230"/>
    </row>
    <row r="88" spans="6:14" x14ac:dyDescent="0.2">
      <c r="F88" s="222">
        <v>52</v>
      </c>
      <c r="G88" s="221" t="b">
        <v>0</v>
      </c>
      <c r="H88" s="221" t="b">
        <v>0</v>
      </c>
      <c r="I88" s="221" t="b">
        <v>0</v>
      </c>
      <c r="K88" s="230">
        <v>52</v>
      </c>
      <c r="L88" s="230"/>
      <c r="M88" s="230"/>
      <c r="N88" s="230"/>
    </row>
    <row r="89" spans="6:14" x14ac:dyDescent="0.2">
      <c r="F89" s="222">
        <v>53</v>
      </c>
      <c r="G89" s="221" t="b">
        <v>0</v>
      </c>
      <c r="H89" s="221" t="b">
        <v>0</v>
      </c>
      <c r="I89" s="221" t="b">
        <v>0</v>
      </c>
      <c r="K89" s="230">
        <v>53</v>
      </c>
      <c r="L89" s="230"/>
      <c r="M89" s="230"/>
      <c r="N89" s="230"/>
    </row>
    <row r="90" spans="6:14" x14ac:dyDescent="0.2">
      <c r="F90" s="222">
        <v>54</v>
      </c>
      <c r="G90" s="221" t="b">
        <v>0</v>
      </c>
      <c r="H90" s="221" t="b">
        <v>0</v>
      </c>
      <c r="I90" s="221" t="b">
        <v>0</v>
      </c>
      <c r="K90" s="230">
        <v>54</v>
      </c>
      <c r="L90" s="230"/>
      <c r="M90" s="230"/>
      <c r="N90" s="230"/>
    </row>
    <row r="91" spans="6:14" x14ac:dyDescent="0.2">
      <c r="F91" s="222">
        <v>55</v>
      </c>
      <c r="G91" s="221" t="b">
        <v>0</v>
      </c>
      <c r="H91" s="221" t="b">
        <v>0</v>
      </c>
      <c r="I91" s="221" t="b">
        <v>0</v>
      </c>
      <c r="K91" s="230">
        <v>55</v>
      </c>
      <c r="L91" s="230"/>
      <c r="M91" s="230"/>
      <c r="N91" s="230"/>
    </row>
    <row r="92" spans="6:14" x14ac:dyDescent="0.2">
      <c r="F92" s="222">
        <v>56</v>
      </c>
      <c r="G92" s="221" t="b">
        <v>0</v>
      </c>
      <c r="H92" s="221" t="b">
        <v>0</v>
      </c>
      <c r="I92" s="221" t="b">
        <v>0</v>
      </c>
      <c r="K92" s="230">
        <v>56</v>
      </c>
      <c r="L92" s="230"/>
      <c r="M92" s="230"/>
      <c r="N92" s="230"/>
    </row>
    <row r="93" spans="6:14" x14ac:dyDescent="0.2">
      <c r="F93" s="222">
        <v>57</v>
      </c>
      <c r="G93" s="221" t="b">
        <v>0</v>
      </c>
      <c r="H93" s="221" t="b">
        <v>0</v>
      </c>
      <c r="I93" s="221" t="b">
        <v>0</v>
      </c>
      <c r="K93" s="230">
        <v>57</v>
      </c>
      <c r="L93" s="230"/>
      <c r="M93" s="230"/>
      <c r="N93" s="230"/>
    </row>
    <row r="94" spans="6:14" x14ac:dyDescent="0.2">
      <c r="F94" s="222">
        <v>58</v>
      </c>
      <c r="G94" s="221" t="b">
        <v>0</v>
      </c>
      <c r="H94" s="221" t="b">
        <v>0</v>
      </c>
      <c r="I94" s="221" t="b">
        <v>0</v>
      </c>
      <c r="K94" s="230">
        <v>58</v>
      </c>
      <c r="L94" s="230"/>
      <c r="M94" s="230"/>
      <c r="N94" s="230"/>
    </row>
    <row r="95" spans="6:14" x14ac:dyDescent="0.2">
      <c r="F95" s="222">
        <v>59</v>
      </c>
      <c r="G95" s="221" t="b">
        <v>0</v>
      </c>
      <c r="H95" s="221" t="b">
        <v>0</v>
      </c>
      <c r="I95" s="221" t="b">
        <v>0</v>
      </c>
      <c r="K95" s="230">
        <v>59</v>
      </c>
      <c r="L95" s="230"/>
      <c r="M95" s="230"/>
      <c r="N95" s="230"/>
    </row>
    <row r="96" spans="6:14" x14ac:dyDescent="0.2">
      <c r="F96" s="222">
        <v>60</v>
      </c>
      <c r="G96" s="221" t="b">
        <v>0</v>
      </c>
      <c r="H96" s="221" t="b">
        <v>0</v>
      </c>
      <c r="I96" s="221" t="b">
        <v>0</v>
      </c>
      <c r="K96" s="230">
        <v>60</v>
      </c>
      <c r="L96" s="230"/>
      <c r="M96" s="230"/>
      <c r="N96" s="230"/>
    </row>
    <row r="97" spans="6:14" x14ac:dyDescent="0.2">
      <c r="F97" s="222">
        <v>61</v>
      </c>
      <c r="G97" s="221" t="b">
        <v>0</v>
      </c>
      <c r="H97" s="221" t="b">
        <v>0</v>
      </c>
      <c r="I97" s="221" t="b">
        <v>0</v>
      </c>
      <c r="K97" s="230">
        <v>61</v>
      </c>
      <c r="L97" s="230"/>
      <c r="M97" s="230"/>
      <c r="N97" s="230"/>
    </row>
    <row r="98" spans="6:14" x14ac:dyDescent="0.2">
      <c r="F98" s="222">
        <v>62</v>
      </c>
      <c r="G98" s="221" t="b">
        <v>0</v>
      </c>
      <c r="H98" s="221" t="b">
        <v>0</v>
      </c>
      <c r="I98" s="221" t="b">
        <v>0</v>
      </c>
      <c r="K98" s="230">
        <v>62</v>
      </c>
      <c r="L98" s="230"/>
      <c r="M98" s="230"/>
      <c r="N98" s="230"/>
    </row>
    <row r="99" spans="6:14" x14ac:dyDescent="0.2">
      <c r="F99" s="222">
        <v>63</v>
      </c>
      <c r="G99" s="221" t="b">
        <v>0</v>
      </c>
      <c r="H99" s="221" t="b">
        <v>0</v>
      </c>
      <c r="I99" s="221" t="b">
        <v>0</v>
      </c>
      <c r="K99" s="230">
        <v>63</v>
      </c>
      <c r="L99" s="230"/>
      <c r="M99" s="230"/>
      <c r="N99" s="230"/>
    </row>
    <row r="100" spans="6:14" x14ac:dyDescent="0.2">
      <c r="F100" s="222">
        <v>64</v>
      </c>
      <c r="G100" s="221" t="b">
        <v>0</v>
      </c>
      <c r="H100" s="221" t="b">
        <v>0</v>
      </c>
      <c r="I100" s="221" t="b">
        <v>0</v>
      </c>
      <c r="K100" s="230">
        <v>64</v>
      </c>
      <c r="L100" s="230"/>
      <c r="M100" s="230"/>
      <c r="N100" s="230"/>
    </row>
    <row r="101" spans="6:14" x14ac:dyDescent="0.2">
      <c r="F101" s="222">
        <v>65</v>
      </c>
      <c r="G101" s="221" t="b">
        <v>0</v>
      </c>
      <c r="H101" s="221" t="b">
        <v>0</v>
      </c>
      <c r="I101" s="221" t="b">
        <v>0</v>
      </c>
      <c r="K101" s="230">
        <v>65</v>
      </c>
      <c r="L101" s="230"/>
      <c r="M101" s="230"/>
      <c r="N101" s="230"/>
    </row>
    <row r="102" spans="6:14" x14ac:dyDescent="0.2">
      <c r="F102" s="222">
        <v>66</v>
      </c>
      <c r="G102" s="221" t="b">
        <v>0</v>
      </c>
      <c r="H102" s="221" t="b">
        <v>0</v>
      </c>
      <c r="I102" s="221" t="b">
        <v>0</v>
      </c>
      <c r="K102" s="230">
        <v>66</v>
      </c>
      <c r="L102" s="230"/>
      <c r="M102" s="230"/>
      <c r="N102" s="230"/>
    </row>
    <row r="103" spans="6:14" x14ac:dyDescent="0.2">
      <c r="F103" s="222">
        <v>67</v>
      </c>
      <c r="G103" s="221" t="b">
        <v>0</v>
      </c>
      <c r="H103" s="221" t="b">
        <v>0</v>
      </c>
      <c r="I103" s="221" t="b">
        <v>0</v>
      </c>
      <c r="K103" s="230">
        <v>67</v>
      </c>
      <c r="L103" s="230"/>
      <c r="M103" s="230"/>
      <c r="N103" s="230"/>
    </row>
    <row r="104" spans="6:14" x14ac:dyDescent="0.2">
      <c r="F104" s="222">
        <v>68</v>
      </c>
      <c r="G104" s="221" t="b">
        <v>0</v>
      </c>
      <c r="H104" s="221" t="b">
        <v>0</v>
      </c>
      <c r="I104" s="221" t="b">
        <v>0</v>
      </c>
      <c r="K104" s="230">
        <v>68</v>
      </c>
      <c r="L104" s="230"/>
      <c r="M104" s="230"/>
      <c r="N104" s="230"/>
    </row>
    <row r="105" spans="6:14" x14ac:dyDescent="0.2">
      <c r="F105" s="222">
        <v>69</v>
      </c>
      <c r="G105" s="221" t="b">
        <v>0</v>
      </c>
      <c r="H105" s="221" t="b">
        <v>0</v>
      </c>
      <c r="I105" s="221" t="b">
        <v>0</v>
      </c>
      <c r="K105" s="230">
        <v>69</v>
      </c>
      <c r="L105" s="230"/>
      <c r="M105" s="230"/>
      <c r="N105" s="230"/>
    </row>
    <row r="106" spans="6:14" x14ac:dyDescent="0.2">
      <c r="F106" s="222">
        <v>70</v>
      </c>
      <c r="G106" s="221" t="b">
        <v>0</v>
      </c>
      <c r="H106" s="221" t="b">
        <v>0</v>
      </c>
      <c r="I106" s="221" t="b">
        <v>0</v>
      </c>
      <c r="K106" s="230">
        <v>70</v>
      </c>
      <c r="L106" s="230"/>
      <c r="M106" s="230"/>
      <c r="N106" s="230"/>
    </row>
    <row r="107" spans="6:14" x14ac:dyDescent="0.2">
      <c r="F107" s="222">
        <v>71</v>
      </c>
      <c r="G107" s="221" t="b">
        <v>0</v>
      </c>
      <c r="H107" s="221" t="b">
        <v>0</v>
      </c>
      <c r="I107" s="221" t="b">
        <v>0</v>
      </c>
      <c r="K107" s="230">
        <v>71</v>
      </c>
      <c r="L107" s="230"/>
      <c r="M107" s="230"/>
      <c r="N107" s="230"/>
    </row>
    <row r="108" spans="6:14" x14ac:dyDescent="0.2">
      <c r="F108" s="222">
        <v>72</v>
      </c>
      <c r="G108" s="221" t="b">
        <v>0</v>
      </c>
      <c r="H108" s="221" t="b">
        <v>0</v>
      </c>
      <c r="I108" s="221" t="b">
        <v>0</v>
      </c>
      <c r="K108" s="230">
        <v>72</v>
      </c>
      <c r="L108" s="230"/>
      <c r="M108" s="230"/>
      <c r="N108" s="230"/>
    </row>
    <row r="109" spans="6:14" x14ac:dyDescent="0.2">
      <c r="F109" s="222">
        <v>73</v>
      </c>
      <c r="G109" s="221" t="b">
        <v>0</v>
      </c>
      <c r="H109" s="221" t="b">
        <v>0</v>
      </c>
      <c r="I109" s="221" t="b">
        <v>0</v>
      </c>
      <c r="K109" s="230">
        <v>73</v>
      </c>
      <c r="L109" s="230"/>
      <c r="M109" s="230"/>
      <c r="N109" s="230"/>
    </row>
    <row r="110" spans="6:14" x14ac:dyDescent="0.2">
      <c r="F110" s="222">
        <v>74</v>
      </c>
      <c r="G110" s="221" t="b">
        <v>0</v>
      </c>
      <c r="H110" s="221" t="b">
        <v>0</v>
      </c>
      <c r="I110" s="221" t="b">
        <v>0</v>
      </c>
      <c r="K110" s="230">
        <v>74</v>
      </c>
      <c r="L110" s="230"/>
      <c r="M110" s="230"/>
      <c r="N110" s="230"/>
    </row>
    <row r="111" spans="6:14" x14ac:dyDescent="0.2">
      <c r="F111" s="222">
        <v>75</v>
      </c>
      <c r="G111" s="221" t="b">
        <v>0</v>
      </c>
      <c r="H111" s="221" t="b">
        <v>0</v>
      </c>
      <c r="I111" s="221" t="b">
        <v>0</v>
      </c>
      <c r="K111" s="230">
        <v>75</v>
      </c>
      <c r="L111" s="230"/>
      <c r="M111" s="230"/>
      <c r="N111" s="230"/>
    </row>
    <row r="112" spans="6:14" x14ac:dyDescent="0.2">
      <c r="F112" s="222">
        <v>76</v>
      </c>
      <c r="G112" s="221" t="b">
        <v>0</v>
      </c>
      <c r="H112" s="221" t="b">
        <v>0</v>
      </c>
      <c r="I112" s="221" t="b">
        <v>0</v>
      </c>
      <c r="K112" s="230">
        <v>76</v>
      </c>
      <c r="L112" s="230"/>
      <c r="M112" s="230"/>
      <c r="N112" s="230"/>
    </row>
    <row r="113" spans="6:14" x14ac:dyDescent="0.2">
      <c r="F113" s="222">
        <v>77</v>
      </c>
      <c r="G113" s="221" t="b">
        <v>0</v>
      </c>
      <c r="H113" s="221" t="b">
        <v>0</v>
      </c>
      <c r="I113" s="221" t="b">
        <v>0</v>
      </c>
      <c r="K113" s="230">
        <v>77</v>
      </c>
      <c r="L113" s="230"/>
      <c r="M113" s="230"/>
      <c r="N113" s="230"/>
    </row>
    <row r="114" spans="6:14" x14ac:dyDescent="0.2">
      <c r="F114" s="222">
        <v>78</v>
      </c>
      <c r="G114" s="221" t="b">
        <v>0</v>
      </c>
      <c r="H114" s="221" t="b">
        <v>0</v>
      </c>
      <c r="I114" s="221" t="b">
        <v>0</v>
      </c>
      <c r="K114" s="230">
        <v>78</v>
      </c>
      <c r="L114" s="230"/>
      <c r="M114" s="230"/>
      <c r="N114" s="230"/>
    </row>
    <row r="115" spans="6:14" x14ac:dyDescent="0.2">
      <c r="F115" s="222">
        <v>79</v>
      </c>
      <c r="G115" s="221" t="b">
        <v>0</v>
      </c>
      <c r="H115" s="221" t="b">
        <v>0</v>
      </c>
      <c r="I115" s="221" t="b">
        <v>0</v>
      </c>
      <c r="K115" s="230">
        <v>79</v>
      </c>
      <c r="L115" s="230"/>
      <c r="M115" s="230"/>
      <c r="N115" s="230"/>
    </row>
    <row r="116" spans="6:14" x14ac:dyDescent="0.2">
      <c r="F116" s="222">
        <v>80</v>
      </c>
      <c r="G116" s="221" t="b">
        <v>0</v>
      </c>
      <c r="H116" s="221" t="b">
        <v>0</v>
      </c>
      <c r="I116" s="221" t="b">
        <v>0</v>
      </c>
      <c r="K116" s="230">
        <v>80</v>
      </c>
      <c r="L116" s="230"/>
      <c r="M116" s="230"/>
      <c r="N116" s="230"/>
    </row>
    <row r="117" spans="6:14" x14ac:dyDescent="0.2">
      <c r="F117" s="222">
        <v>81</v>
      </c>
      <c r="G117" s="221" t="b">
        <v>0</v>
      </c>
      <c r="H117" s="221" t="b">
        <v>0</v>
      </c>
      <c r="I117" s="221" t="b">
        <v>0</v>
      </c>
      <c r="K117" s="230">
        <v>81</v>
      </c>
      <c r="L117" s="230"/>
      <c r="M117" s="230"/>
      <c r="N117" s="230"/>
    </row>
    <row r="118" spans="6:14" x14ac:dyDescent="0.2">
      <c r="F118" s="222">
        <v>82</v>
      </c>
      <c r="G118" s="221" t="b">
        <v>0</v>
      </c>
      <c r="H118" s="221" t="b">
        <v>0</v>
      </c>
      <c r="I118" s="221" t="b">
        <v>0</v>
      </c>
      <c r="K118" s="230">
        <v>82</v>
      </c>
      <c r="L118" s="230"/>
      <c r="M118" s="230"/>
      <c r="N118" s="230"/>
    </row>
    <row r="119" spans="6:14" x14ac:dyDescent="0.2">
      <c r="F119" s="222">
        <v>83</v>
      </c>
      <c r="G119" s="221" t="b">
        <v>0</v>
      </c>
      <c r="H119" s="221" t="b">
        <v>0</v>
      </c>
      <c r="I119" s="221" t="b">
        <v>0</v>
      </c>
      <c r="K119" s="230">
        <v>83</v>
      </c>
      <c r="L119" s="230"/>
      <c r="M119" s="230"/>
      <c r="N119" s="230"/>
    </row>
    <row r="120" spans="6:14" x14ac:dyDescent="0.2">
      <c r="F120" s="222">
        <v>84</v>
      </c>
      <c r="G120" s="221" t="b">
        <v>0</v>
      </c>
      <c r="H120" s="221" t="b">
        <v>0</v>
      </c>
      <c r="I120" s="221" t="b">
        <v>0</v>
      </c>
      <c r="K120" s="230">
        <v>84</v>
      </c>
      <c r="L120" s="230"/>
      <c r="M120" s="230"/>
      <c r="N120" s="230"/>
    </row>
    <row r="121" spans="6:14" x14ac:dyDescent="0.2">
      <c r="F121" s="222">
        <v>85</v>
      </c>
      <c r="G121" s="221" t="b">
        <v>0</v>
      </c>
      <c r="H121" s="221" t="b">
        <v>0</v>
      </c>
      <c r="I121" s="221" t="b">
        <v>0</v>
      </c>
      <c r="K121" s="230">
        <v>85</v>
      </c>
      <c r="L121" s="230"/>
      <c r="M121" s="230"/>
      <c r="N121" s="230"/>
    </row>
    <row r="122" spans="6:14" x14ac:dyDescent="0.2">
      <c r="F122" s="222">
        <v>86</v>
      </c>
      <c r="G122" s="221" t="b">
        <v>0</v>
      </c>
      <c r="H122" s="221" t="b">
        <v>0</v>
      </c>
      <c r="I122" s="221" t="b">
        <v>0</v>
      </c>
      <c r="K122" s="230">
        <v>86</v>
      </c>
      <c r="L122" s="230"/>
      <c r="M122" s="230"/>
      <c r="N122" s="230"/>
    </row>
    <row r="123" spans="6:14" x14ac:dyDescent="0.2">
      <c r="F123" s="222">
        <v>87</v>
      </c>
      <c r="G123" s="221" t="b">
        <v>0</v>
      </c>
      <c r="H123" s="221" t="b">
        <v>0</v>
      </c>
      <c r="I123" s="221" t="b">
        <v>0</v>
      </c>
      <c r="K123" s="230">
        <v>87</v>
      </c>
      <c r="L123" s="230"/>
      <c r="M123" s="230"/>
      <c r="N123" s="230"/>
    </row>
    <row r="124" spans="6:14" x14ac:dyDescent="0.2">
      <c r="F124" s="222">
        <v>88</v>
      </c>
      <c r="G124" s="221" t="b">
        <v>0</v>
      </c>
      <c r="H124" s="221" t="b">
        <v>0</v>
      </c>
      <c r="I124" s="221" t="b">
        <v>0</v>
      </c>
      <c r="K124" s="230">
        <v>88</v>
      </c>
      <c r="L124" s="230"/>
      <c r="M124" s="230"/>
      <c r="N124" s="230"/>
    </row>
    <row r="125" spans="6:14" x14ac:dyDescent="0.2">
      <c r="F125" s="222">
        <v>89</v>
      </c>
      <c r="G125" s="221" t="b">
        <v>0</v>
      </c>
      <c r="H125" s="221" t="b">
        <v>0</v>
      </c>
      <c r="I125" s="221" t="b">
        <v>0</v>
      </c>
      <c r="K125" s="230">
        <v>89</v>
      </c>
      <c r="L125" s="230"/>
      <c r="M125" s="230"/>
      <c r="N125" s="230"/>
    </row>
    <row r="126" spans="6:14" x14ac:dyDescent="0.2">
      <c r="F126" s="222">
        <v>90</v>
      </c>
      <c r="G126" s="221" t="b">
        <v>0</v>
      </c>
      <c r="H126" s="221" t="b">
        <v>0</v>
      </c>
      <c r="I126" s="221" t="b">
        <v>0</v>
      </c>
      <c r="K126" s="230">
        <v>90</v>
      </c>
      <c r="L126" s="230"/>
      <c r="M126" s="230"/>
      <c r="N126" s="230"/>
    </row>
    <row r="127" spans="6:14" x14ac:dyDescent="0.2">
      <c r="F127" s="222">
        <v>91</v>
      </c>
      <c r="G127" s="221" t="b">
        <v>0</v>
      </c>
      <c r="H127" s="221" t="b">
        <v>0</v>
      </c>
      <c r="I127" s="221" t="b">
        <v>0</v>
      </c>
      <c r="K127" s="230">
        <v>91</v>
      </c>
      <c r="L127" s="230"/>
      <c r="M127" s="230"/>
      <c r="N127" s="230"/>
    </row>
    <row r="128" spans="6:14" x14ac:dyDescent="0.2">
      <c r="F128" s="222">
        <v>92</v>
      </c>
      <c r="G128" s="221" t="b">
        <v>0</v>
      </c>
      <c r="H128" s="221" t="b">
        <v>0</v>
      </c>
      <c r="I128" s="221" t="b">
        <v>0</v>
      </c>
      <c r="K128" s="230">
        <v>92</v>
      </c>
      <c r="L128" s="230"/>
      <c r="M128" s="230"/>
      <c r="N128" s="230"/>
    </row>
    <row r="129" spans="6:14" x14ac:dyDescent="0.2">
      <c r="F129" s="222">
        <v>93</v>
      </c>
      <c r="G129" s="221" t="b">
        <v>0</v>
      </c>
      <c r="H129" s="221" t="b">
        <v>0</v>
      </c>
      <c r="I129" s="221" t="b">
        <v>0</v>
      </c>
      <c r="K129" s="230">
        <v>93</v>
      </c>
      <c r="L129" s="230"/>
      <c r="M129" s="230"/>
      <c r="N129" s="230"/>
    </row>
    <row r="130" spans="6:14" x14ac:dyDescent="0.2">
      <c r="F130" s="222">
        <v>94</v>
      </c>
      <c r="G130" s="221" t="b">
        <v>0</v>
      </c>
      <c r="H130" s="221" t="b">
        <v>0</v>
      </c>
      <c r="I130" s="221" t="b">
        <v>0</v>
      </c>
      <c r="K130" s="230">
        <v>94</v>
      </c>
      <c r="L130" s="230"/>
      <c r="M130" s="230"/>
      <c r="N130" s="230"/>
    </row>
    <row r="131" spans="6:14" x14ac:dyDescent="0.2">
      <c r="F131" s="222">
        <v>95</v>
      </c>
      <c r="G131" s="221" t="b">
        <v>0</v>
      </c>
      <c r="H131" s="221" t="b">
        <v>0</v>
      </c>
      <c r="I131" s="221" t="b">
        <v>0</v>
      </c>
      <c r="K131" s="230">
        <v>95</v>
      </c>
      <c r="L131" s="230"/>
      <c r="M131" s="230"/>
      <c r="N131" s="230"/>
    </row>
    <row r="132" spans="6:14" x14ac:dyDescent="0.2">
      <c r="F132" s="222">
        <v>96</v>
      </c>
      <c r="G132" s="221" t="b">
        <v>0</v>
      </c>
      <c r="H132" s="221" t="b">
        <v>0</v>
      </c>
      <c r="I132" s="221" t="b">
        <v>0</v>
      </c>
      <c r="K132" s="230">
        <v>96</v>
      </c>
      <c r="L132" s="230"/>
      <c r="M132" s="230"/>
      <c r="N132" s="230"/>
    </row>
    <row r="133" spans="6:14" x14ac:dyDescent="0.2">
      <c r="F133" s="222">
        <v>97</v>
      </c>
      <c r="G133" s="221" t="b">
        <v>0</v>
      </c>
      <c r="H133" s="221" t="b">
        <v>0</v>
      </c>
      <c r="I133" s="221" t="b">
        <v>0</v>
      </c>
      <c r="K133" s="230">
        <v>97</v>
      </c>
      <c r="L133" s="230"/>
      <c r="M133" s="230"/>
      <c r="N133" s="230"/>
    </row>
    <row r="134" spans="6:14" x14ac:dyDescent="0.2">
      <c r="F134" s="222">
        <v>98</v>
      </c>
      <c r="G134" s="221" t="b">
        <v>0</v>
      </c>
      <c r="H134" s="221" t="b">
        <v>0</v>
      </c>
      <c r="I134" s="221" t="b">
        <v>0</v>
      </c>
      <c r="K134" s="230">
        <v>98</v>
      </c>
      <c r="L134" s="230"/>
      <c r="M134" s="230"/>
      <c r="N134" s="230"/>
    </row>
    <row r="135" spans="6:14" x14ac:dyDescent="0.2">
      <c r="F135" s="222">
        <v>99</v>
      </c>
      <c r="G135" s="221" t="b">
        <v>0</v>
      </c>
      <c r="H135" s="221" t="b">
        <v>0</v>
      </c>
      <c r="I135" s="221" t="b">
        <v>0</v>
      </c>
      <c r="K135" s="230">
        <v>99</v>
      </c>
      <c r="L135" s="230"/>
      <c r="M135" s="230"/>
      <c r="N135" s="230"/>
    </row>
    <row r="136" spans="6:14" x14ac:dyDescent="0.2">
      <c r="F136" s="222">
        <v>100</v>
      </c>
      <c r="G136" s="221" t="b">
        <v>0</v>
      </c>
      <c r="H136" s="221" t="b">
        <v>0</v>
      </c>
      <c r="I136" s="221" t="b">
        <v>0</v>
      </c>
      <c r="K136" s="230">
        <v>100</v>
      </c>
      <c r="L136" s="230"/>
      <c r="M136" s="230"/>
      <c r="N136" s="230"/>
    </row>
    <row r="137" spans="6:14" x14ac:dyDescent="0.2">
      <c r="F137" s="222">
        <v>101</v>
      </c>
      <c r="G137" s="221" t="b">
        <v>0</v>
      </c>
      <c r="H137" s="221" t="b">
        <v>0</v>
      </c>
      <c r="I137" s="221" t="b">
        <v>0</v>
      </c>
      <c r="K137" s="230">
        <v>101</v>
      </c>
    </row>
    <row r="138" spans="6:14" x14ac:dyDescent="0.2">
      <c r="F138" s="222">
        <v>102</v>
      </c>
      <c r="G138" s="221" t="b">
        <v>0</v>
      </c>
      <c r="H138" s="221" t="b">
        <v>0</v>
      </c>
      <c r="I138" s="221" t="b">
        <v>0</v>
      </c>
      <c r="K138" s="230">
        <v>102</v>
      </c>
    </row>
    <row r="139" spans="6:14" x14ac:dyDescent="0.2">
      <c r="F139" s="222">
        <v>103</v>
      </c>
      <c r="G139" s="221" t="b">
        <v>0</v>
      </c>
      <c r="H139" s="221" t="b">
        <v>0</v>
      </c>
      <c r="I139" s="221" t="b">
        <v>0</v>
      </c>
      <c r="K139" s="230">
        <v>103</v>
      </c>
    </row>
    <row r="140" spans="6:14" x14ac:dyDescent="0.2">
      <c r="F140" s="222">
        <v>104</v>
      </c>
      <c r="G140" s="221" t="b">
        <v>0</v>
      </c>
      <c r="H140" s="221" t="b">
        <v>0</v>
      </c>
      <c r="I140" s="221" t="b">
        <v>0</v>
      </c>
      <c r="K140" s="230">
        <v>104</v>
      </c>
    </row>
    <row r="141" spans="6:14" x14ac:dyDescent="0.2">
      <c r="F141" s="222">
        <v>105</v>
      </c>
      <c r="G141" s="221" t="b">
        <v>0</v>
      </c>
      <c r="H141" s="221" t="b">
        <v>0</v>
      </c>
      <c r="I141" s="221" t="b">
        <v>0</v>
      </c>
      <c r="K141" s="230">
        <v>105</v>
      </c>
    </row>
    <row r="142" spans="6:14" x14ac:dyDescent="0.2">
      <c r="F142" s="222">
        <v>106</v>
      </c>
      <c r="G142" s="221" t="b">
        <v>0</v>
      </c>
      <c r="H142" s="221" t="b">
        <v>0</v>
      </c>
      <c r="I142" s="221" t="b">
        <v>0</v>
      </c>
      <c r="K142" s="230">
        <v>106</v>
      </c>
    </row>
    <row r="143" spans="6:14" x14ac:dyDescent="0.2">
      <c r="F143" s="222">
        <v>107</v>
      </c>
      <c r="G143" s="221" t="b">
        <v>0</v>
      </c>
      <c r="H143" s="221" t="b">
        <v>0</v>
      </c>
      <c r="I143" s="221" t="b">
        <v>0</v>
      </c>
      <c r="K143" s="230">
        <v>107</v>
      </c>
    </row>
    <row r="144" spans="6:14" x14ac:dyDescent="0.2">
      <c r="F144" s="222">
        <v>108</v>
      </c>
      <c r="G144" s="221" t="b">
        <v>0</v>
      </c>
      <c r="H144" s="221" t="b">
        <v>0</v>
      </c>
      <c r="I144" s="221" t="b">
        <v>0</v>
      </c>
      <c r="K144" s="230">
        <v>108</v>
      </c>
    </row>
    <row r="145" spans="6:11" x14ac:dyDescent="0.2">
      <c r="F145" s="222">
        <v>109</v>
      </c>
      <c r="G145" s="221" t="b">
        <v>0</v>
      </c>
      <c r="H145" s="221" t="b">
        <v>0</v>
      </c>
      <c r="I145" s="221" t="b">
        <v>0</v>
      </c>
      <c r="K145" s="230">
        <v>109</v>
      </c>
    </row>
    <row r="146" spans="6:11" x14ac:dyDescent="0.2">
      <c r="F146" s="222">
        <v>110</v>
      </c>
      <c r="G146" s="221" t="b">
        <v>0</v>
      </c>
      <c r="H146" s="221" t="b">
        <v>0</v>
      </c>
      <c r="I146" s="221" t="b">
        <v>0</v>
      </c>
      <c r="K146" s="230">
        <v>110</v>
      </c>
    </row>
    <row r="147" spans="6:11" x14ac:dyDescent="0.2">
      <c r="F147" s="222">
        <v>111</v>
      </c>
      <c r="G147" s="221" t="b">
        <v>0</v>
      </c>
      <c r="H147" s="221" t="b">
        <v>0</v>
      </c>
      <c r="I147" s="221" t="b">
        <v>0</v>
      </c>
      <c r="K147" s="230">
        <v>111</v>
      </c>
    </row>
    <row r="148" spans="6:11" x14ac:dyDescent="0.2">
      <c r="F148" s="222">
        <v>112</v>
      </c>
      <c r="G148" s="221" t="b">
        <v>0</v>
      </c>
      <c r="H148" s="221" t="b">
        <v>0</v>
      </c>
      <c r="I148" s="221" t="b">
        <v>0</v>
      </c>
      <c r="K148" s="230">
        <v>112</v>
      </c>
    </row>
    <row r="149" spans="6:11" x14ac:dyDescent="0.2">
      <c r="F149" s="222">
        <v>113</v>
      </c>
      <c r="G149" s="221" t="b">
        <v>0</v>
      </c>
      <c r="H149" s="221" t="b">
        <v>0</v>
      </c>
      <c r="I149" s="221" t="b">
        <v>0</v>
      </c>
      <c r="K149" s="230">
        <v>113</v>
      </c>
    </row>
    <row r="150" spans="6:11" x14ac:dyDescent="0.2">
      <c r="F150" s="222">
        <v>114</v>
      </c>
      <c r="G150" s="221" t="b">
        <v>0</v>
      </c>
      <c r="H150" s="221" t="b">
        <v>0</v>
      </c>
      <c r="I150" s="221" t="b">
        <v>0</v>
      </c>
      <c r="K150" s="230">
        <v>114</v>
      </c>
    </row>
    <row r="151" spans="6:11" x14ac:dyDescent="0.2">
      <c r="F151" s="222">
        <v>115</v>
      </c>
      <c r="G151" s="221" t="b">
        <v>0</v>
      </c>
      <c r="H151" s="221" t="b">
        <v>0</v>
      </c>
      <c r="I151" s="221" t="b">
        <v>0</v>
      </c>
      <c r="K151" s="230">
        <v>115</v>
      </c>
    </row>
    <row r="152" spans="6:11" x14ac:dyDescent="0.2">
      <c r="F152" s="222">
        <v>116</v>
      </c>
      <c r="G152" s="221" t="b">
        <v>0</v>
      </c>
      <c r="H152" s="221" t="b">
        <v>0</v>
      </c>
      <c r="I152" s="221" t="b">
        <v>0</v>
      </c>
      <c r="K152" s="230">
        <v>116</v>
      </c>
    </row>
    <row r="153" spans="6:11" x14ac:dyDescent="0.2">
      <c r="F153" s="222">
        <v>117</v>
      </c>
      <c r="G153" s="221" t="b">
        <v>0</v>
      </c>
      <c r="H153" s="221" t="b">
        <v>0</v>
      </c>
      <c r="I153" s="221" t="b">
        <v>0</v>
      </c>
      <c r="K153" s="230">
        <v>117</v>
      </c>
    </row>
    <row r="154" spans="6:11" x14ac:dyDescent="0.2">
      <c r="F154" s="222">
        <v>118</v>
      </c>
      <c r="G154" s="221" t="b">
        <v>0</v>
      </c>
      <c r="H154" s="221" t="b">
        <v>0</v>
      </c>
      <c r="I154" s="221" t="b">
        <v>0</v>
      </c>
      <c r="K154" s="230">
        <v>118</v>
      </c>
    </row>
    <row r="155" spans="6:11" x14ac:dyDescent="0.2">
      <c r="F155" s="222">
        <v>119</v>
      </c>
      <c r="G155" s="221" t="b">
        <v>0</v>
      </c>
      <c r="H155" s="221" t="b">
        <v>0</v>
      </c>
      <c r="I155" s="221" t="b">
        <v>0</v>
      </c>
      <c r="K155" s="230">
        <v>119</v>
      </c>
    </row>
    <row r="156" spans="6:11" x14ac:dyDescent="0.2">
      <c r="F156" s="222">
        <v>120</v>
      </c>
      <c r="G156" s="221" t="b">
        <v>0</v>
      </c>
      <c r="H156" s="221" t="b">
        <v>0</v>
      </c>
      <c r="I156" s="221" t="b">
        <v>0</v>
      </c>
      <c r="K156" s="230">
        <v>120</v>
      </c>
    </row>
    <row r="157" spans="6:11" x14ac:dyDescent="0.2">
      <c r="F157" s="222">
        <v>121</v>
      </c>
      <c r="G157" s="221" t="b">
        <v>0</v>
      </c>
      <c r="H157" s="221" t="b">
        <v>0</v>
      </c>
      <c r="I157" s="221" t="b">
        <v>0</v>
      </c>
      <c r="K157" s="230">
        <v>121</v>
      </c>
    </row>
    <row r="158" spans="6:11" x14ac:dyDescent="0.2">
      <c r="F158" s="222">
        <v>122</v>
      </c>
      <c r="G158" s="221" t="b">
        <v>0</v>
      </c>
      <c r="H158" s="221" t="b">
        <v>0</v>
      </c>
      <c r="I158" s="221" t="b">
        <v>0</v>
      </c>
      <c r="K158" s="230">
        <v>122</v>
      </c>
    </row>
    <row r="159" spans="6:11" x14ac:dyDescent="0.2">
      <c r="F159" s="222">
        <v>123</v>
      </c>
      <c r="G159" s="221" t="b">
        <v>0</v>
      </c>
      <c r="H159" s="221" t="b">
        <v>0</v>
      </c>
      <c r="I159" s="221" t="b">
        <v>0</v>
      </c>
      <c r="K159" s="230">
        <v>123</v>
      </c>
    </row>
    <row r="160" spans="6:11" x14ac:dyDescent="0.2">
      <c r="F160" s="222">
        <v>124</v>
      </c>
      <c r="G160" s="221" t="b">
        <v>0</v>
      </c>
      <c r="H160" s="221" t="b">
        <v>0</v>
      </c>
      <c r="I160" s="221" t="b">
        <v>0</v>
      </c>
      <c r="K160" s="230">
        <v>124</v>
      </c>
    </row>
    <row r="161" spans="6:11" x14ac:dyDescent="0.2">
      <c r="F161" s="222">
        <v>125</v>
      </c>
      <c r="G161" s="221" t="b">
        <v>0</v>
      </c>
      <c r="H161" s="221" t="b">
        <v>0</v>
      </c>
      <c r="I161" s="221" t="b">
        <v>0</v>
      </c>
      <c r="K161" s="230">
        <v>125</v>
      </c>
    </row>
    <row r="162" spans="6:11" x14ac:dyDescent="0.2">
      <c r="F162" s="222">
        <v>126</v>
      </c>
      <c r="G162" s="221" t="b">
        <v>0</v>
      </c>
      <c r="H162" s="221" t="b">
        <v>0</v>
      </c>
      <c r="I162" s="221" t="b">
        <v>0</v>
      </c>
      <c r="K162" s="230">
        <v>126</v>
      </c>
    </row>
    <row r="163" spans="6:11" x14ac:dyDescent="0.2">
      <c r="F163" s="222">
        <v>127</v>
      </c>
      <c r="G163" s="221" t="b">
        <v>0</v>
      </c>
      <c r="H163" s="221" t="b">
        <v>0</v>
      </c>
      <c r="I163" s="221" t="b">
        <v>0</v>
      </c>
      <c r="K163" s="230">
        <v>127</v>
      </c>
    </row>
    <row r="164" spans="6:11" x14ac:dyDescent="0.2">
      <c r="F164" s="222">
        <v>128</v>
      </c>
      <c r="G164" s="221" t="b">
        <v>0</v>
      </c>
      <c r="H164" s="221" t="b">
        <v>0</v>
      </c>
      <c r="I164" s="221" t="b">
        <v>0</v>
      </c>
      <c r="K164" s="230">
        <v>128</v>
      </c>
    </row>
    <row r="165" spans="6:11" x14ac:dyDescent="0.2">
      <c r="F165" s="222">
        <v>129</v>
      </c>
      <c r="G165" s="221" t="b">
        <v>0</v>
      </c>
      <c r="H165" s="221" t="b">
        <v>0</v>
      </c>
      <c r="I165" s="221" t="b">
        <v>0</v>
      </c>
      <c r="K165" s="230">
        <v>129</v>
      </c>
    </row>
    <row r="166" spans="6:11" x14ac:dyDescent="0.2">
      <c r="F166" s="222">
        <v>130</v>
      </c>
      <c r="G166" s="221" t="b">
        <v>0</v>
      </c>
      <c r="H166" s="221" t="b">
        <v>0</v>
      </c>
      <c r="I166" s="221" t="b">
        <v>0</v>
      </c>
      <c r="K166" s="230">
        <v>130</v>
      </c>
    </row>
    <row r="167" spans="6:11" x14ac:dyDescent="0.2">
      <c r="F167" s="222">
        <v>131</v>
      </c>
      <c r="G167" s="221" t="b">
        <v>0</v>
      </c>
      <c r="H167" s="221" t="b">
        <v>0</v>
      </c>
      <c r="I167" s="221" t="b">
        <v>0</v>
      </c>
      <c r="K167" s="230">
        <v>131</v>
      </c>
    </row>
    <row r="168" spans="6:11" x14ac:dyDescent="0.2">
      <c r="F168" s="222">
        <v>132</v>
      </c>
      <c r="G168" s="221" t="b">
        <v>0</v>
      </c>
      <c r="H168" s="221" t="b">
        <v>0</v>
      </c>
      <c r="I168" s="221" t="b">
        <v>0</v>
      </c>
      <c r="K168" s="230">
        <v>132</v>
      </c>
    </row>
    <row r="169" spans="6:11" x14ac:dyDescent="0.2">
      <c r="F169" s="222">
        <v>133</v>
      </c>
      <c r="G169" s="221" t="b">
        <v>0</v>
      </c>
      <c r="H169" s="221" t="b">
        <v>0</v>
      </c>
      <c r="I169" s="221" t="b">
        <v>0</v>
      </c>
      <c r="K169" s="230">
        <v>133</v>
      </c>
    </row>
    <row r="170" spans="6:11" x14ac:dyDescent="0.2">
      <c r="F170" s="222">
        <v>134</v>
      </c>
      <c r="G170" s="221" t="b">
        <v>0</v>
      </c>
      <c r="H170" s="221" t="b">
        <v>0</v>
      </c>
      <c r="I170" s="221" t="b">
        <v>0</v>
      </c>
      <c r="K170" s="230">
        <v>134</v>
      </c>
    </row>
    <row r="171" spans="6:11" x14ac:dyDescent="0.2">
      <c r="F171" s="222">
        <v>135</v>
      </c>
      <c r="G171" s="221" t="b">
        <v>0</v>
      </c>
      <c r="H171" s="221" t="b">
        <v>0</v>
      </c>
      <c r="I171" s="221" t="b">
        <v>0</v>
      </c>
      <c r="K171" s="230">
        <v>135</v>
      </c>
    </row>
    <row r="172" spans="6:11" x14ac:dyDescent="0.2">
      <c r="F172" s="222">
        <v>136</v>
      </c>
      <c r="G172" s="221" t="b">
        <v>0</v>
      </c>
      <c r="H172" s="221" t="b">
        <v>0</v>
      </c>
      <c r="I172" s="221" t="b">
        <v>0</v>
      </c>
      <c r="K172" s="230">
        <v>136</v>
      </c>
    </row>
    <row r="173" spans="6:11" x14ac:dyDescent="0.2">
      <c r="F173" s="222">
        <v>137</v>
      </c>
      <c r="G173" s="221" t="b">
        <v>0</v>
      </c>
      <c r="H173" s="221" t="b">
        <v>0</v>
      </c>
      <c r="I173" s="221" t="b">
        <v>0</v>
      </c>
      <c r="K173" s="230">
        <v>137</v>
      </c>
    </row>
    <row r="174" spans="6:11" x14ac:dyDescent="0.2">
      <c r="F174" s="222">
        <v>138</v>
      </c>
      <c r="G174" s="221" t="b">
        <v>0</v>
      </c>
      <c r="H174" s="221" t="b">
        <v>0</v>
      </c>
      <c r="I174" s="221" t="b">
        <v>0</v>
      </c>
      <c r="K174" s="230">
        <v>138</v>
      </c>
    </row>
    <row r="175" spans="6:11" x14ac:dyDescent="0.2">
      <c r="F175" s="222">
        <v>139</v>
      </c>
      <c r="G175" s="221" t="b">
        <v>0</v>
      </c>
      <c r="H175" s="221" t="b">
        <v>0</v>
      </c>
      <c r="I175" s="221" t="b">
        <v>0</v>
      </c>
      <c r="K175" s="230">
        <v>139</v>
      </c>
    </row>
    <row r="176" spans="6:11" x14ac:dyDescent="0.2">
      <c r="F176" s="222">
        <v>140</v>
      </c>
      <c r="G176" s="221" t="b">
        <v>0</v>
      </c>
      <c r="H176" s="221" t="b">
        <v>0</v>
      </c>
      <c r="I176" s="221" t="b">
        <v>0</v>
      </c>
      <c r="K176" s="230">
        <v>140</v>
      </c>
    </row>
    <row r="177" spans="6:11" x14ac:dyDescent="0.2">
      <c r="F177" s="222">
        <v>141</v>
      </c>
      <c r="G177" s="221" t="b">
        <v>0</v>
      </c>
      <c r="H177" s="221" t="b">
        <v>0</v>
      </c>
      <c r="I177" s="221" t="b">
        <v>0</v>
      </c>
      <c r="K177" s="230">
        <v>141</v>
      </c>
    </row>
    <row r="178" spans="6:11" x14ac:dyDescent="0.2">
      <c r="F178" s="222">
        <v>142</v>
      </c>
      <c r="G178" s="221" t="b">
        <v>0</v>
      </c>
      <c r="H178" s="221" t="b">
        <v>0</v>
      </c>
      <c r="I178" s="221" t="b">
        <v>0</v>
      </c>
      <c r="K178" s="230">
        <v>142</v>
      </c>
    </row>
    <row r="179" spans="6:11" x14ac:dyDescent="0.2">
      <c r="F179" s="222">
        <v>143</v>
      </c>
      <c r="G179" s="221" t="b">
        <v>0</v>
      </c>
      <c r="H179" s="221" t="b">
        <v>0</v>
      </c>
      <c r="I179" s="221" t="b">
        <v>0</v>
      </c>
      <c r="K179" s="230">
        <v>143</v>
      </c>
    </row>
    <row r="180" spans="6:11" x14ac:dyDescent="0.2">
      <c r="F180" s="222">
        <v>144</v>
      </c>
      <c r="G180" s="221" t="b">
        <v>0</v>
      </c>
      <c r="H180" s="221" t="b">
        <v>0</v>
      </c>
      <c r="I180" s="221" t="b">
        <v>0</v>
      </c>
      <c r="K180" s="230">
        <v>144</v>
      </c>
    </row>
    <row r="181" spans="6:11" x14ac:dyDescent="0.2">
      <c r="F181" s="222">
        <v>145</v>
      </c>
      <c r="G181" s="221" t="b">
        <v>0</v>
      </c>
      <c r="H181" s="221" t="b">
        <v>0</v>
      </c>
      <c r="I181" s="221" t="b">
        <v>0</v>
      </c>
      <c r="K181" s="230">
        <v>145</v>
      </c>
    </row>
    <row r="182" spans="6:11" x14ac:dyDescent="0.2">
      <c r="F182" s="222">
        <v>146</v>
      </c>
      <c r="G182" s="221" t="b">
        <v>0</v>
      </c>
      <c r="H182" s="221" t="b">
        <v>0</v>
      </c>
      <c r="I182" s="221" t="b">
        <v>0</v>
      </c>
      <c r="K182" s="230">
        <v>146</v>
      </c>
    </row>
    <row r="183" spans="6:11" x14ac:dyDescent="0.2">
      <c r="F183" s="222">
        <v>147</v>
      </c>
      <c r="G183" s="221" t="b">
        <v>0</v>
      </c>
      <c r="H183" s="221" t="b">
        <v>0</v>
      </c>
      <c r="I183" s="221" t="b">
        <v>0</v>
      </c>
      <c r="K183" s="230">
        <v>147</v>
      </c>
    </row>
    <row r="184" spans="6:11" x14ac:dyDescent="0.2">
      <c r="F184" s="222">
        <v>148</v>
      </c>
      <c r="G184" s="221" t="b">
        <v>0</v>
      </c>
      <c r="H184" s="221" t="b">
        <v>0</v>
      </c>
      <c r="I184" s="221" t="b">
        <v>0</v>
      </c>
      <c r="K184" s="230">
        <v>148</v>
      </c>
    </row>
    <row r="185" spans="6:11" x14ac:dyDescent="0.2">
      <c r="F185" s="222">
        <v>149</v>
      </c>
      <c r="G185" s="221" t="b">
        <v>0</v>
      </c>
      <c r="H185" s="221" t="b">
        <v>0</v>
      </c>
      <c r="I185" s="221" t="b">
        <v>0</v>
      </c>
      <c r="K185" s="230">
        <v>149</v>
      </c>
    </row>
    <row r="186" spans="6:11" x14ac:dyDescent="0.2">
      <c r="F186" s="222">
        <v>150</v>
      </c>
      <c r="G186" s="221" t="b">
        <v>0</v>
      </c>
      <c r="H186" s="221" t="b">
        <v>0</v>
      </c>
      <c r="I186" s="221" t="b">
        <v>0</v>
      </c>
      <c r="K186" s="230">
        <v>150</v>
      </c>
    </row>
    <row r="187" spans="6:11" x14ac:dyDescent="0.2">
      <c r="F187" s="222">
        <v>151</v>
      </c>
      <c r="G187" s="221" t="b">
        <v>0</v>
      </c>
      <c r="H187" s="221" t="b">
        <v>0</v>
      </c>
      <c r="I187" s="221" t="b">
        <v>0</v>
      </c>
      <c r="K187" s="230">
        <v>151</v>
      </c>
    </row>
    <row r="188" spans="6:11" x14ac:dyDescent="0.2">
      <c r="F188" s="222">
        <v>152</v>
      </c>
      <c r="G188" s="221" t="b">
        <v>0</v>
      </c>
      <c r="H188" s="221" t="b">
        <v>0</v>
      </c>
      <c r="I188" s="221" t="b">
        <v>0</v>
      </c>
      <c r="K188" s="230">
        <v>152</v>
      </c>
    </row>
    <row r="189" spans="6:11" x14ac:dyDescent="0.2">
      <c r="F189" s="222">
        <v>153</v>
      </c>
      <c r="G189" s="221" t="b">
        <v>0</v>
      </c>
      <c r="H189" s="221" t="b">
        <v>0</v>
      </c>
      <c r="I189" s="221" t="b">
        <v>0</v>
      </c>
      <c r="K189" s="230">
        <v>153</v>
      </c>
    </row>
    <row r="190" spans="6:11" x14ac:dyDescent="0.2">
      <c r="F190" s="222">
        <v>154</v>
      </c>
      <c r="G190" s="221" t="b">
        <v>0</v>
      </c>
      <c r="H190" s="221" t="b">
        <v>0</v>
      </c>
      <c r="I190" s="221" t="b">
        <v>0</v>
      </c>
      <c r="K190" s="230">
        <v>154</v>
      </c>
    </row>
    <row r="191" spans="6:11" x14ac:dyDescent="0.2">
      <c r="F191" s="222">
        <v>155</v>
      </c>
      <c r="G191" s="221" t="b">
        <v>0</v>
      </c>
      <c r="H191" s="221" t="b">
        <v>0</v>
      </c>
      <c r="I191" s="221" t="b">
        <v>0</v>
      </c>
      <c r="K191" s="230">
        <v>155</v>
      </c>
    </row>
    <row r="192" spans="6:11" x14ac:dyDescent="0.2">
      <c r="F192" s="222">
        <v>156</v>
      </c>
      <c r="G192" s="221" t="b">
        <v>0</v>
      </c>
      <c r="H192" s="221" t="b">
        <v>0</v>
      </c>
      <c r="I192" s="221" t="b">
        <v>0</v>
      </c>
      <c r="K192" s="230">
        <v>156</v>
      </c>
    </row>
    <row r="193" spans="6:11" x14ac:dyDescent="0.2">
      <c r="F193" s="222">
        <v>157</v>
      </c>
      <c r="G193" s="221" t="b">
        <v>0</v>
      </c>
      <c r="H193" s="221" t="b">
        <v>0</v>
      </c>
      <c r="I193" s="221" t="b">
        <v>0</v>
      </c>
      <c r="K193" s="230">
        <v>157</v>
      </c>
    </row>
    <row r="194" spans="6:11" x14ac:dyDescent="0.2">
      <c r="F194" s="222">
        <v>158</v>
      </c>
      <c r="G194" s="221" t="b">
        <v>0</v>
      </c>
      <c r="H194" s="221" t="b">
        <v>0</v>
      </c>
      <c r="I194" s="221" t="b">
        <v>0</v>
      </c>
      <c r="K194" s="230">
        <v>158</v>
      </c>
    </row>
    <row r="195" spans="6:11" x14ac:dyDescent="0.2">
      <c r="F195" s="222">
        <v>159</v>
      </c>
      <c r="G195" s="221" t="b">
        <v>0</v>
      </c>
      <c r="H195" s="221" t="b">
        <v>0</v>
      </c>
      <c r="I195" s="221" t="b">
        <v>0</v>
      </c>
      <c r="K195" s="230">
        <v>159</v>
      </c>
    </row>
    <row r="196" spans="6:11" x14ac:dyDescent="0.2">
      <c r="F196" s="222">
        <v>160</v>
      </c>
      <c r="G196" s="221" t="b">
        <v>0</v>
      </c>
      <c r="H196" s="221" t="b">
        <v>0</v>
      </c>
      <c r="I196" s="221" t="b">
        <v>0</v>
      </c>
      <c r="K196" s="230">
        <v>160</v>
      </c>
    </row>
    <row r="197" spans="6:11" x14ac:dyDescent="0.2">
      <c r="F197" s="222">
        <v>161</v>
      </c>
      <c r="G197" s="221" t="b">
        <v>0</v>
      </c>
      <c r="H197" s="221" t="b">
        <v>0</v>
      </c>
      <c r="I197" s="221" t="b">
        <v>0</v>
      </c>
      <c r="K197" s="230">
        <v>161</v>
      </c>
    </row>
    <row r="198" spans="6:11" x14ac:dyDescent="0.2">
      <c r="F198" s="222">
        <v>162</v>
      </c>
      <c r="G198" s="221" t="b">
        <v>0</v>
      </c>
      <c r="H198" s="221" t="b">
        <v>0</v>
      </c>
      <c r="I198" s="221" t="b">
        <v>0</v>
      </c>
      <c r="K198" s="230">
        <v>162</v>
      </c>
    </row>
    <row r="199" spans="6:11" x14ac:dyDescent="0.2">
      <c r="F199" s="222">
        <v>163</v>
      </c>
      <c r="G199" s="221" t="b">
        <v>0</v>
      </c>
      <c r="H199" s="221" t="b">
        <v>0</v>
      </c>
      <c r="I199" s="221" t="b">
        <v>0</v>
      </c>
      <c r="K199" s="230">
        <v>163</v>
      </c>
    </row>
    <row r="200" spans="6:11" x14ac:dyDescent="0.2">
      <c r="F200" s="222">
        <v>164</v>
      </c>
      <c r="G200" s="221" t="b">
        <v>0</v>
      </c>
      <c r="H200" s="221" t="b">
        <v>0</v>
      </c>
      <c r="I200" s="221" t="b">
        <v>0</v>
      </c>
      <c r="K200" s="230">
        <v>164</v>
      </c>
    </row>
    <row r="201" spans="6:11" x14ac:dyDescent="0.2">
      <c r="F201" s="222">
        <v>165</v>
      </c>
      <c r="G201" s="221" t="b">
        <v>0</v>
      </c>
      <c r="H201" s="221" t="b">
        <v>0</v>
      </c>
      <c r="I201" s="221" t="b">
        <v>0</v>
      </c>
      <c r="K201" s="230">
        <v>165</v>
      </c>
    </row>
    <row r="202" spans="6:11" x14ac:dyDescent="0.2">
      <c r="F202" s="222">
        <v>166</v>
      </c>
      <c r="G202" s="221" t="b">
        <v>0</v>
      </c>
      <c r="H202" s="221" t="b">
        <v>0</v>
      </c>
      <c r="I202" s="221" t="b">
        <v>0</v>
      </c>
      <c r="K202" s="230">
        <v>166</v>
      </c>
    </row>
    <row r="203" spans="6:11" x14ac:dyDescent="0.2">
      <c r="F203" s="222">
        <v>167</v>
      </c>
      <c r="G203" s="221" t="b">
        <v>0</v>
      </c>
      <c r="H203" s="221" t="b">
        <v>0</v>
      </c>
      <c r="I203" s="221" t="b">
        <v>0</v>
      </c>
      <c r="K203" s="230">
        <v>167</v>
      </c>
    </row>
    <row r="204" spans="6:11" x14ac:dyDescent="0.2">
      <c r="F204" s="222">
        <v>168</v>
      </c>
      <c r="G204" s="221" t="b">
        <v>0</v>
      </c>
      <c r="H204" s="221" t="b">
        <v>0</v>
      </c>
      <c r="I204" s="221" t="b">
        <v>0</v>
      </c>
      <c r="K204" s="230">
        <v>168</v>
      </c>
    </row>
    <row r="205" spans="6:11" x14ac:dyDescent="0.2">
      <c r="F205" s="222">
        <v>169</v>
      </c>
      <c r="G205" s="221" t="b">
        <v>0</v>
      </c>
      <c r="H205" s="221" t="b">
        <v>0</v>
      </c>
      <c r="I205" s="221" t="b">
        <v>0</v>
      </c>
      <c r="K205" s="230">
        <v>169</v>
      </c>
    </row>
    <row r="206" spans="6:11" x14ac:dyDescent="0.2">
      <c r="F206" s="222">
        <v>170</v>
      </c>
      <c r="G206" s="221" t="b">
        <v>0</v>
      </c>
      <c r="H206" s="221" t="b">
        <v>0</v>
      </c>
      <c r="I206" s="221" t="b">
        <v>0</v>
      </c>
      <c r="K206" s="230">
        <v>170</v>
      </c>
    </row>
    <row r="207" spans="6:11" x14ac:dyDescent="0.2">
      <c r="F207" s="222">
        <v>171</v>
      </c>
      <c r="G207" s="221" t="b">
        <v>0</v>
      </c>
      <c r="H207" s="221" t="b">
        <v>0</v>
      </c>
      <c r="I207" s="221" t="b">
        <v>0</v>
      </c>
      <c r="K207" s="230">
        <v>171</v>
      </c>
    </row>
    <row r="208" spans="6:11" x14ac:dyDescent="0.2">
      <c r="F208" s="222">
        <v>172</v>
      </c>
      <c r="G208" s="221" t="b">
        <v>0</v>
      </c>
      <c r="H208" s="221" t="b">
        <v>0</v>
      </c>
      <c r="I208" s="221" t="b">
        <v>0</v>
      </c>
      <c r="K208" s="230">
        <v>172</v>
      </c>
    </row>
    <row r="209" spans="6:11" x14ac:dyDescent="0.2">
      <c r="F209" s="222">
        <v>173</v>
      </c>
      <c r="G209" s="221" t="b">
        <v>0</v>
      </c>
      <c r="H209" s="221" t="b">
        <v>0</v>
      </c>
      <c r="I209" s="221" t="b">
        <v>0</v>
      </c>
      <c r="K209" s="230">
        <v>173</v>
      </c>
    </row>
    <row r="210" spans="6:11" x14ac:dyDescent="0.2">
      <c r="F210" s="222">
        <v>174</v>
      </c>
      <c r="G210" s="221" t="b">
        <v>0</v>
      </c>
      <c r="H210" s="221" t="b">
        <v>0</v>
      </c>
      <c r="I210" s="221" t="b">
        <v>0</v>
      </c>
      <c r="K210" s="230">
        <v>174</v>
      </c>
    </row>
    <row r="211" spans="6:11" x14ac:dyDescent="0.2">
      <c r="F211" s="222">
        <v>175</v>
      </c>
      <c r="G211" s="221" t="b">
        <v>0</v>
      </c>
      <c r="H211" s="221" t="b">
        <v>0</v>
      </c>
      <c r="I211" s="221" t="b">
        <v>0</v>
      </c>
      <c r="K211" s="230">
        <v>175</v>
      </c>
    </row>
    <row r="212" spans="6:11" x14ac:dyDescent="0.2">
      <c r="F212" s="222">
        <v>176</v>
      </c>
      <c r="G212" s="221" t="b">
        <v>0</v>
      </c>
      <c r="H212" s="221" t="b">
        <v>0</v>
      </c>
      <c r="I212" s="221" t="b">
        <v>0</v>
      </c>
      <c r="K212" s="230">
        <v>176</v>
      </c>
    </row>
    <row r="213" spans="6:11" x14ac:dyDescent="0.2">
      <c r="F213" s="222">
        <v>177</v>
      </c>
      <c r="G213" s="221" t="b">
        <v>0</v>
      </c>
      <c r="H213" s="221" t="b">
        <v>0</v>
      </c>
      <c r="I213" s="221" t="b">
        <v>0</v>
      </c>
      <c r="K213" s="230">
        <v>177</v>
      </c>
    </row>
    <row r="214" spans="6:11" x14ac:dyDescent="0.2">
      <c r="F214" s="222">
        <v>178</v>
      </c>
      <c r="G214" s="221" t="b">
        <v>0</v>
      </c>
      <c r="H214" s="221" t="b">
        <v>0</v>
      </c>
      <c r="I214" s="221" t="b">
        <v>0</v>
      </c>
      <c r="K214" s="230">
        <v>178</v>
      </c>
    </row>
    <row r="215" spans="6:11" x14ac:dyDescent="0.2">
      <c r="F215" s="222">
        <v>179</v>
      </c>
      <c r="G215" s="221" t="b">
        <v>0</v>
      </c>
      <c r="H215" s="221" t="b">
        <v>0</v>
      </c>
      <c r="I215" s="221" t="b">
        <v>0</v>
      </c>
      <c r="K215" s="230">
        <v>179</v>
      </c>
    </row>
    <row r="216" spans="6:11" x14ac:dyDescent="0.2">
      <c r="F216" s="222">
        <v>180</v>
      </c>
      <c r="G216" s="221" t="b">
        <v>0</v>
      </c>
      <c r="H216" s="221" t="b">
        <v>0</v>
      </c>
      <c r="I216" s="221" t="b">
        <v>0</v>
      </c>
      <c r="K216" s="230">
        <v>180</v>
      </c>
    </row>
    <row r="217" spans="6:11" x14ac:dyDescent="0.2">
      <c r="F217" s="222">
        <v>181</v>
      </c>
      <c r="G217" s="221" t="b">
        <v>0</v>
      </c>
      <c r="H217" s="221" t="b">
        <v>0</v>
      </c>
      <c r="I217" s="221" t="b">
        <v>0</v>
      </c>
      <c r="K217" s="230">
        <v>181</v>
      </c>
    </row>
    <row r="218" spans="6:11" x14ac:dyDescent="0.2">
      <c r="F218" s="222">
        <v>182</v>
      </c>
      <c r="G218" s="221" t="b">
        <v>0</v>
      </c>
      <c r="H218" s="221" t="b">
        <v>0</v>
      </c>
      <c r="I218" s="221" t="b">
        <v>0</v>
      </c>
      <c r="K218" s="230">
        <v>182</v>
      </c>
    </row>
    <row r="219" spans="6:11" x14ac:dyDescent="0.2">
      <c r="F219" s="222">
        <v>183</v>
      </c>
      <c r="G219" s="221" t="b">
        <v>0</v>
      </c>
      <c r="H219" s="221" t="b">
        <v>0</v>
      </c>
      <c r="I219" s="221" t="b">
        <v>0</v>
      </c>
      <c r="K219" s="230">
        <v>183</v>
      </c>
    </row>
    <row r="220" spans="6:11" x14ac:dyDescent="0.2">
      <c r="F220" s="222">
        <v>184</v>
      </c>
      <c r="G220" s="221" t="b">
        <v>0</v>
      </c>
      <c r="H220" s="221" t="b">
        <v>0</v>
      </c>
      <c r="I220" s="221" t="b">
        <v>0</v>
      </c>
      <c r="K220" s="230">
        <v>184</v>
      </c>
    </row>
    <row r="221" spans="6:11" x14ac:dyDescent="0.2">
      <c r="F221" s="222">
        <v>185</v>
      </c>
      <c r="G221" s="221" t="b">
        <v>0</v>
      </c>
      <c r="H221" s="221" t="b">
        <v>0</v>
      </c>
      <c r="I221" s="221" t="b">
        <v>0</v>
      </c>
      <c r="K221" s="230">
        <v>185</v>
      </c>
    </row>
    <row r="222" spans="6:11" x14ac:dyDescent="0.2">
      <c r="F222" s="222">
        <v>186</v>
      </c>
      <c r="G222" s="221" t="b">
        <v>0</v>
      </c>
      <c r="H222" s="221" t="b">
        <v>0</v>
      </c>
      <c r="I222" s="221" t="b">
        <v>0</v>
      </c>
      <c r="K222" s="230">
        <v>186</v>
      </c>
    </row>
    <row r="223" spans="6:11" x14ac:dyDescent="0.2">
      <c r="F223" s="222">
        <v>187</v>
      </c>
      <c r="G223" s="221" t="b">
        <v>0</v>
      </c>
      <c r="H223" s="221" t="b">
        <v>0</v>
      </c>
      <c r="I223" s="221" t="b">
        <v>0</v>
      </c>
      <c r="K223" s="230">
        <v>187</v>
      </c>
    </row>
    <row r="224" spans="6:11" x14ac:dyDescent="0.2">
      <c r="F224" s="222">
        <v>188</v>
      </c>
      <c r="G224" s="221" t="b">
        <v>0</v>
      </c>
      <c r="H224" s="221" t="b">
        <v>0</v>
      </c>
      <c r="I224" s="221" t="b">
        <v>0</v>
      </c>
      <c r="K224" s="230">
        <v>188</v>
      </c>
    </row>
    <row r="225" spans="5:15" x14ac:dyDescent="0.2">
      <c r="F225" s="222">
        <v>189</v>
      </c>
      <c r="G225" s="221" t="b">
        <v>0</v>
      </c>
      <c r="H225" s="221" t="b">
        <v>0</v>
      </c>
      <c r="I225" s="221" t="b">
        <v>0</v>
      </c>
      <c r="K225" s="230">
        <v>189</v>
      </c>
    </row>
    <row r="226" spans="5:15" x14ac:dyDescent="0.2">
      <c r="F226" s="222">
        <v>190</v>
      </c>
      <c r="G226" s="221" t="b">
        <v>0</v>
      </c>
      <c r="H226" s="221" t="b">
        <v>0</v>
      </c>
      <c r="I226" s="221" t="b">
        <v>0</v>
      </c>
      <c r="K226" s="230">
        <v>190</v>
      </c>
    </row>
    <row r="227" spans="5:15" x14ac:dyDescent="0.2">
      <c r="F227" s="222">
        <v>191</v>
      </c>
      <c r="G227" s="221" t="b">
        <v>0</v>
      </c>
      <c r="H227" s="221" t="b">
        <v>0</v>
      </c>
      <c r="I227" s="221" t="b">
        <v>0</v>
      </c>
      <c r="K227" s="230">
        <v>191</v>
      </c>
    </row>
    <row r="228" spans="5:15" x14ac:dyDescent="0.2">
      <c r="F228" s="222">
        <v>192</v>
      </c>
      <c r="G228" s="221" t="b">
        <v>0</v>
      </c>
      <c r="H228" s="221" t="b">
        <v>0</v>
      </c>
      <c r="I228" s="221" t="b">
        <v>0</v>
      </c>
      <c r="K228" s="230">
        <v>192</v>
      </c>
    </row>
    <row r="229" spans="5:15" x14ac:dyDescent="0.2">
      <c r="F229" s="222">
        <v>193</v>
      </c>
      <c r="G229" s="221" t="b">
        <v>0</v>
      </c>
      <c r="H229" s="221" t="b">
        <v>0</v>
      </c>
      <c r="I229" s="221" t="b">
        <v>0</v>
      </c>
      <c r="K229" s="230">
        <v>193</v>
      </c>
    </row>
    <row r="230" spans="5:15" x14ac:dyDescent="0.2">
      <c r="F230" s="222">
        <v>194</v>
      </c>
      <c r="G230" s="221" t="b">
        <v>0</v>
      </c>
      <c r="H230" s="221" t="b">
        <v>0</v>
      </c>
      <c r="I230" s="221" t="b">
        <v>0</v>
      </c>
      <c r="K230" s="230">
        <v>194</v>
      </c>
    </row>
    <row r="231" spans="5:15" x14ac:dyDescent="0.2">
      <c r="F231" s="222">
        <v>195</v>
      </c>
      <c r="G231" s="221" t="b">
        <v>0</v>
      </c>
      <c r="H231" s="221" t="b">
        <v>0</v>
      </c>
      <c r="I231" s="221" t="b">
        <v>0</v>
      </c>
      <c r="K231" s="230">
        <v>195</v>
      </c>
    </row>
    <row r="232" spans="5:15" x14ac:dyDescent="0.2">
      <c r="F232" s="222">
        <v>196</v>
      </c>
      <c r="G232" s="221" t="b">
        <v>0</v>
      </c>
      <c r="H232" s="221" t="b">
        <v>0</v>
      </c>
      <c r="I232" s="221" t="b">
        <v>0</v>
      </c>
      <c r="K232" s="230">
        <v>196</v>
      </c>
    </row>
    <row r="233" spans="5:15" x14ac:dyDescent="0.2">
      <c r="F233" s="222">
        <v>197</v>
      </c>
      <c r="G233" s="221" t="b">
        <v>0</v>
      </c>
      <c r="H233" s="221" t="b">
        <v>0</v>
      </c>
      <c r="I233" s="221" t="b">
        <v>0</v>
      </c>
      <c r="K233" s="230">
        <v>197</v>
      </c>
    </row>
    <row r="234" spans="5:15" x14ac:dyDescent="0.2">
      <c r="F234" s="222">
        <v>198</v>
      </c>
      <c r="G234" s="221" t="b">
        <v>0</v>
      </c>
      <c r="H234" s="221" t="b">
        <v>0</v>
      </c>
      <c r="I234" s="221" t="b">
        <v>0</v>
      </c>
      <c r="K234" s="230">
        <v>198</v>
      </c>
    </row>
    <row r="235" spans="5:15" x14ac:dyDescent="0.2">
      <c r="F235" s="222">
        <v>199</v>
      </c>
      <c r="G235" s="221" t="b">
        <v>0</v>
      </c>
      <c r="H235" s="221" t="b">
        <v>0</v>
      </c>
      <c r="I235" s="221" t="b">
        <v>0</v>
      </c>
      <c r="K235" s="230">
        <v>199</v>
      </c>
    </row>
    <row r="236" spans="5:15" x14ac:dyDescent="0.2">
      <c r="F236" s="222">
        <v>200</v>
      </c>
      <c r="G236" s="221" t="b">
        <v>0</v>
      </c>
      <c r="H236" s="221" t="b">
        <v>0</v>
      </c>
      <c r="I236" s="221" t="b">
        <v>0</v>
      </c>
      <c r="K236" s="230">
        <v>200</v>
      </c>
    </row>
    <row r="239" spans="5:15" x14ac:dyDescent="0.2">
      <c r="E239" s="221" t="s">
        <v>112</v>
      </c>
      <c r="F239" s="222">
        <v>1</v>
      </c>
      <c r="G239" s="222" t="b">
        <v>0</v>
      </c>
      <c r="H239" s="222" t="b">
        <v>0</v>
      </c>
      <c r="I239" s="222" t="b">
        <v>0</v>
      </c>
      <c r="K239" s="222">
        <v>1</v>
      </c>
      <c r="L239" s="222">
        <v>1</v>
      </c>
      <c r="M239" s="222">
        <v>1</v>
      </c>
      <c r="N239" s="222">
        <v>1</v>
      </c>
      <c r="O239" s="221" t="s">
        <v>113</v>
      </c>
    </row>
    <row r="240" spans="5:15" x14ac:dyDescent="0.2">
      <c r="F240" s="222">
        <v>2</v>
      </c>
      <c r="G240" s="222" t="b">
        <v>0</v>
      </c>
      <c r="H240" s="222" t="b">
        <v>0</v>
      </c>
      <c r="I240" s="222" t="b">
        <v>0</v>
      </c>
      <c r="K240" s="222">
        <v>2</v>
      </c>
      <c r="L240" s="222">
        <v>1</v>
      </c>
      <c r="M240" s="222">
        <v>1</v>
      </c>
      <c r="N240" s="222">
        <v>1</v>
      </c>
    </row>
    <row r="241" spans="6:14" x14ac:dyDescent="0.2">
      <c r="F241" s="222">
        <v>3</v>
      </c>
      <c r="G241" s="222" t="b">
        <v>0</v>
      </c>
      <c r="H241" s="222" t="b">
        <v>0</v>
      </c>
      <c r="I241" s="222" t="b">
        <v>0</v>
      </c>
      <c r="K241" s="222">
        <v>3</v>
      </c>
      <c r="L241" s="222">
        <v>1</v>
      </c>
      <c r="M241" s="222">
        <v>1</v>
      </c>
      <c r="N241" s="222">
        <v>1</v>
      </c>
    </row>
    <row r="242" spans="6:14" x14ac:dyDescent="0.2">
      <c r="F242" s="222">
        <v>4</v>
      </c>
      <c r="G242" s="222" t="b">
        <v>0</v>
      </c>
      <c r="H242" s="222" t="b">
        <v>0</v>
      </c>
      <c r="I242" s="222" t="b">
        <v>0</v>
      </c>
      <c r="K242" s="222">
        <v>4</v>
      </c>
      <c r="L242" s="222">
        <v>1</v>
      </c>
      <c r="M242" s="222">
        <v>1</v>
      </c>
      <c r="N242" s="222">
        <v>1</v>
      </c>
    </row>
    <row r="243" spans="6:14" x14ac:dyDescent="0.2">
      <c r="F243" s="222">
        <v>5</v>
      </c>
      <c r="G243" s="222" t="b">
        <v>0</v>
      </c>
      <c r="H243" s="222" t="b">
        <v>0</v>
      </c>
      <c r="I243" s="222" t="b">
        <v>0</v>
      </c>
      <c r="K243" s="222">
        <v>5</v>
      </c>
      <c r="L243" s="222">
        <v>1</v>
      </c>
      <c r="M243" s="222">
        <v>1</v>
      </c>
      <c r="N243" s="222">
        <v>1</v>
      </c>
    </row>
    <row r="244" spans="6:14" x14ac:dyDescent="0.2">
      <c r="F244" s="222">
        <v>6</v>
      </c>
      <c r="G244" s="222" t="b">
        <v>0</v>
      </c>
      <c r="H244" s="222" t="b">
        <v>0</v>
      </c>
      <c r="I244" s="222" t="b">
        <v>0</v>
      </c>
      <c r="K244" s="222">
        <v>6</v>
      </c>
      <c r="L244" s="222">
        <v>1</v>
      </c>
      <c r="M244" s="222">
        <v>1</v>
      </c>
      <c r="N244" s="222">
        <v>1</v>
      </c>
    </row>
    <row r="245" spans="6:14" x14ac:dyDescent="0.2">
      <c r="F245" s="222">
        <v>7</v>
      </c>
      <c r="G245" s="222" t="b">
        <v>0</v>
      </c>
      <c r="H245" s="222" t="b">
        <v>0</v>
      </c>
      <c r="I245" s="222" t="b">
        <v>0</v>
      </c>
      <c r="K245" s="222">
        <v>7</v>
      </c>
      <c r="L245" s="222">
        <v>1</v>
      </c>
      <c r="M245" s="222">
        <v>1</v>
      </c>
      <c r="N245" s="222">
        <v>1</v>
      </c>
    </row>
    <row r="246" spans="6:14" x14ac:dyDescent="0.2">
      <c r="F246" s="222">
        <v>8</v>
      </c>
      <c r="G246" s="222" t="b">
        <v>0</v>
      </c>
      <c r="H246" s="222" t="b">
        <v>0</v>
      </c>
      <c r="I246" s="222" t="b">
        <v>0</v>
      </c>
      <c r="K246" s="222">
        <v>8</v>
      </c>
      <c r="L246" s="222">
        <v>1</v>
      </c>
      <c r="M246" s="222">
        <v>1</v>
      </c>
      <c r="N246" s="222">
        <v>1</v>
      </c>
    </row>
    <row r="247" spans="6:14" x14ac:dyDescent="0.2">
      <c r="F247" s="222">
        <v>9</v>
      </c>
      <c r="G247" s="222" t="b">
        <v>0</v>
      </c>
      <c r="H247" s="222" t="b">
        <v>0</v>
      </c>
      <c r="I247" s="222" t="b">
        <v>0</v>
      </c>
      <c r="K247" s="222">
        <v>9</v>
      </c>
      <c r="L247" s="222">
        <v>1</v>
      </c>
      <c r="M247" s="222">
        <v>1</v>
      </c>
      <c r="N247" s="222">
        <v>1</v>
      </c>
    </row>
    <row r="248" spans="6:14" x14ac:dyDescent="0.2">
      <c r="F248" s="222">
        <v>10</v>
      </c>
      <c r="G248" s="222" t="b">
        <v>0</v>
      </c>
      <c r="H248" s="222" t="b">
        <v>0</v>
      </c>
      <c r="I248" s="222" t="b">
        <v>0</v>
      </c>
      <c r="K248" s="222">
        <v>10</v>
      </c>
      <c r="L248" s="222">
        <v>1</v>
      </c>
      <c r="M248" s="222">
        <v>1</v>
      </c>
      <c r="N248" s="222">
        <v>1</v>
      </c>
    </row>
    <row r="249" spans="6:14" x14ac:dyDescent="0.2">
      <c r="F249" s="222">
        <v>11</v>
      </c>
      <c r="G249" s="222" t="b">
        <v>0</v>
      </c>
      <c r="H249" s="222" t="b">
        <v>0</v>
      </c>
      <c r="I249" s="222" t="b">
        <v>0</v>
      </c>
      <c r="K249" s="222">
        <v>11</v>
      </c>
      <c r="L249" s="222">
        <v>1</v>
      </c>
      <c r="M249" s="222">
        <v>1</v>
      </c>
      <c r="N249" s="222">
        <v>1</v>
      </c>
    </row>
    <row r="250" spans="6:14" x14ac:dyDescent="0.2">
      <c r="F250" s="222">
        <v>12</v>
      </c>
      <c r="G250" s="222" t="b">
        <v>0</v>
      </c>
      <c r="H250" s="222" t="b">
        <v>0</v>
      </c>
      <c r="I250" s="222" t="b">
        <v>0</v>
      </c>
      <c r="K250" s="222">
        <v>12</v>
      </c>
      <c r="L250" s="222">
        <v>1</v>
      </c>
      <c r="M250" s="222">
        <v>1</v>
      </c>
      <c r="N250" s="222">
        <v>1</v>
      </c>
    </row>
    <row r="251" spans="6:14" x14ac:dyDescent="0.2">
      <c r="F251" s="222">
        <v>13</v>
      </c>
      <c r="G251" s="222" t="b">
        <v>0</v>
      </c>
      <c r="H251" s="222" t="b">
        <v>0</v>
      </c>
      <c r="I251" s="222" t="b">
        <v>0</v>
      </c>
      <c r="K251" s="222">
        <v>13</v>
      </c>
      <c r="L251" s="222">
        <v>1</v>
      </c>
      <c r="M251" s="222">
        <v>1</v>
      </c>
      <c r="N251" s="222">
        <v>1</v>
      </c>
    </row>
    <row r="252" spans="6:14" x14ac:dyDescent="0.2">
      <c r="F252" s="222">
        <v>14</v>
      </c>
      <c r="G252" s="222" t="b">
        <v>0</v>
      </c>
      <c r="H252" s="222" t="b">
        <v>0</v>
      </c>
      <c r="I252" s="222" t="b">
        <v>0</v>
      </c>
      <c r="K252" s="222">
        <v>14</v>
      </c>
      <c r="L252" s="222">
        <v>1</v>
      </c>
      <c r="M252" s="222">
        <v>1</v>
      </c>
      <c r="N252" s="222">
        <v>1</v>
      </c>
    </row>
    <row r="253" spans="6:14" x14ac:dyDescent="0.2">
      <c r="F253" s="222">
        <v>15</v>
      </c>
      <c r="G253" s="222" t="b">
        <v>0</v>
      </c>
      <c r="H253" s="222" t="b">
        <v>0</v>
      </c>
      <c r="I253" s="222" t="b">
        <v>0</v>
      </c>
      <c r="K253" s="222">
        <v>15</v>
      </c>
      <c r="L253" s="222">
        <v>1</v>
      </c>
      <c r="M253" s="222">
        <v>1</v>
      </c>
      <c r="N253" s="222">
        <v>1</v>
      </c>
    </row>
    <row r="254" spans="6:14" x14ac:dyDescent="0.2">
      <c r="F254" s="222">
        <v>16</v>
      </c>
      <c r="G254" s="222" t="b">
        <v>0</v>
      </c>
      <c r="H254" s="222" t="b">
        <v>0</v>
      </c>
      <c r="I254" s="222" t="b">
        <v>0</v>
      </c>
      <c r="K254" s="222">
        <v>16</v>
      </c>
      <c r="L254" s="222">
        <v>1</v>
      </c>
      <c r="M254" s="222">
        <v>1</v>
      </c>
      <c r="N254" s="222">
        <v>1</v>
      </c>
    </row>
    <row r="255" spans="6:14" x14ac:dyDescent="0.2">
      <c r="F255" s="222">
        <v>17</v>
      </c>
      <c r="G255" s="222" t="b">
        <v>0</v>
      </c>
      <c r="H255" s="222" t="b">
        <v>0</v>
      </c>
      <c r="I255" s="222" t="b">
        <v>0</v>
      </c>
      <c r="K255" s="222">
        <v>17</v>
      </c>
      <c r="L255" s="222">
        <v>1</v>
      </c>
      <c r="M255" s="222">
        <v>1</v>
      </c>
      <c r="N255" s="222">
        <v>1</v>
      </c>
    </row>
    <row r="256" spans="6:14" x14ac:dyDescent="0.2">
      <c r="F256" s="222">
        <v>18</v>
      </c>
      <c r="G256" s="222" t="b">
        <v>0</v>
      </c>
      <c r="H256" s="222" t="b">
        <v>0</v>
      </c>
      <c r="I256" s="222" t="b">
        <v>0</v>
      </c>
      <c r="K256" s="222">
        <v>18</v>
      </c>
      <c r="L256" s="222">
        <v>1</v>
      </c>
      <c r="M256" s="222">
        <v>1</v>
      </c>
      <c r="N256" s="222">
        <v>1</v>
      </c>
    </row>
    <row r="257" spans="6:14" x14ac:dyDescent="0.2">
      <c r="F257" s="222">
        <v>19</v>
      </c>
      <c r="G257" s="222" t="b">
        <v>0</v>
      </c>
      <c r="H257" s="222" t="b">
        <v>0</v>
      </c>
      <c r="I257" s="222" t="b">
        <v>0</v>
      </c>
      <c r="K257" s="222">
        <v>19</v>
      </c>
      <c r="L257" s="222">
        <v>1</v>
      </c>
      <c r="M257" s="222">
        <v>1</v>
      </c>
      <c r="N257" s="222">
        <v>1</v>
      </c>
    </row>
    <row r="258" spans="6:14" x14ac:dyDescent="0.2">
      <c r="F258" s="222">
        <v>20</v>
      </c>
      <c r="G258" s="222" t="b">
        <v>0</v>
      </c>
      <c r="H258" s="222" t="b">
        <v>0</v>
      </c>
      <c r="I258" s="222" t="b">
        <v>0</v>
      </c>
      <c r="K258" s="222">
        <v>20</v>
      </c>
      <c r="L258" s="222">
        <v>1</v>
      </c>
      <c r="M258" s="222">
        <v>1</v>
      </c>
      <c r="N258" s="222">
        <v>1</v>
      </c>
    </row>
    <row r="259" spans="6:14" x14ac:dyDescent="0.2">
      <c r="F259" s="222">
        <v>21</v>
      </c>
      <c r="G259" s="222" t="b">
        <v>0</v>
      </c>
      <c r="H259" s="222" t="b">
        <v>0</v>
      </c>
      <c r="I259" s="222" t="b">
        <v>0</v>
      </c>
      <c r="K259" s="222">
        <v>21</v>
      </c>
      <c r="L259" s="222">
        <v>1</v>
      </c>
      <c r="M259" s="222">
        <v>1</v>
      </c>
      <c r="N259" s="222">
        <v>1</v>
      </c>
    </row>
    <row r="260" spans="6:14" x14ac:dyDescent="0.2">
      <c r="F260" s="222">
        <v>22</v>
      </c>
      <c r="G260" s="222" t="b">
        <v>0</v>
      </c>
      <c r="H260" s="222" t="b">
        <v>0</v>
      </c>
      <c r="I260" s="222" t="b">
        <v>0</v>
      </c>
      <c r="K260" s="222">
        <v>22</v>
      </c>
      <c r="L260" s="222">
        <v>1</v>
      </c>
      <c r="M260" s="222">
        <v>1</v>
      </c>
      <c r="N260" s="222">
        <v>1</v>
      </c>
    </row>
    <row r="261" spans="6:14" x14ac:dyDescent="0.2">
      <c r="F261" s="222">
        <v>23</v>
      </c>
      <c r="G261" s="222" t="b">
        <v>0</v>
      </c>
      <c r="H261" s="222" t="b">
        <v>0</v>
      </c>
      <c r="I261" s="222" t="b">
        <v>0</v>
      </c>
      <c r="K261" s="222">
        <v>23</v>
      </c>
      <c r="L261" s="222">
        <v>1</v>
      </c>
      <c r="M261" s="222">
        <v>1</v>
      </c>
      <c r="N261" s="222">
        <v>1</v>
      </c>
    </row>
    <row r="262" spans="6:14" x14ac:dyDescent="0.2">
      <c r="F262" s="222">
        <v>24</v>
      </c>
      <c r="G262" s="222" t="b">
        <v>0</v>
      </c>
      <c r="H262" s="222" t="b">
        <v>0</v>
      </c>
      <c r="I262" s="222" t="b">
        <v>0</v>
      </c>
      <c r="K262" s="222">
        <v>24</v>
      </c>
      <c r="L262" s="222">
        <v>1</v>
      </c>
      <c r="M262" s="222">
        <v>1</v>
      </c>
      <c r="N262" s="222">
        <v>1</v>
      </c>
    </row>
    <row r="263" spans="6:14" x14ac:dyDescent="0.2">
      <c r="F263" s="222">
        <v>25</v>
      </c>
      <c r="G263" s="222" t="b">
        <v>0</v>
      </c>
      <c r="H263" s="222" t="b">
        <v>0</v>
      </c>
      <c r="I263" s="222" t="b">
        <v>0</v>
      </c>
      <c r="K263" s="222">
        <v>25</v>
      </c>
      <c r="L263" s="222">
        <v>1</v>
      </c>
      <c r="M263" s="222">
        <v>1</v>
      </c>
      <c r="N263" s="222">
        <v>1</v>
      </c>
    </row>
    <row r="264" spans="6:14" x14ac:dyDescent="0.2">
      <c r="F264" s="222">
        <v>26</v>
      </c>
      <c r="G264" s="222" t="b">
        <v>0</v>
      </c>
      <c r="H264" s="222" t="b">
        <v>0</v>
      </c>
      <c r="I264" s="222" t="b">
        <v>0</v>
      </c>
      <c r="K264" s="222">
        <v>26</v>
      </c>
      <c r="L264" s="222">
        <v>1</v>
      </c>
      <c r="M264" s="222">
        <v>1</v>
      </c>
      <c r="N264" s="222">
        <v>1</v>
      </c>
    </row>
    <row r="265" spans="6:14" x14ac:dyDescent="0.2">
      <c r="F265" s="222">
        <v>27</v>
      </c>
      <c r="G265" s="222" t="b">
        <v>0</v>
      </c>
      <c r="H265" s="222" t="b">
        <v>0</v>
      </c>
      <c r="I265" s="222" t="b">
        <v>0</v>
      </c>
      <c r="K265" s="222">
        <v>27</v>
      </c>
      <c r="L265" s="222">
        <v>1</v>
      </c>
      <c r="M265" s="222">
        <v>1</v>
      </c>
      <c r="N265" s="222">
        <v>1</v>
      </c>
    </row>
    <row r="266" spans="6:14" x14ac:dyDescent="0.2">
      <c r="F266" s="222">
        <v>28</v>
      </c>
      <c r="G266" s="222" t="b">
        <v>0</v>
      </c>
      <c r="H266" s="222" t="b">
        <v>0</v>
      </c>
      <c r="I266" s="222" t="b">
        <v>0</v>
      </c>
      <c r="K266" s="222">
        <v>28</v>
      </c>
      <c r="L266" s="222">
        <v>1</v>
      </c>
      <c r="M266" s="222">
        <v>1</v>
      </c>
      <c r="N266" s="222">
        <v>1</v>
      </c>
    </row>
    <row r="267" spans="6:14" x14ac:dyDescent="0.2">
      <c r="F267" s="222">
        <v>29</v>
      </c>
      <c r="G267" s="222" t="b">
        <v>0</v>
      </c>
      <c r="H267" s="222" t="b">
        <v>0</v>
      </c>
      <c r="I267" s="222" t="b">
        <v>0</v>
      </c>
      <c r="K267" s="222">
        <v>29</v>
      </c>
      <c r="L267" s="222">
        <v>1</v>
      </c>
      <c r="M267" s="222">
        <v>1</v>
      </c>
      <c r="N267" s="222">
        <v>1</v>
      </c>
    </row>
    <row r="268" spans="6:14" x14ac:dyDescent="0.2">
      <c r="F268" s="222">
        <v>30</v>
      </c>
      <c r="G268" s="222" t="b">
        <v>0</v>
      </c>
      <c r="H268" s="222" t="b">
        <v>0</v>
      </c>
      <c r="I268" s="222" t="b">
        <v>0</v>
      </c>
      <c r="K268" s="222">
        <v>30</v>
      </c>
      <c r="L268" s="222">
        <v>1</v>
      </c>
      <c r="M268" s="222">
        <v>1</v>
      </c>
      <c r="N268" s="222">
        <v>1</v>
      </c>
    </row>
    <row r="269" spans="6:14" x14ac:dyDescent="0.2">
      <c r="F269" s="222">
        <v>31</v>
      </c>
      <c r="G269" s="222" t="b">
        <v>0</v>
      </c>
      <c r="H269" s="222" t="b">
        <v>0</v>
      </c>
      <c r="I269" s="222" t="b">
        <v>0</v>
      </c>
      <c r="K269" s="222">
        <v>31</v>
      </c>
      <c r="L269" s="222">
        <v>1</v>
      </c>
      <c r="M269" s="222">
        <v>1</v>
      </c>
      <c r="N269" s="222">
        <v>1</v>
      </c>
    </row>
    <row r="270" spans="6:14" x14ac:dyDescent="0.2">
      <c r="F270" s="222">
        <v>32</v>
      </c>
      <c r="G270" s="222" t="b">
        <v>0</v>
      </c>
      <c r="H270" s="222" t="b">
        <v>0</v>
      </c>
      <c r="I270" s="222" t="b">
        <v>0</v>
      </c>
      <c r="K270" s="222">
        <v>32</v>
      </c>
      <c r="L270" s="222">
        <v>1</v>
      </c>
      <c r="M270" s="222">
        <v>1</v>
      </c>
      <c r="N270" s="222">
        <v>1</v>
      </c>
    </row>
    <row r="271" spans="6:14" x14ac:dyDescent="0.2">
      <c r="F271" s="222">
        <v>33</v>
      </c>
      <c r="G271" s="222" t="b">
        <v>0</v>
      </c>
      <c r="H271" s="222" t="b">
        <v>0</v>
      </c>
      <c r="I271" s="222" t="b">
        <v>0</v>
      </c>
      <c r="K271" s="222">
        <v>33</v>
      </c>
      <c r="L271" s="222">
        <v>1</v>
      </c>
      <c r="M271" s="222">
        <v>1</v>
      </c>
      <c r="N271" s="222">
        <v>1</v>
      </c>
    </row>
    <row r="272" spans="6:14" x14ac:dyDescent="0.2">
      <c r="F272" s="222">
        <v>34</v>
      </c>
      <c r="G272" s="222" t="b">
        <v>0</v>
      </c>
      <c r="H272" s="222" t="b">
        <v>0</v>
      </c>
      <c r="I272" s="222" t="b">
        <v>0</v>
      </c>
      <c r="K272" s="222">
        <v>34</v>
      </c>
      <c r="L272" s="222">
        <v>1</v>
      </c>
      <c r="M272" s="222">
        <v>1</v>
      </c>
      <c r="N272" s="222">
        <v>1</v>
      </c>
    </row>
    <row r="273" spans="6:14" x14ac:dyDescent="0.2">
      <c r="F273" s="222">
        <v>35</v>
      </c>
      <c r="G273" s="222" t="b">
        <v>0</v>
      </c>
      <c r="H273" s="222" t="b">
        <v>0</v>
      </c>
      <c r="I273" s="222" t="b">
        <v>0</v>
      </c>
      <c r="K273" s="222">
        <v>35</v>
      </c>
      <c r="L273" s="222">
        <v>1</v>
      </c>
      <c r="M273" s="222">
        <v>1</v>
      </c>
      <c r="N273" s="222">
        <v>1</v>
      </c>
    </row>
    <row r="274" spans="6:14" x14ac:dyDescent="0.2">
      <c r="F274" s="222">
        <v>36</v>
      </c>
      <c r="G274" s="222" t="b">
        <v>0</v>
      </c>
      <c r="H274" s="222" t="b">
        <v>0</v>
      </c>
      <c r="I274" s="222" t="b">
        <v>0</v>
      </c>
      <c r="K274" s="222">
        <v>36</v>
      </c>
      <c r="L274" s="222">
        <v>1</v>
      </c>
      <c r="M274" s="222">
        <v>1</v>
      </c>
      <c r="N274" s="222">
        <v>1</v>
      </c>
    </row>
    <row r="275" spans="6:14" x14ac:dyDescent="0.2">
      <c r="F275" s="222">
        <v>37</v>
      </c>
      <c r="G275" s="222" t="b">
        <v>0</v>
      </c>
      <c r="H275" s="222" t="b">
        <v>0</v>
      </c>
      <c r="I275" s="222" t="b">
        <v>0</v>
      </c>
      <c r="K275" s="222">
        <v>37</v>
      </c>
      <c r="L275" s="222">
        <v>1</v>
      </c>
      <c r="M275" s="222">
        <v>1</v>
      </c>
      <c r="N275" s="222">
        <v>1</v>
      </c>
    </row>
    <row r="276" spans="6:14" x14ac:dyDescent="0.2">
      <c r="F276" s="222">
        <v>38</v>
      </c>
      <c r="G276" s="222" t="b">
        <v>0</v>
      </c>
      <c r="H276" s="222" t="b">
        <v>0</v>
      </c>
      <c r="I276" s="222" t="b">
        <v>0</v>
      </c>
      <c r="K276" s="222">
        <v>38</v>
      </c>
      <c r="L276" s="222">
        <v>1</v>
      </c>
      <c r="M276" s="222">
        <v>1</v>
      </c>
      <c r="N276" s="222">
        <v>1</v>
      </c>
    </row>
    <row r="277" spans="6:14" x14ac:dyDescent="0.2">
      <c r="F277" s="222">
        <v>39</v>
      </c>
      <c r="G277" s="222" t="b">
        <v>0</v>
      </c>
      <c r="H277" s="222" t="b">
        <v>0</v>
      </c>
      <c r="I277" s="222" t="b">
        <v>0</v>
      </c>
      <c r="K277" s="222">
        <v>39</v>
      </c>
      <c r="L277" s="222">
        <v>1</v>
      </c>
      <c r="M277" s="222">
        <v>1</v>
      </c>
      <c r="N277" s="222">
        <v>1</v>
      </c>
    </row>
    <row r="278" spans="6:14" x14ac:dyDescent="0.2">
      <c r="F278" s="222">
        <v>40</v>
      </c>
      <c r="G278" s="222" t="b">
        <v>0</v>
      </c>
      <c r="H278" s="222" t="b">
        <v>0</v>
      </c>
      <c r="I278" s="222" t="b">
        <v>0</v>
      </c>
      <c r="K278" s="222">
        <v>40</v>
      </c>
      <c r="L278" s="222">
        <v>1</v>
      </c>
      <c r="M278" s="222">
        <v>1</v>
      </c>
      <c r="N278" s="222">
        <v>1</v>
      </c>
    </row>
    <row r="279" spans="6:14" x14ac:dyDescent="0.2">
      <c r="F279" s="222">
        <v>41</v>
      </c>
      <c r="G279" s="222" t="b">
        <v>0</v>
      </c>
      <c r="H279" s="222" t="b">
        <v>0</v>
      </c>
      <c r="I279" s="222" t="b">
        <v>0</v>
      </c>
      <c r="K279" s="222">
        <v>41</v>
      </c>
      <c r="L279" s="222">
        <v>1</v>
      </c>
      <c r="M279" s="222">
        <v>1</v>
      </c>
      <c r="N279" s="222">
        <v>1</v>
      </c>
    </row>
    <row r="280" spans="6:14" x14ac:dyDescent="0.2">
      <c r="F280" s="222">
        <v>42</v>
      </c>
      <c r="G280" s="222" t="b">
        <v>0</v>
      </c>
      <c r="H280" s="222" t="b">
        <v>0</v>
      </c>
      <c r="I280" s="222" t="b">
        <v>0</v>
      </c>
      <c r="K280" s="222">
        <v>42</v>
      </c>
      <c r="L280" s="222">
        <v>1</v>
      </c>
      <c r="M280" s="222">
        <v>1</v>
      </c>
      <c r="N280" s="222">
        <v>1</v>
      </c>
    </row>
    <row r="281" spans="6:14" x14ac:dyDescent="0.2">
      <c r="F281" s="222">
        <v>43</v>
      </c>
      <c r="G281" s="222" t="b">
        <v>0</v>
      </c>
      <c r="H281" s="222" t="b">
        <v>0</v>
      </c>
      <c r="I281" s="222" t="b">
        <v>0</v>
      </c>
      <c r="K281" s="222">
        <v>43</v>
      </c>
      <c r="L281" s="222">
        <v>1</v>
      </c>
      <c r="M281" s="222">
        <v>1</v>
      </c>
      <c r="N281" s="222">
        <v>1</v>
      </c>
    </row>
    <row r="282" spans="6:14" x14ac:dyDescent="0.2">
      <c r="F282" s="222">
        <v>44</v>
      </c>
      <c r="G282" s="222" t="b">
        <v>0</v>
      </c>
      <c r="H282" s="222" t="b">
        <v>0</v>
      </c>
      <c r="I282" s="222" t="b">
        <v>0</v>
      </c>
      <c r="K282" s="222">
        <v>44</v>
      </c>
      <c r="L282" s="222">
        <v>1</v>
      </c>
      <c r="M282" s="222">
        <v>1</v>
      </c>
      <c r="N282" s="222">
        <v>1</v>
      </c>
    </row>
    <row r="283" spans="6:14" x14ac:dyDescent="0.2">
      <c r="F283" s="222">
        <v>45</v>
      </c>
      <c r="G283" s="222" t="b">
        <v>0</v>
      </c>
      <c r="H283" s="222" t="b">
        <v>0</v>
      </c>
      <c r="I283" s="222" t="b">
        <v>0</v>
      </c>
      <c r="K283" s="222">
        <v>45</v>
      </c>
      <c r="L283" s="222">
        <v>1</v>
      </c>
      <c r="M283" s="222">
        <v>1</v>
      </c>
      <c r="N283" s="222">
        <v>1</v>
      </c>
    </row>
    <row r="284" spans="6:14" x14ac:dyDescent="0.2">
      <c r="F284" s="222">
        <v>46</v>
      </c>
      <c r="G284" s="222" t="b">
        <v>0</v>
      </c>
      <c r="H284" s="222" t="b">
        <v>0</v>
      </c>
      <c r="I284" s="222" t="b">
        <v>0</v>
      </c>
      <c r="K284" s="222">
        <v>46</v>
      </c>
      <c r="L284" s="222">
        <v>1</v>
      </c>
      <c r="M284" s="222">
        <v>1</v>
      </c>
      <c r="N284" s="222">
        <v>1</v>
      </c>
    </row>
    <row r="285" spans="6:14" x14ac:dyDescent="0.2">
      <c r="F285" s="222">
        <v>47</v>
      </c>
      <c r="G285" s="222" t="b">
        <v>0</v>
      </c>
      <c r="H285" s="222" t="b">
        <v>0</v>
      </c>
      <c r="I285" s="222" t="b">
        <v>0</v>
      </c>
      <c r="K285" s="222">
        <v>47</v>
      </c>
      <c r="L285" s="222">
        <v>1</v>
      </c>
      <c r="M285" s="222">
        <v>1</v>
      </c>
      <c r="N285" s="222">
        <v>1</v>
      </c>
    </row>
    <row r="286" spans="6:14" x14ac:dyDescent="0.2">
      <c r="F286" s="222">
        <v>48</v>
      </c>
      <c r="G286" s="222" t="b">
        <v>0</v>
      </c>
      <c r="H286" s="222" t="b">
        <v>0</v>
      </c>
      <c r="I286" s="222" t="b">
        <v>0</v>
      </c>
      <c r="K286" s="222">
        <v>48</v>
      </c>
      <c r="L286" s="222">
        <v>1</v>
      </c>
      <c r="M286" s="222">
        <v>1</v>
      </c>
      <c r="N286" s="222">
        <v>1</v>
      </c>
    </row>
    <row r="287" spans="6:14" x14ac:dyDescent="0.2">
      <c r="F287" s="222">
        <v>49</v>
      </c>
      <c r="G287" s="222" t="b">
        <v>0</v>
      </c>
      <c r="H287" s="222" t="b">
        <v>0</v>
      </c>
      <c r="I287" s="222" t="b">
        <v>0</v>
      </c>
      <c r="K287" s="222">
        <v>49</v>
      </c>
      <c r="L287" s="222">
        <v>1</v>
      </c>
      <c r="M287" s="222">
        <v>1</v>
      </c>
      <c r="N287" s="222">
        <v>1</v>
      </c>
    </row>
    <row r="288" spans="6:14" x14ac:dyDescent="0.2">
      <c r="F288" s="222">
        <v>50</v>
      </c>
      <c r="G288" s="222" t="b">
        <v>0</v>
      </c>
      <c r="H288" s="222" t="b">
        <v>0</v>
      </c>
      <c r="I288" s="222" t="b">
        <v>0</v>
      </c>
      <c r="K288" s="222">
        <v>50</v>
      </c>
      <c r="L288" s="222">
        <v>1</v>
      </c>
      <c r="M288" s="222">
        <v>1</v>
      </c>
      <c r="N288" s="222">
        <v>1</v>
      </c>
    </row>
    <row r="289" spans="6:14" x14ac:dyDescent="0.2">
      <c r="F289" s="222">
        <v>51</v>
      </c>
      <c r="G289" s="222" t="b">
        <v>0</v>
      </c>
      <c r="H289" s="222" t="b">
        <v>0</v>
      </c>
      <c r="I289" s="222" t="b">
        <v>0</v>
      </c>
      <c r="K289" s="222">
        <v>51</v>
      </c>
      <c r="L289" s="222">
        <v>1</v>
      </c>
      <c r="M289" s="222">
        <v>1</v>
      </c>
      <c r="N289" s="222">
        <v>1</v>
      </c>
    </row>
    <row r="290" spans="6:14" x14ac:dyDescent="0.2">
      <c r="F290" s="222">
        <v>52</v>
      </c>
      <c r="G290" s="222" t="b">
        <v>0</v>
      </c>
      <c r="H290" s="222" t="b">
        <v>0</v>
      </c>
      <c r="I290" s="222" t="b">
        <v>0</v>
      </c>
      <c r="K290" s="222">
        <v>52</v>
      </c>
      <c r="L290" s="222">
        <v>1</v>
      </c>
      <c r="M290" s="222">
        <v>1</v>
      </c>
      <c r="N290" s="222">
        <v>1</v>
      </c>
    </row>
    <row r="291" spans="6:14" x14ac:dyDescent="0.2">
      <c r="F291" s="222">
        <v>53</v>
      </c>
      <c r="G291" s="222" t="b">
        <v>0</v>
      </c>
      <c r="H291" s="222" t="b">
        <v>0</v>
      </c>
      <c r="I291" s="222" t="b">
        <v>0</v>
      </c>
      <c r="K291" s="222">
        <v>53</v>
      </c>
      <c r="L291" s="222">
        <v>1</v>
      </c>
      <c r="M291" s="222">
        <v>1</v>
      </c>
      <c r="N291" s="222">
        <v>1</v>
      </c>
    </row>
    <row r="292" spans="6:14" x14ac:dyDescent="0.2">
      <c r="F292" s="222">
        <v>54</v>
      </c>
      <c r="G292" s="222" t="b">
        <v>0</v>
      </c>
      <c r="H292" s="222" t="b">
        <v>0</v>
      </c>
      <c r="I292" s="222" t="b">
        <v>0</v>
      </c>
      <c r="K292" s="222">
        <v>54</v>
      </c>
      <c r="L292" s="222">
        <v>1</v>
      </c>
      <c r="M292" s="222">
        <v>1</v>
      </c>
      <c r="N292" s="222">
        <v>1</v>
      </c>
    </row>
    <row r="293" spans="6:14" x14ac:dyDescent="0.2">
      <c r="F293" s="222">
        <v>55</v>
      </c>
      <c r="G293" s="222" t="b">
        <v>0</v>
      </c>
      <c r="H293" s="222" t="b">
        <v>0</v>
      </c>
      <c r="I293" s="222" t="b">
        <v>0</v>
      </c>
      <c r="K293" s="222">
        <v>55</v>
      </c>
      <c r="L293" s="222">
        <v>1</v>
      </c>
      <c r="M293" s="222">
        <v>1</v>
      </c>
      <c r="N293" s="222">
        <v>1</v>
      </c>
    </row>
    <row r="294" spans="6:14" x14ac:dyDescent="0.2">
      <c r="F294" s="222">
        <v>56</v>
      </c>
      <c r="G294" s="222" t="b">
        <v>0</v>
      </c>
      <c r="H294" s="222" t="b">
        <v>0</v>
      </c>
      <c r="I294" s="222" t="b">
        <v>0</v>
      </c>
      <c r="K294" s="222">
        <v>56</v>
      </c>
      <c r="L294" s="222">
        <v>1</v>
      </c>
      <c r="M294" s="222">
        <v>1</v>
      </c>
      <c r="N294" s="222">
        <v>1</v>
      </c>
    </row>
    <row r="295" spans="6:14" x14ac:dyDescent="0.2">
      <c r="F295" s="222">
        <v>57</v>
      </c>
      <c r="G295" s="222" t="b">
        <v>0</v>
      </c>
      <c r="H295" s="222" t="b">
        <v>0</v>
      </c>
      <c r="I295" s="222" t="b">
        <v>0</v>
      </c>
      <c r="K295" s="222">
        <v>57</v>
      </c>
      <c r="L295" s="222">
        <v>1</v>
      </c>
      <c r="M295" s="222">
        <v>1</v>
      </c>
      <c r="N295" s="222">
        <v>1</v>
      </c>
    </row>
    <row r="296" spans="6:14" x14ac:dyDescent="0.2">
      <c r="F296" s="222">
        <v>58</v>
      </c>
      <c r="G296" s="222" t="b">
        <v>0</v>
      </c>
      <c r="H296" s="222" t="b">
        <v>0</v>
      </c>
      <c r="I296" s="222" t="b">
        <v>0</v>
      </c>
      <c r="K296" s="222">
        <v>58</v>
      </c>
      <c r="L296" s="222">
        <v>1</v>
      </c>
      <c r="M296" s="222">
        <v>1</v>
      </c>
      <c r="N296" s="222">
        <v>1</v>
      </c>
    </row>
    <row r="297" spans="6:14" x14ac:dyDescent="0.2">
      <c r="F297" s="222">
        <v>59</v>
      </c>
      <c r="G297" s="222" t="b">
        <v>0</v>
      </c>
      <c r="H297" s="222" t="b">
        <v>0</v>
      </c>
      <c r="I297" s="222" t="b">
        <v>0</v>
      </c>
      <c r="K297" s="222">
        <v>59</v>
      </c>
      <c r="L297" s="222">
        <v>1</v>
      </c>
      <c r="M297" s="222">
        <v>1</v>
      </c>
      <c r="N297" s="222">
        <v>1</v>
      </c>
    </row>
    <row r="298" spans="6:14" x14ac:dyDescent="0.2">
      <c r="F298" s="222">
        <v>60</v>
      </c>
      <c r="G298" s="222" t="b">
        <v>0</v>
      </c>
      <c r="H298" s="222" t="b">
        <v>0</v>
      </c>
      <c r="I298" s="222" t="b">
        <v>0</v>
      </c>
      <c r="K298" s="222">
        <v>60</v>
      </c>
      <c r="L298" s="222">
        <v>1</v>
      </c>
      <c r="M298" s="222">
        <v>1</v>
      </c>
      <c r="N298" s="222">
        <v>1</v>
      </c>
    </row>
    <row r="299" spans="6:14" x14ac:dyDescent="0.2">
      <c r="F299" s="222">
        <v>61</v>
      </c>
      <c r="G299" s="222" t="b">
        <v>0</v>
      </c>
      <c r="H299" s="222" t="b">
        <v>0</v>
      </c>
      <c r="I299" s="222" t="b">
        <v>0</v>
      </c>
      <c r="K299" s="222">
        <v>61</v>
      </c>
      <c r="L299" s="222">
        <v>1</v>
      </c>
      <c r="M299" s="222">
        <v>1</v>
      </c>
      <c r="N299" s="222">
        <v>1</v>
      </c>
    </row>
    <row r="300" spans="6:14" x14ac:dyDescent="0.2">
      <c r="F300" s="222">
        <v>62</v>
      </c>
      <c r="G300" s="222" t="b">
        <v>0</v>
      </c>
      <c r="H300" s="222" t="b">
        <v>0</v>
      </c>
      <c r="I300" s="222" t="b">
        <v>0</v>
      </c>
      <c r="K300" s="222">
        <v>62</v>
      </c>
      <c r="L300" s="222">
        <v>1</v>
      </c>
      <c r="M300" s="222">
        <v>1</v>
      </c>
      <c r="N300" s="222">
        <v>1</v>
      </c>
    </row>
    <row r="301" spans="6:14" x14ac:dyDescent="0.2">
      <c r="F301" s="222">
        <v>63</v>
      </c>
      <c r="G301" s="222" t="b">
        <v>0</v>
      </c>
      <c r="H301" s="222" t="b">
        <v>0</v>
      </c>
      <c r="I301" s="222" t="b">
        <v>0</v>
      </c>
      <c r="K301" s="222">
        <v>63</v>
      </c>
      <c r="L301" s="222">
        <v>1</v>
      </c>
      <c r="M301" s="222">
        <v>1</v>
      </c>
      <c r="N301" s="222">
        <v>1</v>
      </c>
    </row>
    <row r="302" spans="6:14" x14ac:dyDescent="0.2">
      <c r="F302" s="222">
        <v>64</v>
      </c>
      <c r="G302" s="222" t="b">
        <v>0</v>
      </c>
      <c r="H302" s="222" t="b">
        <v>0</v>
      </c>
      <c r="I302" s="222" t="b">
        <v>0</v>
      </c>
      <c r="K302" s="222">
        <v>64</v>
      </c>
      <c r="L302" s="222">
        <v>1</v>
      </c>
      <c r="M302" s="222">
        <v>1</v>
      </c>
      <c r="N302" s="222">
        <v>1</v>
      </c>
    </row>
    <row r="303" spans="6:14" x14ac:dyDescent="0.2">
      <c r="F303" s="222">
        <v>65</v>
      </c>
      <c r="G303" s="222" t="b">
        <v>0</v>
      </c>
      <c r="H303" s="222" t="b">
        <v>0</v>
      </c>
      <c r="I303" s="222" t="b">
        <v>0</v>
      </c>
      <c r="K303" s="222">
        <v>65</v>
      </c>
      <c r="L303" s="222">
        <v>1</v>
      </c>
      <c r="M303" s="222">
        <v>1</v>
      </c>
      <c r="N303" s="222">
        <v>1</v>
      </c>
    </row>
    <row r="304" spans="6:14" x14ac:dyDescent="0.2">
      <c r="F304" s="222">
        <v>66</v>
      </c>
      <c r="G304" s="222" t="b">
        <v>0</v>
      </c>
      <c r="H304" s="222" t="b">
        <v>0</v>
      </c>
      <c r="I304" s="222" t="b">
        <v>0</v>
      </c>
      <c r="K304" s="222">
        <v>66</v>
      </c>
      <c r="L304" s="222">
        <v>1</v>
      </c>
      <c r="M304" s="222">
        <v>1</v>
      </c>
      <c r="N304" s="222">
        <v>1</v>
      </c>
    </row>
    <row r="305" spans="6:14" x14ac:dyDescent="0.2">
      <c r="F305" s="222">
        <v>67</v>
      </c>
      <c r="G305" s="222" t="b">
        <v>0</v>
      </c>
      <c r="H305" s="222" t="b">
        <v>0</v>
      </c>
      <c r="I305" s="222" t="b">
        <v>0</v>
      </c>
      <c r="K305" s="222">
        <v>67</v>
      </c>
      <c r="L305" s="222">
        <v>1</v>
      </c>
      <c r="M305" s="222">
        <v>1</v>
      </c>
      <c r="N305" s="222">
        <v>1</v>
      </c>
    </row>
    <row r="306" spans="6:14" x14ac:dyDescent="0.2">
      <c r="F306" s="222">
        <v>68</v>
      </c>
      <c r="G306" s="222" t="b">
        <v>0</v>
      </c>
      <c r="H306" s="222" t="b">
        <v>0</v>
      </c>
      <c r="I306" s="222" t="b">
        <v>0</v>
      </c>
      <c r="K306" s="222">
        <v>68</v>
      </c>
      <c r="L306" s="222">
        <v>1</v>
      </c>
      <c r="M306" s="222">
        <v>1</v>
      </c>
      <c r="N306" s="222">
        <v>1</v>
      </c>
    </row>
    <row r="307" spans="6:14" x14ac:dyDescent="0.2">
      <c r="F307" s="222">
        <v>69</v>
      </c>
      <c r="G307" s="222" t="b">
        <v>0</v>
      </c>
      <c r="H307" s="222" t="b">
        <v>0</v>
      </c>
      <c r="I307" s="222" t="b">
        <v>0</v>
      </c>
      <c r="K307" s="222">
        <v>69</v>
      </c>
      <c r="L307" s="222">
        <v>1</v>
      </c>
      <c r="M307" s="222">
        <v>1</v>
      </c>
      <c r="N307" s="222">
        <v>1</v>
      </c>
    </row>
    <row r="308" spans="6:14" x14ac:dyDescent="0.2">
      <c r="F308" s="222">
        <v>70</v>
      </c>
      <c r="G308" s="222" t="b">
        <v>0</v>
      </c>
      <c r="H308" s="222" t="b">
        <v>0</v>
      </c>
      <c r="I308" s="222" t="b">
        <v>0</v>
      </c>
      <c r="K308" s="222">
        <v>70</v>
      </c>
      <c r="L308" s="222">
        <v>1</v>
      </c>
      <c r="M308" s="222">
        <v>1</v>
      </c>
      <c r="N308" s="222">
        <v>1</v>
      </c>
    </row>
    <row r="309" spans="6:14" x14ac:dyDescent="0.2">
      <c r="F309" s="222">
        <v>71</v>
      </c>
      <c r="G309" s="222" t="b">
        <v>0</v>
      </c>
      <c r="H309" s="222" t="b">
        <v>0</v>
      </c>
      <c r="I309" s="222" t="b">
        <v>0</v>
      </c>
      <c r="K309" s="222">
        <v>71</v>
      </c>
      <c r="L309" s="222">
        <v>1</v>
      </c>
      <c r="M309" s="222">
        <v>1</v>
      </c>
      <c r="N309" s="222">
        <v>1</v>
      </c>
    </row>
    <row r="310" spans="6:14" x14ac:dyDescent="0.2">
      <c r="F310" s="222">
        <v>72</v>
      </c>
      <c r="G310" s="222" t="b">
        <v>0</v>
      </c>
      <c r="H310" s="222" t="b">
        <v>0</v>
      </c>
      <c r="I310" s="222" t="b">
        <v>0</v>
      </c>
      <c r="K310" s="222">
        <v>72</v>
      </c>
      <c r="L310" s="222">
        <v>1</v>
      </c>
      <c r="M310" s="222">
        <v>1</v>
      </c>
      <c r="N310" s="222">
        <v>1</v>
      </c>
    </row>
    <row r="311" spans="6:14" x14ac:dyDescent="0.2">
      <c r="F311" s="222">
        <v>73</v>
      </c>
      <c r="G311" s="222" t="b">
        <v>0</v>
      </c>
      <c r="H311" s="222" t="b">
        <v>0</v>
      </c>
      <c r="I311" s="222" t="b">
        <v>0</v>
      </c>
      <c r="K311" s="222">
        <v>73</v>
      </c>
      <c r="L311" s="222">
        <v>1</v>
      </c>
      <c r="M311" s="222">
        <v>1</v>
      </c>
      <c r="N311" s="222">
        <v>1</v>
      </c>
    </row>
    <row r="312" spans="6:14" x14ac:dyDescent="0.2">
      <c r="F312" s="222">
        <v>74</v>
      </c>
      <c r="G312" s="222" t="b">
        <v>0</v>
      </c>
      <c r="H312" s="222" t="b">
        <v>0</v>
      </c>
      <c r="I312" s="222" t="b">
        <v>0</v>
      </c>
      <c r="K312" s="222">
        <v>74</v>
      </c>
      <c r="L312" s="222">
        <v>1</v>
      </c>
      <c r="M312" s="222">
        <v>1</v>
      </c>
      <c r="N312" s="222">
        <v>1</v>
      </c>
    </row>
    <row r="313" spans="6:14" x14ac:dyDescent="0.2">
      <c r="F313" s="222">
        <v>75</v>
      </c>
      <c r="G313" s="222" t="b">
        <v>0</v>
      </c>
      <c r="H313" s="222" t="b">
        <v>0</v>
      </c>
      <c r="I313" s="222" t="b">
        <v>0</v>
      </c>
      <c r="K313" s="222">
        <v>75</v>
      </c>
      <c r="L313" s="222">
        <v>1</v>
      </c>
      <c r="M313" s="222">
        <v>1</v>
      </c>
      <c r="N313" s="222">
        <v>1</v>
      </c>
    </row>
    <row r="314" spans="6:14" x14ac:dyDescent="0.2">
      <c r="F314" s="222">
        <v>76</v>
      </c>
      <c r="G314" s="222" t="b">
        <v>0</v>
      </c>
      <c r="H314" s="222" t="b">
        <v>0</v>
      </c>
      <c r="I314" s="222" t="b">
        <v>0</v>
      </c>
      <c r="K314" s="222">
        <v>76</v>
      </c>
      <c r="L314" s="222">
        <v>1</v>
      </c>
      <c r="M314" s="222">
        <v>1</v>
      </c>
      <c r="N314" s="222">
        <v>1</v>
      </c>
    </row>
    <row r="315" spans="6:14" x14ac:dyDescent="0.2">
      <c r="F315" s="222">
        <v>77</v>
      </c>
      <c r="G315" s="222" t="b">
        <v>0</v>
      </c>
      <c r="H315" s="222" t="b">
        <v>0</v>
      </c>
      <c r="I315" s="222" t="b">
        <v>0</v>
      </c>
      <c r="K315" s="222">
        <v>77</v>
      </c>
      <c r="L315" s="222">
        <v>1</v>
      </c>
      <c r="M315" s="222">
        <v>1</v>
      </c>
      <c r="N315" s="222">
        <v>1</v>
      </c>
    </row>
    <row r="316" spans="6:14" x14ac:dyDescent="0.2">
      <c r="F316" s="222">
        <v>78</v>
      </c>
      <c r="G316" s="222" t="b">
        <v>0</v>
      </c>
      <c r="H316" s="222" t="b">
        <v>0</v>
      </c>
      <c r="I316" s="222" t="b">
        <v>0</v>
      </c>
      <c r="K316" s="222">
        <v>78</v>
      </c>
      <c r="L316" s="222">
        <v>1</v>
      </c>
      <c r="M316" s="222">
        <v>1</v>
      </c>
      <c r="N316" s="222">
        <v>1</v>
      </c>
    </row>
    <row r="317" spans="6:14" x14ac:dyDescent="0.2">
      <c r="F317" s="222">
        <v>79</v>
      </c>
      <c r="G317" s="222" t="b">
        <v>0</v>
      </c>
      <c r="H317" s="222" t="b">
        <v>0</v>
      </c>
      <c r="I317" s="222" t="b">
        <v>0</v>
      </c>
      <c r="K317" s="222">
        <v>79</v>
      </c>
      <c r="L317" s="222">
        <v>1</v>
      </c>
      <c r="M317" s="222">
        <v>1</v>
      </c>
      <c r="N317" s="222">
        <v>1</v>
      </c>
    </row>
    <row r="318" spans="6:14" x14ac:dyDescent="0.2">
      <c r="F318" s="222">
        <v>80</v>
      </c>
      <c r="G318" s="222" t="b">
        <v>0</v>
      </c>
      <c r="H318" s="222" t="b">
        <v>0</v>
      </c>
      <c r="I318" s="222" t="b">
        <v>0</v>
      </c>
      <c r="K318" s="222">
        <v>80</v>
      </c>
      <c r="L318" s="222">
        <v>1</v>
      </c>
      <c r="M318" s="222">
        <v>1</v>
      </c>
      <c r="N318" s="222">
        <v>1</v>
      </c>
    </row>
    <row r="319" spans="6:14" x14ac:dyDescent="0.2">
      <c r="F319" s="222">
        <v>81</v>
      </c>
      <c r="G319" s="222" t="b">
        <v>0</v>
      </c>
      <c r="H319" s="222" t="b">
        <v>0</v>
      </c>
      <c r="I319" s="222" t="b">
        <v>0</v>
      </c>
      <c r="K319" s="222">
        <v>81</v>
      </c>
      <c r="L319" s="222">
        <v>1</v>
      </c>
      <c r="M319" s="222">
        <v>1</v>
      </c>
      <c r="N319" s="222">
        <v>1</v>
      </c>
    </row>
    <row r="320" spans="6:14" x14ac:dyDescent="0.2">
      <c r="F320" s="222">
        <v>82</v>
      </c>
      <c r="G320" s="222" t="b">
        <v>0</v>
      </c>
      <c r="H320" s="222" t="b">
        <v>0</v>
      </c>
      <c r="I320" s="222" t="b">
        <v>0</v>
      </c>
      <c r="K320" s="222">
        <v>82</v>
      </c>
      <c r="L320" s="222">
        <v>1</v>
      </c>
      <c r="M320" s="222">
        <v>1</v>
      </c>
      <c r="N320" s="222">
        <v>1</v>
      </c>
    </row>
    <row r="321" spans="6:14" x14ac:dyDescent="0.2">
      <c r="F321" s="222">
        <v>83</v>
      </c>
      <c r="G321" s="222" t="b">
        <v>0</v>
      </c>
      <c r="H321" s="222" t="b">
        <v>0</v>
      </c>
      <c r="I321" s="222" t="b">
        <v>0</v>
      </c>
      <c r="K321" s="222">
        <v>83</v>
      </c>
      <c r="L321" s="222">
        <v>1</v>
      </c>
      <c r="M321" s="222">
        <v>1</v>
      </c>
      <c r="N321" s="222">
        <v>1</v>
      </c>
    </row>
    <row r="322" spans="6:14" x14ac:dyDescent="0.2">
      <c r="F322" s="222">
        <v>84</v>
      </c>
      <c r="G322" s="222" t="b">
        <v>0</v>
      </c>
      <c r="H322" s="222" t="b">
        <v>0</v>
      </c>
      <c r="I322" s="222" t="b">
        <v>0</v>
      </c>
      <c r="K322" s="222">
        <v>84</v>
      </c>
      <c r="L322" s="222">
        <v>1</v>
      </c>
      <c r="M322" s="222">
        <v>1</v>
      </c>
      <c r="N322" s="222">
        <v>1</v>
      </c>
    </row>
    <row r="323" spans="6:14" x14ac:dyDescent="0.2">
      <c r="F323" s="222">
        <v>85</v>
      </c>
      <c r="G323" s="222" t="b">
        <v>0</v>
      </c>
      <c r="H323" s="222" t="b">
        <v>0</v>
      </c>
      <c r="I323" s="222" t="b">
        <v>0</v>
      </c>
      <c r="K323" s="222">
        <v>85</v>
      </c>
      <c r="L323" s="222">
        <v>1</v>
      </c>
      <c r="M323" s="222">
        <v>1</v>
      </c>
      <c r="N323" s="222">
        <v>1</v>
      </c>
    </row>
    <row r="324" spans="6:14" x14ac:dyDescent="0.2">
      <c r="F324" s="222">
        <v>86</v>
      </c>
      <c r="G324" s="222" t="b">
        <v>0</v>
      </c>
      <c r="H324" s="222" t="b">
        <v>0</v>
      </c>
      <c r="I324" s="222" t="b">
        <v>0</v>
      </c>
      <c r="K324" s="222">
        <v>86</v>
      </c>
      <c r="L324" s="222">
        <v>1</v>
      </c>
      <c r="M324" s="222">
        <v>1</v>
      </c>
      <c r="N324" s="222">
        <v>1</v>
      </c>
    </row>
    <row r="325" spans="6:14" x14ac:dyDescent="0.2">
      <c r="F325" s="222">
        <v>87</v>
      </c>
      <c r="G325" s="222" t="b">
        <v>0</v>
      </c>
      <c r="H325" s="222" t="b">
        <v>0</v>
      </c>
      <c r="I325" s="222" t="b">
        <v>0</v>
      </c>
      <c r="K325" s="222">
        <v>87</v>
      </c>
      <c r="L325" s="222">
        <v>1</v>
      </c>
      <c r="M325" s="222">
        <v>1</v>
      </c>
      <c r="N325" s="222">
        <v>1</v>
      </c>
    </row>
    <row r="326" spans="6:14" x14ac:dyDescent="0.2">
      <c r="F326" s="222">
        <v>88</v>
      </c>
      <c r="G326" s="222" t="b">
        <v>0</v>
      </c>
      <c r="H326" s="222" t="b">
        <v>0</v>
      </c>
      <c r="I326" s="222" t="b">
        <v>0</v>
      </c>
      <c r="K326" s="222">
        <v>88</v>
      </c>
      <c r="L326" s="222">
        <v>1</v>
      </c>
      <c r="M326" s="222">
        <v>1</v>
      </c>
      <c r="N326" s="222">
        <v>1</v>
      </c>
    </row>
    <row r="327" spans="6:14" x14ac:dyDescent="0.2">
      <c r="F327" s="222">
        <v>89</v>
      </c>
      <c r="G327" s="222" t="b">
        <v>0</v>
      </c>
      <c r="H327" s="222" t="b">
        <v>0</v>
      </c>
      <c r="I327" s="222" t="b">
        <v>0</v>
      </c>
      <c r="K327" s="222">
        <v>89</v>
      </c>
      <c r="L327" s="222">
        <v>1</v>
      </c>
      <c r="M327" s="222">
        <v>1</v>
      </c>
      <c r="N327" s="222">
        <v>1</v>
      </c>
    </row>
    <row r="328" spans="6:14" x14ac:dyDescent="0.2">
      <c r="F328" s="222">
        <v>90</v>
      </c>
      <c r="G328" s="222" t="b">
        <v>0</v>
      </c>
      <c r="H328" s="222" t="b">
        <v>0</v>
      </c>
      <c r="I328" s="222" t="b">
        <v>0</v>
      </c>
      <c r="K328" s="222">
        <v>90</v>
      </c>
      <c r="L328" s="222">
        <v>1</v>
      </c>
      <c r="M328" s="222">
        <v>1</v>
      </c>
      <c r="N328" s="222">
        <v>1</v>
      </c>
    </row>
    <row r="329" spans="6:14" x14ac:dyDescent="0.2">
      <c r="F329" s="222">
        <v>91</v>
      </c>
      <c r="G329" s="222" t="b">
        <v>0</v>
      </c>
      <c r="H329" s="222" t="b">
        <v>0</v>
      </c>
      <c r="I329" s="222" t="b">
        <v>0</v>
      </c>
      <c r="K329" s="222">
        <v>91</v>
      </c>
      <c r="L329" s="222">
        <v>1</v>
      </c>
      <c r="M329" s="222">
        <v>1</v>
      </c>
      <c r="N329" s="222">
        <v>1</v>
      </c>
    </row>
    <row r="330" spans="6:14" x14ac:dyDescent="0.2">
      <c r="F330" s="222">
        <v>92</v>
      </c>
      <c r="G330" s="222" t="b">
        <v>0</v>
      </c>
      <c r="H330" s="222" t="b">
        <v>0</v>
      </c>
      <c r="I330" s="222" t="b">
        <v>0</v>
      </c>
      <c r="K330" s="222">
        <v>92</v>
      </c>
      <c r="L330" s="222">
        <v>1</v>
      </c>
      <c r="M330" s="222">
        <v>1</v>
      </c>
      <c r="N330" s="222">
        <v>1</v>
      </c>
    </row>
    <row r="331" spans="6:14" x14ac:dyDescent="0.2">
      <c r="F331" s="222">
        <v>93</v>
      </c>
      <c r="G331" s="222" t="b">
        <v>0</v>
      </c>
      <c r="H331" s="222" t="b">
        <v>0</v>
      </c>
      <c r="I331" s="222" t="b">
        <v>0</v>
      </c>
      <c r="K331" s="222">
        <v>93</v>
      </c>
      <c r="L331" s="222">
        <v>1</v>
      </c>
      <c r="M331" s="222">
        <v>1</v>
      </c>
      <c r="N331" s="222">
        <v>1</v>
      </c>
    </row>
    <row r="332" spans="6:14" x14ac:dyDescent="0.2">
      <c r="F332" s="222">
        <v>94</v>
      </c>
      <c r="G332" s="222" t="b">
        <v>0</v>
      </c>
      <c r="H332" s="222" t="b">
        <v>0</v>
      </c>
      <c r="I332" s="222" t="b">
        <v>0</v>
      </c>
      <c r="K332" s="222">
        <v>94</v>
      </c>
      <c r="L332" s="222">
        <v>1</v>
      </c>
      <c r="M332" s="222">
        <v>1</v>
      </c>
      <c r="N332" s="222">
        <v>1</v>
      </c>
    </row>
    <row r="333" spans="6:14" x14ac:dyDescent="0.2">
      <c r="F333" s="222">
        <v>95</v>
      </c>
      <c r="G333" s="222" t="b">
        <v>0</v>
      </c>
      <c r="H333" s="222" t="b">
        <v>0</v>
      </c>
      <c r="I333" s="222" t="b">
        <v>0</v>
      </c>
      <c r="K333" s="222">
        <v>95</v>
      </c>
      <c r="L333" s="222">
        <v>1</v>
      </c>
      <c r="M333" s="222">
        <v>1</v>
      </c>
      <c r="N333" s="222">
        <v>1</v>
      </c>
    </row>
    <row r="334" spans="6:14" x14ac:dyDescent="0.2">
      <c r="F334" s="222">
        <v>96</v>
      </c>
      <c r="G334" s="222" t="b">
        <v>0</v>
      </c>
      <c r="H334" s="222" t="b">
        <v>0</v>
      </c>
      <c r="I334" s="222" t="b">
        <v>0</v>
      </c>
      <c r="K334" s="222">
        <v>96</v>
      </c>
      <c r="L334" s="222">
        <v>1</v>
      </c>
      <c r="M334" s="222">
        <v>1</v>
      </c>
      <c r="N334" s="222">
        <v>1</v>
      </c>
    </row>
    <row r="335" spans="6:14" x14ac:dyDescent="0.2">
      <c r="F335" s="222">
        <v>97</v>
      </c>
      <c r="G335" s="222" t="b">
        <v>0</v>
      </c>
      <c r="H335" s="222" t="b">
        <v>0</v>
      </c>
      <c r="I335" s="222" t="b">
        <v>0</v>
      </c>
      <c r="K335" s="222">
        <v>97</v>
      </c>
      <c r="L335" s="222">
        <v>1</v>
      </c>
      <c r="M335" s="222">
        <v>1</v>
      </c>
      <c r="N335" s="222">
        <v>1</v>
      </c>
    </row>
    <row r="336" spans="6:14" x14ac:dyDescent="0.2">
      <c r="F336" s="222">
        <v>98</v>
      </c>
      <c r="G336" s="222" t="b">
        <v>0</v>
      </c>
      <c r="H336" s="222" t="b">
        <v>0</v>
      </c>
      <c r="I336" s="222" t="b">
        <v>0</v>
      </c>
      <c r="K336" s="222">
        <v>98</v>
      </c>
      <c r="L336" s="222">
        <v>1</v>
      </c>
      <c r="M336" s="222">
        <v>1</v>
      </c>
      <c r="N336" s="222">
        <v>1</v>
      </c>
    </row>
    <row r="337" spans="6:14" x14ac:dyDescent="0.2">
      <c r="F337" s="222">
        <v>99</v>
      </c>
      <c r="G337" s="222" t="b">
        <v>0</v>
      </c>
      <c r="H337" s="222" t="b">
        <v>0</v>
      </c>
      <c r="I337" s="222" t="b">
        <v>0</v>
      </c>
      <c r="K337" s="222">
        <v>99</v>
      </c>
      <c r="L337" s="222">
        <v>1</v>
      </c>
      <c r="M337" s="222">
        <v>1</v>
      </c>
      <c r="N337" s="222">
        <v>1</v>
      </c>
    </row>
    <row r="338" spans="6:14" x14ac:dyDescent="0.2">
      <c r="F338" s="222">
        <v>100</v>
      </c>
      <c r="G338" s="222" t="b">
        <v>0</v>
      </c>
      <c r="H338" s="222" t="b">
        <v>0</v>
      </c>
      <c r="I338" s="222" t="b">
        <v>0</v>
      </c>
      <c r="K338" s="222">
        <v>100</v>
      </c>
      <c r="L338" s="222">
        <v>1</v>
      </c>
      <c r="M338" s="222">
        <v>1</v>
      </c>
      <c r="N338" s="222">
        <v>1</v>
      </c>
    </row>
    <row r="339" spans="6:14" x14ac:dyDescent="0.2">
      <c r="F339" s="222">
        <v>101</v>
      </c>
      <c r="G339" s="222" t="b">
        <v>0</v>
      </c>
      <c r="H339" s="222" t="b">
        <v>0</v>
      </c>
      <c r="I339" s="222" t="b">
        <v>0</v>
      </c>
      <c r="K339" s="222">
        <v>101</v>
      </c>
      <c r="L339" s="222">
        <v>1</v>
      </c>
      <c r="M339" s="222">
        <v>1</v>
      </c>
      <c r="N339" s="222">
        <v>1</v>
      </c>
    </row>
    <row r="340" spans="6:14" x14ac:dyDescent="0.2">
      <c r="F340" s="222">
        <v>102</v>
      </c>
      <c r="G340" s="222" t="b">
        <v>0</v>
      </c>
      <c r="H340" s="222" t="b">
        <v>0</v>
      </c>
      <c r="I340" s="222" t="b">
        <v>0</v>
      </c>
      <c r="K340" s="222">
        <v>102</v>
      </c>
      <c r="L340" s="222">
        <v>1</v>
      </c>
      <c r="M340" s="222">
        <v>1</v>
      </c>
      <c r="N340" s="222">
        <v>1</v>
      </c>
    </row>
    <row r="341" spans="6:14" x14ac:dyDescent="0.2">
      <c r="F341" s="222">
        <v>103</v>
      </c>
      <c r="G341" s="222" t="b">
        <v>0</v>
      </c>
      <c r="H341" s="222" t="b">
        <v>0</v>
      </c>
      <c r="I341" s="222" t="b">
        <v>0</v>
      </c>
      <c r="K341" s="222">
        <v>103</v>
      </c>
      <c r="L341" s="222">
        <v>1</v>
      </c>
      <c r="M341" s="222">
        <v>1</v>
      </c>
      <c r="N341" s="222">
        <v>1</v>
      </c>
    </row>
    <row r="342" spans="6:14" x14ac:dyDescent="0.2">
      <c r="F342" s="222">
        <v>104</v>
      </c>
      <c r="G342" s="222" t="b">
        <v>0</v>
      </c>
      <c r="H342" s="222" t="b">
        <v>0</v>
      </c>
      <c r="I342" s="222" t="b">
        <v>0</v>
      </c>
      <c r="K342" s="222">
        <v>104</v>
      </c>
      <c r="L342" s="222">
        <v>1</v>
      </c>
      <c r="M342" s="222">
        <v>1</v>
      </c>
      <c r="N342" s="222">
        <v>1</v>
      </c>
    </row>
    <row r="343" spans="6:14" x14ac:dyDescent="0.2">
      <c r="F343" s="222">
        <v>105</v>
      </c>
      <c r="G343" s="222" t="b">
        <v>0</v>
      </c>
      <c r="H343" s="222" t="b">
        <v>0</v>
      </c>
      <c r="I343" s="222" t="b">
        <v>0</v>
      </c>
      <c r="K343" s="222">
        <v>105</v>
      </c>
      <c r="L343" s="222">
        <v>1</v>
      </c>
      <c r="M343" s="222">
        <v>1</v>
      </c>
      <c r="N343" s="222">
        <v>1</v>
      </c>
    </row>
    <row r="344" spans="6:14" x14ac:dyDescent="0.2">
      <c r="F344" s="222">
        <v>106</v>
      </c>
      <c r="G344" s="222" t="b">
        <v>0</v>
      </c>
      <c r="H344" s="222" t="b">
        <v>0</v>
      </c>
      <c r="I344" s="222" t="b">
        <v>0</v>
      </c>
      <c r="K344" s="222">
        <v>106</v>
      </c>
      <c r="L344" s="222">
        <v>1</v>
      </c>
      <c r="M344" s="222">
        <v>1</v>
      </c>
      <c r="N344" s="222">
        <v>1</v>
      </c>
    </row>
    <row r="345" spans="6:14" x14ac:dyDescent="0.2">
      <c r="F345" s="222">
        <v>107</v>
      </c>
      <c r="G345" s="222" t="b">
        <v>0</v>
      </c>
      <c r="H345" s="222" t="b">
        <v>0</v>
      </c>
      <c r="I345" s="222" t="b">
        <v>0</v>
      </c>
      <c r="K345" s="222">
        <v>107</v>
      </c>
      <c r="L345" s="222">
        <v>1</v>
      </c>
      <c r="M345" s="222">
        <v>1</v>
      </c>
      <c r="N345" s="222">
        <v>1</v>
      </c>
    </row>
    <row r="346" spans="6:14" x14ac:dyDescent="0.2">
      <c r="F346" s="222">
        <v>108</v>
      </c>
      <c r="G346" s="222" t="b">
        <v>0</v>
      </c>
      <c r="H346" s="222" t="b">
        <v>0</v>
      </c>
      <c r="I346" s="222" t="b">
        <v>0</v>
      </c>
      <c r="K346" s="222">
        <v>108</v>
      </c>
      <c r="L346" s="222">
        <v>1</v>
      </c>
      <c r="M346" s="222">
        <v>1</v>
      </c>
      <c r="N346" s="222">
        <v>1</v>
      </c>
    </row>
    <row r="347" spans="6:14" x14ac:dyDescent="0.2">
      <c r="F347" s="222">
        <v>109</v>
      </c>
      <c r="G347" s="222" t="b">
        <v>0</v>
      </c>
      <c r="H347" s="222" t="b">
        <v>0</v>
      </c>
      <c r="I347" s="222" t="b">
        <v>0</v>
      </c>
      <c r="K347" s="222">
        <v>109</v>
      </c>
      <c r="L347" s="222">
        <v>1</v>
      </c>
      <c r="M347" s="222">
        <v>1</v>
      </c>
      <c r="N347" s="222">
        <v>1</v>
      </c>
    </row>
    <row r="348" spans="6:14" x14ac:dyDescent="0.2">
      <c r="F348" s="222">
        <v>110</v>
      </c>
      <c r="G348" s="222" t="b">
        <v>0</v>
      </c>
      <c r="H348" s="222" t="b">
        <v>0</v>
      </c>
      <c r="I348" s="222" t="b">
        <v>0</v>
      </c>
      <c r="K348" s="222">
        <v>110</v>
      </c>
      <c r="L348" s="222">
        <v>1</v>
      </c>
      <c r="M348" s="222">
        <v>1</v>
      </c>
      <c r="N348" s="222">
        <v>1</v>
      </c>
    </row>
    <row r="349" spans="6:14" x14ac:dyDescent="0.2">
      <c r="F349" s="222">
        <v>111</v>
      </c>
      <c r="G349" s="222" t="b">
        <v>0</v>
      </c>
      <c r="H349" s="222" t="b">
        <v>0</v>
      </c>
      <c r="I349" s="222" t="b">
        <v>0</v>
      </c>
      <c r="K349" s="222">
        <v>111</v>
      </c>
      <c r="L349" s="222">
        <v>1</v>
      </c>
      <c r="M349" s="222">
        <v>1</v>
      </c>
      <c r="N349" s="222">
        <v>1</v>
      </c>
    </row>
    <row r="350" spans="6:14" x14ac:dyDescent="0.2">
      <c r="F350" s="222">
        <v>112</v>
      </c>
      <c r="G350" s="222" t="b">
        <v>0</v>
      </c>
      <c r="H350" s="222" t="b">
        <v>0</v>
      </c>
      <c r="I350" s="222" t="b">
        <v>0</v>
      </c>
      <c r="K350" s="222">
        <v>112</v>
      </c>
      <c r="L350" s="222">
        <v>1</v>
      </c>
      <c r="M350" s="222">
        <v>1</v>
      </c>
      <c r="N350" s="222">
        <v>1</v>
      </c>
    </row>
    <row r="351" spans="6:14" x14ac:dyDescent="0.2">
      <c r="F351" s="222">
        <v>113</v>
      </c>
      <c r="G351" s="222" t="b">
        <v>0</v>
      </c>
      <c r="H351" s="222" t="b">
        <v>0</v>
      </c>
      <c r="I351" s="222" t="b">
        <v>0</v>
      </c>
      <c r="K351" s="222">
        <v>113</v>
      </c>
      <c r="L351" s="222">
        <v>1</v>
      </c>
      <c r="M351" s="222">
        <v>1</v>
      </c>
      <c r="N351" s="222">
        <v>1</v>
      </c>
    </row>
    <row r="352" spans="6:14" x14ac:dyDescent="0.2">
      <c r="F352" s="222">
        <v>114</v>
      </c>
      <c r="G352" s="222" t="b">
        <v>0</v>
      </c>
      <c r="H352" s="222" t="b">
        <v>0</v>
      </c>
      <c r="I352" s="222" t="b">
        <v>0</v>
      </c>
      <c r="K352" s="222">
        <v>114</v>
      </c>
      <c r="L352" s="222">
        <v>1</v>
      </c>
      <c r="M352" s="222">
        <v>1</v>
      </c>
      <c r="N352" s="222">
        <v>1</v>
      </c>
    </row>
    <row r="353" spans="6:14" x14ac:dyDescent="0.2">
      <c r="F353" s="222">
        <v>115</v>
      </c>
      <c r="G353" s="222" t="b">
        <v>0</v>
      </c>
      <c r="H353" s="222" t="b">
        <v>0</v>
      </c>
      <c r="I353" s="222" t="b">
        <v>0</v>
      </c>
      <c r="K353" s="222">
        <v>115</v>
      </c>
      <c r="L353" s="222">
        <v>1</v>
      </c>
      <c r="M353" s="222">
        <v>1</v>
      </c>
      <c r="N353" s="222">
        <v>1</v>
      </c>
    </row>
    <row r="354" spans="6:14" x14ac:dyDescent="0.2">
      <c r="F354" s="222">
        <v>116</v>
      </c>
      <c r="G354" s="222" t="b">
        <v>0</v>
      </c>
      <c r="H354" s="222" t="b">
        <v>0</v>
      </c>
      <c r="I354" s="222" t="b">
        <v>0</v>
      </c>
      <c r="K354" s="222">
        <v>116</v>
      </c>
      <c r="L354" s="222">
        <v>1</v>
      </c>
      <c r="M354" s="222">
        <v>1</v>
      </c>
      <c r="N354" s="222">
        <v>1</v>
      </c>
    </row>
    <row r="355" spans="6:14" x14ac:dyDescent="0.2">
      <c r="F355" s="222">
        <v>117</v>
      </c>
      <c r="G355" s="222" t="b">
        <v>0</v>
      </c>
      <c r="H355" s="222" t="b">
        <v>0</v>
      </c>
      <c r="I355" s="222" t="b">
        <v>0</v>
      </c>
      <c r="K355" s="222">
        <v>117</v>
      </c>
      <c r="L355" s="222">
        <v>1</v>
      </c>
      <c r="M355" s="222">
        <v>1</v>
      </c>
      <c r="N355" s="222">
        <v>1</v>
      </c>
    </row>
    <row r="356" spans="6:14" x14ac:dyDescent="0.2">
      <c r="F356" s="222">
        <v>118</v>
      </c>
      <c r="G356" s="222" t="b">
        <v>0</v>
      </c>
      <c r="H356" s="222" t="b">
        <v>0</v>
      </c>
      <c r="I356" s="222" t="b">
        <v>0</v>
      </c>
      <c r="K356" s="222">
        <v>118</v>
      </c>
      <c r="L356" s="222">
        <v>1</v>
      </c>
      <c r="M356" s="222">
        <v>1</v>
      </c>
      <c r="N356" s="222">
        <v>1</v>
      </c>
    </row>
    <row r="357" spans="6:14" x14ac:dyDescent="0.2">
      <c r="F357" s="222">
        <v>119</v>
      </c>
      <c r="G357" s="222" t="b">
        <v>0</v>
      </c>
      <c r="H357" s="222" t="b">
        <v>0</v>
      </c>
      <c r="I357" s="222" t="b">
        <v>0</v>
      </c>
      <c r="K357" s="222">
        <v>119</v>
      </c>
      <c r="L357" s="222">
        <v>1</v>
      </c>
      <c r="M357" s="222">
        <v>1</v>
      </c>
      <c r="N357" s="222">
        <v>1</v>
      </c>
    </row>
    <row r="358" spans="6:14" x14ac:dyDescent="0.2">
      <c r="F358" s="222">
        <v>120</v>
      </c>
      <c r="G358" s="222" t="b">
        <v>0</v>
      </c>
      <c r="H358" s="222" t="b">
        <v>0</v>
      </c>
      <c r="I358" s="222" t="b">
        <v>0</v>
      </c>
      <c r="K358" s="222">
        <v>120</v>
      </c>
      <c r="L358" s="222">
        <v>1</v>
      </c>
      <c r="M358" s="222">
        <v>1</v>
      </c>
      <c r="N358" s="222">
        <v>1</v>
      </c>
    </row>
    <row r="359" spans="6:14" x14ac:dyDescent="0.2">
      <c r="F359" s="222">
        <v>121</v>
      </c>
      <c r="G359" s="222" t="b">
        <v>0</v>
      </c>
      <c r="H359" s="222" t="b">
        <v>0</v>
      </c>
      <c r="I359" s="222" t="b">
        <v>0</v>
      </c>
      <c r="K359" s="222">
        <v>121</v>
      </c>
      <c r="L359" s="222">
        <v>1</v>
      </c>
      <c r="M359" s="222">
        <v>1</v>
      </c>
      <c r="N359" s="222">
        <v>1</v>
      </c>
    </row>
    <row r="360" spans="6:14" x14ac:dyDescent="0.2">
      <c r="F360" s="222">
        <v>122</v>
      </c>
      <c r="G360" s="222" t="b">
        <v>0</v>
      </c>
      <c r="H360" s="222" t="b">
        <v>0</v>
      </c>
      <c r="I360" s="222" t="b">
        <v>0</v>
      </c>
      <c r="K360" s="222">
        <v>122</v>
      </c>
      <c r="L360" s="222">
        <v>1</v>
      </c>
      <c r="M360" s="222">
        <v>1</v>
      </c>
      <c r="N360" s="222">
        <v>1</v>
      </c>
    </row>
    <row r="361" spans="6:14" x14ac:dyDescent="0.2">
      <c r="F361" s="222">
        <v>123</v>
      </c>
      <c r="G361" s="222" t="b">
        <v>0</v>
      </c>
      <c r="H361" s="222" t="b">
        <v>0</v>
      </c>
      <c r="I361" s="222" t="b">
        <v>0</v>
      </c>
      <c r="K361" s="222">
        <v>123</v>
      </c>
      <c r="L361" s="222">
        <v>1</v>
      </c>
      <c r="M361" s="222">
        <v>1</v>
      </c>
      <c r="N361" s="222">
        <v>1</v>
      </c>
    </row>
    <row r="362" spans="6:14" x14ac:dyDescent="0.2">
      <c r="F362" s="222">
        <v>124</v>
      </c>
      <c r="G362" s="222" t="b">
        <v>0</v>
      </c>
      <c r="H362" s="222" t="b">
        <v>0</v>
      </c>
      <c r="I362" s="222" t="b">
        <v>0</v>
      </c>
      <c r="K362" s="222">
        <v>124</v>
      </c>
      <c r="L362" s="222">
        <v>1</v>
      </c>
      <c r="M362" s="222">
        <v>1</v>
      </c>
      <c r="N362" s="222">
        <v>1</v>
      </c>
    </row>
    <row r="363" spans="6:14" x14ac:dyDescent="0.2">
      <c r="F363" s="222">
        <v>125</v>
      </c>
      <c r="G363" s="222" t="b">
        <v>0</v>
      </c>
      <c r="H363" s="222" t="b">
        <v>0</v>
      </c>
      <c r="I363" s="222" t="b">
        <v>0</v>
      </c>
      <c r="K363" s="222">
        <v>125</v>
      </c>
      <c r="L363" s="222">
        <v>1</v>
      </c>
      <c r="M363" s="222">
        <v>1</v>
      </c>
      <c r="N363" s="222">
        <v>1</v>
      </c>
    </row>
    <row r="364" spans="6:14" x14ac:dyDescent="0.2">
      <c r="F364" s="222">
        <v>126</v>
      </c>
      <c r="G364" s="222" t="b">
        <v>0</v>
      </c>
      <c r="H364" s="222" t="b">
        <v>0</v>
      </c>
      <c r="I364" s="222" t="b">
        <v>0</v>
      </c>
      <c r="K364" s="222">
        <v>126</v>
      </c>
      <c r="L364" s="222">
        <v>1</v>
      </c>
      <c r="M364" s="222">
        <v>1</v>
      </c>
      <c r="N364" s="222">
        <v>1</v>
      </c>
    </row>
    <row r="365" spans="6:14" x14ac:dyDescent="0.2">
      <c r="F365" s="222">
        <v>127</v>
      </c>
      <c r="G365" s="222" t="b">
        <v>0</v>
      </c>
      <c r="H365" s="222" t="b">
        <v>0</v>
      </c>
      <c r="I365" s="222" t="b">
        <v>0</v>
      </c>
      <c r="K365" s="222">
        <v>127</v>
      </c>
      <c r="L365" s="222">
        <v>1</v>
      </c>
      <c r="M365" s="222">
        <v>1</v>
      </c>
      <c r="N365" s="222">
        <v>1</v>
      </c>
    </row>
    <row r="366" spans="6:14" x14ac:dyDescent="0.2">
      <c r="F366" s="222">
        <v>128</v>
      </c>
      <c r="G366" s="222" t="b">
        <v>0</v>
      </c>
      <c r="H366" s="222" t="b">
        <v>0</v>
      </c>
      <c r="I366" s="222" t="b">
        <v>0</v>
      </c>
      <c r="K366" s="222">
        <v>128</v>
      </c>
      <c r="L366" s="222">
        <v>1</v>
      </c>
      <c r="M366" s="222">
        <v>1</v>
      </c>
      <c r="N366" s="222">
        <v>1</v>
      </c>
    </row>
    <row r="367" spans="6:14" x14ac:dyDescent="0.2">
      <c r="F367" s="222">
        <v>129</v>
      </c>
      <c r="G367" s="222" t="b">
        <v>0</v>
      </c>
      <c r="H367" s="222" t="b">
        <v>0</v>
      </c>
      <c r="I367" s="222" t="b">
        <v>0</v>
      </c>
      <c r="K367" s="222">
        <v>129</v>
      </c>
      <c r="L367" s="222">
        <v>1</v>
      </c>
      <c r="M367" s="222">
        <v>1</v>
      </c>
      <c r="N367" s="222">
        <v>1</v>
      </c>
    </row>
    <row r="368" spans="6:14" x14ac:dyDescent="0.2">
      <c r="F368" s="222">
        <v>130</v>
      </c>
      <c r="G368" s="222" t="b">
        <v>0</v>
      </c>
      <c r="H368" s="222" t="b">
        <v>0</v>
      </c>
      <c r="I368" s="222" t="b">
        <v>0</v>
      </c>
      <c r="K368" s="222">
        <v>130</v>
      </c>
      <c r="L368" s="222">
        <v>1</v>
      </c>
      <c r="M368" s="222">
        <v>1</v>
      </c>
      <c r="N368" s="222">
        <v>1</v>
      </c>
    </row>
    <row r="369" spans="6:14" x14ac:dyDescent="0.2">
      <c r="F369" s="222">
        <v>131</v>
      </c>
      <c r="G369" s="222" t="b">
        <v>0</v>
      </c>
      <c r="H369" s="222" t="b">
        <v>0</v>
      </c>
      <c r="I369" s="222" t="b">
        <v>0</v>
      </c>
      <c r="K369" s="222">
        <v>131</v>
      </c>
      <c r="L369" s="222">
        <v>1</v>
      </c>
      <c r="M369" s="222">
        <v>1</v>
      </c>
      <c r="N369" s="222">
        <v>1</v>
      </c>
    </row>
    <row r="370" spans="6:14" x14ac:dyDescent="0.2">
      <c r="F370" s="222">
        <v>132</v>
      </c>
      <c r="G370" s="222" t="b">
        <v>0</v>
      </c>
      <c r="H370" s="222" t="b">
        <v>0</v>
      </c>
      <c r="I370" s="222" t="b">
        <v>0</v>
      </c>
      <c r="K370" s="222">
        <v>132</v>
      </c>
      <c r="L370" s="222">
        <v>1</v>
      </c>
      <c r="M370" s="222">
        <v>1</v>
      </c>
      <c r="N370" s="222">
        <v>1</v>
      </c>
    </row>
    <row r="371" spans="6:14" x14ac:dyDescent="0.2">
      <c r="F371" s="222">
        <v>133</v>
      </c>
      <c r="G371" s="222" t="b">
        <v>0</v>
      </c>
      <c r="H371" s="222" t="b">
        <v>0</v>
      </c>
      <c r="I371" s="222" t="b">
        <v>0</v>
      </c>
      <c r="K371" s="222">
        <v>133</v>
      </c>
      <c r="L371" s="222">
        <v>1</v>
      </c>
      <c r="M371" s="222">
        <v>1</v>
      </c>
      <c r="N371" s="222">
        <v>1</v>
      </c>
    </row>
    <row r="372" spans="6:14" x14ac:dyDescent="0.2">
      <c r="F372" s="222">
        <v>134</v>
      </c>
      <c r="G372" s="222" t="b">
        <v>0</v>
      </c>
      <c r="H372" s="222" t="b">
        <v>0</v>
      </c>
      <c r="I372" s="222" t="b">
        <v>0</v>
      </c>
      <c r="K372" s="222">
        <v>134</v>
      </c>
      <c r="L372" s="222">
        <v>1</v>
      </c>
      <c r="M372" s="222">
        <v>1</v>
      </c>
      <c r="N372" s="222">
        <v>1</v>
      </c>
    </row>
    <row r="373" spans="6:14" x14ac:dyDescent="0.2">
      <c r="F373" s="222">
        <v>135</v>
      </c>
      <c r="G373" s="222" t="b">
        <v>0</v>
      </c>
      <c r="H373" s="222" t="b">
        <v>0</v>
      </c>
      <c r="I373" s="222" t="b">
        <v>0</v>
      </c>
      <c r="K373" s="222">
        <v>135</v>
      </c>
      <c r="L373" s="222">
        <v>1</v>
      </c>
      <c r="M373" s="222">
        <v>1</v>
      </c>
      <c r="N373" s="222">
        <v>1</v>
      </c>
    </row>
    <row r="374" spans="6:14" x14ac:dyDescent="0.2">
      <c r="F374" s="222">
        <v>136</v>
      </c>
      <c r="G374" s="222" t="b">
        <v>0</v>
      </c>
      <c r="H374" s="222" t="b">
        <v>0</v>
      </c>
      <c r="I374" s="222" t="b">
        <v>0</v>
      </c>
      <c r="K374" s="222">
        <v>136</v>
      </c>
      <c r="L374" s="222">
        <v>1</v>
      </c>
      <c r="M374" s="222">
        <v>1</v>
      </c>
      <c r="N374" s="222">
        <v>1</v>
      </c>
    </row>
    <row r="375" spans="6:14" x14ac:dyDescent="0.2">
      <c r="F375" s="222">
        <v>137</v>
      </c>
      <c r="G375" s="222" t="b">
        <v>0</v>
      </c>
      <c r="H375" s="222" t="b">
        <v>0</v>
      </c>
      <c r="I375" s="222" t="b">
        <v>0</v>
      </c>
      <c r="K375" s="222">
        <v>137</v>
      </c>
      <c r="L375" s="222">
        <v>1</v>
      </c>
      <c r="M375" s="222">
        <v>1</v>
      </c>
      <c r="N375" s="222">
        <v>1</v>
      </c>
    </row>
    <row r="376" spans="6:14" x14ac:dyDescent="0.2">
      <c r="F376" s="222">
        <v>138</v>
      </c>
      <c r="G376" s="222" t="b">
        <v>0</v>
      </c>
      <c r="H376" s="222" t="b">
        <v>0</v>
      </c>
      <c r="I376" s="222" t="b">
        <v>0</v>
      </c>
      <c r="K376" s="222">
        <v>138</v>
      </c>
      <c r="L376" s="222">
        <v>1</v>
      </c>
      <c r="M376" s="222">
        <v>1</v>
      </c>
      <c r="N376" s="222">
        <v>1</v>
      </c>
    </row>
    <row r="377" spans="6:14" x14ac:dyDescent="0.2">
      <c r="F377" s="222">
        <v>139</v>
      </c>
      <c r="G377" s="222" t="b">
        <v>0</v>
      </c>
      <c r="H377" s="222" t="b">
        <v>0</v>
      </c>
      <c r="I377" s="222" t="b">
        <v>0</v>
      </c>
      <c r="K377" s="222">
        <v>139</v>
      </c>
      <c r="L377" s="222">
        <v>1</v>
      </c>
      <c r="M377" s="222">
        <v>1</v>
      </c>
      <c r="N377" s="222">
        <v>1</v>
      </c>
    </row>
    <row r="378" spans="6:14" x14ac:dyDescent="0.2">
      <c r="F378" s="222">
        <v>140</v>
      </c>
      <c r="G378" s="222" t="b">
        <v>0</v>
      </c>
      <c r="H378" s="222" t="b">
        <v>0</v>
      </c>
      <c r="I378" s="222" t="b">
        <v>0</v>
      </c>
      <c r="K378" s="222">
        <v>140</v>
      </c>
      <c r="L378" s="222">
        <v>1</v>
      </c>
      <c r="M378" s="222">
        <v>1</v>
      </c>
      <c r="N378" s="222">
        <v>1</v>
      </c>
    </row>
    <row r="379" spans="6:14" x14ac:dyDescent="0.2">
      <c r="F379" s="222">
        <v>141</v>
      </c>
      <c r="G379" s="222" t="b">
        <v>0</v>
      </c>
      <c r="H379" s="222" t="b">
        <v>0</v>
      </c>
      <c r="I379" s="222" t="b">
        <v>0</v>
      </c>
      <c r="K379" s="222">
        <v>141</v>
      </c>
      <c r="L379" s="222">
        <v>1</v>
      </c>
      <c r="M379" s="222">
        <v>1</v>
      </c>
      <c r="N379" s="222">
        <v>1</v>
      </c>
    </row>
    <row r="380" spans="6:14" x14ac:dyDescent="0.2">
      <c r="F380" s="222">
        <v>142</v>
      </c>
      <c r="G380" s="222" t="b">
        <v>0</v>
      </c>
      <c r="H380" s="222" t="b">
        <v>0</v>
      </c>
      <c r="I380" s="222" t="b">
        <v>0</v>
      </c>
      <c r="K380" s="222">
        <v>142</v>
      </c>
      <c r="L380" s="222">
        <v>1</v>
      </c>
      <c r="M380" s="222">
        <v>1</v>
      </c>
      <c r="N380" s="222">
        <v>1</v>
      </c>
    </row>
    <row r="381" spans="6:14" x14ac:dyDescent="0.2">
      <c r="F381" s="222">
        <v>143</v>
      </c>
      <c r="G381" s="222" t="b">
        <v>0</v>
      </c>
      <c r="H381" s="222" t="b">
        <v>0</v>
      </c>
      <c r="I381" s="222" t="b">
        <v>0</v>
      </c>
      <c r="K381" s="222">
        <v>143</v>
      </c>
      <c r="L381" s="222">
        <v>1</v>
      </c>
      <c r="M381" s="222">
        <v>1</v>
      </c>
      <c r="N381" s="222">
        <v>1</v>
      </c>
    </row>
    <row r="382" spans="6:14" x14ac:dyDescent="0.2">
      <c r="F382" s="222">
        <v>144</v>
      </c>
      <c r="G382" s="222" t="b">
        <v>0</v>
      </c>
      <c r="H382" s="222" t="b">
        <v>0</v>
      </c>
      <c r="I382" s="222" t="b">
        <v>0</v>
      </c>
      <c r="K382" s="222">
        <v>144</v>
      </c>
      <c r="L382" s="222">
        <v>1</v>
      </c>
      <c r="M382" s="222">
        <v>1</v>
      </c>
      <c r="N382" s="222">
        <v>1</v>
      </c>
    </row>
    <row r="383" spans="6:14" x14ac:dyDescent="0.2">
      <c r="F383" s="222">
        <v>145</v>
      </c>
      <c r="G383" s="222" t="b">
        <v>0</v>
      </c>
      <c r="H383" s="222" t="b">
        <v>0</v>
      </c>
      <c r="I383" s="222" t="b">
        <v>0</v>
      </c>
      <c r="K383" s="222">
        <v>145</v>
      </c>
      <c r="L383" s="222">
        <v>1</v>
      </c>
      <c r="M383" s="222">
        <v>1</v>
      </c>
      <c r="N383" s="222">
        <v>1</v>
      </c>
    </row>
    <row r="384" spans="6:14" x14ac:dyDescent="0.2">
      <c r="F384" s="222">
        <v>146</v>
      </c>
      <c r="G384" s="222" t="b">
        <v>0</v>
      </c>
      <c r="H384" s="222" t="b">
        <v>0</v>
      </c>
      <c r="I384" s="222" t="b">
        <v>0</v>
      </c>
      <c r="K384" s="222">
        <v>146</v>
      </c>
      <c r="L384" s="222">
        <v>1</v>
      </c>
      <c r="M384" s="222">
        <v>1</v>
      </c>
      <c r="N384" s="222">
        <v>1</v>
      </c>
    </row>
    <row r="385" spans="6:14" x14ac:dyDescent="0.2">
      <c r="F385" s="222">
        <v>147</v>
      </c>
      <c r="G385" s="222" t="b">
        <v>0</v>
      </c>
      <c r="H385" s="222" t="b">
        <v>0</v>
      </c>
      <c r="I385" s="222" t="b">
        <v>0</v>
      </c>
      <c r="K385" s="222">
        <v>147</v>
      </c>
      <c r="L385" s="222">
        <v>1</v>
      </c>
      <c r="M385" s="222">
        <v>1</v>
      </c>
      <c r="N385" s="222">
        <v>1</v>
      </c>
    </row>
    <row r="386" spans="6:14" x14ac:dyDescent="0.2">
      <c r="F386" s="222">
        <v>148</v>
      </c>
      <c r="G386" s="222" t="b">
        <v>0</v>
      </c>
      <c r="H386" s="222" t="b">
        <v>0</v>
      </c>
      <c r="I386" s="222" t="b">
        <v>0</v>
      </c>
      <c r="K386" s="222">
        <v>148</v>
      </c>
      <c r="L386" s="222">
        <v>1</v>
      </c>
      <c r="M386" s="222">
        <v>1</v>
      </c>
      <c r="N386" s="222">
        <v>1</v>
      </c>
    </row>
    <row r="387" spans="6:14" x14ac:dyDescent="0.2">
      <c r="F387" s="222">
        <v>149</v>
      </c>
      <c r="G387" s="222" t="b">
        <v>0</v>
      </c>
      <c r="H387" s="222" t="b">
        <v>0</v>
      </c>
      <c r="I387" s="222" t="b">
        <v>0</v>
      </c>
      <c r="K387" s="222">
        <v>149</v>
      </c>
      <c r="L387" s="222">
        <v>1</v>
      </c>
      <c r="M387" s="222">
        <v>1</v>
      </c>
      <c r="N387" s="222">
        <v>1</v>
      </c>
    </row>
    <row r="388" spans="6:14" x14ac:dyDescent="0.2">
      <c r="F388" s="222">
        <v>150</v>
      </c>
      <c r="G388" s="222" t="b">
        <v>0</v>
      </c>
      <c r="H388" s="222" t="b">
        <v>0</v>
      </c>
      <c r="I388" s="222" t="b">
        <v>0</v>
      </c>
      <c r="K388" s="222">
        <v>150</v>
      </c>
      <c r="L388" s="222">
        <v>1</v>
      </c>
      <c r="M388" s="222">
        <v>1</v>
      </c>
      <c r="N388" s="222">
        <v>1</v>
      </c>
    </row>
    <row r="389" spans="6:14" x14ac:dyDescent="0.2">
      <c r="F389" s="222">
        <v>151</v>
      </c>
      <c r="G389" s="222" t="b">
        <v>0</v>
      </c>
      <c r="H389" s="222" t="b">
        <v>0</v>
      </c>
      <c r="I389" s="222" t="b">
        <v>0</v>
      </c>
      <c r="K389" s="222">
        <v>151</v>
      </c>
      <c r="L389" s="222">
        <v>1</v>
      </c>
      <c r="M389" s="222">
        <v>1</v>
      </c>
      <c r="N389" s="222">
        <v>1</v>
      </c>
    </row>
    <row r="390" spans="6:14" x14ac:dyDescent="0.2">
      <c r="F390" s="222">
        <v>152</v>
      </c>
      <c r="G390" s="222" t="b">
        <v>0</v>
      </c>
      <c r="H390" s="222" t="b">
        <v>0</v>
      </c>
      <c r="I390" s="222" t="b">
        <v>0</v>
      </c>
      <c r="K390" s="222">
        <v>152</v>
      </c>
      <c r="L390" s="222">
        <v>1</v>
      </c>
      <c r="M390" s="222">
        <v>1</v>
      </c>
      <c r="N390" s="222">
        <v>1</v>
      </c>
    </row>
    <row r="391" spans="6:14" x14ac:dyDescent="0.2">
      <c r="F391" s="222">
        <v>153</v>
      </c>
      <c r="G391" s="222" t="b">
        <v>0</v>
      </c>
      <c r="H391" s="222" t="b">
        <v>0</v>
      </c>
      <c r="I391" s="222" t="b">
        <v>0</v>
      </c>
      <c r="K391" s="222">
        <v>153</v>
      </c>
      <c r="L391" s="222">
        <v>1</v>
      </c>
      <c r="M391" s="222">
        <v>1</v>
      </c>
      <c r="N391" s="222">
        <v>1</v>
      </c>
    </row>
    <row r="392" spans="6:14" x14ac:dyDescent="0.2">
      <c r="F392" s="222">
        <v>154</v>
      </c>
      <c r="G392" s="222" t="b">
        <v>0</v>
      </c>
      <c r="H392" s="222" t="b">
        <v>0</v>
      </c>
      <c r="I392" s="222" t="b">
        <v>0</v>
      </c>
      <c r="K392" s="222">
        <v>154</v>
      </c>
      <c r="L392" s="222">
        <v>1</v>
      </c>
      <c r="M392" s="222">
        <v>1</v>
      </c>
      <c r="N392" s="222">
        <v>1</v>
      </c>
    </row>
    <row r="393" spans="6:14" x14ac:dyDescent="0.2">
      <c r="F393" s="222">
        <v>155</v>
      </c>
      <c r="G393" s="222" t="b">
        <v>0</v>
      </c>
      <c r="H393" s="222" t="b">
        <v>0</v>
      </c>
      <c r="I393" s="222" t="b">
        <v>0</v>
      </c>
      <c r="K393" s="222">
        <v>155</v>
      </c>
      <c r="L393" s="222">
        <v>1</v>
      </c>
      <c r="M393" s="222">
        <v>1</v>
      </c>
      <c r="N393" s="222">
        <v>1</v>
      </c>
    </row>
    <row r="394" spans="6:14" x14ac:dyDescent="0.2">
      <c r="F394" s="222">
        <v>156</v>
      </c>
      <c r="G394" s="222" t="b">
        <v>0</v>
      </c>
      <c r="H394" s="222" t="b">
        <v>0</v>
      </c>
      <c r="I394" s="222" t="b">
        <v>0</v>
      </c>
      <c r="K394" s="222">
        <v>156</v>
      </c>
      <c r="L394" s="222">
        <v>1</v>
      </c>
      <c r="M394" s="222">
        <v>1</v>
      </c>
      <c r="N394" s="222">
        <v>1</v>
      </c>
    </row>
    <row r="395" spans="6:14" x14ac:dyDescent="0.2">
      <c r="F395" s="222">
        <v>157</v>
      </c>
      <c r="G395" s="222" t="b">
        <v>0</v>
      </c>
      <c r="H395" s="222" t="b">
        <v>0</v>
      </c>
      <c r="I395" s="222" t="b">
        <v>0</v>
      </c>
      <c r="K395" s="222">
        <v>157</v>
      </c>
      <c r="L395" s="222">
        <v>1</v>
      </c>
      <c r="M395" s="222">
        <v>1</v>
      </c>
      <c r="N395" s="222">
        <v>1</v>
      </c>
    </row>
    <row r="396" spans="6:14" x14ac:dyDescent="0.2">
      <c r="F396" s="222">
        <v>158</v>
      </c>
      <c r="G396" s="222" t="b">
        <v>0</v>
      </c>
      <c r="H396" s="222" t="b">
        <v>0</v>
      </c>
      <c r="I396" s="222" t="b">
        <v>0</v>
      </c>
      <c r="K396" s="222">
        <v>158</v>
      </c>
      <c r="L396" s="222">
        <v>1</v>
      </c>
      <c r="M396" s="222">
        <v>1</v>
      </c>
      <c r="N396" s="222">
        <v>1</v>
      </c>
    </row>
    <row r="397" spans="6:14" x14ac:dyDescent="0.2">
      <c r="F397" s="222">
        <v>159</v>
      </c>
      <c r="G397" s="222" t="b">
        <v>0</v>
      </c>
      <c r="H397" s="222" t="b">
        <v>0</v>
      </c>
      <c r="I397" s="222" t="b">
        <v>0</v>
      </c>
      <c r="K397" s="222">
        <v>159</v>
      </c>
      <c r="L397" s="222">
        <v>1</v>
      </c>
      <c r="M397" s="222">
        <v>1</v>
      </c>
      <c r="N397" s="222">
        <v>1</v>
      </c>
    </row>
    <row r="398" spans="6:14" x14ac:dyDescent="0.2">
      <c r="F398" s="222">
        <v>160</v>
      </c>
      <c r="G398" s="222" t="b">
        <v>0</v>
      </c>
      <c r="H398" s="222" t="b">
        <v>0</v>
      </c>
      <c r="I398" s="222" t="b">
        <v>0</v>
      </c>
      <c r="K398" s="222">
        <v>160</v>
      </c>
      <c r="L398" s="222">
        <v>1</v>
      </c>
      <c r="M398" s="222">
        <v>1</v>
      </c>
      <c r="N398" s="222">
        <v>1</v>
      </c>
    </row>
    <row r="399" spans="6:14" x14ac:dyDescent="0.2">
      <c r="F399" s="222">
        <v>161</v>
      </c>
      <c r="G399" s="222" t="b">
        <v>0</v>
      </c>
      <c r="H399" s="222" t="b">
        <v>0</v>
      </c>
      <c r="I399" s="222" t="b">
        <v>0</v>
      </c>
      <c r="K399" s="222">
        <v>161</v>
      </c>
      <c r="L399" s="222">
        <v>1</v>
      </c>
      <c r="M399" s="222">
        <v>1</v>
      </c>
      <c r="N399" s="222">
        <v>1</v>
      </c>
    </row>
    <row r="400" spans="6:14" x14ac:dyDescent="0.2">
      <c r="F400" s="222">
        <v>162</v>
      </c>
      <c r="G400" s="222" t="b">
        <v>0</v>
      </c>
      <c r="H400" s="222" t="b">
        <v>0</v>
      </c>
      <c r="I400" s="222" t="b">
        <v>0</v>
      </c>
      <c r="K400" s="222">
        <v>162</v>
      </c>
      <c r="L400" s="222">
        <v>1</v>
      </c>
      <c r="M400" s="222">
        <v>1</v>
      </c>
      <c r="N400" s="222">
        <v>1</v>
      </c>
    </row>
    <row r="401" spans="6:14" x14ac:dyDescent="0.2">
      <c r="F401" s="222">
        <v>163</v>
      </c>
      <c r="G401" s="222" t="b">
        <v>0</v>
      </c>
      <c r="H401" s="222" t="b">
        <v>0</v>
      </c>
      <c r="I401" s="222" t="b">
        <v>0</v>
      </c>
      <c r="K401" s="222">
        <v>163</v>
      </c>
      <c r="L401" s="222">
        <v>1</v>
      </c>
      <c r="M401" s="222">
        <v>1</v>
      </c>
      <c r="N401" s="222">
        <v>1</v>
      </c>
    </row>
    <row r="402" spans="6:14" x14ac:dyDescent="0.2">
      <c r="F402" s="222">
        <v>164</v>
      </c>
      <c r="G402" s="222" t="b">
        <v>0</v>
      </c>
      <c r="H402" s="222" t="b">
        <v>0</v>
      </c>
      <c r="I402" s="222" t="b">
        <v>0</v>
      </c>
      <c r="K402" s="222">
        <v>164</v>
      </c>
      <c r="L402" s="222">
        <v>1</v>
      </c>
      <c r="M402" s="222">
        <v>1</v>
      </c>
      <c r="N402" s="222">
        <v>1</v>
      </c>
    </row>
    <row r="403" spans="6:14" x14ac:dyDescent="0.2">
      <c r="F403" s="222">
        <v>165</v>
      </c>
      <c r="G403" s="222" t="b">
        <v>0</v>
      </c>
      <c r="H403" s="222" t="b">
        <v>0</v>
      </c>
      <c r="I403" s="222" t="b">
        <v>0</v>
      </c>
      <c r="K403" s="222">
        <v>165</v>
      </c>
      <c r="L403" s="222">
        <v>1</v>
      </c>
      <c r="M403" s="222">
        <v>1</v>
      </c>
      <c r="N403" s="222">
        <v>1</v>
      </c>
    </row>
    <row r="404" spans="6:14" x14ac:dyDescent="0.2">
      <c r="F404" s="222">
        <v>166</v>
      </c>
      <c r="G404" s="222" t="b">
        <v>0</v>
      </c>
      <c r="H404" s="222" t="b">
        <v>0</v>
      </c>
      <c r="I404" s="222" t="b">
        <v>0</v>
      </c>
      <c r="K404" s="222">
        <v>166</v>
      </c>
      <c r="L404" s="222">
        <v>1</v>
      </c>
      <c r="M404" s="222">
        <v>1</v>
      </c>
      <c r="N404" s="222">
        <v>1</v>
      </c>
    </row>
    <row r="405" spans="6:14" x14ac:dyDescent="0.2">
      <c r="F405" s="222">
        <v>167</v>
      </c>
      <c r="G405" s="222" t="b">
        <v>0</v>
      </c>
      <c r="H405" s="222" t="b">
        <v>0</v>
      </c>
      <c r="I405" s="222" t="b">
        <v>0</v>
      </c>
      <c r="K405" s="222">
        <v>167</v>
      </c>
      <c r="L405" s="222">
        <v>1</v>
      </c>
      <c r="M405" s="222">
        <v>1</v>
      </c>
      <c r="N405" s="222">
        <v>1</v>
      </c>
    </row>
    <row r="406" spans="6:14" x14ac:dyDescent="0.2">
      <c r="F406" s="222">
        <v>168</v>
      </c>
      <c r="G406" s="222" t="b">
        <v>0</v>
      </c>
      <c r="H406" s="222" t="b">
        <v>0</v>
      </c>
      <c r="I406" s="222" t="b">
        <v>0</v>
      </c>
      <c r="K406" s="222">
        <v>168</v>
      </c>
      <c r="L406" s="222">
        <v>1</v>
      </c>
      <c r="M406" s="222">
        <v>1</v>
      </c>
      <c r="N406" s="222">
        <v>1</v>
      </c>
    </row>
    <row r="407" spans="6:14" x14ac:dyDescent="0.2">
      <c r="F407" s="222">
        <v>169</v>
      </c>
      <c r="G407" s="222" t="b">
        <v>0</v>
      </c>
      <c r="H407" s="222" t="b">
        <v>0</v>
      </c>
      <c r="I407" s="222" t="b">
        <v>0</v>
      </c>
      <c r="K407" s="222">
        <v>169</v>
      </c>
      <c r="L407" s="222">
        <v>1</v>
      </c>
      <c r="M407" s="222">
        <v>1</v>
      </c>
      <c r="N407" s="222">
        <v>1</v>
      </c>
    </row>
    <row r="408" spans="6:14" x14ac:dyDescent="0.2">
      <c r="F408" s="222">
        <v>170</v>
      </c>
      <c r="G408" s="222" t="b">
        <v>0</v>
      </c>
      <c r="H408" s="222" t="b">
        <v>0</v>
      </c>
      <c r="I408" s="222" t="b">
        <v>0</v>
      </c>
      <c r="K408" s="222">
        <v>170</v>
      </c>
      <c r="L408" s="222">
        <v>1</v>
      </c>
      <c r="M408" s="222">
        <v>1</v>
      </c>
      <c r="N408" s="222">
        <v>1</v>
      </c>
    </row>
    <row r="409" spans="6:14" x14ac:dyDescent="0.2">
      <c r="F409" s="222">
        <v>171</v>
      </c>
      <c r="G409" s="222" t="b">
        <v>0</v>
      </c>
      <c r="H409" s="222" t="b">
        <v>0</v>
      </c>
      <c r="I409" s="222" t="b">
        <v>0</v>
      </c>
      <c r="K409" s="222">
        <v>171</v>
      </c>
      <c r="L409" s="222">
        <v>1</v>
      </c>
      <c r="M409" s="222">
        <v>1</v>
      </c>
      <c r="N409" s="222">
        <v>1</v>
      </c>
    </row>
    <row r="410" spans="6:14" x14ac:dyDescent="0.2">
      <c r="F410" s="222">
        <v>172</v>
      </c>
      <c r="G410" s="222" t="b">
        <v>0</v>
      </c>
      <c r="H410" s="222" t="b">
        <v>0</v>
      </c>
      <c r="I410" s="222" t="b">
        <v>0</v>
      </c>
      <c r="K410" s="222">
        <v>172</v>
      </c>
      <c r="L410" s="222">
        <v>1</v>
      </c>
      <c r="M410" s="222">
        <v>1</v>
      </c>
      <c r="N410" s="222">
        <v>1</v>
      </c>
    </row>
    <row r="411" spans="6:14" x14ac:dyDescent="0.2">
      <c r="F411" s="222">
        <v>173</v>
      </c>
      <c r="G411" s="222" t="b">
        <v>0</v>
      </c>
      <c r="H411" s="222" t="b">
        <v>0</v>
      </c>
      <c r="I411" s="222" t="b">
        <v>0</v>
      </c>
      <c r="K411" s="222">
        <v>173</v>
      </c>
      <c r="L411" s="222">
        <v>1</v>
      </c>
      <c r="M411" s="222">
        <v>1</v>
      </c>
      <c r="N411" s="222">
        <v>1</v>
      </c>
    </row>
    <row r="412" spans="6:14" x14ac:dyDescent="0.2">
      <c r="F412" s="222">
        <v>174</v>
      </c>
      <c r="G412" s="222" t="b">
        <v>0</v>
      </c>
      <c r="H412" s="222" t="b">
        <v>0</v>
      </c>
      <c r="I412" s="222" t="b">
        <v>0</v>
      </c>
      <c r="K412" s="222">
        <v>174</v>
      </c>
      <c r="L412" s="222">
        <v>1</v>
      </c>
      <c r="M412" s="222">
        <v>1</v>
      </c>
      <c r="N412" s="222">
        <v>1</v>
      </c>
    </row>
    <row r="413" spans="6:14" x14ac:dyDescent="0.2">
      <c r="F413" s="222">
        <v>175</v>
      </c>
      <c r="G413" s="222" t="b">
        <v>0</v>
      </c>
      <c r="H413" s="222" t="b">
        <v>0</v>
      </c>
      <c r="I413" s="222" t="b">
        <v>0</v>
      </c>
      <c r="K413" s="222">
        <v>175</v>
      </c>
      <c r="L413" s="222">
        <v>1</v>
      </c>
      <c r="M413" s="222">
        <v>1</v>
      </c>
      <c r="N413" s="222">
        <v>1</v>
      </c>
    </row>
    <row r="414" spans="6:14" x14ac:dyDescent="0.2">
      <c r="F414" s="222">
        <v>176</v>
      </c>
      <c r="G414" s="222" t="b">
        <v>0</v>
      </c>
      <c r="H414" s="222" t="b">
        <v>0</v>
      </c>
      <c r="I414" s="222" t="b">
        <v>0</v>
      </c>
      <c r="K414" s="222">
        <v>176</v>
      </c>
      <c r="L414" s="222">
        <v>1</v>
      </c>
      <c r="M414" s="222">
        <v>1</v>
      </c>
      <c r="N414" s="222">
        <v>1</v>
      </c>
    </row>
    <row r="415" spans="6:14" x14ac:dyDescent="0.2">
      <c r="F415" s="222">
        <v>177</v>
      </c>
      <c r="G415" s="222" t="b">
        <v>0</v>
      </c>
      <c r="H415" s="222" t="b">
        <v>0</v>
      </c>
      <c r="I415" s="222" t="b">
        <v>0</v>
      </c>
      <c r="K415" s="222">
        <v>177</v>
      </c>
      <c r="L415" s="222">
        <v>1</v>
      </c>
      <c r="M415" s="222">
        <v>1</v>
      </c>
      <c r="N415" s="222">
        <v>1</v>
      </c>
    </row>
    <row r="416" spans="6:14" x14ac:dyDescent="0.2">
      <c r="F416" s="222">
        <v>178</v>
      </c>
      <c r="G416" s="222" t="b">
        <v>0</v>
      </c>
      <c r="H416" s="222" t="b">
        <v>0</v>
      </c>
      <c r="I416" s="222" t="b">
        <v>0</v>
      </c>
      <c r="K416" s="222">
        <v>178</v>
      </c>
      <c r="L416" s="222">
        <v>1</v>
      </c>
      <c r="M416" s="222">
        <v>1</v>
      </c>
      <c r="N416" s="222">
        <v>1</v>
      </c>
    </row>
    <row r="417" spans="6:14" x14ac:dyDescent="0.2">
      <c r="F417" s="222">
        <v>179</v>
      </c>
      <c r="G417" s="222" t="b">
        <v>0</v>
      </c>
      <c r="H417" s="222" t="b">
        <v>0</v>
      </c>
      <c r="I417" s="222" t="b">
        <v>0</v>
      </c>
      <c r="K417" s="222">
        <v>179</v>
      </c>
      <c r="L417" s="222">
        <v>1</v>
      </c>
      <c r="M417" s="222">
        <v>1</v>
      </c>
      <c r="N417" s="222">
        <v>1</v>
      </c>
    </row>
    <row r="418" spans="6:14" x14ac:dyDescent="0.2">
      <c r="F418" s="222">
        <v>180</v>
      </c>
      <c r="G418" s="222" t="b">
        <v>0</v>
      </c>
      <c r="H418" s="222" t="b">
        <v>0</v>
      </c>
      <c r="I418" s="222" t="b">
        <v>0</v>
      </c>
      <c r="K418" s="222">
        <v>180</v>
      </c>
      <c r="L418" s="222">
        <v>1</v>
      </c>
      <c r="M418" s="222">
        <v>1</v>
      </c>
      <c r="N418" s="222">
        <v>1</v>
      </c>
    </row>
    <row r="419" spans="6:14" x14ac:dyDescent="0.2">
      <c r="F419" s="222">
        <v>181</v>
      </c>
      <c r="G419" s="222" t="b">
        <v>0</v>
      </c>
      <c r="H419" s="222" t="b">
        <v>0</v>
      </c>
      <c r="I419" s="222" t="b">
        <v>0</v>
      </c>
      <c r="K419" s="222">
        <v>181</v>
      </c>
      <c r="L419" s="222">
        <v>1</v>
      </c>
      <c r="M419" s="222">
        <v>1</v>
      </c>
      <c r="N419" s="222">
        <v>1</v>
      </c>
    </row>
    <row r="420" spans="6:14" x14ac:dyDescent="0.2">
      <c r="F420" s="222">
        <v>182</v>
      </c>
      <c r="G420" s="222" t="b">
        <v>0</v>
      </c>
      <c r="H420" s="222" t="b">
        <v>0</v>
      </c>
      <c r="I420" s="222" t="b">
        <v>0</v>
      </c>
      <c r="K420" s="222">
        <v>182</v>
      </c>
      <c r="L420" s="222">
        <v>1</v>
      </c>
      <c r="M420" s="222">
        <v>1</v>
      </c>
      <c r="N420" s="222">
        <v>1</v>
      </c>
    </row>
    <row r="421" spans="6:14" x14ac:dyDescent="0.2">
      <c r="F421" s="222">
        <v>183</v>
      </c>
      <c r="G421" s="222" t="b">
        <v>0</v>
      </c>
      <c r="H421" s="222" t="b">
        <v>0</v>
      </c>
      <c r="I421" s="222" t="b">
        <v>0</v>
      </c>
      <c r="K421" s="222">
        <v>183</v>
      </c>
      <c r="L421" s="222">
        <v>1</v>
      </c>
      <c r="M421" s="222">
        <v>1</v>
      </c>
      <c r="N421" s="222">
        <v>1</v>
      </c>
    </row>
    <row r="422" spans="6:14" x14ac:dyDescent="0.2">
      <c r="F422" s="222">
        <v>184</v>
      </c>
      <c r="G422" s="222" t="b">
        <v>0</v>
      </c>
      <c r="H422" s="222" t="b">
        <v>0</v>
      </c>
      <c r="I422" s="222" t="b">
        <v>0</v>
      </c>
      <c r="K422" s="222">
        <v>184</v>
      </c>
      <c r="L422" s="222">
        <v>1</v>
      </c>
      <c r="M422" s="222">
        <v>1</v>
      </c>
      <c r="N422" s="222">
        <v>1</v>
      </c>
    </row>
    <row r="423" spans="6:14" x14ac:dyDescent="0.2">
      <c r="F423" s="222">
        <v>185</v>
      </c>
      <c r="G423" s="222" t="b">
        <v>0</v>
      </c>
      <c r="H423" s="222" t="b">
        <v>0</v>
      </c>
      <c r="I423" s="222" t="b">
        <v>0</v>
      </c>
      <c r="K423" s="222">
        <v>185</v>
      </c>
      <c r="L423" s="222">
        <v>1</v>
      </c>
      <c r="M423" s="222">
        <v>1</v>
      </c>
      <c r="N423" s="222">
        <v>1</v>
      </c>
    </row>
    <row r="424" spans="6:14" x14ac:dyDescent="0.2">
      <c r="F424" s="222">
        <v>186</v>
      </c>
      <c r="G424" s="222" t="b">
        <v>0</v>
      </c>
      <c r="H424" s="222" t="b">
        <v>0</v>
      </c>
      <c r="I424" s="222" t="b">
        <v>0</v>
      </c>
      <c r="K424" s="222">
        <v>186</v>
      </c>
      <c r="L424" s="222">
        <v>1</v>
      </c>
      <c r="M424" s="222">
        <v>1</v>
      </c>
      <c r="N424" s="222">
        <v>1</v>
      </c>
    </row>
    <row r="425" spans="6:14" x14ac:dyDescent="0.2">
      <c r="F425" s="222">
        <v>187</v>
      </c>
      <c r="G425" s="222" t="b">
        <v>0</v>
      </c>
      <c r="H425" s="222" t="b">
        <v>0</v>
      </c>
      <c r="I425" s="222" t="b">
        <v>0</v>
      </c>
      <c r="K425" s="222">
        <v>187</v>
      </c>
      <c r="L425" s="222">
        <v>1</v>
      </c>
      <c r="M425" s="222">
        <v>1</v>
      </c>
      <c r="N425" s="222">
        <v>1</v>
      </c>
    </row>
    <row r="426" spans="6:14" x14ac:dyDescent="0.2">
      <c r="F426" s="222">
        <v>188</v>
      </c>
      <c r="G426" s="222" t="b">
        <v>0</v>
      </c>
      <c r="H426" s="222" t="b">
        <v>0</v>
      </c>
      <c r="I426" s="222" t="b">
        <v>0</v>
      </c>
      <c r="K426" s="222">
        <v>188</v>
      </c>
      <c r="L426" s="222">
        <v>1</v>
      </c>
      <c r="M426" s="222">
        <v>1</v>
      </c>
      <c r="N426" s="222">
        <v>1</v>
      </c>
    </row>
    <row r="427" spans="6:14" x14ac:dyDescent="0.2">
      <c r="F427" s="222">
        <v>189</v>
      </c>
      <c r="G427" s="222" t="b">
        <v>0</v>
      </c>
      <c r="H427" s="222" t="b">
        <v>0</v>
      </c>
      <c r="I427" s="222" t="b">
        <v>0</v>
      </c>
      <c r="K427" s="222">
        <v>189</v>
      </c>
      <c r="L427" s="222">
        <v>1</v>
      </c>
      <c r="M427" s="222">
        <v>1</v>
      </c>
      <c r="N427" s="222">
        <v>1</v>
      </c>
    </row>
    <row r="428" spans="6:14" x14ac:dyDescent="0.2">
      <c r="F428" s="222">
        <v>190</v>
      </c>
      <c r="G428" s="222" t="b">
        <v>0</v>
      </c>
      <c r="H428" s="222" t="b">
        <v>0</v>
      </c>
      <c r="I428" s="222" t="b">
        <v>0</v>
      </c>
      <c r="K428" s="222">
        <v>190</v>
      </c>
      <c r="L428" s="222">
        <v>1</v>
      </c>
      <c r="M428" s="222">
        <v>1</v>
      </c>
      <c r="N428" s="222">
        <v>1</v>
      </c>
    </row>
    <row r="429" spans="6:14" x14ac:dyDescent="0.2">
      <c r="F429" s="222">
        <v>191</v>
      </c>
      <c r="G429" s="222" t="b">
        <v>0</v>
      </c>
      <c r="H429" s="222" t="b">
        <v>0</v>
      </c>
      <c r="I429" s="222" t="b">
        <v>0</v>
      </c>
      <c r="K429" s="222">
        <v>191</v>
      </c>
      <c r="L429" s="222">
        <v>1</v>
      </c>
      <c r="M429" s="222">
        <v>1</v>
      </c>
      <c r="N429" s="222">
        <v>1</v>
      </c>
    </row>
    <row r="430" spans="6:14" x14ac:dyDescent="0.2">
      <c r="F430" s="222">
        <v>192</v>
      </c>
      <c r="G430" s="222" t="b">
        <v>0</v>
      </c>
      <c r="H430" s="222" t="b">
        <v>0</v>
      </c>
      <c r="I430" s="222" t="b">
        <v>0</v>
      </c>
      <c r="K430" s="222">
        <v>192</v>
      </c>
      <c r="L430" s="222">
        <v>1</v>
      </c>
      <c r="M430" s="222">
        <v>1</v>
      </c>
      <c r="N430" s="222">
        <v>1</v>
      </c>
    </row>
    <row r="431" spans="6:14" x14ac:dyDescent="0.2">
      <c r="F431" s="222">
        <v>193</v>
      </c>
      <c r="G431" s="222" t="b">
        <v>0</v>
      </c>
      <c r="H431" s="222" t="b">
        <v>0</v>
      </c>
      <c r="I431" s="222" t="b">
        <v>0</v>
      </c>
      <c r="K431" s="222">
        <v>193</v>
      </c>
      <c r="L431" s="222">
        <v>1</v>
      </c>
      <c r="M431" s="222">
        <v>1</v>
      </c>
      <c r="N431" s="222">
        <v>1</v>
      </c>
    </row>
    <row r="432" spans="6:14" x14ac:dyDescent="0.2">
      <c r="F432" s="222">
        <v>194</v>
      </c>
      <c r="G432" s="222" t="b">
        <v>0</v>
      </c>
      <c r="H432" s="222" t="b">
        <v>0</v>
      </c>
      <c r="I432" s="222" t="b">
        <v>0</v>
      </c>
      <c r="K432" s="222">
        <v>194</v>
      </c>
      <c r="L432" s="222">
        <v>1</v>
      </c>
      <c r="M432" s="222">
        <v>1</v>
      </c>
      <c r="N432" s="222">
        <v>1</v>
      </c>
    </row>
    <row r="433" spans="1:201" x14ac:dyDescent="0.2">
      <c r="F433" s="222">
        <v>195</v>
      </c>
      <c r="G433" s="222" t="b">
        <v>0</v>
      </c>
      <c r="H433" s="222" t="b">
        <v>0</v>
      </c>
      <c r="I433" s="222" t="b">
        <v>0</v>
      </c>
      <c r="K433" s="222">
        <v>195</v>
      </c>
      <c r="L433" s="222">
        <v>1</v>
      </c>
      <c r="M433" s="222">
        <v>1</v>
      </c>
      <c r="N433" s="222">
        <v>1</v>
      </c>
    </row>
    <row r="434" spans="1:201" x14ac:dyDescent="0.2">
      <c r="F434" s="222">
        <v>196</v>
      </c>
      <c r="G434" s="222" t="b">
        <v>0</v>
      </c>
      <c r="H434" s="222" t="b">
        <v>0</v>
      </c>
      <c r="I434" s="222" t="b">
        <v>0</v>
      </c>
      <c r="K434" s="222">
        <v>196</v>
      </c>
      <c r="L434" s="222">
        <v>1</v>
      </c>
      <c r="M434" s="222">
        <v>1</v>
      </c>
      <c r="N434" s="222">
        <v>1</v>
      </c>
    </row>
    <row r="435" spans="1:201" x14ac:dyDescent="0.2">
      <c r="F435" s="222">
        <v>197</v>
      </c>
      <c r="G435" s="222" t="b">
        <v>0</v>
      </c>
      <c r="H435" s="222" t="b">
        <v>0</v>
      </c>
      <c r="I435" s="222" t="b">
        <v>0</v>
      </c>
      <c r="K435" s="222">
        <v>197</v>
      </c>
      <c r="L435" s="222">
        <v>1</v>
      </c>
      <c r="M435" s="222">
        <v>1</v>
      </c>
      <c r="N435" s="222">
        <v>1</v>
      </c>
    </row>
    <row r="436" spans="1:201" x14ac:dyDescent="0.2">
      <c r="F436" s="222">
        <v>198</v>
      </c>
      <c r="G436" s="222" t="b">
        <v>0</v>
      </c>
      <c r="H436" s="222" t="b">
        <v>0</v>
      </c>
      <c r="I436" s="222" t="b">
        <v>0</v>
      </c>
      <c r="K436" s="222">
        <v>198</v>
      </c>
      <c r="L436" s="222">
        <v>1</v>
      </c>
      <c r="M436" s="222">
        <v>1</v>
      </c>
      <c r="N436" s="222">
        <v>1</v>
      </c>
    </row>
    <row r="437" spans="1:201" x14ac:dyDescent="0.2">
      <c r="F437" s="222">
        <v>199</v>
      </c>
      <c r="G437" s="222" t="b">
        <v>0</v>
      </c>
      <c r="H437" s="222" t="b">
        <v>0</v>
      </c>
      <c r="I437" s="222" t="b">
        <v>0</v>
      </c>
      <c r="K437" s="222">
        <v>199</v>
      </c>
      <c r="L437" s="222">
        <v>1</v>
      </c>
      <c r="M437" s="222">
        <v>1</v>
      </c>
      <c r="N437" s="222">
        <v>1</v>
      </c>
    </row>
    <row r="438" spans="1:201" x14ac:dyDescent="0.2">
      <c r="F438" s="222">
        <v>200</v>
      </c>
      <c r="G438" s="222" t="b">
        <v>0</v>
      </c>
      <c r="H438" s="222" t="b">
        <v>0</v>
      </c>
      <c r="I438" s="222" t="b">
        <v>0</v>
      </c>
      <c r="K438" s="222">
        <v>200</v>
      </c>
      <c r="L438" s="222">
        <v>1</v>
      </c>
      <c r="M438" s="222">
        <v>1</v>
      </c>
      <c r="N438" s="222">
        <v>1</v>
      </c>
    </row>
    <row r="440" spans="1:201" x14ac:dyDescent="0.2">
      <c r="A440" s="221" t="s">
        <v>115</v>
      </c>
      <c r="B440" s="221">
        <f>IF(G239,1,0)</f>
        <v>0</v>
      </c>
      <c r="C440" s="221">
        <f>IF(G240,1,0)</f>
        <v>0</v>
      </c>
      <c r="D440" s="221">
        <f>IF(G241,1,0)</f>
        <v>0</v>
      </c>
      <c r="E440" s="221">
        <f>IF(G242,1,0)</f>
        <v>0</v>
      </c>
      <c r="F440" s="221">
        <f>IF(G243,1,0)</f>
        <v>0</v>
      </c>
      <c r="G440" s="221">
        <f>IF(G244,1,0)</f>
        <v>0</v>
      </c>
      <c r="H440" s="221">
        <f>IF(G245,1,0)</f>
        <v>0</v>
      </c>
      <c r="I440" s="221">
        <f>IF(G246,1,0)</f>
        <v>0</v>
      </c>
      <c r="J440" s="221">
        <f>IF(G247,1,0)</f>
        <v>0</v>
      </c>
      <c r="K440" s="221">
        <f>IF(G248,1,0)</f>
        <v>0</v>
      </c>
      <c r="L440" s="221">
        <f>IF(G249,1,0)</f>
        <v>0</v>
      </c>
      <c r="M440" s="221">
        <f>IF(G250,1,0)</f>
        <v>0</v>
      </c>
      <c r="N440" s="221">
        <f>IF(G251,1,0)</f>
        <v>0</v>
      </c>
      <c r="O440" s="221">
        <f>IF(G252,1,0)</f>
        <v>0</v>
      </c>
      <c r="P440" s="221">
        <f>IF(G253,1,0)</f>
        <v>0</v>
      </c>
      <c r="Q440" s="221">
        <f>IF(G254,1,0)</f>
        <v>0</v>
      </c>
      <c r="R440" s="221">
        <f>IF(G255,1,0)</f>
        <v>0</v>
      </c>
      <c r="S440" s="221">
        <f>IF(G256,1,0)</f>
        <v>0</v>
      </c>
      <c r="T440" s="221">
        <f>IF(G257,1,0)</f>
        <v>0</v>
      </c>
      <c r="U440" s="221">
        <f>IF(G258,1,0)</f>
        <v>0</v>
      </c>
      <c r="V440" s="221">
        <f>IF(G259,1,0)</f>
        <v>0</v>
      </c>
      <c r="W440" s="221">
        <f>IF(G260,1,0)</f>
        <v>0</v>
      </c>
      <c r="X440" s="221">
        <f>IF(G261,1,0)</f>
        <v>0</v>
      </c>
      <c r="Y440" s="221">
        <f>IF(G262,1,0)</f>
        <v>0</v>
      </c>
      <c r="Z440" s="221">
        <f>IF(G263,1,0)</f>
        <v>0</v>
      </c>
      <c r="AA440" s="221">
        <f>IF(G264,1,0)</f>
        <v>0</v>
      </c>
      <c r="AB440" s="221">
        <f>IF(G265,1,0)</f>
        <v>0</v>
      </c>
      <c r="AC440" s="221">
        <f>IF(G266,1,0)</f>
        <v>0</v>
      </c>
      <c r="AD440" s="221">
        <f>IF(G267,1,0)</f>
        <v>0</v>
      </c>
      <c r="AE440" s="221">
        <f>IF(G268,1,0)</f>
        <v>0</v>
      </c>
      <c r="AF440" s="221">
        <f>IF(G269,1,0)</f>
        <v>0</v>
      </c>
      <c r="AG440" s="221">
        <f>IF(G270,1,0)</f>
        <v>0</v>
      </c>
      <c r="AH440" s="221">
        <f>IF(G271,1,0)</f>
        <v>0</v>
      </c>
      <c r="AI440" s="221">
        <f>IF(G272,1,0)</f>
        <v>0</v>
      </c>
      <c r="AJ440" s="221">
        <f>IF(G273,1,0)</f>
        <v>0</v>
      </c>
      <c r="AK440" s="221">
        <f>IF(G274,1,0)</f>
        <v>0</v>
      </c>
      <c r="AL440" s="221">
        <f>IF(G275,1,0)</f>
        <v>0</v>
      </c>
      <c r="AM440" s="221">
        <f>IF(G276,1,0)</f>
        <v>0</v>
      </c>
      <c r="AN440" s="221">
        <f>IF(G277,1,0)</f>
        <v>0</v>
      </c>
      <c r="AO440" s="221">
        <f>IF(G278,1,0)</f>
        <v>0</v>
      </c>
      <c r="AP440" s="221">
        <f>IF(G279,1,0)</f>
        <v>0</v>
      </c>
      <c r="AQ440" s="221">
        <f>IF(G280,1,0)</f>
        <v>0</v>
      </c>
      <c r="AR440" s="221">
        <f>IF(G281,1,0)</f>
        <v>0</v>
      </c>
      <c r="AS440" s="221">
        <f>IF(G282,1,0)</f>
        <v>0</v>
      </c>
      <c r="AT440" s="221">
        <f>IF(G283,1,0)</f>
        <v>0</v>
      </c>
      <c r="AU440" s="221">
        <f>IF(G284,1,0)</f>
        <v>0</v>
      </c>
      <c r="AV440" s="221">
        <f>IF(G285,1,0)</f>
        <v>0</v>
      </c>
      <c r="AW440" s="221">
        <f>IF(G286,1,0)</f>
        <v>0</v>
      </c>
      <c r="AX440" s="221">
        <f>IF(G287,1,0)</f>
        <v>0</v>
      </c>
      <c r="AY440" s="221">
        <f>IF(G288,1,0)</f>
        <v>0</v>
      </c>
      <c r="AZ440" s="221">
        <f>IF(G289,1,0)</f>
        <v>0</v>
      </c>
      <c r="BA440" s="221">
        <f>IF(G290,1,0)</f>
        <v>0</v>
      </c>
      <c r="BB440" s="221">
        <f>IF(G291,1,0)</f>
        <v>0</v>
      </c>
      <c r="BC440" s="221">
        <f>IF(G292,1,0)</f>
        <v>0</v>
      </c>
      <c r="BD440" s="221">
        <f>IF(G293,1,0)</f>
        <v>0</v>
      </c>
      <c r="BE440" s="221">
        <f>IF(G294,1,0)</f>
        <v>0</v>
      </c>
      <c r="BF440" s="221">
        <f>IF(G295,1,0)</f>
        <v>0</v>
      </c>
      <c r="BG440" s="221">
        <f>IF(G296,1,0)</f>
        <v>0</v>
      </c>
      <c r="BH440" s="221">
        <f>IF(G297,1,0)</f>
        <v>0</v>
      </c>
      <c r="BI440" s="221">
        <f>IF(G298,1,0)</f>
        <v>0</v>
      </c>
      <c r="BJ440" s="221">
        <f>IF(G299,1,0)</f>
        <v>0</v>
      </c>
      <c r="BK440" s="221">
        <f>IF(G300,1,0)</f>
        <v>0</v>
      </c>
      <c r="BL440" s="221">
        <f>IF(G301,1,0)</f>
        <v>0</v>
      </c>
      <c r="BM440" s="221">
        <f>IF(G302,1,0)</f>
        <v>0</v>
      </c>
      <c r="BN440" s="221">
        <f>IF(G303,1,0)</f>
        <v>0</v>
      </c>
      <c r="BO440" s="221">
        <f>IF(G304,1,0)</f>
        <v>0</v>
      </c>
      <c r="BP440" s="221">
        <f>IF(G305,1,0)</f>
        <v>0</v>
      </c>
      <c r="BQ440" s="221">
        <f>IF(G306,1,0)</f>
        <v>0</v>
      </c>
      <c r="BR440" s="221">
        <f>IF(G307,1,0)</f>
        <v>0</v>
      </c>
      <c r="BS440" s="221">
        <f>IF(G308,1,0)</f>
        <v>0</v>
      </c>
      <c r="BT440" s="221">
        <f>IF(G309,1,0)</f>
        <v>0</v>
      </c>
      <c r="BU440" s="221">
        <f>IF(G310,1,0)</f>
        <v>0</v>
      </c>
      <c r="BV440" s="221">
        <f>IF(G311,1,0)</f>
        <v>0</v>
      </c>
      <c r="BW440" s="221">
        <f>IF(G312,1,0)</f>
        <v>0</v>
      </c>
      <c r="BX440" s="221">
        <f>IF(G313,1,0)</f>
        <v>0</v>
      </c>
      <c r="BY440" s="221">
        <f>IF(G314,1,0)</f>
        <v>0</v>
      </c>
      <c r="BZ440" s="221">
        <f>IF(G315,1,0)</f>
        <v>0</v>
      </c>
      <c r="CA440" s="221">
        <f>IF(G316,1,0)</f>
        <v>0</v>
      </c>
      <c r="CB440" s="221">
        <f>IF(G317,1,0)</f>
        <v>0</v>
      </c>
      <c r="CC440" s="221">
        <f>IF(G318,1,0)</f>
        <v>0</v>
      </c>
      <c r="CD440" s="221">
        <f>IF(G319,1,0)</f>
        <v>0</v>
      </c>
      <c r="CE440" s="221">
        <f>IF(G320,1,0)</f>
        <v>0</v>
      </c>
      <c r="CF440" s="221">
        <f>IF(G321,1,0)</f>
        <v>0</v>
      </c>
      <c r="CG440" s="221">
        <f>IF(G322,1,0)</f>
        <v>0</v>
      </c>
      <c r="CH440" s="221">
        <f>IF(G323,1,0)</f>
        <v>0</v>
      </c>
      <c r="CI440" s="221">
        <f>IF(G324,1,0)</f>
        <v>0</v>
      </c>
      <c r="CJ440" s="221">
        <f>IF(G325,1,0)</f>
        <v>0</v>
      </c>
      <c r="CK440" s="221">
        <f>IF(G326,1,0)</f>
        <v>0</v>
      </c>
      <c r="CL440" s="221">
        <f>IF(G327,1,0)</f>
        <v>0</v>
      </c>
      <c r="CM440" s="221">
        <f>IF(G328,1,0)</f>
        <v>0</v>
      </c>
      <c r="CN440" s="221">
        <f>IF(G329,1,0)</f>
        <v>0</v>
      </c>
      <c r="CO440" s="221">
        <f>IF(G330,1,0)</f>
        <v>0</v>
      </c>
      <c r="CP440" s="221">
        <f>IF(G331,1,0)</f>
        <v>0</v>
      </c>
      <c r="CQ440" s="221">
        <f>IF(G332,1,0)</f>
        <v>0</v>
      </c>
      <c r="CR440" s="221">
        <f>IF(G333,1,0)</f>
        <v>0</v>
      </c>
      <c r="CS440" s="221">
        <f>IF(G334,1,0)</f>
        <v>0</v>
      </c>
      <c r="CT440" s="221">
        <f>IF(G335,1,0)</f>
        <v>0</v>
      </c>
      <c r="CU440" s="221">
        <f>IF(G336,1,0)</f>
        <v>0</v>
      </c>
      <c r="CV440" s="221">
        <f>IF(G337,1,0)</f>
        <v>0</v>
      </c>
      <c r="CW440" s="221">
        <f>IF(G338,1,0)</f>
        <v>0</v>
      </c>
      <c r="CX440" s="221">
        <f>IF(G339,1,0)</f>
        <v>0</v>
      </c>
      <c r="CY440" s="221">
        <f>IF(G340,1,0)</f>
        <v>0</v>
      </c>
      <c r="CZ440" s="221">
        <f>IF(G341,1,0)</f>
        <v>0</v>
      </c>
      <c r="DA440" s="221">
        <f>IF(G342,1,0)</f>
        <v>0</v>
      </c>
      <c r="DB440" s="221">
        <f>IF(G343,1,0)</f>
        <v>0</v>
      </c>
      <c r="DC440" s="221">
        <f>IF(G344,1,0)</f>
        <v>0</v>
      </c>
      <c r="DD440" s="221">
        <f>IF(G345,1,0)</f>
        <v>0</v>
      </c>
      <c r="DE440" s="221">
        <f>IF(G346,1,0)</f>
        <v>0</v>
      </c>
      <c r="DF440" s="221">
        <f>IF(G347,1,0)</f>
        <v>0</v>
      </c>
      <c r="DG440" s="221">
        <f>IF(G348,1,0)</f>
        <v>0</v>
      </c>
      <c r="DH440" s="221">
        <f>IF(G349,1,0)</f>
        <v>0</v>
      </c>
      <c r="DI440" s="221">
        <f>IF(G350,1,0)</f>
        <v>0</v>
      </c>
      <c r="DJ440" s="221">
        <f>IF(G351,1,0)</f>
        <v>0</v>
      </c>
      <c r="DK440" s="221">
        <f>IF(G352,1,0)</f>
        <v>0</v>
      </c>
      <c r="DL440" s="221">
        <f>IF(G353,1,0)</f>
        <v>0</v>
      </c>
      <c r="DM440" s="221">
        <f>IF(G354,1,0)</f>
        <v>0</v>
      </c>
      <c r="DN440" s="221">
        <f>IF(G355,1,0)</f>
        <v>0</v>
      </c>
      <c r="DO440" s="221">
        <f>IF(G356,1,0)</f>
        <v>0</v>
      </c>
      <c r="DP440" s="221">
        <f>IF(G357,1,0)</f>
        <v>0</v>
      </c>
      <c r="DQ440" s="221">
        <f>IF(G358,1,0)</f>
        <v>0</v>
      </c>
      <c r="DR440" s="221">
        <f>IF(G359,1,0)</f>
        <v>0</v>
      </c>
      <c r="DS440" s="221">
        <f>IF(G360,1,0)</f>
        <v>0</v>
      </c>
      <c r="DT440" s="221">
        <f>IF(G361,1,0)</f>
        <v>0</v>
      </c>
      <c r="DU440" s="221">
        <f>IF(G362,1,0)</f>
        <v>0</v>
      </c>
      <c r="DV440" s="221">
        <f>IF(G363,1,0)</f>
        <v>0</v>
      </c>
      <c r="DW440" s="221">
        <f>IF(G364,1,0)</f>
        <v>0</v>
      </c>
      <c r="DX440" s="221">
        <f>IF(G365,1,0)</f>
        <v>0</v>
      </c>
      <c r="DY440" s="221">
        <f>IF(G366,1,0)</f>
        <v>0</v>
      </c>
      <c r="DZ440" s="221">
        <f>IF(G367,1,0)</f>
        <v>0</v>
      </c>
      <c r="EA440" s="221">
        <f>IF(G368,1,0)</f>
        <v>0</v>
      </c>
      <c r="EB440" s="221">
        <f>IF(G369,1,0)</f>
        <v>0</v>
      </c>
      <c r="EC440" s="221">
        <f>IF(G370,1,0)</f>
        <v>0</v>
      </c>
      <c r="ED440" s="221">
        <f>IF(G371,1,0)</f>
        <v>0</v>
      </c>
      <c r="EE440" s="221">
        <f>IF(G372,1,0)</f>
        <v>0</v>
      </c>
      <c r="EF440" s="221">
        <f>IF(G373,1,0)</f>
        <v>0</v>
      </c>
      <c r="EG440" s="221">
        <f>IF(G374,1,0)</f>
        <v>0</v>
      </c>
      <c r="EH440" s="221">
        <f>IF(G375,1,0)</f>
        <v>0</v>
      </c>
      <c r="EI440" s="221">
        <f>IF(G376,1,0)</f>
        <v>0</v>
      </c>
      <c r="EJ440" s="221">
        <f>IF(G377,1,0)</f>
        <v>0</v>
      </c>
      <c r="EK440" s="221">
        <f>IF(G378,1,0)</f>
        <v>0</v>
      </c>
      <c r="EL440" s="221">
        <f>IF(G379,1,0)</f>
        <v>0</v>
      </c>
      <c r="EM440" s="221">
        <f>IF(G380,1,0)</f>
        <v>0</v>
      </c>
      <c r="EN440" s="221">
        <f>IF(G381,1,0)</f>
        <v>0</v>
      </c>
      <c r="EO440" s="221">
        <f>IF(G382,1,0)</f>
        <v>0</v>
      </c>
      <c r="EP440" s="221">
        <f>IF(G383,1,0)</f>
        <v>0</v>
      </c>
      <c r="EQ440" s="221">
        <f>IF(G384,1,0)</f>
        <v>0</v>
      </c>
      <c r="ER440" s="221">
        <f>IF(G385,1,0)</f>
        <v>0</v>
      </c>
      <c r="ES440" s="221">
        <f>IF(G386,1,0)</f>
        <v>0</v>
      </c>
      <c r="ET440" s="221">
        <f>IF(G387,1,0)</f>
        <v>0</v>
      </c>
      <c r="EU440" s="221">
        <f>IF(G388,1,0)</f>
        <v>0</v>
      </c>
      <c r="EV440" s="221">
        <f>IF(G389,1,0)</f>
        <v>0</v>
      </c>
      <c r="EW440" s="221">
        <f>IF(G390,1,0)</f>
        <v>0</v>
      </c>
      <c r="EX440" s="221">
        <f>IF(G391,1,0)</f>
        <v>0</v>
      </c>
      <c r="EY440" s="221">
        <f>IF(G392,1,0)</f>
        <v>0</v>
      </c>
      <c r="EZ440" s="221">
        <f>IF(G393,1,0)</f>
        <v>0</v>
      </c>
      <c r="FA440" s="221">
        <f>IF(G394,1,0)</f>
        <v>0</v>
      </c>
      <c r="FB440" s="221">
        <f>IF(G395,1,0)</f>
        <v>0</v>
      </c>
      <c r="FC440" s="221">
        <f>IF(G396,1,0)</f>
        <v>0</v>
      </c>
      <c r="FD440" s="221">
        <f>IF(G397,1,0)</f>
        <v>0</v>
      </c>
      <c r="FE440" s="221">
        <f>IF(G398,1,0)</f>
        <v>0</v>
      </c>
      <c r="FF440" s="221">
        <f>IF(G399,1,0)</f>
        <v>0</v>
      </c>
      <c r="FG440" s="221">
        <f>IF(G400,1,0)</f>
        <v>0</v>
      </c>
      <c r="FH440" s="221">
        <f>IF(G401,1,0)</f>
        <v>0</v>
      </c>
      <c r="FI440" s="221">
        <f>IF(G402,1,0)</f>
        <v>0</v>
      </c>
      <c r="FJ440" s="221">
        <f>IF(G403,1,0)</f>
        <v>0</v>
      </c>
      <c r="FK440" s="221">
        <f>IF(G404,1,0)</f>
        <v>0</v>
      </c>
      <c r="FL440" s="221">
        <f>IF(G405,1,0)</f>
        <v>0</v>
      </c>
      <c r="FM440" s="221">
        <f>IF(G406,1,0)</f>
        <v>0</v>
      </c>
      <c r="FN440" s="221">
        <f>IF(G407,1,0)</f>
        <v>0</v>
      </c>
      <c r="FO440" s="221">
        <f>IF(G408,1,0)</f>
        <v>0</v>
      </c>
      <c r="FP440" s="221">
        <f>IF(G409,1,0)</f>
        <v>0</v>
      </c>
      <c r="FQ440" s="221">
        <f>IF(G410,1,0)</f>
        <v>0</v>
      </c>
      <c r="FR440" s="221">
        <f>IF(G411,1,0)</f>
        <v>0</v>
      </c>
      <c r="FS440" s="221">
        <f>IF(G412,1,0)</f>
        <v>0</v>
      </c>
      <c r="FT440" s="221">
        <f>IF(G413,1,0)</f>
        <v>0</v>
      </c>
      <c r="FU440" s="221">
        <f>IF(G414,1,0)</f>
        <v>0</v>
      </c>
      <c r="FV440" s="221">
        <f>IF(G415,1,0)</f>
        <v>0</v>
      </c>
      <c r="FW440" s="221">
        <f>IF(G416,1,0)</f>
        <v>0</v>
      </c>
      <c r="FX440" s="221">
        <f>IF(G417,1,0)</f>
        <v>0</v>
      </c>
      <c r="FY440" s="221">
        <f>IF(G418,1,0)</f>
        <v>0</v>
      </c>
      <c r="FZ440" s="221">
        <f>IF(G419,1,0)</f>
        <v>0</v>
      </c>
      <c r="GA440" s="221">
        <f>IF(G420,1,0)</f>
        <v>0</v>
      </c>
      <c r="GB440" s="221">
        <f>IF(G421,1,0)</f>
        <v>0</v>
      </c>
      <c r="GC440" s="221">
        <f>IF(G422,1,0)</f>
        <v>0</v>
      </c>
      <c r="GD440" s="221">
        <f>IF(G423,1,0)</f>
        <v>0</v>
      </c>
      <c r="GE440" s="221">
        <f>IF(G424,1,0)</f>
        <v>0</v>
      </c>
      <c r="GF440" s="221">
        <f>IF(G425,1,0)</f>
        <v>0</v>
      </c>
      <c r="GG440" s="221">
        <f>IF(G426,1,0)</f>
        <v>0</v>
      </c>
      <c r="GH440" s="221">
        <f>IF(G427,1,0)</f>
        <v>0</v>
      </c>
      <c r="GI440" s="221">
        <f>IF(G428,1,0)</f>
        <v>0</v>
      </c>
      <c r="GJ440" s="221">
        <f>IF(G429,1,0)</f>
        <v>0</v>
      </c>
      <c r="GK440" s="221">
        <f>IF(G430,1,0)</f>
        <v>0</v>
      </c>
      <c r="GL440" s="221">
        <f>IF(G431,1,0)</f>
        <v>0</v>
      </c>
      <c r="GM440" s="221">
        <f>IF(G432,1,0)</f>
        <v>0</v>
      </c>
      <c r="GN440" s="221">
        <f>IF(G433,1,0)</f>
        <v>0</v>
      </c>
      <c r="GO440" s="221">
        <f>IF(G434,1,0)</f>
        <v>0</v>
      </c>
      <c r="GP440" s="221">
        <f>IF(G435,1,0)</f>
        <v>0</v>
      </c>
      <c r="GQ440" s="221">
        <f>IF(G436,1,0)</f>
        <v>0</v>
      </c>
      <c r="GR440" s="221">
        <f>IF(G437,1,0)</f>
        <v>0</v>
      </c>
      <c r="GS440" s="221">
        <f>IF(G438,1,0)</f>
        <v>0</v>
      </c>
    </row>
    <row r="442" spans="1:201" x14ac:dyDescent="0.2">
      <c r="A442" s="221" t="s">
        <v>113</v>
      </c>
      <c r="B442" s="221">
        <f>IF($T$41,L239,1)</f>
        <v>1</v>
      </c>
      <c r="C442" s="221">
        <f>IF($T$41,L240,1)</f>
        <v>1</v>
      </c>
      <c r="D442" s="221">
        <f>IF($T$41,L241,1)</f>
        <v>1</v>
      </c>
      <c r="E442" s="221">
        <f>IF($T$41,L242,1)</f>
        <v>1</v>
      </c>
      <c r="F442" s="221">
        <f>IF($T$41,L243,1)</f>
        <v>1</v>
      </c>
      <c r="G442" s="221">
        <f>IF($T$41,L244,1)</f>
        <v>1</v>
      </c>
      <c r="H442" s="221">
        <f>IF($T$41,L245,1)</f>
        <v>1</v>
      </c>
      <c r="I442" s="221">
        <f>IF($T$41,L246,1)</f>
        <v>1</v>
      </c>
      <c r="J442" s="221">
        <f>IF($T$41,L247,1)</f>
        <v>1</v>
      </c>
      <c r="K442" s="221">
        <f>IF($T$41,L248,1)</f>
        <v>1</v>
      </c>
      <c r="L442" s="221">
        <f>IF($T$41,L249,1)</f>
        <v>1</v>
      </c>
      <c r="M442" s="221">
        <f>IF($T$41,L250,1)</f>
        <v>1</v>
      </c>
      <c r="N442" s="221">
        <f>IF($T$41,L251,1)</f>
        <v>1</v>
      </c>
      <c r="O442" s="221">
        <f>IF($T$41,L252,1)</f>
        <v>1</v>
      </c>
      <c r="P442" s="221">
        <f>IF($T$41,L253,1)</f>
        <v>1</v>
      </c>
      <c r="Q442" s="221">
        <f>IF($T$41,L254,1)</f>
        <v>1</v>
      </c>
      <c r="R442" s="221">
        <f>IF($T$41,L255,1)</f>
        <v>1</v>
      </c>
      <c r="S442" s="221">
        <f>IF($T$41,L256,1)</f>
        <v>1</v>
      </c>
      <c r="T442" s="221">
        <f>IF($T$41,L257,1)</f>
        <v>1</v>
      </c>
      <c r="U442" s="221">
        <f>IF($T$41,L258,1)</f>
        <v>1</v>
      </c>
      <c r="V442" s="221">
        <f>IF($T$41,L259,1)</f>
        <v>1</v>
      </c>
      <c r="W442" s="221">
        <f>IF($T$41,L260,1)</f>
        <v>1</v>
      </c>
      <c r="X442" s="221">
        <f>IF($T$41,L261,1)</f>
        <v>1</v>
      </c>
      <c r="Y442" s="221">
        <f>IF($T$41,L262,1)</f>
        <v>1</v>
      </c>
      <c r="Z442" s="221">
        <f>IF($T$41,L263,1)</f>
        <v>1</v>
      </c>
      <c r="AA442" s="221">
        <f>IF($T$41,L264,1)</f>
        <v>1</v>
      </c>
      <c r="AB442" s="221">
        <f>IF($T$41,L265,1)</f>
        <v>1</v>
      </c>
      <c r="AC442" s="221">
        <f>IF($T$41,L266,1)</f>
        <v>1</v>
      </c>
      <c r="AD442" s="221">
        <f>IF($T$41,L267,1)</f>
        <v>1</v>
      </c>
      <c r="AE442" s="221">
        <f>IF($T$41,L268,1)</f>
        <v>1</v>
      </c>
      <c r="AF442" s="221">
        <f>IF($T$41,L269,1)</f>
        <v>1</v>
      </c>
      <c r="AG442" s="221">
        <f>IF($T$41,L270,1)</f>
        <v>1</v>
      </c>
      <c r="AH442" s="221">
        <f>IF($T$41,L271,1)</f>
        <v>1</v>
      </c>
      <c r="AI442" s="221">
        <f>IF($T$41,L272,1)</f>
        <v>1</v>
      </c>
      <c r="AJ442" s="221">
        <f>IF($T$41,L273,1)</f>
        <v>1</v>
      </c>
      <c r="AK442" s="221">
        <f>IF($T$41,L274,1)</f>
        <v>1</v>
      </c>
      <c r="AL442" s="221">
        <f>IF($T$41,L275,1)</f>
        <v>1</v>
      </c>
      <c r="AM442" s="221">
        <f>IF($T$41,L276,1)</f>
        <v>1</v>
      </c>
      <c r="AN442" s="221">
        <f>IF($T$41,L277,1)</f>
        <v>1</v>
      </c>
      <c r="AO442" s="221">
        <f>IF($T$41,L278,1)</f>
        <v>1</v>
      </c>
      <c r="AP442" s="221">
        <f>IF($T$41,L279,1)</f>
        <v>1</v>
      </c>
      <c r="AQ442" s="221">
        <f>IF($T$41,L280,1)</f>
        <v>1</v>
      </c>
      <c r="AR442" s="221">
        <f>IF($T$41,L281,1)</f>
        <v>1</v>
      </c>
      <c r="AS442" s="221">
        <f>IF($T$41,L282,1)</f>
        <v>1</v>
      </c>
      <c r="AT442" s="221">
        <f>IF($T$41,L283,1)</f>
        <v>1</v>
      </c>
      <c r="AU442" s="221">
        <f>IF($T$41,L284,1)</f>
        <v>1</v>
      </c>
      <c r="AV442" s="221">
        <f>IF($T$41,L285,1)</f>
        <v>1</v>
      </c>
      <c r="AW442" s="221">
        <f>IF($T$41,L286,1)</f>
        <v>1</v>
      </c>
      <c r="AX442" s="221">
        <f>IF($T$41,L287,1)</f>
        <v>1</v>
      </c>
      <c r="AY442" s="221">
        <f>IF($T$41,L288,1)</f>
        <v>1</v>
      </c>
      <c r="AZ442" s="221">
        <f>IF($T$41,L289,1)</f>
        <v>1</v>
      </c>
      <c r="BA442" s="221">
        <f>IF($T$41,L290,1)</f>
        <v>1</v>
      </c>
      <c r="BB442" s="221">
        <f>IF($T$41,L291,1)</f>
        <v>1</v>
      </c>
      <c r="BC442" s="221">
        <f>IF($T$41,L292,1)</f>
        <v>1</v>
      </c>
      <c r="BD442" s="221">
        <f>IF($T$41,L293,1)</f>
        <v>1</v>
      </c>
      <c r="BE442" s="221">
        <f>IF($T$41,L294,1)</f>
        <v>1</v>
      </c>
      <c r="BF442" s="221">
        <f>IF($T$41,L295,1)</f>
        <v>1</v>
      </c>
      <c r="BG442" s="221">
        <f>IF($T$41,L296,1)</f>
        <v>1</v>
      </c>
      <c r="BH442" s="221">
        <f>IF($T$41,L297,1)</f>
        <v>1</v>
      </c>
      <c r="BI442" s="221">
        <f>IF($T$41,L298,1)</f>
        <v>1</v>
      </c>
      <c r="BJ442" s="221">
        <f>IF($T$41,L299,1)</f>
        <v>1</v>
      </c>
      <c r="BK442" s="221">
        <f>IF($T$41,L300,1)</f>
        <v>1</v>
      </c>
      <c r="BL442" s="221">
        <f>IF($T$41,L301,1)</f>
        <v>1</v>
      </c>
      <c r="BM442" s="221">
        <f>IF($T$41,L302,1)</f>
        <v>1</v>
      </c>
      <c r="BN442" s="221">
        <f>IF($T$41,L303,1)</f>
        <v>1</v>
      </c>
      <c r="BO442" s="221">
        <f>IF($T$41,L304,1)</f>
        <v>1</v>
      </c>
      <c r="BP442" s="221">
        <f>IF($T$41,L305,1)</f>
        <v>1</v>
      </c>
      <c r="BQ442" s="221">
        <f>IF($T$41,L306,1)</f>
        <v>1</v>
      </c>
      <c r="BR442" s="221">
        <f>IF($T$41,L307,1)</f>
        <v>1</v>
      </c>
      <c r="BS442" s="221">
        <f>IF($T$41,L308,1)</f>
        <v>1</v>
      </c>
      <c r="BT442" s="221">
        <f>IF($T$41,L309,1)</f>
        <v>1</v>
      </c>
      <c r="BU442" s="221">
        <f>IF($T$41,L310,1)</f>
        <v>1</v>
      </c>
      <c r="BV442" s="221">
        <f>IF($T$41,L311,1)</f>
        <v>1</v>
      </c>
      <c r="BW442" s="221">
        <f>IF($T$41,L312,1)</f>
        <v>1</v>
      </c>
      <c r="BX442" s="221">
        <f>IF($T$41,L313,1)</f>
        <v>1</v>
      </c>
      <c r="BY442" s="221">
        <f>IF($T$41,L314,1)</f>
        <v>1</v>
      </c>
      <c r="BZ442" s="221">
        <f>IF($T$41,L315,1)</f>
        <v>1</v>
      </c>
      <c r="CA442" s="221">
        <f>IF($T$41,L316,1)</f>
        <v>1</v>
      </c>
      <c r="CB442" s="221">
        <f>IF($T$41,L317,1)</f>
        <v>1</v>
      </c>
      <c r="CC442" s="221">
        <f>IF($T$41,L318,1)</f>
        <v>1</v>
      </c>
      <c r="CD442" s="221">
        <f>IF($T$41,L319,1)</f>
        <v>1</v>
      </c>
      <c r="CE442" s="221">
        <f>IF($T$41,L320,1)</f>
        <v>1</v>
      </c>
      <c r="CF442" s="221">
        <f>IF($T$41,L321,1)</f>
        <v>1</v>
      </c>
      <c r="CG442" s="221">
        <f>IF($T$41,L322,1)</f>
        <v>1</v>
      </c>
      <c r="CH442" s="221">
        <f>IF($T$41,L323,1)</f>
        <v>1</v>
      </c>
      <c r="CI442" s="221">
        <f>IF($T$41,L324,1)</f>
        <v>1</v>
      </c>
      <c r="CJ442" s="221">
        <f>IF($T$41,L325,1)</f>
        <v>1</v>
      </c>
      <c r="CK442" s="221">
        <f>IF($T$41,L326,1)</f>
        <v>1</v>
      </c>
      <c r="CL442" s="221">
        <f>IF($T$41,L327,1)</f>
        <v>1</v>
      </c>
      <c r="CM442" s="221">
        <f>IF($T$41,L328,1)</f>
        <v>1</v>
      </c>
      <c r="CN442" s="221">
        <f>IF($T$41,L329,1)</f>
        <v>1</v>
      </c>
      <c r="CO442" s="221">
        <f>IF($T$41,L330,1)</f>
        <v>1</v>
      </c>
      <c r="CP442" s="221">
        <f>IF($T$41,L331,1)</f>
        <v>1</v>
      </c>
      <c r="CQ442" s="221">
        <f>IF($T$41,L332,1)</f>
        <v>1</v>
      </c>
      <c r="CR442" s="221">
        <f>IF($T$41,L333,1)</f>
        <v>1</v>
      </c>
      <c r="CS442" s="221">
        <f>IF($T$41,L334,1)</f>
        <v>1</v>
      </c>
      <c r="CT442" s="221">
        <f>IF($T$41,L335,1)</f>
        <v>1</v>
      </c>
      <c r="CU442" s="221">
        <f>IF($T$41,L336,1)</f>
        <v>1</v>
      </c>
      <c r="CV442" s="221">
        <f>IF($T$41,L337,1)</f>
        <v>1</v>
      </c>
      <c r="CW442" s="221">
        <f>IF($T$41,L338,1)</f>
        <v>1</v>
      </c>
      <c r="CX442" s="221">
        <f>IF($T$41,L339,1)</f>
        <v>1</v>
      </c>
      <c r="CY442" s="221">
        <f>IF($T$41,L340,1)</f>
        <v>1</v>
      </c>
      <c r="CZ442" s="221">
        <f>IF($T$41,L341,1)</f>
        <v>1</v>
      </c>
      <c r="DA442" s="221">
        <f>IF($T$41,L342,1)</f>
        <v>1</v>
      </c>
      <c r="DB442" s="221">
        <f>IF($T$41,L343,1)</f>
        <v>1</v>
      </c>
      <c r="DC442" s="221">
        <f>IF($T$41,L344,1)</f>
        <v>1</v>
      </c>
      <c r="DD442" s="221">
        <f>IF($T$41,L345,1)</f>
        <v>1</v>
      </c>
      <c r="DE442" s="221">
        <f>IF($T$41,L346,1)</f>
        <v>1</v>
      </c>
      <c r="DF442" s="221">
        <f>IF($T$41,L347,1)</f>
        <v>1</v>
      </c>
      <c r="DG442" s="221">
        <f>IF($T$41,L348,1)</f>
        <v>1</v>
      </c>
      <c r="DH442" s="221">
        <f>IF($T$41,L349,1)</f>
        <v>1</v>
      </c>
      <c r="DI442" s="221">
        <f>IF($T$41,L350,1)</f>
        <v>1</v>
      </c>
      <c r="DJ442" s="221">
        <f>IF($T$41,L351,1)</f>
        <v>1</v>
      </c>
      <c r="DK442" s="221">
        <f>IF($T$41,L352,1)</f>
        <v>1</v>
      </c>
      <c r="DL442" s="221">
        <f>IF($T$41,L353,1)</f>
        <v>1</v>
      </c>
      <c r="DM442" s="221">
        <f>IF($T$41,L354,1)</f>
        <v>1</v>
      </c>
      <c r="DN442" s="221">
        <f>IF($T$41,L355,1)</f>
        <v>1</v>
      </c>
      <c r="DO442" s="221">
        <f>IF($T$41,L356,1)</f>
        <v>1</v>
      </c>
      <c r="DP442" s="221">
        <f>IF($T$41,L357,1)</f>
        <v>1</v>
      </c>
      <c r="DQ442" s="221">
        <f>IF($T$41,L358,1)</f>
        <v>1</v>
      </c>
      <c r="DR442" s="221">
        <f>IF($T$41,L359,1)</f>
        <v>1</v>
      </c>
      <c r="DS442" s="221">
        <f>IF($T$41,L360,1)</f>
        <v>1</v>
      </c>
      <c r="DT442" s="221">
        <f>IF($T$41,L361,1)</f>
        <v>1</v>
      </c>
      <c r="DU442" s="221">
        <f>IF($T$41,L362,1)</f>
        <v>1</v>
      </c>
      <c r="DV442" s="221">
        <f>IF($T$41,L363,1)</f>
        <v>1</v>
      </c>
      <c r="DW442" s="221">
        <f>IF($T$41,L364,1)</f>
        <v>1</v>
      </c>
      <c r="DX442" s="221">
        <f>IF($T$41,L365,1)</f>
        <v>1</v>
      </c>
      <c r="DY442" s="221">
        <f>IF($T$41,L366,1)</f>
        <v>1</v>
      </c>
      <c r="DZ442" s="221">
        <f>IF($T$41,L367,1)</f>
        <v>1</v>
      </c>
      <c r="EA442" s="221">
        <f>IF($T$41,L368,1)</f>
        <v>1</v>
      </c>
      <c r="EB442" s="221">
        <f>IF($T$41,L369,1)</f>
        <v>1</v>
      </c>
      <c r="EC442" s="221">
        <f>IF($T$41,L370,1)</f>
        <v>1</v>
      </c>
      <c r="ED442" s="221">
        <f>IF($T$41,L371,1)</f>
        <v>1</v>
      </c>
      <c r="EE442" s="221">
        <f>IF($T$41,L372,1)</f>
        <v>1</v>
      </c>
      <c r="EF442" s="221">
        <f>IF($T$41,L373,1)</f>
        <v>1</v>
      </c>
      <c r="EG442" s="221">
        <f>IF($T$41,L374,1)</f>
        <v>1</v>
      </c>
      <c r="EH442" s="221">
        <f>IF($T$41,L375,1)</f>
        <v>1</v>
      </c>
      <c r="EI442" s="221">
        <f>IF($T$41,L376,1)</f>
        <v>1</v>
      </c>
      <c r="EJ442" s="221">
        <f>IF($T$41,L377,1)</f>
        <v>1</v>
      </c>
      <c r="EK442" s="221">
        <f>IF($T$41,L378,1)</f>
        <v>1</v>
      </c>
      <c r="EL442" s="221">
        <f>IF($T$41,L379,1)</f>
        <v>1</v>
      </c>
      <c r="EM442" s="221">
        <f>IF($T$41,L380,1)</f>
        <v>1</v>
      </c>
      <c r="EN442" s="221">
        <f>IF($T$41,L381,1)</f>
        <v>1</v>
      </c>
      <c r="EO442" s="221">
        <f>IF($T$41,L382,1)</f>
        <v>1</v>
      </c>
      <c r="EP442" s="221">
        <f>IF($T$41,L383,1)</f>
        <v>1</v>
      </c>
      <c r="EQ442" s="221">
        <f>IF($T$41,L384,1)</f>
        <v>1</v>
      </c>
      <c r="ER442" s="221">
        <f>IF($T$41,L385,1)</f>
        <v>1</v>
      </c>
      <c r="ES442" s="221">
        <f>IF($T$41,L386,1)</f>
        <v>1</v>
      </c>
      <c r="ET442" s="221">
        <f>IF($T$41,L387,1)</f>
        <v>1</v>
      </c>
      <c r="EU442" s="221">
        <f>IF($T$41,L388,1)</f>
        <v>1</v>
      </c>
      <c r="EV442" s="221">
        <f>IF($T$41,L389,1)</f>
        <v>1</v>
      </c>
      <c r="EW442" s="221">
        <f>IF($T$41,L390,1)</f>
        <v>1</v>
      </c>
      <c r="EX442" s="221">
        <f>IF($T$41,L391,1)</f>
        <v>1</v>
      </c>
      <c r="EY442" s="221">
        <f>IF($T$41,L392,1)</f>
        <v>1</v>
      </c>
      <c r="EZ442" s="221">
        <f>IF($T$41,L393,1)</f>
        <v>1</v>
      </c>
      <c r="FA442" s="221">
        <f>IF($T$41,L394,1)</f>
        <v>1</v>
      </c>
      <c r="FB442" s="221">
        <f>IF($T$41,L395,1)</f>
        <v>1</v>
      </c>
      <c r="FC442" s="221">
        <f>IF($T$41,L396,1)</f>
        <v>1</v>
      </c>
      <c r="FD442" s="221">
        <f>IF($T$41,L397,1)</f>
        <v>1</v>
      </c>
      <c r="FE442" s="221">
        <f>IF($T$41,L398,1)</f>
        <v>1</v>
      </c>
      <c r="FF442" s="221">
        <f>IF($T$41,L399,1)</f>
        <v>1</v>
      </c>
      <c r="FG442" s="221">
        <f>IF($T$41,L400,1)</f>
        <v>1</v>
      </c>
      <c r="FH442" s="221">
        <f>IF($T$41,L401,1)</f>
        <v>1</v>
      </c>
      <c r="FI442" s="221">
        <f>IF($T$41,L402,1)</f>
        <v>1</v>
      </c>
      <c r="FJ442" s="221">
        <f>IF($T$41,L403,1)</f>
        <v>1</v>
      </c>
      <c r="FK442" s="221">
        <f>IF($T$41,L404,1)</f>
        <v>1</v>
      </c>
      <c r="FL442" s="221">
        <f>IF($T$41,L405,1)</f>
        <v>1</v>
      </c>
      <c r="FM442" s="221">
        <f>IF($T$41,L406,1)</f>
        <v>1</v>
      </c>
      <c r="FN442" s="221">
        <f>IF($T$41,L407,1)</f>
        <v>1</v>
      </c>
      <c r="FO442" s="221">
        <f>IF($T$41,L408,1)</f>
        <v>1</v>
      </c>
      <c r="FP442" s="221">
        <f>IF($T$41,L409,1)</f>
        <v>1</v>
      </c>
      <c r="FQ442" s="221">
        <f>IF($T$41,L410,1)</f>
        <v>1</v>
      </c>
      <c r="FR442" s="221">
        <f>IF($T$41,L411,1)</f>
        <v>1</v>
      </c>
      <c r="FS442" s="221">
        <f>IF($T$41,L412,1)</f>
        <v>1</v>
      </c>
      <c r="FT442" s="221">
        <f>IF($T$41,L413,1)</f>
        <v>1</v>
      </c>
      <c r="FU442" s="221">
        <f>IF($T$41,L414,1)</f>
        <v>1</v>
      </c>
      <c r="FV442" s="221">
        <f>IF($T$41,L415,1)</f>
        <v>1</v>
      </c>
      <c r="FW442" s="221">
        <f>IF($T$41,L416,1)</f>
        <v>1</v>
      </c>
      <c r="FX442" s="221">
        <f>IF($T$41,L417,1)</f>
        <v>1</v>
      </c>
      <c r="FY442" s="221">
        <f>IF($T$41,L418,1)</f>
        <v>1</v>
      </c>
      <c r="FZ442" s="221">
        <f>IF($T$41,L419,1)</f>
        <v>1</v>
      </c>
      <c r="GA442" s="221">
        <f>IF($T$41,L420,1)</f>
        <v>1</v>
      </c>
      <c r="GB442" s="221">
        <f>IF($T$41,L421,1)</f>
        <v>1</v>
      </c>
      <c r="GC442" s="221">
        <f>IF($T$41,L422,1)</f>
        <v>1</v>
      </c>
      <c r="GD442" s="221">
        <f>IF($T$41,L423,1)</f>
        <v>1</v>
      </c>
      <c r="GE442" s="221">
        <f>IF($T$41,L424,1)</f>
        <v>1</v>
      </c>
      <c r="GF442" s="221">
        <f>IF($T$41,L425,1)</f>
        <v>1</v>
      </c>
      <c r="GG442" s="221">
        <f>IF($T$41,L426,1)</f>
        <v>1</v>
      </c>
      <c r="GH442" s="221">
        <f>IF($T$41,L427,1)</f>
        <v>1</v>
      </c>
      <c r="GI442" s="221">
        <f>IF($T$41,L428,1)</f>
        <v>1</v>
      </c>
      <c r="GJ442" s="221">
        <f>IF($T$41,L429,1)</f>
        <v>1</v>
      </c>
      <c r="GK442" s="221">
        <f>IF($T$41,L430,1)</f>
        <v>1</v>
      </c>
      <c r="GL442" s="221">
        <f>IF($T$41,L431,1)</f>
        <v>1</v>
      </c>
      <c r="GM442" s="221">
        <f>IF($T$41,L432,1)</f>
        <v>1</v>
      </c>
      <c r="GN442" s="221">
        <f>IF($T$41,L433,1)</f>
        <v>1</v>
      </c>
      <c r="GO442" s="221">
        <f>IF($T$41,L434,1)</f>
        <v>1</v>
      </c>
      <c r="GP442" s="221">
        <f>IF($T$41,L435,1)</f>
        <v>1</v>
      </c>
      <c r="GQ442" s="221">
        <f>IF($T$41,L436,1)</f>
        <v>1</v>
      </c>
      <c r="GR442" s="221">
        <f>IF($T$41,L437,1)</f>
        <v>1</v>
      </c>
      <c r="GS442" s="221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G8" sqref="G8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2.625" style="219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158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48" t="s">
        <v>176</v>
      </c>
      <c r="I1" s="201"/>
      <c r="J1" s="220" t="s">
        <v>159</v>
      </c>
      <c r="L1" s="196"/>
    </row>
    <row r="2" spans="1:12" x14ac:dyDescent="0.2">
      <c r="A2" s="202">
        <v>1</v>
      </c>
      <c r="B2" s="203" t="s">
        <v>161</v>
      </c>
      <c r="E2" s="205" t="s">
        <v>4</v>
      </c>
      <c r="G2" s="204">
        <v>17.329999999999998</v>
      </c>
      <c r="H2" s="219">
        <v>0.32265872277043384</v>
      </c>
      <c r="I2" s="205" t="s">
        <v>27</v>
      </c>
      <c r="J2" s="206">
        <v>4.4242172241210938</v>
      </c>
      <c r="K2" s="205"/>
    </row>
    <row r="3" spans="1:12" x14ac:dyDescent="0.2">
      <c r="A3" s="202">
        <v>1</v>
      </c>
      <c r="B3" s="203" t="s">
        <v>161</v>
      </c>
      <c r="E3" s="205" t="s">
        <v>5</v>
      </c>
      <c r="G3" s="204">
        <v>0.73</v>
      </c>
      <c r="H3" s="219">
        <v>1.3591509960901136E-2</v>
      </c>
      <c r="I3" s="205" t="s">
        <v>28</v>
      </c>
      <c r="J3" s="206">
        <v>1.9739757776260376</v>
      </c>
      <c r="K3" s="205"/>
    </row>
    <row r="4" spans="1:12" x14ac:dyDescent="0.2">
      <c r="A4" s="202">
        <v>1</v>
      </c>
      <c r="B4" s="203" t="s">
        <v>161</v>
      </c>
      <c r="E4" s="205" t="s">
        <v>146</v>
      </c>
      <c r="G4" s="204">
        <v>5.1100000000000003</v>
      </c>
      <c r="H4" s="219">
        <v>9.5140569726307966E-2</v>
      </c>
      <c r="I4" s="205" t="s">
        <v>29</v>
      </c>
      <c r="J4" s="206">
        <v>0.31513217091560364</v>
      </c>
      <c r="K4" s="205"/>
    </row>
    <row r="5" spans="1:12" x14ac:dyDescent="0.2">
      <c r="A5" s="202">
        <v>1</v>
      </c>
      <c r="B5" s="196" t="s">
        <v>161</v>
      </c>
      <c r="E5" s="205" t="s">
        <v>147</v>
      </c>
      <c r="G5" s="204">
        <v>4.8499999999999996</v>
      </c>
      <c r="H5" s="219">
        <v>9.0299757959411656E-2</v>
      </c>
      <c r="I5" s="205" t="s">
        <v>150</v>
      </c>
      <c r="J5" s="206">
        <v>14.039243315802102</v>
      </c>
      <c r="K5" s="205"/>
    </row>
    <row r="6" spans="1:12" x14ac:dyDescent="0.2">
      <c r="A6" s="202">
        <v>1</v>
      </c>
      <c r="B6" s="196" t="s">
        <v>161</v>
      </c>
      <c r="E6" s="205" t="s">
        <v>148</v>
      </c>
      <c r="G6" s="204">
        <v>18.399999999999999</v>
      </c>
      <c r="H6" s="219">
        <v>0.34258052504189168</v>
      </c>
      <c r="I6" s="205" t="s">
        <v>10</v>
      </c>
      <c r="J6" s="206">
        <v>76.037979125976563</v>
      </c>
      <c r="K6" s="205"/>
    </row>
    <row r="7" spans="1:12" x14ac:dyDescent="0.2">
      <c r="A7" s="202">
        <v>1</v>
      </c>
      <c r="B7" s="203" t="s">
        <v>161</v>
      </c>
      <c r="E7" s="205" t="s">
        <v>149</v>
      </c>
      <c r="G7" s="204">
        <v>7.29</v>
      </c>
      <c r="H7" s="219">
        <v>0.13572891454105382</v>
      </c>
    </row>
    <row r="8" spans="1:12" x14ac:dyDescent="0.2">
      <c r="A8" s="202">
        <v>1</v>
      </c>
      <c r="B8" s="203" t="s">
        <v>161</v>
      </c>
      <c r="E8" s="205" t="s">
        <v>177</v>
      </c>
      <c r="G8" s="204">
        <v>35.650001525878906</v>
      </c>
      <c r="H8" s="219">
        <v>0.66374979567825187</v>
      </c>
    </row>
    <row r="9" spans="1:12" x14ac:dyDescent="0.2">
      <c r="A9" s="202">
        <v>1</v>
      </c>
      <c r="B9" s="203" t="s">
        <v>161</v>
      </c>
      <c r="E9" s="205" t="s">
        <v>178</v>
      </c>
      <c r="G9" s="204">
        <v>53.709999999999994</v>
      </c>
      <c r="H9" s="219">
        <v>1</v>
      </c>
    </row>
    <row r="12" spans="1:12" x14ac:dyDescent="0.2">
      <c r="A12" s="202">
        <v>2</v>
      </c>
      <c r="B12" s="203" t="s">
        <v>162</v>
      </c>
      <c r="E12" s="205" t="s">
        <v>4</v>
      </c>
      <c r="G12" s="204">
        <v>17.329999999999998</v>
      </c>
      <c r="H12" s="219">
        <v>0.29189826511706246</v>
      </c>
      <c r="I12" s="205" t="s">
        <v>27</v>
      </c>
      <c r="J12" s="206">
        <v>1.842072606086731</v>
      </c>
      <c r="K12" s="205"/>
    </row>
    <row r="13" spans="1:12" x14ac:dyDescent="0.2">
      <c r="A13" s="202">
        <v>2</v>
      </c>
      <c r="B13" s="203" t="s">
        <v>162</v>
      </c>
      <c r="E13" s="205" t="s">
        <v>5</v>
      </c>
      <c r="G13" s="204">
        <v>1.93</v>
      </c>
      <c r="H13" s="219">
        <v>3.250800067374094E-2</v>
      </c>
      <c r="I13" s="205" t="s">
        <v>28</v>
      </c>
      <c r="J13" s="206">
        <v>2.0825545787811279</v>
      </c>
      <c r="K13" s="205"/>
    </row>
    <row r="14" spans="1:12" x14ac:dyDescent="0.2">
      <c r="A14" s="202">
        <v>2</v>
      </c>
      <c r="B14" s="203" t="s">
        <v>162</v>
      </c>
      <c r="E14" s="205" t="s">
        <v>146</v>
      </c>
      <c r="G14" s="204">
        <v>0.38</v>
      </c>
      <c r="H14" s="219">
        <v>6.4005389927572843E-3</v>
      </c>
      <c r="I14" s="205" t="s">
        <v>29</v>
      </c>
      <c r="J14" s="206">
        <v>1.3550176620483398</v>
      </c>
      <c r="K14" s="205"/>
    </row>
    <row r="15" spans="1:12" x14ac:dyDescent="0.2">
      <c r="A15" s="202">
        <v>2</v>
      </c>
      <c r="B15" s="196" t="s">
        <v>162</v>
      </c>
      <c r="E15" s="205" t="s">
        <v>147</v>
      </c>
      <c r="G15" s="204">
        <v>15.06</v>
      </c>
      <c r="H15" s="219">
        <v>0.2536634663971703</v>
      </c>
      <c r="I15" s="205" t="s">
        <v>150</v>
      </c>
      <c r="J15" s="206">
        <v>1.3594454579301385</v>
      </c>
      <c r="K15" s="205"/>
    </row>
    <row r="16" spans="1:12" x14ac:dyDescent="0.2">
      <c r="A16" s="202">
        <v>2</v>
      </c>
      <c r="B16" s="196" t="s">
        <v>162</v>
      </c>
      <c r="E16" s="205" t="s">
        <v>148</v>
      </c>
      <c r="G16" s="204">
        <v>7.5</v>
      </c>
      <c r="H16" s="219">
        <v>0.1263264274886306</v>
      </c>
      <c r="I16" s="205" t="s">
        <v>10</v>
      </c>
      <c r="J16" s="206">
        <v>42.4625244140625</v>
      </c>
    </row>
    <row r="17" spans="1:11" x14ac:dyDescent="0.2">
      <c r="A17" s="202">
        <v>2</v>
      </c>
      <c r="B17" s="203" t="s">
        <v>162</v>
      </c>
      <c r="E17" s="205" t="s">
        <v>149</v>
      </c>
      <c r="G17" s="204">
        <v>17.170000000000002</v>
      </c>
      <c r="H17" s="219">
        <v>0.28920330133063837</v>
      </c>
    </row>
    <row r="18" spans="1:11" x14ac:dyDescent="0.2">
      <c r="A18" s="202">
        <v>2</v>
      </c>
      <c r="B18" s="203" t="s">
        <v>162</v>
      </c>
      <c r="E18" s="205" t="s">
        <v>177</v>
      </c>
      <c r="G18" s="204">
        <v>40.110000610351563</v>
      </c>
      <c r="H18" s="219">
        <v>0.67559374448966747</v>
      </c>
    </row>
    <row r="19" spans="1:11" x14ac:dyDescent="0.2">
      <c r="A19" s="202">
        <v>2</v>
      </c>
      <c r="B19" s="203" t="s">
        <v>162</v>
      </c>
      <c r="E19" s="205" t="s">
        <v>178</v>
      </c>
      <c r="G19" s="204">
        <v>59.370000000000005</v>
      </c>
      <c r="H19" s="219">
        <v>1</v>
      </c>
    </row>
    <row r="22" spans="1:11" x14ac:dyDescent="0.2">
      <c r="A22" s="202">
        <v>3</v>
      </c>
      <c r="B22" s="203" t="s">
        <v>163</v>
      </c>
      <c r="E22" s="205" t="s">
        <v>4</v>
      </c>
      <c r="G22" s="204">
        <v>17.329999999999998</v>
      </c>
      <c r="H22" s="219">
        <v>0.21586945690084702</v>
      </c>
      <c r="I22" s="205" t="s">
        <v>27</v>
      </c>
      <c r="J22" s="206">
        <v>1.5555124282836914</v>
      </c>
      <c r="K22" s="205"/>
    </row>
    <row r="23" spans="1:11" x14ac:dyDescent="0.2">
      <c r="A23" s="202">
        <v>3</v>
      </c>
      <c r="B23" s="203" t="s">
        <v>163</v>
      </c>
      <c r="E23" s="205" t="s">
        <v>5</v>
      </c>
      <c r="G23" s="204">
        <v>1.7</v>
      </c>
      <c r="H23" s="219">
        <v>2.1175884404583956E-2</v>
      </c>
      <c r="I23" s="205" t="s">
        <v>28</v>
      </c>
      <c r="J23" s="206">
        <v>3.218602180480957</v>
      </c>
      <c r="K23" s="205"/>
    </row>
    <row r="24" spans="1:11" x14ac:dyDescent="0.2">
      <c r="A24" s="202">
        <v>3</v>
      </c>
      <c r="B24" s="203" t="s">
        <v>163</v>
      </c>
      <c r="E24" s="205" t="s">
        <v>146</v>
      </c>
      <c r="G24" s="204">
        <v>0.14000000000000001</v>
      </c>
      <c r="H24" s="219">
        <v>1.7438963627304435E-3</v>
      </c>
      <c r="I24" s="205" t="s">
        <v>29</v>
      </c>
      <c r="J24" s="206">
        <v>1.9766407012939453</v>
      </c>
      <c r="K24" s="205"/>
    </row>
    <row r="25" spans="1:11" x14ac:dyDescent="0.2">
      <c r="A25" s="202">
        <v>3</v>
      </c>
      <c r="B25" s="196" t="s">
        <v>163</v>
      </c>
      <c r="E25" s="205" t="s">
        <v>147</v>
      </c>
      <c r="G25" s="204">
        <v>26.09</v>
      </c>
      <c r="H25" s="219">
        <v>0.32498754359740906</v>
      </c>
      <c r="I25" s="205" t="s">
        <v>150</v>
      </c>
      <c r="J25" s="206">
        <v>0.78694748482383492</v>
      </c>
      <c r="K25" s="205"/>
    </row>
    <row r="26" spans="1:11" x14ac:dyDescent="0.2">
      <c r="A26" s="202">
        <v>3</v>
      </c>
      <c r="B26" s="196" t="s">
        <v>163</v>
      </c>
      <c r="E26" s="205" t="s">
        <v>148</v>
      </c>
      <c r="G26" s="204">
        <v>9.5</v>
      </c>
      <c r="H26" s="219">
        <v>0.11833582461385152</v>
      </c>
      <c r="I26" s="205" t="s">
        <v>10</v>
      </c>
      <c r="J26" s="206">
        <v>33.594917297363281</v>
      </c>
    </row>
    <row r="27" spans="1:11" x14ac:dyDescent="0.2">
      <c r="A27" s="202">
        <v>3</v>
      </c>
      <c r="B27" s="203" t="s">
        <v>163</v>
      </c>
      <c r="E27" s="205" t="s">
        <v>149</v>
      </c>
      <c r="G27" s="204">
        <v>25.52</v>
      </c>
      <c r="H27" s="219">
        <v>0.31788739412057798</v>
      </c>
    </row>
    <row r="28" spans="1:11" x14ac:dyDescent="0.2">
      <c r="A28" s="202">
        <v>3</v>
      </c>
      <c r="B28" s="203" t="s">
        <v>163</v>
      </c>
      <c r="E28" s="205" t="s">
        <v>177</v>
      </c>
      <c r="G28" s="204">
        <v>61.25</v>
      </c>
      <c r="H28" s="219">
        <v>0.76295465869456902</v>
      </c>
    </row>
    <row r="29" spans="1:11" x14ac:dyDescent="0.2">
      <c r="A29" s="202">
        <v>3</v>
      </c>
      <c r="B29" s="203" t="s">
        <v>163</v>
      </c>
      <c r="E29" s="205" t="s">
        <v>178</v>
      </c>
      <c r="G29" s="204">
        <v>80.28</v>
      </c>
      <c r="H29" s="219">
        <v>1</v>
      </c>
    </row>
    <row r="32" spans="1:11" x14ac:dyDescent="0.2">
      <c r="A32" s="202">
        <v>4</v>
      </c>
      <c r="B32" s="203" t="s">
        <v>164</v>
      </c>
      <c r="E32" s="205" t="s">
        <v>4</v>
      </c>
      <c r="G32" s="204">
        <v>17.329999999999998</v>
      </c>
      <c r="H32" s="219">
        <v>0.20569732937685459</v>
      </c>
      <c r="I32" s="205" t="s">
        <v>27</v>
      </c>
      <c r="J32" s="206">
        <v>1.7092716693878174</v>
      </c>
      <c r="K32" s="205"/>
    </row>
    <row r="33" spans="1:11" x14ac:dyDescent="0.2">
      <c r="A33" s="202">
        <v>4</v>
      </c>
      <c r="B33" s="203" t="s">
        <v>164</v>
      </c>
      <c r="E33" s="205" t="s">
        <v>5</v>
      </c>
      <c r="G33" s="204">
        <v>1.1399999999999999</v>
      </c>
      <c r="H33" s="219">
        <v>1.3531157270029672E-2</v>
      </c>
      <c r="I33" s="205" t="s">
        <v>28</v>
      </c>
      <c r="J33" s="206">
        <v>3.5614509582519531</v>
      </c>
      <c r="K33" s="205"/>
    </row>
    <row r="34" spans="1:11" x14ac:dyDescent="0.2">
      <c r="A34" s="202">
        <v>4</v>
      </c>
      <c r="B34" s="203" t="s">
        <v>164</v>
      </c>
      <c r="E34" s="205" t="s">
        <v>146</v>
      </c>
      <c r="G34" s="204">
        <v>1.24</v>
      </c>
      <c r="H34" s="219">
        <v>1.4718100890207714E-2</v>
      </c>
      <c r="I34" s="205" t="s">
        <v>29</v>
      </c>
      <c r="J34" s="206">
        <v>1.4911296367645264</v>
      </c>
      <c r="K34" s="205"/>
    </row>
    <row r="35" spans="1:11" x14ac:dyDescent="0.2">
      <c r="A35" s="202">
        <v>4</v>
      </c>
      <c r="B35" s="196" t="s">
        <v>164</v>
      </c>
      <c r="E35" s="205" t="s">
        <v>147</v>
      </c>
      <c r="G35" s="204">
        <v>21.17</v>
      </c>
      <c r="H35" s="219">
        <v>0.25127596439169142</v>
      </c>
      <c r="I35" s="205" t="s">
        <v>150</v>
      </c>
      <c r="J35" s="206">
        <v>1.1462931372597613</v>
      </c>
      <c r="K35" s="205"/>
    </row>
    <row r="36" spans="1:11" x14ac:dyDescent="0.2">
      <c r="A36" s="202">
        <v>4</v>
      </c>
      <c r="B36" s="196" t="s">
        <v>164</v>
      </c>
      <c r="E36" s="205" t="s">
        <v>148</v>
      </c>
      <c r="G36" s="204">
        <v>15.25</v>
      </c>
      <c r="H36" s="219">
        <v>0.18100890207715134</v>
      </c>
      <c r="I36" s="205" t="s">
        <v>10</v>
      </c>
      <c r="J36" s="206">
        <v>40.142433166503906</v>
      </c>
    </row>
    <row r="37" spans="1:11" x14ac:dyDescent="0.2">
      <c r="A37" s="202">
        <v>4</v>
      </c>
      <c r="B37" s="203" t="s">
        <v>164</v>
      </c>
      <c r="E37" s="205" t="s">
        <v>149</v>
      </c>
      <c r="G37" s="204">
        <v>28.12</v>
      </c>
      <c r="H37" s="219">
        <v>0.3337685459940653</v>
      </c>
    </row>
    <row r="38" spans="1:11" x14ac:dyDescent="0.2">
      <c r="A38" s="202">
        <v>4</v>
      </c>
      <c r="B38" s="203" t="s">
        <v>164</v>
      </c>
      <c r="E38" s="205" t="s">
        <v>177</v>
      </c>
      <c r="G38" s="204">
        <v>65.779998779296875</v>
      </c>
      <c r="H38" s="219">
        <v>0.78077149886405783</v>
      </c>
    </row>
    <row r="39" spans="1:11" x14ac:dyDescent="0.2">
      <c r="A39" s="202">
        <v>4</v>
      </c>
      <c r="B39" s="203" t="s">
        <v>164</v>
      </c>
      <c r="E39" s="205" t="s">
        <v>178</v>
      </c>
      <c r="G39" s="204">
        <v>84.25</v>
      </c>
      <c r="H39" s="219">
        <v>1</v>
      </c>
    </row>
    <row r="42" spans="1:11" x14ac:dyDescent="0.2">
      <c r="A42" s="202">
        <v>5</v>
      </c>
      <c r="B42" s="203" t="s">
        <v>165</v>
      </c>
      <c r="E42" s="205" t="s">
        <v>4</v>
      </c>
      <c r="G42" s="204">
        <v>17.329999999999998</v>
      </c>
      <c r="H42" s="219">
        <v>0.32080710847834137</v>
      </c>
      <c r="I42" s="205" t="s">
        <v>27</v>
      </c>
      <c r="J42" s="206">
        <v>2.8194153308868408</v>
      </c>
      <c r="K42" s="205"/>
    </row>
    <row r="43" spans="1:11" x14ac:dyDescent="0.2">
      <c r="A43" s="202">
        <v>5</v>
      </c>
      <c r="B43" s="203" t="s">
        <v>165</v>
      </c>
      <c r="E43" s="205" t="s">
        <v>5</v>
      </c>
      <c r="G43" s="204">
        <v>8.02</v>
      </c>
      <c r="H43" s="219">
        <v>0.14846353202517587</v>
      </c>
      <c r="I43" s="205" t="s">
        <v>28</v>
      </c>
      <c r="J43" s="206">
        <v>1.1309664249420166</v>
      </c>
      <c r="K43" s="205"/>
    </row>
    <row r="44" spans="1:11" x14ac:dyDescent="0.2">
      <c r="A44" s="202">
        <v>5</v>
      </c>
      <c r="B44" s="203" t="s">
        <v>165</v>
      </c>
      <c r="E44" s="205" t="s">
        <v>146</v>
      </c>
      <c r="G44" s="204">
        <v>0.21</v>
      </c>
      <c r="H44" s="219">
        <v>3.8874490929285449E-3</v>
      </c>
      <c r="I44" s="205" t="s">
        <v>29</v>
      </c>
      <c r="J44" s="206">
        <v>1.0126676559448242</v>
      </c>
      <c r="K44" s="205"/>
    </row>
    <row r="45" spans="1:11" x14ac:dyDescent="0.2">
      <c r="A45" s="202">
        <v>5</v>
      </c>
      <c r="B45" s="196" t="s">
        <v>165</v>
      </c>
      <c r="E45" s="205" t="s">
        <v>147</v>
      </c>
      <c r="G45" s="204">
        <v>8.1199999999999992</v>
      </c>
      <c r="H45" s="219">
        <v>0.15031469825990373</v>
      </c>
      <c r="I45" s="205" t="s">
        <v>150</v>
      </c>
      <c r="J45" s="206">
        <v>2.7841467181612622</v>
      </c>
      <c r="K45" s="205"/>
    </row>
    <row r="46" spans="1:11" x14ac:dyDescent="0.2">
      <c r="A46" s="202">
        <v>5</v>
      </c>
      <c r="B46" s="196" t="s">
        <v>165</v>
      </c>
      <c r="E46" s="205" t="s">
        <v>148</v>
      </c>
      <c r="G46" s="204">
        <v>9.3000000000000007</v>
      </c>
      <c r="H46" s="219">
        <v>0.17215845982969274</v>
      </c>
      <c r="I46" s="205" t="s">
        <v>10</v>
      </c>
      <c r="J46" s="206">
        <v>49.685302734375</v>
      </c>
    </row>
    <row r="47" spans="1:11" x14ac:dyDescent="0.2">
      <c r="A47" s="202">
        <v>5</v>
      </c>
      <c r="B47" s="203" t="s">
        <v>165</v>
      </c>
      <c r="E47" s="205" t="s">
        <v>149</v>
      </c>
      <c r="G47" s="204">
        <v>11.04</v>
      </c>
      <c r="H47" s="219">
        <v>0.20436875231395779</v>
      </c>
    </row>
    <row r="48" spans="1:11" x14ac:dyDescent="0.2">
      <c r="A48" s="202">
        <v>5</v>
      </c>
      <c r="B48" s="203" t="s">
        <v>165</v>
      </c>
      <c r="E48" s="205" t="s">
        <v>177</v>
      </c>
      <c r="G48" s="204">
        <v>28.670000076293945</v>
      </c>
      <c r="H48" s="219">
        <v>0.53072936090881062</v>
      </c>
    </row>
    <row r="49" spans="1:11" x14ac:dyDescent="0.2">
      <c r="A49" s="202">
        <v>5</v>
      </c>
      <c r="B49" s="203" t="s">
        <v>165</v>
      </c>
      <c r="E49" s="205" t="s">
        <v>178</v>
      </c>
      <c r="G49" s="204">
        <v>54.019999999999996</v>
      </c>
      <c r="H49" s="219">
        <v>1</v>
      </c>
    </row>
    <row r="52" spans="1:11" x14ac:dyDescent="0.2">
      <c r="A52" s="202">
        <v>6</v>
      </c>
      <c r="B52" s="203" t="s">
        <v>166</v>
      </c>
      <c r="E52" s="205" t="s">
        <v>4</v>
      </c>
      <c r="G52" s="204">
        <v>17.329999999999998</v>
      </c>
      <c r="H52" s="219">
        <v>0.14651673993912748</v>
      </c>
      <c r="I52" s="205" t="s">
        <v>27</v>
      </c>
      <c r="J52" s="206">
        <v>4.4052143096923828</v>
      </c>
      <c r="K52" s="205"/>
    </row>
    <row r="53" spans="1:11" x14ac:dyDescent="0.2">
      <c r="A53" s="202">
        <v>6</v>
      </c>
      <c r="B53" s="203" t="s">
        <v>166</v>
      </c>
      <c r="E53" s="205" t="s">
        <v>5</v>
      </c>
      <c r="G53" s="204">
        <v>3.23</v>
      </c>
      <c r="H53" s="219">
        <v>2.7308082516063578E-2</v>
      </c>
      <c r="I53" s="205" t="s">
        <v>28</v>
      </c>
      <c r="J53" s="206">
        <v>4.7529182434082031</v>
      </c>
      <c r="K53" s="205"/>
    </row>
    <row r="54" spans="1:11" x14ac:dyDescent="0.2">
      <c r="A54" s="202">
        <v>6</v>
      </c>
      <c r="B54" s="203" t="s">
        <v>166</v>
      </c>
      <c r="E54" s="205" t="s">
        <v>146</v>
      </c>
      <c r="G54" s="204">
        <v>12.29</v>
      </c>
      <c r="H54" s="219">
        <v>0.10390598579641527</v>
      </c>
      <c r="I54" s="205" t="s">
        <v>29</v>
      </c>
      <c r="J54" s="206">
        <v>0.34104308485984802</v>
      </c>
      <c r="K54" s="205"/>
    </row>
    <row r="55" spans="1:11" x14ac:dyDescent="0.2">
      <c r="A55" s="202">
        <v>6</v>
      </c>
      <c r="B55" s="196" t="s">
        <v>166</v>
      </c>
      <c r="E55" s="205" t="s">
        <v>147</v>
      </c>
      <c r="G55" s="204">
        <v>8.36</v>
      </c>
      <c r="H55" s="219">
        <v>7.0679742982752786E-2</v>
      </c>
      <c r="I55" s="205" t="s">
        <v>150</v>
      </c>
      <c r="J55" s="206">
        <v>12.91688500736706</v>
      </c>
      <c r="K55" s="205"/>
    </row>
    <row r="56" spans="1:11" x14ac:dyDescent="0.2">
      <c r="A56" s="202">
        <v>6</v>
      </c>
      <c r="B56" s="196" t="s">
        <v>166</v>
      </c>
      <c r="E56" s="205" t="s">
        <v>148</v>
      </c>
      <c r="G56" s="204">
        <v>58.58</v>
      </c>
      <c r="H56" s="219">
        <v>0.49526547176192087</v>
      </c>
      <c r="I56" s="205" t="s">
        <v>10</v>
      </c>
      <c r="J56" s="206">
        <v>74.568824768066406</v>
      </c>
    </row>
    <row r="57" spans="1:11" x14ac:dyDescent="0.2">
      <c r="A57" s="202">
        <v>6</v>
      </c>
      <c r="B57" s="203" t="s">
        <v>166</v>
      </c>
      <c r="E57" s="205" t="s">
        <v>149</v>
      </c>
      <c r="G57" s="204">
        <v>18.489999999999998</v>
      </c>
      <c r="H57" s="219">
        <v>0.15632397700371997</v>
      </c>
    </row>
    <row r="58" spans="1:11" x14ac:dyDescent="0.2">
      <c r="A58" s="202">
        <v>6</v>
      </c>
      <c r="B58" s="203" t="s">
        <v>166</v>
      </c>
      <c r="E58" s="205" t="s">
        <v>177</v>
      </c>
      <c r="G58" s="204">
        <v>97.720001220703125</v>
      </c>
      <c r="H58" s="219">
        <v>0.82617518786526145</v>
      </c>
    </row>
    <row r="59" spans="1:11" x14ac:dyDescent="0.2">
      <c r="A59" s="202">
        <v>6</v>
      </c>
      <c r="B59" s="203" t="s">
        <v>166</v>
      </c>
      <c r="E59" s="205" t="s">
        <v>178</v>
      </c>
      <c r="G59" s="204">
        <v>118.28</v>
      </c>
      <c r="H59" s="219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zoomScale="120" zoomScaleNormal="120" workbookViewId="0">
      <selection activeCell="D2" sqref="D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158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161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162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163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164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165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166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209" zoomScale="85" zoomScaleNormal="85" workbookViewId="0">
      <selection activeCell="B217" sqref="B21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52"/>
      <c r="C1" s="252"/>
      <c r="D1" s="7"/>
      <c r="E1" s="252"/>
      <c r="F1" s="252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9" t="s">
        <v>31</v>
      </c>
      <c r="B28" s="250"/>
      <c r="C28" s="251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0.59474106866173582</v>
      </c>
      <c r="E29" s="62">
        <f ca="1">IFERROR(D100,0)</f>
        <v>0.24404323527322511</v>
      </c>
      <c r="F29" s="62">
        <f ca="1">IFERROR(E103,0)</f>
        <v>0.16121569606503899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0.8980280668118219</v>
      </c>
      <c r="E30" s="62">
        <f ca="1">IFERROR(M100,0)</f>
        <v>5.382249436335769E-2</v>
      </c>
      <c r="F30" s="62">
        <f ca="1">IFERROR(M103,0)</f>
        <v>0.92251900361162864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",TRUNC(L46/2,2),CHAR(10),))),CONCATENATE("Mn+Sn = 0",CHAR(10),))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b">
        <f>IFERROR(IF(DIAG!$T$42,CONCATENATE("R+Mr+Sr=",L47,CHAR(10),"")),CONCATENATE("R+Mr+Sr= 0",CHAR(10)))</f>
        <v>0</v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R55" s="6" t="s">
        <v>168</v>
      </c>
      <c r="T55" s="26"/>
    </row>
    <row r="56" spans="1:196" ht="15" x14ac:dyDescent="0.3">
      <c r="B56" s="7"/>
      <c r="C56" s="7"/>
      <c r="D56" s="7"/>
      <c r="E56" s="7"/>
      <c r="F56" s="7"/>
      <c r="O56"/>
      <c r="R56" s="6" t="s">
        <v>167</v>
      </c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R57" s="6" t="s">
        <v>169</v>
      </c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13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L65" s="247">
        <f>O64</f>
        <v>13</v>
      </c>
      <c r="M65" s="243" t="s">
        <v>171</v>
      </c>
      <c r="N65" s="75" t="s">
        <v>50</v>
      </c>
      <c r="O65" s="76">
        <f>(1/SQRT(3))*(((2*O66)/($O$64*(1-O66)))+(O66)-1)</f>
        <v>-1.1991120975476843</v>
      </c>
      <c r="P65" s="76">
        <f t="shared" ref="P65:AG65" si="10">(1/SQRT(3))*(((2*P66)/($O$64*(1-P66)))+(P66)-1)</f>
        <v>-1.1991120975476843</v>
      </c>
      <c r="Q65" s="76">
        <f t="shared" si="10"/>
        <v>-1.1991120975476843</v>
      </c>
      <c r="R65" s="76">
        <f t="shared" si="10"/>
        <v>-1.1991120975476843</v>
      </c>
      <c r="S65" s="76">
        <f t="shared" si="10"/>
        <v>-1.1991120975476843</v>
      </c>
      <c r="T65" s="76">
        <f t="shared" si="10"/>
        <v>-1.1991120975476843</v>
      </c>
      <c r="U65" s="76">
        <f t="shared" si="10"/>
        <v>-1.1991120975476843</v>
      </c>
      <c r="V65" s="76">
        <f t="shared" si="10"/>
        <v>-1.1991120975476843</v>
      </c>
      <c r="W65" s="76">
        <f t="shared" si="10"/>
        <v>-1.1991120975476843</v>
      </c>
      <c r="X65" s="76">
        <f t="shared" si="10"/>
        <v>-1.1991120975476843</v>
      </c>
      <c r="Y65" s="76">
        <f t="shared" si="10"/>
        <v>-1.1991120975476843</v>
      </c>
      <c r="Z65" s="76">
        <f t="shared" si="10"/>
        <v>-1.1991120975476843</v>
      </c>
      <c r="AA65" s="76">
        <f t="shared" si="10"/>
        <v>-1.1991120975476843</v>
      </c>
      <c r="AB65" s="76">
        <f t="shared" si="10"/>
        <v>-1.1991120975476843</v>
      </c>
      <c r="AC65" s="76">
        <f t="shared" si="10"/>
        <v>-1.1991120975476843</v>
      </c>
      <c r="AD65" s="76">
        <f t="shared" si="10"/>
        <v>-1.1991120975476843</v>
      </c>
      <c r="AE65" s="76">
        <f t="shared" si="10"/>
        <v>-1.1991120975476843</v>
      </c>
      <c r="AF65" s="76">
        <f t="shared" si="10"/>
        <v>-1.1991120975476843</v>
      </c>
      <c r="AG65" s="76">
        <f t="shared" si="10"/>
        <v>-1.1991120975476843</v>
      </c>
      <c r="AM65" s="46">
        <f>AO64</f>
        <v>1</v>
      </c>
      <c r="AN65" s="75" t="s">
        <v>50</v>
      </c>
      <c r="AO65" s="76" t="e">
        <f t="shared" ref="AO65:BG65" si="11">(2*AO66*($M65+1)-$M65-$M65*AO66^2)/(SQRT(3)*$M65*(1-AO66))</f>
        <v>#VALUE!</v>
      </c>
      <c r="AP65" s="76" t="e">
        <f t="shared" si="11"/>
        <v>#VALUE!</v>
      </c>
      <c r="AQ65" s="76" t="e">
        <f t="shared" si="11"/>
        <v>#VALUE!</v>
      </c>
      <c r="AR65" s="76" t="e">
        <f t="shared" si="11"/>
        <v>#VALUE!</v>
      </c>
      <c r="AS65" s="76" t="e">
        <f t="shared" si="11"/>
        <v>#VALUE!</v>
      </c>
      <c r="AT65" s="76" t="e">
        <f t="shared" si="11"/>
        <v>#VALUE!</v>
      </c>
      <c r="AU65" s="76" t="e">
        <f t="shared" si="11"/>
        <v>#VALUE!</v>
      </c>
      <c r="AV65" s="76" t="e">
        <f t="shared" si="11"/>
        <v>#VALUE!</v>
      </c>
      <c r="AW65" s="76" t="e">
        <f t="shared" si="11"/>
        <v>#VALUE!</v>
      </c>
      <c r="AX65" s="76" t="e">
        <f t="shared" si="11"/>
        <v>#VALUE!</v>
      </c>
      <c r="AY65" s="76" t="e">
        <f t="shared" si="11"/>
        <v>#VALUE!</v>
      </c>
      <c r="AZ65" s="76" t="e">
        <f t="shared" si="11"/>
        <v>#VALUE!</v>
      </c>
      <c r="BA65" s="76" t="e">
        <f t="shared" si="11"/>
        <v>#VALUE!</v>
      </c>
      <c r="BB65" s="76" t="e">
        <f t="shared" si="11"/>
        <v>#VALUE!</v>
      </c>
      <c r="BC65" s="76" t="e">
        <f t="shared" si="11"/>
        <v>#VALUE!</v>
      </c>
      <c r="BD65" s="76" t="e">
        <f t="shared" si="11"/>
        <v>#VALUE!</v>
      </c>
      <c r="BE65" s="76" t="e">
        <f t="shared" si="11"/>
        <v>#VALUE!</v>
      </c>
      <c r="BF65" s="76" t="e">
        <f t="shared" si="11"/>
        <v>#VALUE!</v>
      </c>
      <c r="BG65" s="110" t="e">
        <f t="shared" si="11"/>
        <v>#VALUE!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L66" s="247" t="str">
        <f>CONCATENATE("SI=",O64)</f>
        <v>SI=13</v>
      </c>
      <c r="M66" s="244" t="s">
        <v>170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IF(DIAG!T48,((2*$O$64+1-SQRT(4*$O$64+1))/($O$64*2))*DIAG!$T$48,-1)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L67" s="247"/>
      <c r="M67" s="245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240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L68" s="247">
        <f>O68</f>
        <v>4</v>
      </c>
      <c r="M68" s="246"/>
      <c r="N68" s="80" t="s">
        <v>154</v>
      </c>
      <c r="O68" s="97">
        <f>DIAG!$T$52</f>
        <v>4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L69" s="247" t="str">
        <f>CONCATENATE("SI=",O68)</f>
        <v>SI=4</v>
      </c>
      <c r="M69" s="243" t="s">
        <v>172</v>
      </c>
      <c r="N69" s="75" t="s">
        <v>50</v>
      </c>
      <c r="O69" s="76">
        <f>(1/SQRT(3))*(((2*O70)/(4*(1-O70)))+(O70)-1)</f>
        <v>-1.2990381056766582</v>
      </c>
      <c r="P69" s="76">
        <f t="shared" ref="P69:AG69" si="12">(1/SQRT(3))*(((2*P70)/($O$68*(1-P70)))+(P70)-1)</f>
        <v>-1.2990381056766582</v>
      </c>
      <c r="Q69" s="76">
        <f t="shared" si="12"/>
        <v>-1.2990381056766582</v>
      </c>
      <c r="R69" s="76">
        <f t="shared" si="12"/>
        <v>-1.2990381056766582</v>
      </c>
      <c r="S69" s="76">
        <f t="shared" si="12"/>
        <v>-1.2990381056766582</v>
      </c>
      <c r="T69" s="76">
        <f t="shared" si="12"/>
        <v>-1.2990381056766582</v>
      </c>
      <c r="U69" s="76">
        <f t="shared" si="12"/>
        <v>-1.2990381056766582</v>
      </c>
      <c r="V69" s="76">
        <f t="shared" si="12"/>
        <v>-1.2990381056766582</v>
      </c>
      <c r="W69" s="76">
        <f t="shared" si="12"/>
        <v>-1.2990381056766582</v>
      </c>
      <c r="X69" s="76">
        <f t="shared" si="12"/>
        <v>-1.2990381056766582</v>
      </c>
      <c r="Y69" s="76">
        <f t="shared" si="12"/>
        <v>-1.2990381056766582</v>
      </c>
      <c r="Z69" s="76">
        <f t="shared" si="12"/>
        <v>-1.2990381056766582</v>
      </c>
      <c r="AA69" s="76">
        <f t="shared" si="12"/>
        <v>-1.2990381056766582</v>
      </c>
      <c r="AB69" s="76">
        <f t="shared" si="12"/>
        <v>-1.2990381056766582</v>
      </c>
      <c r="AC69" s="76">
        <f t="shared" si="12"/>
        <v>-1.2990381056766582</v>
      </c>
      <c r="AD69" s="76">
        <f t="shared" si="12"/>
        <v>-1.2990381056766582</v>
      </c>
      <c r="AE69" s="76">
        <f t="shared" si="12"/>
        <v>-1.2990381056766582</v>
      </c>
      <c r="AF69" s="76">
        <f t="shared" si="12"/>
        <v>-1.2990381056766582</v>
      </c>
      <c r="AG69" s="76">
        <f t="shared" si="12"/>
        <v>-1.2990381056766582</v>
      </c>
      <c r="AM69" s="46">
        <f>AO68</f>
        <v>5</v>
      </c>
      <c r="AN69" s="75" t="s">
        <v>50</v>
      </c>
      <c r="AO69" s="76" t="e">
        <f t="shared" ref="AO69:BG69" si="13">(2*AO70*($M69+1)-$M69-$M69*AO70^2)/(SQRT(3)*$M69*(1-AO70))</f>
        <v>#VALUE!</v>
      </c>
      <c r="AP69" s="76" t="e">
        <f t="shared" si="13"/>
        <v>#VALUE!</v>
      </c>
      <c r="AQ69" s="76" t="e">
        <f t="shared" si="13"/>
        <v>#VALUE!</v>
      </c>
      <c r="AR69" s="76" t="e">
        <f t="shared" si="13"/>
        <v>#VALUE!</v>
      </c>
      <c r="AS69" s="76" t="e">
        <f t="shared" si="13"/>
        <v>#VALUE!</v>
      </c>
      <c r="AT69" s="76" t="e">
        <f t="shared" si="13"/>
        <v>#VALUE!</v>
      </c>
      <c r="AU69" s="76" t="e">
        <f t="shared" si="13"/>
        <v>#VALUE!</v>
      </c>
      <c r="AV69" s="76" t="e">
        <f t="shared" si="13"/>
        <v>#VALUE!</v>
      </c>
      <c r="AW69" s="76" t="e">
        <f t="shared" si="13"/>
        <v>#VALUE!</v>
      </c>
      <c r="AX69" s="76" t="e">
        <f t="shared" si="13"/>
        <v>#VALUE!</v>
      </c>
      <c r="AY69" s="76" t="e">
        <f t="shared" si="13"/>
        <v>#VALUE!</v>
      </c>
      <c r="AZ69" s="76" t="e">
        <f t="shared" si="13"/>
        <v>#VALUE!</v>
      </c>
      <c r="BA69" s="76" t="e">
        <f t="shared" si="13"/>
        <v>#VALUE!</v>
      </c>
      <c r="BB69" s="76" t="e">
        <f t="shared" si="13"/>
        <v>#VALUE!</v>
      </c>
      <c r="BC69" s="76" t="e">
        <f t="shared" si="13"/>
        <v>#VALUE!</v>
      </c>
      <c r="BD69" s="76" t="e">
        <f t="shared" si="13"/>
        <v>#VALUE!</v>
      </c>
      <c r="BE69" s="76" t="e">
        <f t="shared" si="13"/>
        <v>#VALUE!</v>
      </c>
      <c r="BF69" s="76" t="e">
        <f t="shared" si="13"/>
        <v>#VALUE!</v>
      </c>
      <c r="BG69" s="110" t="e">
        <f t="shared" si="13"/>
        <v>#VALUE!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L70" s="247"/>
      <c r="M70" s="244" t="s">
        <v>175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IF(DIAG!T49,((2*$O$68+1-SQRT(4*$O$68+1))/($O$68*2))*DIAG!$T$49,-1)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L71" s="247"/>
      <c r="M71" s="245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40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L72" s="247"/>
      <c r="M72" s="246"/>
      <c r="N72" s="242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L73" s="247">
        <f>O72</f>
        <v>2</v>
      </c>
      <c r="M73" s="243" t="s">
        <v>173</v>
      </c>
      <c r="N73" s="75" t="s">
        <v>50</v>
      </c>
      <c r="O73" s="76">
        <f>(1/SQRT(3))*(((2*O74)/($O$72*(1-O74)))+(O74)-1)</f>
        <v>-1.4433756729740645</v>
      </c>
      <c r="P73" s="76">
        <f t="shared" ref="P73:AG73" si="14">(1/SQRT(3))*(((2*P74)/($O$72*(1-P74)))+(P74)-1)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 t="shared" si="14"/>
        <v>-1.4433756729740645</v>
      </c>
      <c r="X73" s="76">
        <f t="shared" si="14"/>
        <v>-1.4433756729740645</v>
      </c>
      <c r="Y73" s="76">
        <f t="shared" si="14"/>
        <v>-1.4433756729740645</v>
      </c>
      <c r="Z73" s="76">
        <f t="shared" si="14"/>
        <v>-1.4433756729740645</v>
      </c>
      <c r="AA73" s="76">
        <f t="shared" si="14"/>
        <v>-1.4433756729740645</v>
      </c>
      <c r="AB73" s="76">
        <f t="shared" si="14"/>
        <v>-1.4433756729740645</v>
      </c>
      <c r="AC73" s="76">
        <f t="shared" si="14"/>
        <v>-1.4433756729740645</v>
      </c>
      <c r="AD73" s="76">
        <f t="shared" si="14"/>
        <v>-1.4433756729740645</v>
      </c>
      <c r="AE73" s="76">
        <f t="shared" si="14"/>
        <v>-1.4433756729740645</v>
      </c>
      <c r="AF73" s="76">
        <f t="shared" si="14"/>
        <v>-1.4433756729740645</v>
      </c>
      <c r="AG73" s="76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L74" s="247" t="str">
        <f>CONCATENATE("SI=",O72)</f>
        <v>SI=2</v>
      </c>
      <c r="M74" s="244" t="s">
        <v>174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IF(DIAG!T50,((2*$O$72+1-SQRT(4*$O$72+1))/($O$72*2))*DIAG!$T$50,-1)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241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240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0.12265065297809784</v>
      </c>
      <c r="F79" s="122">
        <f>VLOOKUP(F78,A237:AE237,DIAG!$W$56+1,0)</f>
        <v>0.76037981753863337</v>
      </c>
      <c r="G79" s="121">
        <f>VLOOKUP(G78,A236:AE236,DIAG!$W$58+1,0)</f>
        <v>0.29465577154195161</v>
      </c>
      <c r="H79" s="122">
        <f>VLOOKUP(H78,A237:AE237,DIAG!$W$58+1,0)</f>
        <v>0.42462523159845034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1.0862554511841667</v>
      </c>
      <c r="D80" s="22">
        <f>IFERROR((B80*(A80-$E$79)-A80*(B80-$F$79))/(A80-$E$79),0)</f>
        <v>0.62714987714987713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-1.5020640130310077</v>
      </c>
      <c r="D81" s="22">
        <f>(B81*(A81-$G$79)-A81*(B81-$H$79))/(A81-$G$79)</f>
        <v>0.86721706226350204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157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1.7889727407536308E-2</v>
      </c>
      <c r="E87" s="131">
        <f ca="1">IFERROR(E91,0)</f>
        <v>-0.15529459882761326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2.6995039665823179E-3</v>
      </c>
      <c r="N87" s="131">
        <f ca="1">IFERROR(N91,0)</f>
        <v>-3.1741666321024653E-2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0.64658269106651223</v>
      </c>
      <c r="E88" s="136">
        <f ca="1">IFERROR((C80*E87+D80),0)</f>
        <v>0.45846027263392397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0.86316223450226426</v>
      </c>
      <c r="N88" s="136">
        <f ca="1">IFERROR((C81*N87+D81),0)</f>
        <v>0.91489507695795147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1.7889727407536055E-2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2.6995039665823179E-3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-0.15529459882761326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-3.1741666321024653E-2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0.25570071405932471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6.2148863218283362E-2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0.13229581479732086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0.77085692714231779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0.13229581479732086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1.0477680881957159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-0.15529459882761326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0.24404323527322544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5.382249436335769E-2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0.62315071248318388</v>
      </c>
      <c r="E102" s="147">
        <f ca="1">IFERROR(SQRT((D87-D94)^2+(D88-D95)^2),0)</f>
        <v>0.16891666165320718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1.0652331901354384</v>
      </c>
      <c r="N102" s="147">
        <f ca="1">IFERROR(SQRT((M87-M94)^2+(M88-M95)^2),0)</f>
        <v>1.0369534922272894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0.59474106866173582</v>
      </c>
      <c r="E103" s="149">
        <f ca="1">IFERROR(E102/D98,0)</f>
        <v>0.16121569606503869</v>
      </c>
      <c r="G103" s="150"/>
      <c r="H103" s="151"/>
      <c r="I103" s="151"/>
      <c r="J103" s="151"/>
      <c r="K103" s="151"/>
      <c r="L103" s="138"/>
      <c r="M103" s="148">
        <f ca="1">IFERROR(M102/M98,0)</f>
        <v>0.92251900361162864</v>
      </c>
      <c r="N103" s="149">
        <f ca="1">IFERROR(N102/M98,0)</f>
        <v>0.8980280668118219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1.8743695647868082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1.2074073227208291</v>
      </c>
      <c r="M108" s="103">
        <f ca="1">IFERROR(LOG(100*N103),0)</f>
        <v>1.9532899102430463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1.3874667737863218</v>
      </c>
      <c r="M109" s="103">
        <f ca="1">IFERROR(LOG(100*M100),0)</f>
        <v>0.73096382094798151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1.7743279288765195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1.9649753212578294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5-",Resumo!B42)</f>
        <v xml:space="preserve"> 5-Diversified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14.03924173940648</v>
      </c>
      <c r="C220" s="18">
        <f t="shared" ref="C220:AE220" si="19">IFERROR(C230/C232,0)</f>
        <v>1.3594452671482264</v>
      </c>
      <c r="D220" s="18">
        <f t="shared" si="19"/>
        <v>0.78694751565706933</v>
      </c>
      <c r="E220" s="18">
        <f t="shared" si="19"/>
        <v>1.1462932274023829</v>
      </c>
      <c r="F220" s="18">
        <f t="shared" si="19"/>
        <v>2.7841468229279491</v>
      </c>
      <c r="G220" s="18">
        <f t="shared" si="19"/>
        <v>12.916884583382853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IFERROR((B219/B218),0)</f>
        <v>4.4242174629324538</v>
      </c>
      <c r="C230" s="34">
        <f t="shared" ref="C230:AE230" si="28">IFERROR((C219/C218),0)</f>
        <v>1.8420726031647532</v>
      </c>
      <c r="D230" s="34">
        <f t="shared" si="28"/>
        <v>1.5555124975779888</v>
      </c>
      <c r="E230" s="34">
        <f t="shared" si="28"/>
        <v>1.7092716575370255</v>
      </c>
      <c r="F230" s="34">
        <f t="shared" si="28"/>
        <v>2.8194154488517746</v>
      </c>
      <c r="G230" s="34">
        <f t="shared" si="28"/>
        <v>4.4052141527001867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IFERROR((C214+C215+C216+C217)/(C212+C213),0)</f>
        <v>2.0825545171339566</v>
      </c>
      <c r="D231" s="38">
        <f t="shared" si="29"/>
        <v>3.2186022070415139</v>
      </c>
      <c r="E231" s="38">
        <f t="shared" si="29"/>
        <v>3.5614510016242558</v>
      </c>
      <c r="F231" s="38">
        <f t="shared" si="29"/>
        <v>1.1309664694280082</v>
      </c>
      <c r="G231" s="38">
        <f t="shared" si="29"/>
        <v>4.7529182879377432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IFERROR((1-((B212+B214+B216)/B219))/((B212+B214+B216)/B219),0)</f>
        <v>0.31513222331047996</v>
      </c>
      <c r="C232" s="38">
        <f t="shared" ref="C232:AE232" si="30">IFERROR((1-((C212+C214+C216)/C219))/((C212+C214+C216)/C219),0)</f>
        <v>1.3550178500595005</v>
      </c>
      <c r="D232" s="38">
        <f t="shared" si="30"/>
        <v>1.9766407119021132</v>
      </c>
      <c r="E232" s="38">
        <f t="shared" si="30"/>
        <v>1.4911295091661747</v>
      </c>
      <c r="F232" s="38">
        <f t="shared" si="30"/>
        <v>1.0126676602086435</v>
      </c>
      <c r="G232" s="38">
        <f t="shared" si="30"/>
        <v>0.34104308390022697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IFERROR((B230/B232),0)</f>
        <v>14.03924173940648</v>
      </c>
      <c r="C233" s="160">
        <f t="shared" ref="C233:AE233" si="31">IFERROR((C230/C232),0)</f>
        <v>1.3594452671482264</v>
      </c>
      <c r="D233" s="160">
        <f t="shared" si="31"/>
        <v>0.78694751565706933</v>
      </c>
      <c r="E233" s="160">
        <f t="shared" si="31"/>
        <v>1.1462932274023829</v>
      </c>
      <c r="F233" s="160">
        <f t="shared" si="31"/>
        <v>2.7841468229279491</v>
      </c>
      <c r="G233" s="160">
        <f t="shared" si="31"/>
        <v>12.916884583382853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53" t="s">
        <v>30</v>
      </c>
      <c r="B234" s="254"/>
      <c r="C234" s="254"/>
      <c r="D234" s="254"/>
      <c r="E234" s="254"/>
      <c r="F234" s="254"/>
      <c r="G234" s="254"/>
      <c r="H234" s="254"/>
      <c r="I234" s="254"/>
      <c r="J234" s="254"/>
      <c r="K234" s="254"/>
      <c r="L234" s="254"/>
      <c r="M234" s="254"/>
      <c r="N234" s="254"/>
      <c r="O234" s="254"/>
      <c r="P234" s="254"/>
      <c r="Q234" s="254"/>
      <c r="R234" s="254"/>
      <c r="S234" s="254"/>
      <c r="T234" s="254"/>
      <c r="U234" s="254"/>
      <c r="V234" s="254"/>
      <c r="W234" s="254"/>
      <c r="X234" s="254"/>
      <c r="Y234" s="254"/>
      <c r="Z234" s="254"/>
      <c r="AA234" s="254"/>
      <c r="AB234" s="254"/>
      <c r="AC234" s="254"/>
      <c r="AD234" s="254"/>
      <c r="AE234" s="255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5-Diversified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IFERROR((B248/B247),0)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IFERROR(B241/(B247+B242),0)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IFERROR((B259/B261),0)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31:AE231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32:AE232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33:AE233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2023-08-21T18:25:32Z</cp:lastPrinted>
  <dcterms:created xsi:type="dcterms:W3CDTF">2003-07-04T14:12:44Z</dcterms:created>
  <dcterms:modified xsi:type="dcterms:W3CDTF">2023-10-20T20:26:43Z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