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4" sheetId="2" r:id="rId5"/>
    <sheet state="visible" name="Página2" sheetId="3" r:id="rId6"/>
  </sheets>
  <definedNames/>
  <calcPr/>
</workbook>
</file>

<file path=xl/sharedStrings.xml><?xml version="1.0" encoding="utf-8"?>
<sst xmlns="http://schemas.openxmlformats.org/spreadsheetml/2006/main" count="195" uniqueCount="92">
  <si>
    <t>Atleta</t>
  </si>
  <si>
    <t>Idade</t>
  </si>
  <si>
    <t>Gols</t>
  </si>
  <si>
    <t>Jogos</t>
  </si>
  <si>
    <t xml:space="preserve">Minutos </t>
  </si>
  <si>
    <t>Minutos por Jogo</t>
  </si>
  <si>
    <t>Gols/90min</t>
  </si>
  <si>
    <t>Xgols/90</t>
  </si>
  <si>
    <t>Chutes</t>
  </si>
  <si>
    <t>Chutes no gol</t>
  </si>
  <si>
    <t>Chutes no gol por jogo</t>
  </si>
  <si>
    <t>Aproveitamento</t>
  </si>
  <si>
    <t>Gol/chute no gol</t>
  </si>
  <si>
    <t xml:space="preserve">Gols do time </t>
  </si>
  <si>
    <t>%gols do time</t>
  </si>
  <si>
    <t xml:space="preserve">Média da posse </t>
  </si>
  <si>
    <t>Yuri Alberto</t>
  </si>
  <si>
    <t>Ytalo</t>
  </si>
  <si>
    <t>Y.Alberto</t>
  </si>
  <si>
    <t>Willian Pottker</t>
  </si>
  <si>
    <t>Wesley</t>
  </si>
  <si>
    <t>W.Paulista</t>
  </si>
  <si>
    <t>Vágner Love</t>
  </si>
  <si>
    <t>T.Soares</t>
  </si>
  <si>
    <t>T.Galhardo</t>
  </si>
  <si>
    <t>Sassá</t>
  </si>
  <si>
    <t>Robinho</t>
  </si>
  <si>
    <t>Ricardo Oliveira</t>
  </si>
  <si>
    <t>R. Veiga</t>
  </si>
  <si>
    <t>Pedro</t>
  </si>
  <si>
    <t>Paulinho</t>
  </si>
  <si>
    <t>Pablo</t>
  </si>
  <si>
    <t>P.Raúl</t>
  </si>
  <si>
    <t>P. Vegetti</t>
  </si>
  <si>
    <t>Nico Lopéz</t>
  </si>
  <si>
    <t>Michael</t>
  </si>
  <si>
    <t>Marinho</t>
  </si>
  <si>
    <t>M.Leonardo</t>
  </si>
  <si>
    <t>Luciano</t>
  </si>
  <si>
    <t>Lucca</t>
  </si>
  <si>
    <t>Lucas Pratto</t>
  </si>
  <si>
    <t>Leandro Pereira</t>
  </si>
  <si>
    <t>L.Suarez</t>
  </si>
  <si>
    <t>Jô</t>
  </si>
  <si>
    <t>Jadson</t>
  </si>
  <si>
    <t>J.Calleri</t>
  </si>
  <si>
    <t>Hulk</t>
  </si>
  <si>
    <t>Henrique Dourado</t>
  </si>
  <si>
    <t>Grafite</t>
  </si>
  <si>
    <t>Gilberto</t>
  </si>
  <si>
    <t>G.Jesus</t>
  </si>
  <si>
    <t>G.Cano</t>
  </si>
  <si>
    <t xml:space="preserve">G.Barbosa </t>
  </si>
  <si>
    <t>G.Barbosa</t>
  </si>
  <si>
    <t>G.Arrascaeta</t>
  </si>
  <si>
    <t>Fred</t>
  </si>
  <si>
    <t>Everaldo</t>
  </si>
  <si>
    <t>Estavão</t>
  </si>
  <si>
    <t>Edgar Junio</t>
  </si>
  <si>
    <t>E.Sasha</t>
  </si>
  <si>
    <t>Diego Souza</t>
  </si>
  <si>
    <t>Claudinho</t>
  </si>
  <si>
    <t>Bruno Henrique</t>
  </si>
  <si>
    <t>Bissoli</t>
  </si>
  <si>
    <t>Artur</t>
  </si>
  <si>
    <t>André</t>
  </si>
  <si>
    <t>Alerrandro</t>
  </si>
  <si>
    <t>Ademir</t>
  </si>
  <si>
    <t>Chutes/90</t>
  </si>
  <si>
    <t>Chutes no gol por 90</t>
  </si>
  <si>
    <t>Gols do time /jogo</t>
  </si>
  <si>
    <t>%Gols do time por jogo</t>
  </si>
  <si>
    <t>Gols atuais</t>
  </si>
  <si>
    <t>Gols previstos</t>
  </si>
  <si>
    <t>P.Vegetti</t>
  </si>
  <si>
    <t>G. Arrascaeta</t>
  </si>
  <si>
    <t>Arthur Cabral</t>
  </si>
  <si>
    <t>German Cano</t>
  </si>
  <si>
    <t>Barreal</t>
  </si>
  <si>
    <t>José López</t>
  </si>
  <si>
    <t>André Silva</t>
  </si>
  <si>
    <t>Kaio Jorge</t>
  </si>
  <si>
    <t>Alan Patrick</t>
  </si>
  <si>
    <t>Brainthwhite</t>
  </si>
  <si>
    <t>Renato Kayzer</t>
  </si>
  <si>
    <t>Luciano Juba</t>
  </si>
  <si>
    <t>Pedro Raul</t>
  </si>
  <si>
    <t>J.M. Lucero</t>
  </si>
  <si>
    <t>Barletta</t>
  </si>
  <si>
    <t>Reinaldo</t>
  </si>
  <si>
    <t>Isidro Pitta</t>
  </si>
  <si>
    <t>G.Tailari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</si>
</sst>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2" xfId="0" applyAlignment="1" applyBorder="1" applyFont="1" applyNumberFormat="1">
      <alignment readingOrder="0"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6" fillId="0" fontId="1" numFmtId="10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2" xfId="0" applyAlignment="1" applyBorder="1" applyFont="1" applyNumberFormat="1">
      <alignment readingOrder="0"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9" fillId="0" fontId="1" numFmtId="10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2" xfId="0" applyAlignment="1" applyBorder="1" applyFont="1" applyNumberFormat="1">
      <alignment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9" fillId="0" fontId="1" numFmtId="10" xfId="0" applyAlignment="1" applyBorder="1" applyFont="1" applyNumberFormat="1">
      <alignment readingOrder="0" shrinkToFit="0" vertical="center" wrapText="0"/>
    </xf>
    <xf borderId="8" fillId="0" fontId="1" numFmtId="2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2" xfId="0" applyAlignment="1" applyBorder="1" applyFont="1" applyNumberFormat="1">
      <alignment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6" fillId="0" fontId="1" numFmtId="10" xfId="0" applyAlignment="1" applyBorder="1" applyFont="1" applyNumberFormat="1">
      <alignment shrinkToFit="0" vertical="center" wrapText="0"/>
    </xf>
    <xf borderId="5" fillId="0" fontId="1" numFmtId="2" xfId="0" applyAlignment="1" applyBorder="1" applyFont="1" applyNumberFormat="1">
      <alignment shrinkToFit="0" vertical="center" wrapText="0"/>
    </xf>
    <xf borderId="8" fillId="0" fontId="1" numFmtId="10" xfId="0" applyAlignment="1" applyBorder="1" applyFont="1" applyNumberFormat="1">
      <alignment readingOrder="0" shrinkToFit="0" vertical="center" wrapText="0"/>
    </xf>
    <xf borderId="9" fillId="0" fontId="1" numFmtId="10" xfId="0" applyAlignment="1" applyBorder="1" applyFont="1" applyNumberFormat="1">
      <alignment shrinkToFit="0" vertical="center" wrapText="0"/>
    </xf>
    <xf borderId="6" fillId="0" fontId="1" numFmtId="10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2" xfId="0" applyAlignment="1" applyBorder="1" applyFont="1" applyNumberFormat="1">
      <alignment readingOrder="0"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2" fillId="0" fontId="1" numFmtId="10" xfId="0" applyAlignment="1" applyBorder="1" applyFont="1" applyNumberFormat="1">
      <alignment readingOrder="0" shrinkToFit="0" vertical="center" wrapText="0"/>
    </xf>
    <xf borderId="0" fillId="0" fontId="1" numFmtId="164" xfId="0" applyFont="1" applyNumberFormat="1"/>
    <xf borderId="0" fillId="0" fontId="1" numFmtId="2" xfId="0" applyFont="1" applyNumberFormat="1"/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0" xfId="0" applyAlignment="1" applyBorder="1" applyFont="1" applyNumberFormat="1">
      <alignment horizontal="left"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8" fillId="0" fontId="1" numFmtId="10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1" fillId="0" fontId="1" numFmtId="10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10" xfId="0" applyFont="1" applyNumberFormat="1"/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1" numFmtId="10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2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10" xfId="0" applyAlignment="1" applyBorder="1" applyFont="1" applyNumberFormat="1">
      <alignment shrinkToFit="0" vertical="center" wrapText="0"/>
    </xf>
    <xf borderId="14" fillId="0" fontId="1" numFmtId="2" xfId="0" applyAlignment="1" applyBorder="1" applyFont="1" applyNumberFormat="1">
      <alignment shrinkToFit="0" vertical="center" wrapText="0"/>
    </xf>
    <xf borderId="14" fillId="0" fontId="1" numFmtId="165" xfId="0" applyAlignment="1" applyBorder="1" applyFont="1" applyNumberFormat="1">
      <alignment shrinkToFit="0" vertical="center" wrapText="0"/>
    </xf>
    <xf borderId="14" fillId="0" fontId="1" numFmtId="10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4-style">
      <tableStyleElement dxfId="1" type="headerRow"/>
      <tableStyleElement dxfId="2" type="firstRowStripe"/>
      <tableStyleElement dxfId="3" type="secondRowStripe"/>
    </tableStyle>
    <tableStyle count="3" pivot="0" name="Página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66" displayName="Artilheiros_2015_2024" name="Artilheiros_2015_2024" id="1">
  <tableColumns count="16">
    <tableColumn name="Atleta" id="1"/>
    <tableColumn name="Idade" id="2"/>
    <tableColumn name="Gols" id="3"/>
    <tableColumn name="Jogos" id="4"/>
    <tableColumn name="Minutos " id="5"/>
    <tableColumn name="Minutos por Jogo" id="6"/>
    <tableColumn name="Gols/90min" id="7"/>
    <tableColumn name="Xgols/90" id="8"/>
    <tableColumn name="Chutes" id="9"/>
    <tableColumn name="Chutes no gol" id="10"/>
    <tableColumn name="Chutes no gol por jogo" id="11"/>
    <tableColumn name="Aproveitamento" id="12"/>
    <tableColumn name="Gol/chute no gol" id="13"/>
    <tableColumn name="Gols do time " id="14"/>
    <tableColumn name="%gols do time" id="15"/>
    <tableColumn name="Média da posse " id="16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A1:N66" displayName="Tabela_5" name="Tabela_5" id="2">
  <tableColumns count="14">
    <tableColumn name="Atleta" id="1"/>
    <tableColumn name="Idade" id="2"/>
    <tableColumn name="Jogos" id="3"/>
    <tableColumn name="Minutos " id="4"/>
    <tableColumn name="Minutos por Jogo" id="5"/>
    <tableColumn name="Gols/90min" id="6"/>
    <tableColumn name="Chutes/90" id="7"/>
    <tableColumn name="Chutes no gol por 90" id="8"/>
    <tableColumn name="Aproveitamento" id="9"/>
    <tableColumn name="Gol/chute no gol" id="10"/>
    <tableColumn name="Gols do time /jogo" id="11"/>
    <tableColumn name="%Gols do time por jogo" id="12"/>
    <tableColumn name="Média da posse " id="13"/>
    <tableColumn name="Gols" id="14"/>
  </tableColumns>
  <tableStyleInfo name="Página4-style" showColumnStripes="0" showFirstColumn="1" showLastColumn="1" showRowStripes="1"/>
</table>
</file>

<file path=xl/tables/table3.xml><?xml version="1.0" encoding="utf-8"?>
<table xmlns="http://schemas.openxmlformats.org/spreadsheetml/2006/main" ref="A1:O21" displayName="Artilheiros_2025" name="Artilheiros_2025" id="3">
  <tableColumns count="15">
    <tableColumn name="Atleta" id="1"/>
    <tableColumn name="Idade" id="2"/>
    <tableColumn name="Jogos" id="3"/>
    <tableColumn name="Minutos " id="4"/>
    <tableColumn name="Minutos por Jogo" id="5"/>
    <tableColumn name="Gols/90min" id="6"/>
    <tableColumn name="Chutes/90" id="7"/>
    <tableColumn name="Chutes no gol por 90" id="8"/>
    <tableColumn name="Aproveitamento" id="9"/>
    <tableColumn name="Gol/chute no gol" id="10"/>
    <tableColumn name="Gols do time /jogo" id="11"/>
    <tableColumn name="%Gols do time por jogo" id="12"/>
    <tableColumn name="Média da posse " id="13"/>
    <tableColumn name="Gols atuais" id="14"/>
    <tableColumn name="Gols previstos" id="15"/>
  </tableColumns>
  <tableStyleInfo name="Página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7" max="7" width="14.25"/>
    <col customWidth="1" min="10" max="10" width="15.75"/>
    <col customWidth="1" min="11" max="11" width="22.25"/>
    <col customWidth="1" min="12" max="12" width="20.5"/>
    <col customWidth="1" min="13" max="13" width="17.75"/>
    <col customWidth="1" min="14" max="14" width="15.25"/>
    <col customWidth="1" min="15" max="15" width="19.13"/>
    <col customWidth="1" min="16" max="16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>
      <c r="A2" s="5" t="s">
        <v>16</v>
      </c>
      <c r="B2" s="6">
        <v>22.0</v>
      </c>
      <c r="C2" s="6">
        <v>15.0</v>
      </c>
      <c r="D2" s="6">
        <v>29.0</v>
      </c>
      <c r="E2" s="6">
        <v>2209.0</v>
      </c>
      <c r="F2" s="7">
        <f t="shared" ref="F2:F66" si="1">E2/D2</f>
        <v>76.17241379</v>
      </c>
      <c r="G2" s="8">
        <f t="shared" ref="G2:G66" si="2">C2/(E2/90)</f>
        <v>0.6111362608</v>
      </c>
      <c r="H2" s="9">
        <v>0.33</v>
      </c>
      <c r="I2" s="6">
        <v>81.0</v>
      </c>
      <c r="J2" s="6">
        <v>35.0</v>
      </c>
      <c r="K2" s="8">
        <f t="shared" ref="K2:K66" si="3">J2/D2</f>
        <v>1.206896552</v>
      </c>
      <c r="L2" s="10">
        <f t="shared" ref="L2:L7" si="4">J2/I2</f>
        <v>0.4320987654</v>
      </c>
      <c r="M2" s="8">
        <f t="shared" ref="M2:M12" si="5">C2/J2</f>
        <v>0.4285714286</v>
      </c>
      <c r="N2" s="6">
        <v>54.0</v>
      </c>
      <c r="O2" s="10">
        <f t="shared" ref="O2:O12" si="6">C2/N2</f>
        <v>0.2777777778</v>
      </c>
      <c r="P2" s="11">
        <v>0.509</v>
      </c>
    </row>
    <row r="3">
      <c r="A3" s="12" t="s">
        <v>17</v>
      </c>
      <c r="B3" s="13">
        <v>31.0</v>
      </c>
      <c r="C3" s="13">
        <v>12.0</v>
      </c>
      <c r="D3" s="13">
        <v>30.0</v>
      </c>
      <c r="E3" s="13">
        <v>2315.0</v>
      </c>
      <c r="F3" s="14">
        <f t="shared" si="1"/>
        <v>77.16666667</v>
      </c>
      <c r="G3" s="15">
        <f t="shared" si="2"/>
        <v>0.4665226782</v>
      </c>
      <c r="H3" s="16">
        <v>0.33</v>
      </c>
      <c r="I3" s="13">
        <v>56.0</v>
      </c>
      <c r="J3" s="13">
        <v>23.0</v>
      </c>
      <c r="K3" s="15">
        <f t="shared" si="3"/>
        <v>0.7666666667</v>
      </c>
      <c r="L3" s="17">
        <f t="shared" si="4"/>
        <v>0.4107142857</v>
      </c>
      <c r="M3" s="15">
        <f t="shared" si="5"/>
        <v>0.5217391304</v>
      </c>
      <c r="N3" s="13">
        <v>55.0</v>
      </c>
      <c r="O3" s="17">
        <f t="shared" si="6"/>
        <v>0.2181818182</v>
      </c>
      <c r="P3" s="18">
        <v>0.498</v>
      </c>
    </row>
    <row r="4">
      <c r="A4" s="5" t="s">
        <v>18</v>
      </c>
      <c r="B4" s="6">
        <v>20.0</v>
      </c>
      <c r="C4" s="6">
        <v>12.0</v>
      </c>
      <c r="D4" s="6">
        <v>33.0</v>
      </c>
      <c r="E4" s="6">
        <v>2698.0</v>
      </c>
      <c r="F4" s="7">
        <f t="shared" si="1"/>
        <v>81.75757576</v>
      </c>
      <c r="G4" s="8">
        <f t="shared" si="2"/>
        <v>0.4002965159</v>
      </c>
      <c r="H4" s="9">
        <v>0.33</v>
      </c>
      <c r="I4" s="6">
        <v>89.0</v>
      </c>
      <c r="J4" s="6">
        <v>42.0</v>
      </c>
      <c r="K4" s="8">
        <f t="shared" si="3"/>
        <v>1.272727273</v>
      </c>
      <c r="L4" s="10">
        <f t="shared" si="4"/>
        <v>0.4719101124</v>
      </c>
      <c r="M4" s="8">
        <f t="shared" si="5"/>
        <v>0.2857142857</v>
      </c>
      <c r="N4" s="6">
        <v>44.0</v>
      </c>
      <c r="O4" s="10">
        <f t="shared" si="6"/>
        <v>0.2727272727</v>
      </c>
      <c r="P4" s="11">
        <v>0.547</v>
      </c>
    </row>
    <row r="5">
      <c r="A5" s="19" t="s">
        <v>19</v>
      </c>
      <c r="B5" s="20">
        <v>23.0</v>
      </c>
      <c r="C5" s="20">
        <v>14.0</v>
      </c>
      <c r="D5" s="20">
        <v>31.0</v>
      </c>
      <c r="E5" s="20">
        <v>1941.0</v>
      </c>
      <c r="F5" s="21">
        <f t="shared" si="1"/>
        <v>62.61290323</v>
      </c>
      <c r="G5" s="22">
        <f t="shared" si="2"/>
        <v>0.6491499227</v>
      </c>
      <c r="H5" s="23"/>
      <c r="I5" s="20">
        <v>61.0</v>
      </c>
      <c r="J5" s="20">
        <v>25.0</v>
      </c>
      <c r="K5" s="22">
        <f t="shared" si="3"/>
        <v>0.8064516129</v>
      </c>
      <c r="L5" s="24">
        <f t="shared" si="4"/>
        <v>0.4098360656</v>
      </c>
      <c r="M5" s="22">
        <f t="shared" si="5"/>
        <v>0.56</v>
      </c>
      <c r="N5" s="20">
        <v>48.0</v>
      </c>
      <c r="O5" s="24">
        <f t="shared" si="6"/>
        <v>0.2916666667</v>
      </c>
      <c r="P5" s="25">
        <v>0.534</v>
      </c>
    </row>
    <row r="6">
      <c r="A6" s="5" t="s">
        <v>20</v>
      </c>
      <c r="B6" s="6">
        <v>25.0</v>
      </c>
      <c r="C6" s="6">
        <v>11.0</v>
      </c>
      <c r="D6" s="6">
        <v>33.0</v>
      </c>
      <c r="E6" s="6">
        <v>2526.0</v>
      </c>
      <c r="F6" s="7">
        <f t="shared" si="1"/>
        <v>76.54545455</v>
      </c>
      <c r="G6" s="8">
        <f t="shared" si="2"/>
        <v>0.3919239905</v>
      </c>
      <c r="H6" s="9">
        <v>0.48</v>
      </c>
      <c r="I6" s="6">
        <v>78.0</v>
      </c>
      <c r="J6" s="6">
        <v>32.0</v>
      </c>
      <c r="K6" s="8">
        <f t="shared" si="3"/>
        <v>0.9696969697</v>
      </c>
      <c r="L6" s="10">
        <f t="shared" si="4"/>
        <v>0.4102564103</v>
      </c>
      <c r="M6" s="8">
        <f t="shared" si="5"/>
        <v>0.34375</v>
      </c>
      <c r="N6" s="6">
        <v>53.0</v>
      </c>
      <c r="O6" s="10">
        <f t="shared" si="6"/>
        <v>0.2075471698</v>
      </c>
      <c r="P6" s="11">
        <v>0.528</v>
      </c>
    </row>
    <row r="7">
      <c r="A7" s="12" t="s">
        <v>21</v>
      </c>
      <c r="B7" s="13">
        <v>35.0</v>
      </c>
      <c r="C7" s="13">
        <v>13.0</v>
      </c>
      <c r="D7" s="13">
        <v>26.0</v>
      </c>
      <c r="E7" s="13">
        <v>2436.0</v>
      </c>
      <c r="F7" s="14">
        <f t="shared" si="1"/>
        <v>93.69230769</v>
      </c>
      <c r="G7" s="15">
        <f t="shared" si="2"/>
        <v>0.4802955665</v>
      </c>
      <c r="H7" s="26"/>
      <c r="I7" s="13">
        <v>63.0</v>
      </c>
      <c r="J7" s="13">
        <v>29.0</v>
      </c>
      <c r="K7" s="15">
        <f t="shared" si="3"/>
        <v>1.115384615</v>
      </c>
      <c r="L7" s="17">
        <f t="shared" si="4"/>
        <v>0.4603174603</v>
      </c>
      <c r="M7" s="15">
        <f t="shared" si="5"/>
        <v>0.4482758621</v>
      </c>
      <c r="N7" s="13">
        <v>50.0</v>
      </c>
      <c r="O7" s="17">
        <f t="shared" si="6"/>
        <v>0.26</v>
      </c>
      <c r="P7" s="18">
        <v>0.453</v>
      </c>
    </row>
    <row r="8">
      <c r="A8" s="27" t="s">
        <v>22</v>
      </c>
      <c r="B8" s="28">
        <v>31.0</v>
      </c>
      <c r="C8" s="28">
        <v>14.0</v>
      </c>
      <c r="D8" s="28">
        <v>31.0</v>
      </c>
      <c r="E8" s="28">
        <v>2372.0</v>
      </c>
      <c r="F8" s="29">
        <f t="shared" si="1"/>
        <v>76.51612903</v>
      </c>
      <c r="G8" s="30">
        <f t="shared" si="2"/>
        <v>0.5311973019</v>
      </c>
      <c r="H8" s="31"/>
      <c r="I8" s="28">
        <v>52.0</v>
      </c>
      <c r="J8" s="28">
        <v>28.0</v>
      </c>
      <c r="K8" s="29">
        <f t="shared" si="3"/>
        <v>0.9032258065</v>
      </c>
      <c r="L8" s="32">
        <f>(J8/I8)</f>
        <v>0.5384615385</v>
      </c>
      <c r="M8" s="30">
        <f t="shared" si="5"/>
        <v>0.5</v>
      </c>
      <c r="N8" s="28">
        <v>71.0</v>
      </c>
      <c r="O8" s="32">
        <f t="shared" si="6"/>
        <v>0.1971830986</v>
      </c>
      <c r="P8" s="33"/>
    </row>
    <row r="9">
      <c r="A9" s="12" t="s">
        <v>23</v>
      </c>
      <c r="B9" s="13">
        <v>32.0</v>
      </c>
      <c r="C9" s="13">
        <v>17.0</v>
      </c>
      <c r="D9" s="13">
        <v>33.0</v>
      </c>
      <c r="E9" s="13">
        <v>2451.0</v>
      </c>
      <c r="F9" s="14">
        <f t="shared" si="1"/>
        <v>74.27272727</v>
      </c>
      <c r="G9" s="15">
        <f t="shared" si="2"/>
        <v>0.6242350061</v>
      </c>
      <c r="H9" s="26">
        <f>12.84/(E9/90)</f>
        <v>0.4714810282</v>
      </c>
      <c r="I9" s="13">
        <v>84.0</v>
      </c>
      <c r="J9" s="13">
        <v>30.0</v>
      </c>
      <c r="K9" s="15">
        <f t="shared" si="3"/>
        <v>0.9090909091</v>
      </c>
      <c r="L9" s="17">
        <f t="shared" ref="L9:L12" si="7">J9/I9</f>
        <v>0.3571428571</v>
      </c>
      <c r="M9" s="15">
        <f t="shared" si="5"/>
        <v>0.5666666667</v>
      </c>
      <c r="N9" s="13">
        <v>58.0</v>
      </c>
      <c r="O9" s="17">
        <f t="shared" si="6"/>
        <v>0.2931034483</v>
      </c>
      <c r="P9" s="18">
        <v>0.481</v>
      </c>
    </row>
    <row r="10">
      <c r="A10" s="5" t="s">
        <v>24</v>
      </c>
      <c r="B10" s="6">
        <v>31.0</v>
      </c>
      <c r="C10" s="6">
        <v>17.0</v>
      </c>
      <c r="D10" s="6">
        <v>29.0</v>
      </c>
      <c r="E10" s="6">
        <v>1863.0</v>
      </c>
      <c r="F10" s="7">
        <f t="shared" si="1"/>
        <v>64.24137931</v>
      </c>
      <c r="G10" s="8">
        <f t="shared" si="2"/>
        <v>0.8212560386</v>
      </c>
      <c r="H10" s="34"/>
      <c r="I10" s="6">
        <v>72.0</v>
      </c>
      <c r="J10" s="6">
        <v>35.0</v>
      </c>
      <c r="K10" s="8">
        <f t="shared" si="3"/>
        <v>1.206896552</v>
      </c>
      <c r="L10" s="10">
        <f t="shared" si="7"/>
        <v>0.4861111111</v>
      </c>
      <c r="M10" s="8">
        <f t="shared" si="5"/>
        <v>0.4857142857</v>
      </c>
      <c r="N10" s="6">
        <v>61.0</v>
      </c>
      <c r="O10" s="10">
        <f t="shared" si="6"/>
        <v>0.2786885246</v>
      </c>
      <c r="P10" s="11">
        <v>0.494</v>
      </c>
    </row>
    <row r="11">
      <c r="A11" s="12" t="s">
        <v>25</v>
      </c>
      <c r="B11" s="13">
        <v>22.0</v>
      </c>
      <c r="C11" s="13">
        <v>12.0</v>
      </c>
      <c r="D11" s="13">
        <v>26.0</v>
      </c>
      <c r="E11" s="13">
        <v>1300.0</v>
      </c>
      <c r="F11" s="14">
        <f t="shared" si="1"/>
        <v>50</v>
      </c>
      <c r="G11" s="15">
        <f t="shared" si="2"/>
        <v>0.8307692308</v>
      </c>
      <c r="H11" s="26"/>
      <c r="I11" s="13">
        <v>41.0</v>
      </c>
      <c r="J11" s="13">
        <v>25.0</v>
      </c>
      <c r="K11" s="15">
        <f t="shared" si="3"/>
        <v>0.9615384615</v>
      </c>
      <c r="L11" s="17">
        <f t="shared" si="7"/>
        <v>0.6097560976</v>
      </c>
      <c r="M11" s="15">
        <f t="shared" si="5"/>
        <v>0.48</v>
      </c>
      <c r="N11" s="13">
        <v>43.0</v>
      </c>
      <c r="O11" s="17">
        <f t="shared" si="6"/>
        <v>0.2790697674</v>
      </c>
      <c r="P11" s="18">
        <v>0.483</v>
      </c>
    </row>
    <row r="12">
      <c r="A12" s="5" t="s">
        <v>26</v>
      </c>
      <c r="B12" s="6">
        <v>32.0</v>
      </c>
      <c r="C12" s="6">
        <v>12.0</v>
      </c>
      <c r="D12" s="6">
        <v>30.0</v>
      </c>
      <c r="E12" s="6">
        <v>2139.0</v>
      </c>
      <c r="F12" s="7">
        <f t="shared" si="1"/>
        <v>71.3</v>
      </c>
      <c r="G12" s="8">
        <f t="shared" si="2"/>
        <v>0.5049088359</v>
      </c>
      <c r="H12" s="34"/>
      <c r="I12" s="6">
        <v>49.0</v>
      </c>
      <c r="J12" s="6">
        <v>22.0</v>
      </c>
      <c r="K12" s="8">
        <f t="shared" si="3"/>
        <v>0.7333333333</v>
      </c>
      <c r="L12" s="10">
        <f t="shared" si="7"/>
        <v>0.4489795918</v>
      </c>
      <c r="M12" s="8">
        <f t="shared" si="5"/>
        <v>0.5454545455</v>
      </c>
      <c r="N12" s="6">
        <v>61.0</v>
      </c>
      <c r="O12" s="10">
        <f t="shared" si="6"/>
        <v>0.1967213115</v>
      </c>
      <c r="P12" s="11">
        <v>0.534</v>
      </c>
    </row>
    <row r="13">
      <c r="A13" s="19" t="s">
        <v>27</v>
      </c>
      <c r="B13" s="20">
        <v>35.0</v>
      </c>
      <c r="C13" s="20">
        <v>20.0</v>
      </c>
      <c r="D13" s="20">
        <v>32.0</v>
      </c>
      <c r="E13" s="20">
        <v>2742.0</v>
      </c>
      <c r="F13" s="21">
        <f t="shared" si="1"/>
        <v>85.6875</v>
      </c>
      <c r="G13" s="22">
        <f t="shared" si="2"/>
        <v>0.6564551422</v>
      </c>
      <c r="H13" s="23"/>
      <c r="I13" s="20">
        <v>99.0</v>
      </c>
      <c r="J13" s="20">
        <v>45.0</v>
      </c>
      <c r="K13" s="21">
        <f t="shared" si="3"/>
        <v>1.40625</v>
      </c>
      <c r="L13" s="35">
        <f>(J13/I13)</f>
        <v>0.4545454545</v>
      </c>
      <c r="M13" s="21">
        <f>C13/45 </f>
        <v>0.4444444444</v>
      </c>
      <c r="N13" s="20">
        <v>59.0</v>
      </c>
      <c r="O13" s="24">
        <f>C13/59</f>
        <v>0.3389830508</v>
      </c>
      <c r="P13" s="36"/>
    </row>
    <row r="14">
      <c r="A14" s="5" t="s">
        <v>27</v>
      </c>
      <c r="B14" s="6">
        <v>38.0</v>
      </c>
      <c r="C14" s="6">
        <v>13.0</v>
      </c>
      <c r="D14" s="6">
        <v>36.0</v>
      </c>
      <c r="E14" s="6">
        <v>1918.0</v>
      </c>
      <c r="F14" s="7">
        <f t="shared" si="1"/>
        <v>53.27777778</v>
      </c>
      <c r="G14" s="8">
        <f t="shared" si="2"/>
        <v>0.6100104275</v>
      </c>
      <c r="H14" s="34"/>
      <c r="I14" s="6">
        <v>92.0</v>
      </c>
      <c r="J14" s="6">
        <v>42.0</v>
      </c>
      <c r="K14" s="8">
        <f t="shared" si="3"/>
        <v>1.166666667</v>
      </c>
      <c r="L14" s="10">
        <f t="shared" ref="L14:L30" si="8">J14/I14</f>
        <v>0.4565217391</v>
      </c>
      <c r="M14" s="8">
        <f t="shared" ref="M14:M66" si="9">C14/J14</f>
        <v>0.3095238095</v>
      </c>
      <c r="N14" s="6">
        <v>56.0</v>
      </c>
      <c r="O14" s="10">
        <f t="shared" ref="O14:O66" si="10">C14/N14</f>
        <v>0.2321428571</v>
      </c>
      <c r="P14" s="11">
        <v>0.558</v>
      </c>
    </row>
    <row r="15">
      <c r="A15" s="12" t="s">
        <v>28</v>
      </c>
      <c r="B15" s="13">
        <v>29.0</v>
      </c>
      <c r="C15" s="13">
        <v>11.0</v>
      </c>
      <c r="D15" s="13">
        <v>34.0</v>
      </c>
      <c r="E15" s="13">
        <v>2519.0</v>
      </c>
      <c r="F15" s="14">
        <f t="shared" si="1"/>
        <v>74.08823529</v>
      </c>
      <c r="G15" s="15">
        <f t="shared" si="2"/>
        <v>0.3930131004</v>
      </c>
      <c r="H15" s="16">
        <v>0.37</v>
      </c>
      <c r="I15" s="13">
        <v>92.0</v>
      </c>
      <c r="J15" s="13">
        <v>27.0</v>
      </c>
      <c r="K15" s="15">
        <f t="shared" si="3"/>
        <v>0.7941176471</v>
      </c>
      <c r="L15" s="17">
        <f t="shared" si="8"/>
        <v>0.2934782609</v>
      </c>
      <c r="M15" s="15">
        <f t="shared" si="9"/>
        <v>0.4074074074</v>
      </c>
      <c r="N15" s="13">
        <v>60.0</v>
      </c>
      <c r="O15" s="17">
        <f t="shared" si="10"/>
        <v>0.1833333333</v>
      </c>
      <c r="P15" s="18">
        <v>0.537</v>
      </c>
    </row>
    <row r="16">
      <c r="A16" s="5" t="s">
        <v>29</v>
      </c>
      <c r="B16" s="6">
        <v>27.0</v>
      </c>
      <c r="C16" s="6">
        <v>11.0</v>
      </c>
      <c r="D16" s="6">
        <v>21.0</v>
      </c>
      <c r="E16" s="6">
        <v>1669.0</v>
      </c>
      <c r="F16" s="7">
        <f t="shared" si="1"/>
        <v>79.47619048</v>
      </c>
      <c r="G16" s="8">
        <f t="shared" si="2"/>
        <v>0.5931695626</v>
      </c>
      <c r="H16" s="9">
        <v>0.47</v>
      </c>
      <c r="I16" s="6">
        <v>44.0</v>
      </c>
      <c r="J16" s="6">
        <v>24.0</v>
      </c>
      <c r="K16" s="8">
        <f t="shared" si="3"/>
        <v>1.142857143</v>
      </c>
      <c r="L16" s="10">
        <f t="shared" si="8"/>
        <v>0.5454545455</v>
      </c>
      <c r="M16" s="8">
        <f t="shared" si="9"/>
        <v>0.4583333333</v>
      </c>
      <c r="N16" s="6">
        <v>61.0</v>
      </c>
      <c r="O16" s="10">
        <f t="shared" si="10"/>
        <v>0.1803278689</v>
      </c>
      <c r="P16" s="11">
        <v>0.56</v>
      </c>
    </row>
    <row r="17">
      <c r="A17" s="12" t="s">
        <v>29</v>
      </c>
      <c r="B17" s="13">
        <v>26.0</v>
      </c>
      <c r="C17" s="13">
        <v>14.0</v>
      </c>
      <c r="D17" s="13">
        <v>34.0</v>
      </c>
      <c r="E17" s="13">
        <v>2160.0</v>
      </c>
      <c r="F17" s="14">
        <f t="shared" si="1"/>
        <v>63.52941176</v>
      </c>
      <c r="G17" s="15">
        <f t="shared" si="2"/>
        <v>0.5833333333</v>
      </c>
      <c r="H17" s="26">
        <f>11.1/(E17/90)</f>
        <v>0.4625</v>
      </c>
      <c r="I17" s="13">
        <v>61.0</v>
      </c>
      <c r="J17" s="13">
        <v>27.0</v>
      </c>
      <c r="K17" s="15">
        <f t="shared" si="3"/>
        <v>0.7941176471</v>
      </c>
      <c r="L17" s="17">
        <f t="shared" si="8"/>
        <v>0.4426229508</v>
      </c>
      <c r="M17" s="15">
        <f t="shared" si="9"/>
        <v>0.5185185185</v>
      </c>
      <c r="N17" s="13">
        <v>56.0</v>
      </c>
      <c r="O17" s="17">
        <f t="shared" si="10"/>
        <v>0.25</v>
      </c>
      <c r="P17" s="18">
        <v>0.577</v>
      </c>
    </row>
    <row r="18">
      <c r="A18" s="5" t="s">
        <v>30</v>
      </c>
      <c r="B18" s="6">
        <v>23.0</v>
      </c>
      <c r="C18" s="6">
        <v>20.0</v>
      </c>
      <c r="D18" s="6">
        <v>36.0</v>
      </c>
      <c r="E18" s="6">
        <v>3007.0</v>
      </c>
      <c r="F18" s="7">
        <f t="shared" si="1"/>
        <v>83.52777778</v>
      </c>
      <c r="G18" s="8">
        <f t="shared" si="2"/>
        <v>0.5986032591</v>
      </c>
      <c r="H18" s="34">
        <f>15.22/(E18/90)</f>
        <v>0.4555370801</v>
      </c>
      <c r="I18" s="6">
        <v>89.0</v>
      </c>
      <c r="J18" s="6">
        <v>45.0</v>
      </c>
      <c r="K18" s="8">
        <f t="shared" si="3"/>
        <v>1.25</v>
      </c>
      <c r="L18" s="10">
        <f t="shared" si="8"/>
        <v>0.5056179775</v>
      </c>
      <c r="M18" s="8">
        <f t="shared" si="9"/>
        <v>0.4444444444</v>
      </c>
      <c r="N18" s="6">
        <v>52.0</v>
      </c>
      <c r="O18" s="10">
        <f t="shared" si="10"/>
        <v>0.3846153846</v>
      </c>
      <c r="P18" s="11">
        <v>0.528</v>
      </c>
    </row>
    <row r="19">
      <c r="A19" s="12" t="s">
        <v>31</v>
      </c>
      <c r="B19" s="13">
        <v>26.0</v>
      </c>
      <c r="C19" s="13">
        <v>12.0</v>
      </c>
      <c r="D19" s="13">
        <v>33.0</v>
      </c>
      <c r="E19" s="13">
        <v>2732.0</v>
      </c>
      <c r="F19" s="14">
        <f t="shared" si="1"/>
        <v>82.78787879</v>
      </c>
      <c r="G19" s="15">
        <f t="shared" si="2"/>
        <v>0.3953147877</v>
      </c>
      <c r="H19" s="26"/>
      <c r="I19" s="13">
        <v>64.0</v>
      </c>
      <c r="J19" s="13">
        <v>29.0</v>
      </c>
      <c r="K19" s="15">
        <f t="shared" si="3"/>
        <v>0.8787878788</v>
      </c>
      <c r="L19" s="17">
        <f t="shared" si="8"/>
        <v>0.453125</v>
      </c>
      <c r="M19" s="15">
        <f t="shared" si="9"/>
        <v>0.4137931034</v>
      </c>
      <c r="N19" s="13">
        <v>54.0</v>
      </c>
      <c r="O19" s="17">
        <f t="shared" si="10"/>
        <v>0.2222222222</v>
      </c>
      <c r="P19" s="18">
        <v>0.549</v>
      </c>
    </row>
    <row r="20">
      <c r="A20" s="5" t="s">
        <v>32</v>
      </c>
      <c r="B20" s="6">
        <v>25.0</v>
      </c>
      <c r="C20" s="6">
        <v>19.0</v>
      </c>
      <c r="D20" s="6">
        <v>34.0</v>
      </c>
      <c r="E20" s="6">
        <v>2760.0</v>
      </c>
      <c r="F20" s="7">
        <f t="shared" si="1"/>
        <v>81.17647059</v>
      </c>
      <c r="G20" s="8">
        <f t="shared" si="2"/>
        <v>0.6195652174</v>
      </c>
      <c r="H20" s="9">
        <v>0.46</v>
      </c>
      <c r="I20" s="6">
        <v>92.0</v>
      </c>
      <c r="J20" s="6">
        <v>42.0</v>
      </c>
      <c r="K20" s="8">
        <f t="shared" si="3"/>
        <v>1.235294118</v>
      </c>
      <c r="L20" s="10">
        <f t="shared" si="8"/>
        <v>0.4565217391</v>
      </c>
      <c r="M20" s="8">
        <f t="shared" si="9"/>
        <v>0.4523809524</v>
      </c>
      <c r="N20" s="6">
        <v>40.0</v>
      </c>
      <c r="O20" s="10">
        <f t="shared" si="10"/>
        <v>0.475</v>
      </c>
      <c r="P20" s="11">
        <v>0.399</v>
      </c>
    </row>
    <row r="21">
      <c r="A21" s="12" t="s">
        <v>33</v>
      </c>
      <c r="B21" s="13">
        <v>35.0</v>
      </c>
      <c r="C21" s="13">
        <v>12.0</v>
      </c>
      <c r="D21" s="13">
        <v>35.0</v>
      </c>
      <c r="E21" s="13">
        <v>2992.0</v>
      </c>
      <c r="F21" s="14">
        <f t="shared" si="1"/>
        <v>85.48571429</v>
      </c>
      <c r="G21" s="15">
        <f t="shared" si="2"/>
        <v>0.3609625668</v>
      </c>
      <c r="H21" s="16">
        <v>0.55</v>
      </c>
      <c r="I21" s="13">
        <v>100.0</v>
      </c>
      <c r="J21" s="13">
        <v>33.0</v>
      </c>
      <c r="K21" s="15">
        <f t="shared" si="3"/>
        <v>0.9428571429</v>
      </c>
      <c r="L21" s="17">
        <f t="shared" si="8"/>
        <v>0.33</v>
      </c>
      <c r="M21" s="15">
        <f t="shared" si="9"/>
        <v>0.3636363636</v>
      </c>
      <c r="N21" s="13">
        <v>43.0</v>
      </c>
      <c r="O21" s="17">
        <f t="shared" si="10"/>
        <v>0.2790697674</v>
      </c>
      <c r="P21" s="18">
        <v>0.489</v>
      </c>
    </row>
    <row r="22">
      <c r="A22" s="5" t="s">
        <v>34</v>
      </c>
      <c r="B22" s="6">
        <v>25.0</v>
      </c>
      <c r="C22" s="6">
        <v>11.0</v>
      </c>
      <c r="D22" s="6">
        <v>35.0</v>
      </c>
      <c r="E22" s="6">
        <v>2341.0</v>
      </c>
      <c r="F22" s="7">
        <f t="shared" si="1"/>
        <v>66.88571429</v>
      </c>
      <c r="G22" s="8">
        <f t="shared" si="2"/>
        <v>0.4228961982</v>
      </c>
      <c r="H22" s="34"/>
      <c r="I22" s="6">
        <v>79.0</v>
      </c>
      <c r="J22" s="6">
        <v>34.0</v>
      </c>
      <c r="K22" s="8">
        <f t="shared" si="3"/>
        <v>0.9714285714</v>
      </c>
      <c r="L22" s="10">
        <f t="shared" si="8"/>
        <v>0.4303797468</v>
      </c>
      <c r="M22" s="8">
        <f t="shared" si="9"/>
        <v>0.3235294118</v>
      </c>
      <c r="N22" s="6">
        <v>51.0</v>
      </c>
      <c r="O22" s="10">
        <f t="shared" si="10"/>
        <v>0.2156862745</v>
      </c>
      <c r="P22" s="11">
        <v>0.519</v>
      </c>
    </row>
    <row r="23">
      <c r="A23" s="12" t="s">
        <v>35</v>
      </c>
      <c r="B23" s="13">
        <v>25.0</v>
      </c>
      <c r="C23" s="13">
        <v>15.0</v>
      </c>
      <c r="D23" s="13">
        <v>35.0</v>
      </c>
      <c r="E23" s="13">
        <v>2196.0</v>
      </c>
      <c r="F23" s="14">
        <f t="shared" si="1"/>
        <v>62.74285714</v>
      </c>
      <c r="G23" s="15">
        <f t="shared" si="2"/>
        <v>0.6147540984</v>
      </c>
      <c r="H23" s="16">
        <v>0.43</v>
      </c>
      <c r="I23" s="13">
        <v>74.0</v>
      </c>
      <c r="J23" s="13">
        <v>29.0</v>
      </c>
      <c r="K23" s="15">
        <f t="shared" si="3"/>
        <v>0.8285714286</v>
      </c>
      <c r="L23" s="17">
        <f t="shared" si="8"/>
        <v>0.3918918919</v>
      </c>
      <c r="M23" s="15">
        <f t="shared" si="9"/>
        <v>0.5172413793</v>
      </c>
      <c r="N23" s="13">
        <v>69.0</v>
      </c>
      <c r="O23" s="17">
        <f t="shared" si="10"/>
        <v>0.2173913043</v>
      </c>
      <c r="P23" s="18">
        <v>0.589</v>
      </c>
    </row>
    <row r="24">
      <c r="A24" s="5" t="s">
        <v>36</v>
      </c>
      <c r="B24" s="6">
        <v>30.0</v>
      </c>
      <c r="C24" s="6">
        <v>17.0</v>
      </c>
      <c r="D24" s="6">
        <v>27.0</v>
      </c>
      <c r="E24" s="6">
        <v>2149.0</v>
      </c>
      <c r="F24" s="7">
        <f t="shared" si="1"/>
        <v>79.59259259</v>
      </c>
      <c r="G24" s="8">
        <f t="shared" si="2"/>
        <v>0.7119590507</v>
      </c>
      <c r="H24" s="34"/>
      <c r="I24" s="6">
        <v>98.0</v>
      </c>
      <c r="J24" s="6">
        <v>37.0</v>
      </c>
      <c r="K24" s="8">
        <f t="shared" si="3"/>
        <v>1.37037037</v>
      </c>
      <c r="L24" s="10">
        <f t="shared" si="8"/>
        <v>0.3775510204</v>
      </c>
      <c r="M24" s="8">
        <f t="shared" si="9"/>
        <v>0.4594594595</v>
      </c>
      <c r="N24" s="6">
        <v>52.0</v>
      </c>
      <c r="O24" s="10">
        <f t="shared" si="10"/>
        <v>0.3269230769</v>
      </c>
      <c r="P24" s="11">
        <v>0.51</v>
      </c>
    </row>
    <row r="25">
      <c r="A25" s="12" t="s">
        <v>36</v>
      </c>
      <c r="B25" s="13">
        <v>26.0</v>
      </c>
      <c r="C25" s="13">
        <v>12.0</v>
      </c>
      <c r="D25" s="13">
        <v>27.0</v>
      </c>
      <c r="E25" s="13">
        <v>2267.0</v>
      </c>
      <c r="F25" s="14">
        <f t="shared" si="1"/>
        <v>83.96296296</v>
      </c>
      <c r="G25" s="15">
        <f t="shared" si="2"/>
        <v>0.4764005293</v>
      </c>
      <c r="H25" s="26"/>
      <c r="I25" s="13">
        <v>112.0</v>
      </c>
      <c r="J25" s="13">
        <v>35.0</v>
      </c>
      <c r="K25" s="15">
        <f t="shared" si="3"/>
        <v>1.296296296</v>
      </c>
      <c r="L25" s="17">
        <f t="shared" si="8"/>
        <v>0.3125</v>
      </c>
      <c r="M25" s="15">
        <f t="shared" si="9"/>
        <v>0.3428571429</v>
      </c>
      <c r="N25" s="13">
        <v>51.0</v>
      </c>
      <c r="O25" s="17">
        <f t="shared" si="10"/>
        <v>0.2352941176</v>
      </c>
      <c r="P25" s="18">
        <v>0.538</v>
      </c>
    </row>
    <row r="26">
      <c r="A26" s="5" t="s">
        <v>37</v>
      </c>
      <c r="B26" s="6">
        <v>20.0</v>
      </c>
      <c r="C26" s="6">
        <v>14.0</v>
      </c>
      <c r="D26" s="6">
        <v>31.0</v>
      </c>
      <c r="E26" s="6">
        <v>2603.0</v>
      </c>
      <c r="F26" s="7">
        <f t="shared" si="1"/>
        <v>83.96774194</v>
      </c>
      <c r="G26" s="8">
        <f t="shared" si="2"/>
        <v>0.4840568575</v>
      </c>
      <c r="H26" s="9">
        <f>12.41/(E26/90)</f>
        <v>0.4290818287</v>
      </c>
      <c r="I26" s="6">
        <v>77.0</v>
      </c>
      <c r="J26" s="6">
        <v>29.0</v>
      </c>
      <c r="K26" s="8">
        <f t="shared" si="3"/>
        <v>0.935483871</v>
      </c>
      <c r="L26" s="10">
        <f t="shared" si="8"/>
        <v>0.3766233766</v>
      </c>
      <c r="M26" s="8">
        <f t="shared" si="9"/>
        <v>0.4827586207</v>
      </c>
      <c r="N26" s="6">
        <v>39.0</v>
      </c>
      <c r="O26" s="10">
        <f t="shared" si="10"/>
        <v>0.358974359</v>
      </c>
      <c r="P26" s="11">
        <v>0.444</v>
      </c>
    </row>
    <row r="27">
      <c r="A27" s="12" t="s">
        <v>37</v>
      </c>
      <c r="B27" s="13">
        <v>19.0</v>
      </c>
      <c r="C27" s="13">
        <v>13.0</v>
      </c>
      <c r="D27" s="13">
        <v>35.0</v>
      </c>
      <c r="E27" s="13">
        <v>2893.0</v>
      </c>
      <c r="F27" s="14">
        <f t="shared" si="1"/>
        <v>82.65714286</v>
      </c>
      <c r="G27" s="15">
        <f t="shared" si="2"/>
        <v>0.4044244729</v>
      </c>
      <c r="H27" s="16">
        <v>0.32</v>
      </c>
      <c r="I27" s="13">
        <v>88.0</v>
      </c>
      <c r="J27" s="13">
        <v>30.0</v>
      </c>
      <c r="K27" s="15">
        <f t="shared" si="3"/>
        <v>0.8571428571</v>
      </c>
      <c r="L27" s="17">
        <f t="shared" si="8"/>
        <v>0.3409090909</v>
      </c>
      <c r="M27" s="15">
        <f t="shared" si="9"/>
        <v>0.4333333333</v>
      </c>
      <c r="N27" s="13">
        <v>44.0</v>
      </c>
      <c r="O27" s="17">
        <f t="shared" si="10"/>
        <v>0.2954545455</v>
      </c>
      <c r="P27" s="18">
        <v>0.479</v>
      </c>
    </row>
    <row r="28">
      <c r="A28" s="5" t="s">
        <v>38</v>
      </c>
      <c r="B28" s="6">
        <v>31.0</v>
      </c>
      <c r="C28" s="6">
        <v>11.0</v>
      </c>
      <c r="D28" s="6">
        <v>31.0</v>
      </c>
      <c r="E28" s="6">
        <v>2319.0</v>
      </c>
      <c r="F28" s="7">
        <f t="shared" si="1"/>
        <v>74.80645161</v>
      </c>
      <c r="G28" s="8">
        <f t="shared" si="2"/>
        <v>0.4269081501</v>
      </c>
      <c r="H28" s="9">
        <v>0.46</v>
      </c>
      <c r="I28" s="6">
        <v>71.0</v>
      </c>
      <c r="J28" s="6">
        <v>24.0</v>
      </c>
      <c r="K28" s="8">
        <f t="shared" si="3"/>
        <v>0.7741935484</v>
      </c>
      <c r="L28" s="10">
        <f t="shared" si="8"/>
        <v>0.338028169</v>
      </c>
      <c r="M28" s="8">
        <f t="shared" si="9"/>
        <v>0.4583333333</v>
      </c>
      <c r="N28" s="6">
        <v>53.0</v>
      </c>
      <c r="O28" s="10">
        <f t="shared" si="10"/>
        <v>0.2075471698</v>
      </c>
      <c r="P28" s="11">
        <v>0.577</v>
      </c>
    </row>
    <row r="29">
      <c r="A29" s="12" t="s">
        <v>38</v>
      </c>
      <c r="B29" s="13">
        <v>27.0</v>
      </c>
      <c r="C29" s="13">
        <v>18.0</v>
      </c>
      <c r="D29" s="13">
        <v>32.0</v>
      </c>
      <c r="E29" s="13">
        <v>2514.0</v>
      </c>
      <c r="F29" s="14">
        <f t="shared" si="1"/>
        <v>78.5625</v>
      </c>
      <c r="G29" s="15">
        <f t="shared" si="2"/>
        <v>0.6443914081</v>
      </c>
      <c r="H29" s="26"/>
      <c r="I29" s="13">
        <v>66.0</v>
      </c>
      <c r="J29" s="13">
        <v>32.0</v>
      </c>
      <c r="K29" s="15">
        <f t="shared" si="3"/>
        <v>1</v>
      </c>
      <c r="L29" s="17">
        <f t="shared" si="8"/>
        <v>0.4848484848</v>
      </c>
      <c r="M29" s="15">
        <f t="shared" si="9"/>
        <v>0.5625</v>
      </c>
      <c r="N29" s="13">
        <v>59.0</v>
      </c>
      <c r="O29" s="17">
        <f t="shared" si="10"/>
        <v>0.3050847458</v>
      </c>
      <c r="P29" s="18">
        <v>0.572</v>
      </c>
    </row>
    <row r="30">
      <c r="A30" s="5" t="s">
        <v>39</v>
      </c>
      <c r="B30" s="6">
        <v>26.0</v>
      </c>
      <c r="C30" s="6">
        <v>13.0</v>
      </c>
      <c r="D30" s="6">
        <v>37.0</v>
      </c>
      <c r="E30" s="6">
        <v>3284.0</v>
      </c>
      <c r="F30" s="7">
        <f t="shared" si="1"/>
        <v>88.75675676</v>
      </c>
      <c r="G30" s="8">
        <f t="shared" si="2"/>
        <v>0.356272838</v>
      </c>
      <c r="H30" s="34"/>
      <c r="I30" s="6">
        <v>96.0</v>
      </c>
      <c r="J30" s="6">
        <v>41.0</v>
      </c>
      <c r="K30" s="8">
        <f t="shared" si="3"/>
        <v>1.108108108</v>
      </c>
      <c r="L30" s="10">
        <f t="shared" si="8"/>
        <v>0.4270833333</v>
      </c>
      <c r="M30" s="8">
        <f t="shared" si="9"/>
        <v>0.3170731707</v>
      </c>
      <c r="N30" s="6">
        <v>37.0</v>
      </c>
      <c r="O30" s="10">
        <f t="shared" si="10"/>
        <v>0.3513513514</v>
      </c>
      <c r="P30" s="11">
        <v>0.457</v>
      </c>
    </row>
    <row r="31">
      <c r="A31" s="19" t="s">
        <v>40</v>
      </c>
      <c r="B31" s="20">
        <v>27.0</v>
      </c>
      <c r="C31" s="20">
        <v>13.0</v>
      </c>
      <c r="D31" s="20">
        <v>36.0</v>
      </c>
      <c r="E31" s="20">
        <v>3120.0</v>
      </c>
      <c r="F31" s="21">
        <f t="shared" si="1"/>
        <v>86.66666667</v>
      </c>
      <c r="G31" s="22">
        <f t="shared" si="2"/>
        <v>0.375</v>
      </c>
      <c r="H31" s="23"/>
      <c r="I31" s="20">
        <v>113.0</v>
      </c>
      <c r="J31" s="20">
        <v>48.0</v>
      </c>
      <c r="K31" s="21">
        <f t="shared" si="3"/>
        <v>1.333333333</v>
      </c>
      <c r="L31" s="24">
        <f>(J31/I31)</f>
        <v>0.4247787611</v>
      </c>
      <c r="M31" s="22">
        <f t="shared" si="9"/>
        <v>0.2708333333</v>
      </c>
      <c r="N31" s="20">
        <v>65.0</v>
      </c>
      <c r="O31" s="24">
        <f t="shared" si="10"/>
        <v>0.2</v>
      </c>
      <c r="P31" s="36"/>
    </row>
    <row r="32">
      <c r="A32" s="5" t="s">
        <v>41</v>
      </c>
      <c r="B32" s="6">
        <v>27.0</v>
      </c>
      <c r="C32" s="6">
        <v>11.0</v>
      </c>
      <c r="D32" s="6">
        <v>34.0</v>
      </c>
      <c r="E32" s="6">
        <v>2397.0</v>
      </c>
      <c r="F32" s="7">
        <f t="shared" si="1"/>
        <v>70.5</v>
      </c>
      <c r="G32" s="8">
        <f t="shared" si="2"/>
        <v>0.4130162703</v>
      </c>
      <c r="H32" s="34"/>
      <c r="I32" s="6">
        <v>80.0</v>
      </c>
      <c r="J32" s="6">
        <v>33.0</v>
      </c>
      <c r="K32" s="8">
        <f t="shared" si="3"/>
        <v>0.9705882353</v>
      </c>
      <c r="L32" s="10">
        <f t="shared" ref="L32:L62" si="11">J32/I32</f>
        <v>0.4125</v>
      </c>
      <c r="M32" s="8">
        <f t="shared" si="9"/>
        <v>0.3333333333</v>
      </c>
      <c r="N32" s="6">
        <v>34.0</v>
      </c>
      <c r="O32" s="10">
        <f t="shared" si="10"/>
        <v>0.3235294118</v>
      </c>
      <c r="P32" s="11">
        <v>0.461</v>
      </c>
    </row>
    <row r="33">
      <c r="A33" s="12" t="s">
        <v>42</v>
      </c>
      <c r="B33" s="13">
        <v>36.0</v>
      </c>
      <c r="C33" s="13">
        <v>17.0</v>
      </c>
      <c r="D33" s="13">
        <v>33.0</v>
      </c>
      <c r="E33" s="13">
        <v>2891.0</v>
      </c>
      <c r="F33" s="14">
        <f t="shared" si="1"/>
        <v>87.60606061</v>
      </c>
      <c r="G33" s="15">
        <f t="shared" si="2"/>
        <v>0.5292286406</v>
      </c>
      <c r="H33" s="26">
        <f>13.8/(E33/90)</f>
        <v>0.4296091318</v>
      </c>
      <c r="I33" s="13">
        <v>122.0</v>
      </c>
      <c r="J33" s="13">
        <v>46.0</v>
      </c>
      <c r="K33" s="15">
        <f t="shared" si="3"/>
        <v>1.393939394</v>
      </c>
      <c r="L33" s="17">
        <f t="shared" si="11"/>
        <v>0.3770491803</v>
      </c>
      <c r="M33" s="15">
        <f t="shared" si="9"/>
        <v>0.3695652174</v>
      </c>
      <c r="N33" s="13">
        <v>63.0</v>
      </c>
      <c r="O33" s="17">
        <f t="shared" si="10"/>
        <v>0.2698412698</v>
      </c>
      <c r="P33" s="18">
        <v>0.464</v>
      </c>
    </row>
    <row r="34">
      <c r="A34" s="5" t="s">
        <v>43</v>
      </c>
      <c r="B34" s="6">
        <v>29.0</v>
      </c>
      <c r="C34" s="6">
        <v>18.0</v>
      </c>
      <c r="D34" s="6">
        <v>34.0</v>
      </c>
      <c r="E34" s="6">
        <v>3025.0</v>
      </c>
      <c r="F34" s="7">
        <f t="shared" si="1"/>
        <v>88.97058824</v>
      </c>
      <c r="G34" s="8">
        <f t="shared" si="2"/>
        <v>0.5355371901</v>
      </c>
      <c r="H34" s="34"/>
      <c r="I34" s="6">
        <v>80.0</v>
      </c>
      <c r="J34" s="6">
        <v>40.0</v>
      </c>
      <c r="K34" s="8">
        <f t="shared" si="3"/>
        <v>1.176470588</v>
      </c>
      <c r="L34" s="10">
        <f t="shared" si="11"/>
        <v>0.5</v>
      </c>
      <c r="M34" s="8">
        <f t="shared" si="9"/>
        <v>0.45</v>
      </c>
      <c r="N34" s="6">
        <v>50.0</v>
      </c>
      <c r="O34" s="10">
        <f t="shared" si="10"/>
        <v>0.36</v>
      </c>
      <c r="P34" s="11">
        <v>0.544</v>
      </c>
    </row>
    <row r="35">
      <c r="A35" s="19" t="s">
        <v>44</v>
      </c>
      <c r="B35" s="20">
        <v>32.0</v>
      </c>
      <c r="C35" s="20">
        <v>13.0</v>
      </c>
      <c r="D35" s="20">
        <v>34.0</v>
      </c>
      <c r="E35" s="20">
        <v>2971.0</v>
      </c>
      <c r="F35" s="21">
        <f t="shared" si="1"/>
        <v>87.38235294</v>
      </c>
      <c r="G35" s="22">
        <f t="shared" si="2"/>
        <v>0.3938067991</v>
      </c>
      <c r="H35" s="23"/>
      <c r="I35" s="20">
        <v>63.0</v>
      </c>
      <c r="J35" s="20">
        <v>33.0</v>
      </c>
      <c r="K35" s="21">
        <f t="shared" si="3"/>
        <v>0.9705882353</v>
      </c>
      <c r="L35" s="24">
        <f t="shared" si="11"/>
        <v>0.5238095238</v>
      </c>
      <c r="M35" s="22">
        <f t="shared" si="9"/>
        <v>0.3939393939</v>
      </c>
      <c r="N35" s="20">
        <v>71.0</v>
      </c>
      <c r="O35" s="24">
        <f t="shared" si="10"/>
        <v>0.1830985915</v>
      </c>
      <c r="P35" s="36"/>
    </row>
    <row r="36">
      <c r="A36" s="5" t="s">
        <v>45</v>
      </c>
      <c r="B36" s="6">
        <v>29.0</v>
      </c>
      <c r="C36" s="6">
        <v>18.0</v>
      </c>
      <c r="D36" s="6">
        <v>36.0</v>
      </c>
      <c r="E36" s="6">
        <v>2820.0</v>
      </c>
      <c r="F36" s="7">
        <f t="shared" si="1"/>
        <v>78.33333333</v>
      </c>
      <c r="G36" s="8">
        <f t="shared" si="2"/>
        <v>0.5744680851</v>
      </c>
      <c r="H36" s="9">
        <v>0.42</v>
      </c>
      <c r="I36" s="6">
        <v>96.0</v>
      </c>
      <c r="J36" s="6">
        <v>38.0</v>
      </c>
      <c r="K36" s="8">
        <f t="shared" si="3"/>
        <v>1.055555556</v>
      </c>
      <c r="L36" s="10">
        <f t="shared" si="11"/>
        <v>0.3958333333</v>
      </c>
      <c r="M36" s="8">
        <f t="shared" si="9"/>
        <v>0.4736842105</v>
      </c>
      <c r="N36" s="6">
        <v>55.0</v>
      </c>
      <c r="O36" s="10">
        <f t="shared" si="10"/>
        <v>0.3272727273</v>
      </c>
      <c r="P36" s="11">
        <v>0.555</v>
      </c>
    </row>
    <row r="37">
      <c r="A37" s="12" t="s">
        <v>46</v>
      </c>
      <c r="B37" s="13">
        <v>35.0</v>
      </c>
      <c r="C37" s="13">
        <v>19.0</v>
      </c>
      <c r="D37" s="13">
        <v>35.0</v>
      </c>
      <c r="E37" s="13">
        <v>2931.0</v>
      </c>
      <c r="F37" s="14">
        <f t="shared" si="1"/>
        <v>83.74285714</v>
      </c>
      <c r="G37" s="15">
        <f t="shared" si="2"/>
        <v>0.5834186285</v>
      </c>
      <c r="H37" s="16">
        <v>0.43</v>
      </c>
      <c r="I37" s="13">
        <v>109.0</v>
      </c>
      <c r="J37" s="13">
        <v>40.0</v>
      </c>
      <c r="K37" s="15">
        <f t="shared" si="3"/>
        <v>1.142857143</v>
      </c>
      <c r="L37" s="17">
        <f t="shared" si="11"/>
        <v>0.3669724771</v>
      </c>
      <c r="M37" s="15">
        <f t="shared" si="9"/>
        <v>0.475</v>
      </c>
      <c r="N37" s="13">
        <v>67.0</v>
      </c>
      <c r="O37" s="17">
        <f t="shared" si="10"/>
        <v>0.2835820896</v>
      </c>
      <c r="P37" s="18">
        <v>0.564</v>
      </c>
    </row>
    <row r="38">
      <c r="A38" s="5" t="s">
        <v>46</v>
      </c>
      <c r="B38" s="6">
        <v>37.0</v>
      </c>
      <c r="C38" s="6">
        <v>15.0</v>
      </c>
      <c r="D38" s="6">
        <v>34.0</v>
      </c>
      <c r="E38" s="6">
        <v>2949.0</v>
      </c>
      <c r="F38" s="7">
        <f t="shared" si="1"/>
        <v>86.73529412</v>
      </c>
      <c r="G38" s="8">
        <f t="shared" si="2"/>
        <v>0.4577822991</v>
      </c>
      <c r="H38" s="34">
        <f>12.47/(E38/90)</f>
        <v>0.3805696846</v>
      </c>
      <c r="I38" s="6">
        <v>120.0</v>
      </c>
      <c r="J38" s="6">
        <v>37.0</v>
      </c>
      <c r="K38" s="8">
        <f t="shared" si="3"/>
        <v>1.088235294</v>
      </c>
      <c r="L38" s="10">
        <f t="shared" si="11"/>
        <v>0.3083333333</v>
      </c>
      <c r="M38" s="8">
        <f t="shared" si="9"/>
        <v>0.4054054054</v>
      </c>
      <c r="N38" s="6">
        <v>63.0</v>
      </c>
      <c r="O38" s="10">
        <f t="shared" si="10"/>
        <v>0.2380952381</v>
      </c>
      <c r="P38" s="11">
        <v>0.528</v>
      </c>
    </row>
    <row r="39">
      <c r="A39" s="12" t="s">
        <v>47</v>
      </c>
      <c r="B39" s="13">
        <v>31.0</v>
      </c>
      <c r="C39" s="13">
        <v>18.0</v>
      </c>
      <c r="D39" s="13">
        <v>32.0</v>
      </c>
      <c r="E39" s="13">
        <v>2783.0</v>
      </c>
      <c r="F39" s="14">
        <f t="shared" si="1"/>
        <v>86.96875</v>
      </c>
      <c r="G39" s="15">
        <f t="shared" si="2"/>
        <v>0.5821056414</v>
      </c>
      <c r="H39" s="26"/>
      <c r="I39" s="13">
        <v>65.0</v>
      </c>
      <c r="J39" s="13">
        <v>39.0</v>
      </c>
      <c r="K39" s="15">
        <f t="shared" si="3"/>
        <v>1.21875</v>
      </c>
      <c r="L39" s="17">
        <f t="shared" si="11"/>
        <v>0.6</v>
      </c>
      <c r="M39" s="15">
        <f t="shared" si="9"/>
        <v>0.4615384615</v>
      </c>
      <c r="N39" s="13">
        <v>50.0</v>
      </c>
      <c r="O39" s="17">
        <f t="shared" si="10"/>
        <v>0.36</v>
      </c>
      <c r="P39" s="18">
        <v>0.499</v>
      </c>
    </row>
    <row r="40">
      <c r="A40" s="5" t="s">
        <v>48</v>
      </c>
      <c r="B40" s="6">
        <v>37.0</v>
      </c>
      <c r="C40" s="6">
        <v>13.0</v>
      </c>
      <c r="D40" s="6">
        <v>31.0</v>
      </c>
      <c r="E40" s="6">
        <v>2396.0</v>
      </c>
      <c r="F40" s="7">
        <f t="shared" si="1"/>
        <v>77.29032258</v>
      </c>
      <c r="G40" s="8">
        <f t="shared" si="2"/>
        <v>0.4883138564</v>
      </c>
      <c r="H40" s="34"/>
      <c r="I40" s="6">
        <v>64.0</v>
      </c>
      <c r="J40" s="6">
        <v>34.0</v>
      </c>
      <c r="K40" s="8">
        <f t="shared" si="3"/>
        <v>1.096774194</v>
      </c>
      <c r="L40" s="10">
        <f t="shared" si="11"/>
        <v>0.53125</v>
      </c>
      <c r="M40" s="8">
        <f t="shared" si="9"/>
        <v>0.3823529412</v>
      </c>
      <c r="N40" s="6">
        <v>45.0</v>
      </c>
      <c r="O40" s="10">
        <f t="shared" si="10"/>
        <v>0.2888888889</v>
      </c>
      <c r="P40" s="11">
        <v>0.477</v>
      </c>
    </row>
    <row r="41">
      <c r="A41" s="12" t="s">
        <v>49</v>
      </c>
      <c r="B41" s="13">
        <v>32.0</v>
      </c>
      <c r="C41" s="13">
        <v>15.0</v>
      </c>
      <c r="D41" s="13">
        <v>36.0</v>
      </c>
      <c r="E41" s="13">
        <v>2326.0</v>
      </c>
      <c r="F41" s="14">
        <f t="shared" si="1"/>
        <v>64.61111111</v>
      </c>
      <c r="G41" s="15">
        <f t="shared" si="2"/>
        <v>0.5803955288</v>
      </c>
      <c r="H41" s="16">
        <v>0.39</v>
      </c>
      <c r="I41" s="13">
        <v>81.0</v>
      </c>
      <c r="J41" s="13">
        <v>29.0</v>
      </c>
      <c r="K41" s="15">
        <f t="shared" si="3"/>
        <v>0.8055555556</v>
      </c>
      <c r="L41" s="17">
        <f t="shared" si="11"/>
        <v>0.3580246914</v>
      </c>
      <c r="M41" s="15">
        <f t="shared" si="9"/>
        <v>0.5172413793</v>
      </c>
      <c r="N41" s="13">
        <v>42.0</v>
      </c>
      <c r="O41" s="17">
        <f t="shared" si="10"/>
        <v>0.3571428571</v>
      </c>
      <c r="P41" s="18">
        <v>0.47</v>
      </c>
    </row>
    <row r="42">
      <c r="A42" s="5" t="s">
        <v>49</v>
      </c>
      <c r="B42" s="6">
        <v>30.0</v>
      </c>
      <c r="C42" s="6">
        <v>14.0</v>
      </c>
      <c r="D42" s="6">
        <v>28.0</v>
      </c>
      <c r="E42" s="6">
        <v>2347.0</v>
      </c>
      <c r="F42" s="7">
        <f t="shared" si="1"/>
        <v>83.82142857</v>
      </c>
      <c r="G42" s="8">
        <f t="shared" si="2"/>
        <v>0.5368555603</v>
      </c>
      <c r="H42" s="34"/>
      <c r="I42" s="6">
        <v>80.0</v>
      </c>
      <c r="J42" s="6">
        <v>32.0</v>
      </c>
      <c r="K42" s="8">
        <f t="shared" si="3"/>
        <v>1.142857143</v>
      </c>
      <c r="L42" s="10">
        <f t="shared" si="11"/>
        <v>0.4</v>
      </c>
      <c r="M42" s="8">
        <f t="shared" si="9"/>
        <v>0.4375</v>
      </c>
      <c r="N42" s="6">
        <v>44.0</v>
      </c>
      <c r="O42" s="10">
        <f t="shared" si="10"/>
        <v>0.3181818182</v>
      </c>
      <c r="P42" s="11">
        <v>0.469</v>
      </c>
    </row>
    <row r="43">
      <c r="A43" s="12" t="s">
        <v>50</v>
      </c>
      <c r="B43" s="13">
        <v>19.0</v>
      </c>
      <c r="C43" s="13">
        <v>12.0</v>
      </c>
      <c r="D43" s="13">
        <v>27.0</v>
      </c>
      <c r="E43" s="13">
        <v>2319.0</v>
      </c>
      <c r="F43" s="14">
        <f t="shared" si="1"/>
        <v>85.88888889</v>
      </c>
      <c r="G43" s="15">
        <f t="shared" si="2"/>
        <v>0.4657179819</v>
      </c>
      <c r="H43" s="26"/>
      <c r="I43" s="13">
        <v>75.0</v>
      </c>
      <c r="J43" s="13">
        <v>36.0</v>
      </c>
      <c r="K43" s="15">
        <f t="shared" si="3"/>
        <v>1.333333333</v>
      </c>
      <c r="L43" s="17">
        <f t="shared" si="11"/>
        <v>0.48</v>
      </c>
      <c r="M43" s="15">
        <f t="shared" si="9"/>
        <v>0.3333333333</v>
      </c>
      <c r="N43" s="13">
        <v>62.0</v>
      </c>
      <c r="O43" s="17">
        <f t="shared" si="10"/>
        <v>0.1935483871</v>
      </c>
      <c r="P43" s="18">
        <v>0.529</v>
      </c>
    </row>
    <row r="44">
      <c r="A44" s="5" t="s">
        <v>51</v>
      </c>
      <c r="B44" s="6">
        <v>34.0</v>
      </c>
      <c r="C44" s="6">
        <v>26.0</v>
      </c>
      <c r="D44" s="6">
        <v>38.0</v>
      </c>
      <c r="E44" s="6">
        <v>3103.0</v>
      </c>
      <c r="F44" s="7">
        <f t="shared" si="1"/>
        <v>81.65789474</v>
      </c>
      <c r="G44" s="8">
        <f t="shared" si="2"/>
        <v>0.7541089268</v>
      </c>
      <c r="H44" s="9">
        <v>0.54</v>
      </c>
      <c r="I44" s="6">
        <v>122.0</v>
      </c>
      <c r="J44" s="6">
        <v>58.0</v>
      </c>
      <c r="K44" s="8">
        <f t="shared" si="3"/>
        <v>1.526315789</v>
      </c>
      <c r="L44" s="10">
        <f t="shared" si="11"/>
        <v>0.4754098361</v>
      </c>
      <c r="M44" s="8">
        <f t="shared" si="9"/>
        <v>0.4482758621</v>
      </c>
      <c r="N44" s="6">
        <v>63.0</v>
      </c>
      <c r="O44" s="10">
        <f t="shared" si="10"/>
        <v>0.4126984127</v>
      </c>
      <c r="P44" s="11">
        <v>0.611</v>
      </c>
    </row>
    <row r="45">
      <c r="A45" s="12" t="s">
        <v>51</v>
      </c>
      <c r="B45" s="13">
        <v>32.0</v>
      </c>
      <c r="C45" s="13">
        <v>14.0</v>
      </c>
      <c r="D45" s="13">
        <v>34.0</v>
      </c>
      <c r="E45" s="13">
        <v>2872.0</v>
      </c>
      <c r="F45" s="14">
        <f t="shared" si="1"/>
        <v>84.47058824</v>
      </c>
      <c r="G45" s="15">
        <f t="shared" si="2"/>
        <v>0.438718663</v>
      </c>
      <c r="H45" s="26"/>
      <c r="I45" s="13">
        <v>72.0</v>
      </c>
      <c r="J45" s="13">
        <v>37.0</v>
      </c>
      <c r="K45" s="15">
        <f t="shared" si="3"/>
        <v>1.088235294</v>
      </c>
      <c r="L45" s="17">
        <f t="shared" si="11"/>
        <v>0.5138888889</v>
      </c>
      <c r="M45" s="15">
        <f t="shared" si="9"/>
        <v>0.3783783784</v>
      </c>
      <c r="N45" s="13">
        <v>55.0</v>
      </c>
      <c r="O45" s="17">
        <f t="shared" si="10"/>
        <v>0.2545454545</v>
      </c>
      <c r="P45" s="18">
        <v>0.463</v>
      </c>
    </row>
    <row r="46">
      <c r="A46" s="5" t="s">
        <v>52</v>
      </c>
      <c r="B46" s="6">
        <v>23.0</v>
      </c>
      <c r="C46" s="6">
        <v>25.0</v>
      </c>
      <c r="D46" s="6">
        <v>29.0</v>
      </c>
      <c r="E46" s="6">
        <v>2547.0</v>
      </c>
      <c r="F46" s="7">
        <f t="shared" si="1"/>
        <v>87.82758621</v>
      </c>
      <c r="G46" s="8">
        <f t="shared" si="2"/>
        <v>0.8833922261</v>
      </c>
      <c r="H46" s="34"/>
      <c r="I46" s="6">
        <v>117.0</v>
      </c>
      <c r="J46" s="6">
        <v>62.0</v>
      </c>
      <c r="K46" s="8">
        <f t="shared" si="3"/>
        <v>2.137931034</v>
      </c>
      <c r="L46" s="10">
        <f t="shared" si="11"/>
        <v>0.5299145299</v>
      </c>
      <c r="M46" s="8">
        <f t="shared" si="9"/>
        <v>0.4032258065</v>
      </c>
      <c r="N46" s="6">
        <v>86.0</v>
      </c>
      <c r="O46" s="10">
        <f t="shared" si="10"/>
        <v>0.2906976744</v>
      </c>
      <c r="P46" s="11">
        <v>0.588</v>
      </c>
    </row>
    <row r="47">
      <c r="A47" s="12" t="s">
        <v>53</v>
      </c>
      <c r="B47" s="13">
        <v>25.0</v>
      </c>
      <c r="C47" s="13">
        <v>12.0</v>
      </c>
      <c r="D47" s="13">
        <v>18.0</v>
      </c>
      <c r="E47" s="13">
        <v>1491.0</v>
      </c>
      <c r="F47" s="14">
        <f t="shared" si="1"/>
        <v>82.83333333</v>
      </c>
      <c r="G47" s="15">
        <f t="shared" si="2"/>
        <v>0.7243460765</v>
      </c>
      <c r="H47" s="16">
        <v>0.59</v>
      </c>
      <c r="I47" s="13">
        <v>67.0</v>
      </c>
      <c r="J47" s="13">
        <v>34.0</v>
      </c>
      <c r="K47" s="15">
        <f t="shared" si="3"/>
        <v>1.888888889</v>
      </c>
      <c r="L47" s="17">
        <f t="shared" si="11"/>
        <v>0.5074626866</v>
      </c>
      <c r="M47" s="15">
        <f t="shared" si="9"/>
        <v>0.3529411765</v>
      </c>
      <c r="N47" s="13">
        <v>69.0</v>
      </c>
      <c r="O47" s="17">
        <f t="shared" si="10"/>
        <v>0.1739130435</v>
      </c>
      <c r="P47" s="18">
        <v>0.589</v>
      </c>
    </row>
    <row r="48">
      <c r="A48" s="5" t="s">
        <v>53</v>
      </c>
      <c r="B48" s="6">
        <v>24.0</v>
      </c>
      <c r="C48" s="6">
        <v>14.0</v>
      </c>
      <c r="D48" s="6">
        <v>27.0</v>
      </c>
      <c r="E48" s="6">
        <v>1769.0</v>
      </c>
      <c r="F48" s="7">
        <f t="shared" si="1"/>
        <v>65.51851852</v>
      </c>
      <c r="G48" s="8">
        <f t="shared" si="2"/>
        <v>0.7122668174</v>
      </c>
      <c r="H48" s="34"/>
      <c r="I48" s="6">
        <v>76.0</v>
      </c>
      <c r="J48" s="6">
        <v>36.0</v>
      </c>
      <c r="K48" s="8">
        <f t="shared" si="3"/>
        <v>1.333333333</v>
      </c>
      <c r="L48" s="10">
        <f t="shared" si="11"/>
        <v>0.4736842105</v>
      </c>
      <c r="M48" s="8">
        <f t="shared" si="9"/>
        <v>0.3888888889</v>
      </c>
      <c r="N48" s="6">
        <v>68.0</v>
      </c>
      <c r="O48" s="10">
        <f t="shared" si="10"/>
        <v>0.2058823529</v>
      </c>
      <c r="P48" s="11">
        <v>0.606</v>
      </c>
    </row>
    <row r="49">
      <c r="A49" s="12" t="s">
        <v>53</v>
      </c>
      <c r="B49" s="13">
        <v>22.0</v>
      </c>
      <c r="C49" s="13">
        <v>18.0</v>
      </c>
      <c r="D49" s="13">
        <v>35.0</v>
      </c>
      <c r="E49" s="13">
        <v>2973.0</v>
      </c>
      <c r="F49" s="14">
        <f t="shared" si="1"/>
        <v>84.94285714</v>
      </c>
      <c r="G49" s="15">
        <f t="shared" si="2"/>
        <v>0.5449041372</v>
      </c>
      <c r="H49" s="26"/>
      <c r="I49" s="13">
        <v>94.0</v>
      </c>
      <c r="J49" s="13">
        <v>40.0</v>
      </c>
      <c r="K49" s="15">
        <f t="shared" si="3"/>
        <v>1.142857143</v>
      </c>
      <c r="L49" s="17">
        <f t="shared" si="11"/>
        <v>0.4255319149</v>
      </c>
      <c r="M49" s="15">
        <f t="shared" si="9"/>
        <v>0.45</v>
      </c>
      <c r="N49" s="13">
        <v>46.0</v>
      </c>
      <c r="O49" s="17">
        <f t="shared" si="10"/>
        <v>0.3913043478</v>
      </c>
      <c r="P49" s="18">
        <v>0.528</v>
      </c>
    </row>
    <row r="50">
      <c r="A50" s="5" t="s">
        <v>54</v>
      </c>
      <c r="B50" s="6">
        <v>26.0</v>
      </c>
      <c r="C50" s="6">
        <v>13.0</v>
      </c>
      <c r="D50" s="6">
        <v>22.0</v>
      </c>
      <c r="E50" s="6">
        <v>1828.0</v>
      </c>
      <c r="F50" s="7">
        <f t="shared" si="1"/>
        <v>83.09090909</v>
      </c>
      <c r="G50" s="8">
        <f t="shared" si="2"/>
        <v>0.6400437637</v>
      </c>
      <c r="H50" s="34"/>
      <c r="I50" s="6">
        <v>47.0</v>
      </c>
      <c r="J50" s="6">
        <v>20.0</v>
      </c>
      <c r="K50" s="8">
        <f t="shared" si="3"/>
        <v>0.9090909091</v>
      </c>
      <c r="L50" s="10">
        <f t="shared" si="11"/>
        <v>0.4255319149</v>
      </c>
      <c r="M50" s="8">
        <f t="shared" si="9"/>
        <v>0.65</v>
      </c>
      <c r="N50" s="6">
        <v>86.0</v>
      </c>
      <c r="O50" s="10">
        <f t="shared" si="10"/>
        <v>0.1511627907</v>
      </c>
      <c r="P50" s="11">
        <v>0.588</v>
      </c>
    </row>
    <row r="51">
      <c r="A51" s="12" t="s">
        <v>55</v>
      </c>
      <c r="B51" s="13">
        <v>34.0</v>
      </c>
      <c r="C51" s="13">
        <v>12.0</v>
      </c>
      <c r="D51" s="13">
        <v>29.0</v>
      </c>
      <c r="E51" s="13">
        <v>2243.0</v>
      </c>
      <c r="F51" s="14">
        <f t="shared" si="1"/>
        <v>77.34482759</v>
      </c>
      <c r="G51" s="15">
        <f t="shared" si="2"/>
        <v>0.4814979938</v>
      </c>
      <c r="H51" s="26"/>
      <c r="I51" s="13">
        <v>57.0</v>
      </c>
      <c r="J51" s="13">
        <v>25.0</v>
      </c>
      <c r="K51" s="15">
        <f t="shared" si="3"/>
        <v>0.8620689655</v>
      </c>
      <c r="L51" s="17">
        <f t="shared" si="11"/>
        <v>0.4385964912</v>
      </c>
      <c r="M51" s="15">
        <f t="shared" si="9"/>
        <v>0.48</v>
      </c>
      <c r="N51" s="13">
        <v>52.0</v>
      </c>
      <c r="O51" s="17">
        <f t="shared" si="10"/>
        <v>0.2307692308</v>
      </c>
      <c r="P51" s="18">
        <v>0.529</v>
      </c>
    </row>
    <row r="52">
      <c r="A52" s="27" t="s">
        <v>55</v>
      </c>
      <c r="B52" s="28">
        <v>33.0</v>
      </c>
      <c r="C52" s="28">
        <v>14.0</v>
      </c>
      <c r="D52" s="28">
        <v>34.0</v>
      </c>
      <c r="E52" s="28">
        <v>2726.0</v>
      </c>
      <c r="F52" s="29">
        <f t="shared" si="1"/>
        <v>80.17647059</v>
      </c>
      <c r="G52" s="30">
        <f t="shared" si="2"/>
        <v>0.4622157007</v>
      </c>
      <c r="H52" s="31"/>
      <c r="I52" s="28">
        <v>63.0</v>
      </c>
      <c r="J52" s="28">
        <v>28.0</v>
      </c>
      <c r="K52" s="30">
        <f t="shared" si="3"/>
        <v>0.8235294118</v>
      </c>
      <c r="L52" s="32">
        <f t="shared" si="11"/>
        <v>0.4444444444</v>
      </c>
      <c r="M52" s="30">
        <f t="shared" si="9"/>
        <v>0.5</v>
      </c>
      <c r="N52" s="28">
        <v>55.0</v>
      </c>
      <c r="O52" s="32">
        <f t="shared" si="10"/>
        <v>0.2545454545</v>
      </c>
      <c r="P52" s="37">
        <v>0.449</v>
      </c>
    </row>
    <row r="53">
      <c r="A53" s="12" t="s">
        <v>56</v>
      </c>
      <c r="B53" s="13">
        <v>27.0</v>
      </c>
      <c r="C53" s="13">
        <v>13.0</v>
      </c>
      <c r="D53" s="13">
        <v>33.0</v>
      </c>
      <c r="E53" s="13">
        <v>2970.0</v>
      </c>
      <c r="F53" s="14">
        <f t="shared" si="1"/>
        <v>90</v>
      </c>
      <c r="G53" s="15">
        <f t="shared" si="2"/>
        <v>0.3939393939</v>
      </c>
      <c r="H53" s="26"/>
      <c r="I53" s="13">
        <v>115.0</v>
      </c>
      <c r="J53" s="13">
        <v>38.0</v>
      </c>
      <c r="K53" s="15">
        <f t="shared" si="3"/>
        <v>1.151515152</v>
      </c>
      <c r="L53" s="17">
        <f t="shared" si="11"/>
        <v>0.3304347826</v>
      </c>
      <c r="M53" s="15">
        <f t="shared" si="9"/>
        <v>0.3421052632</v>
      </c>
      <c r="N53" s="13">
        <v>31.0</v>
      </c>
      <c r="O53" s="17">
        <f t="shared" si="10"/>
        <v>0.4193548387</v>
      </c>
      <c r="P53" s="18">
        <v>0.444</v>
      </c>
    </row>
    <row r="54">
      <c r="A54" s="5" t="s">
        <v>57</v>
      </c>
      <c r="B54" s="6">
        <v>17.0</v>
      </c>
      <c r="C54" s="6">
        <v>13.0</v>
      </c>
      <c r="D54" s="6">
        <v>31.0</v>
      </c>
      <c r="E54" s="6">
        <v>2114.0</v>
      </c>
      <c r="F54" s="7">
        <f t="shared" si="1"/>
        <v>68.19354839</v>
      </c>
      <c r="G54" s="8">
        <f t="shared" si="2"/>
        <v>0.5534531693</v>
      </c>
      <c r="H54" s="34">
        <f>10.54/(E54/90)</f>
        <v>0.4487228004</v>
      </c>
      <c r="I54" s="6">
        <v>88.0</v>
      </c>
      <c r="J54" s="6">
        <v>38.0</v>
      </c>
      <c r="K54" s="8">
        <f t="shared" si="3"/>
        <v>1.225806452</v>
      </c>
      <c r="L54" s="10">
        <f t="shared" si="11"/>
        <v>0.4318181818</v>
      </c>
      <c r="M54" s="8">
        <f t="shared" si="9"/>
        <v>0.3421052632</v>
      </c>
      <c r="N54" s="6">
        <v>60.0</v>
      </c>
      <c r="O54" s="10">
        <f t="shared" si="10"/>
        <v>0.2166666667</v>
      </c>
      <c r="P54" s="11">
        <v>0.537</v>
      </c>
    </row>
    <row r="55">
      <c r="A55" s="12" t="s">
        <v>58</v>
      </c>
      <c r="B55" s="13">
        <v>27.0</v>
      </c>
      <c r="C55" s="13">
        <v>12.0</v>
      </c>
      <c r="D55" s="13">
        <v>26.0</v>
      </c>
      <c r="E55" s="13">
        <v>1913.0</v>
      </c>
      <c r="F55" s="14">
        <f t="shared" si="1"/>
        <v>73.57692308</v>
      </c>
      <c r="G55" s="15">
        <f t="shared" si="2"/>
        <v>0.5645582854</v>
      </c>
      <c r="H55" s="26"/>
      <c r="I55" s="13">
        <v>49.0</v>
      </c>
      <c r="J55" s="13">
        <v>29.0</v>
      </c>
      <c r="K55" s="15">
        <f t="shared" si="3"/>
        <v>1.115384615</v>
      </c>
      <c r="L55" s="17">
        <f t="shared" si="11"/>
        <v>0.5918367347</v>
      </c>
      <c r="M55" s="15">
        <f t="shared" si="9"/>
        <v>0.4137931034</v>
      </c>
      <c r="N55" s="13">
        <v>50.0</v>
      </c>
      <c r="O55" s="17">
        <f t="shared" si="10"/>
        <v>0.24</v>
      </c>
      <c r="P55" s="18">
        <v>0.484</v>
      </c>
    </row>
    <row r="56">
      <c r="A56" s="5" t="s">
        <v>59</v>
      </c>
      <c r="B56" s="6">
        <v>27.0</v>
      </c>
      <c r="C56" s="6">
        <v>14.0</v>
      </c>
      <c r="D56" s="6">
        <v>34.0</v>
      </c>
      <c r="E56" s="6">
        <v>2975.0</v>
      </c>
      <c r="F56" s="7">
        <f t="shared" si="1"/>
        <v>87.5</v>
      </c>
      <c r="G56" s="8">
        <f t="shared" si="2"/>
        <v>0.4235294118</v>
      </c>
      <c r="H56" s="34"/>
      <c r="I56" s="6">
        <v>77.0</v>
      </c>
      <c r="J56" s="6">
        <v>38.0</v>
      </c>
      <c r="K56" s="8">
        <f t="shared" si="3"/>
        <v>1.117647059</v>
      </c>
      <c r="L56" s="10">
        <f t="shared" si="11"/>
        <v>0.4935064935</v>
      </c>
      <c r="M56" s="8">
        <f t="shared" si="9"/>
        <v>0.3684210526</v>
      </c>
      <c r="N56" s="6">
        <v>60.0</v>
      </c>
      <c r="O56" s="10">
        <f t="shared" si="10"/>
        <v>0.2333333333</v>
      </c>
      <c r="P56" s="11">
        <v>0.566</v>
      </c>
    </row>
    <row r="57">
      <c r="A57" s="19" t="s">
        <v>60</v>
      </c>
      <c r="B57" s="20">
        <v>31.0</v>
      </c>
      <c r="C57" s="20">
        <v>14.0</v>
      </c>
      <c r="D57" s="20">
        <v>35.0</v>
      </c>
      <c r="E57" s="20">
        <v>2909.0</v>
      </c>
      <c r="F57" s="21">
        <f t="shared" si="1"/>
        <v>83.11428571</v>
      </c>
      <c r="G57" s="22">
        <f t="shared" si="2"/>
        <v>0.4331385356</v>
      </c>
      <c r="H57" s="23"/>
      <c r="I57" s="20">
        <v>86.0</v>
      </c>
      <c r="J57" s="20">
        <v>36.0</v>
      </c>
      <c r="K57" s="22">
        <f t="shared" si="3"/>
        <v>1.028571429</v>
      </c>
      <c r="L57" s="24">
        <f t="shared" si="11"/>
        <v>0.4186046512</v>
      </c>
      <c r="M57" s="22">
        <f t="shared" si="9"/>
        <v>0.3888888889</v>
      </c>
      <c r="N57" s="20">
        <v>49.0</v>
      </c>
      <c r="O57" s="24">
        <f t="shared" si="10"/>
        <v>0.2857142857</v>
      </c>
      <c r="P57" s="25">
        <v>0.508</v>
      </c>
    </row>
    <row r="58">
      <c r="A58" s="5" t="s">
        <v>60</v>
      </c>
      <c r="B58" s="6">
        <v>33.0</v>
      </c>
      <c r="C58" s="6">
        <v>12.0</v>
      </c>
      <c r="D58" s="6">
        <v>32.0</v>
      </c>
      <c r="E58" s="6">
        <v>2632.0</v>
      </c>
      <c r="F58" s="7">
        <f t="shared" si="1"/>
        <v>82.25</v>
      </c>
      <c r="G58" s="8">
        <f t="shared" si="2"/>
        <v>0.4103343465</v>
      </c>
      <c r="H58" s="34"/>
      <c r="I58" s="6">
        <v>54.0</v>
      </c>
      <c r="J58" s="6">
        <v>22.0</v>
      </c>
      <c r="K58" s="8">
        <f t="shared" si="3"/>
        <v>0.6875</v>
      </c>
      <c r="L58" s="10">
        <f t="shared" si="11"/>
        <v>0.4074074074</v>
      </c>
      <c r="M58" s="8">
        <f t="shared" si="9"/>
        <v>0.5454545455</v>
      </c>
      <c r="N58" s="6">
        <v>46.0</v>
      </c>
      <c r="O58" s="10">
        <f t="shared" si="10"/>
        <v>0.2608695652</v>
      </c>
      <c r="P58" s="11">
        <v>0.478</v>
      </c>
    </row>
    <row r="59">
      <c r="A59" s="12" t="s">
        <v>61</v>
      </c>
      <c r="B59" s="13">
        <v>23.0</v>
      </c>
      <c r="C59" s="13">
        <v>18.0</v>
      </c>
      <c r="D59" s="13">
        <v>35.0</v>
      </c>
      <c r="E59" s="13">
        <v>2852.0</v>
      </c>
      <c r="F59" s="14">
        <f t="shared" si="1"/>
        <v>81.48571429</v>
      </c>
      <c r="G59" s="15">
        <f t="shared" si="2"/>
        <v>0.5680224404</v>
      </c>
      <c r="H59" s="26"/>
      <c r="I59" s="13">
        <v>104.0</v>
      </c>
      <c r="J59" s="13">
        <v>36.0</v>
      </c>
      <c r="K59" s="15">
        <f t="shared" si="3"/>
        <v>1.028571429</v>
      </c>
      <c r="L59" s="17">
        <f t="shared" si="11"/>
        <v>0.3461538462</v>
      </c>
      <c r="M59" s="15">
        <f t="shared" si="9"/>
        <v>0.5</v>
      </c>
      <c r="N59" s="13">
        <v>50.0</v>
      </c>
      <c r="O59" s="17">
        <f t="shared" si="10"/>
        <v>0.36</v>
      </c>
      <c r="P59" s="18">
        <v>0.496</v>
      </c>
    </row>
    <row r="60">
      <c r="A60" s="5" t="s">
        <v>62</v>
      </c>
      <c r="B60" s="6">
        <v>29.0</v>
      </c>
      <c r="C60" s="6">
        <v>21.0</v>
      </c>
      <c r="D60" s="6">
        <v>29.0</v>
      </c>
      <c r="E60" s="6">
        <v>2573.0</v>
      </c>
      <c r="F60" s="7">
        <f t="shared" si="1"/>
        <v>88.72413793</v>
      </c>
      <c r="G60" s="8">
        <f t="shared" si="2"/>
        <v>0.7345511077</v>
      </c>
      <c r="H60" s="34"/>
      <c r="I60" s="6">
        <v>98.0</v>
      </c>
      <c r="J60" s="6">
        <v>47.0</v>
      </c>
      <c r="K60" s="8">
        <f t="shared" si="3"/>
        <v>1.620689655</v>
      </c>
      <c r="L60" s="10">
        <f t="shared" si="11"/>
        <v>0.4795918367</v>
      </c>
      <c r="M60" s="8">
        <f t="shared" si="9"/>
        <v>0.4468085106</v>
      </c>
      <c r="N60" s="6">
        <v>86.0</v>
      </c>
      <c r="O60" s="10">
        <f t="shared" si="10"/>
        <v>0.2441860465</v>
      </c>
      <c r="P60" s="11">
        <v>0.588</v>
      </c>
    </row>
    <row r="61">
      <c r="A61" s="12" t="s">
        <v>63</v>
      </c>
      <c r="B61" s="13">
        <v>24.0</v>
      </c>
      <c r="C61" s="13">
        <v>14.0</v>
      </c>
      <c r="D61" s="13">
        <v>32.0</v>
      </c>
      <c r="E61" s="13">
        <v>2460.0</v>
      </c>
      <c r="F61" s="14">
        <f t="shared" si="1"/>
        <v>76.875</v>
      </c>
      <c r="G61" s="15">
        <f t="shared" si="2"/>
        <v>0.512195122</v>
      </c>
      <c r="H61" s="16">
        <v>0.36</v>
      </c>
      <c r="I61" s="13">
        <v>58.0</v>
      </c>
      <c r="J61" s="13">
        <v>24.0</v>
      </c>
      <c r="K61" s="15">
        <f t="shared" si="3"/>
        <v>0.75</v>
      </c>
      <c r="L61" s="17">
        <f t="shared" si="11"/>
        <v>0.4137931034</v>
      </c>
      <c r="M61" s="15">
        <f t="shared" si="9"/>
        <v>0.5833333333</v>
      </c>
      <c r="N61" s="13">
        <v>34.0</v>
      </c>
      <c r="O61" s="17">
        <f t="shared" si="10"/>
        <v>0.4117647059</v>
      </c>
      <c r="P61" s="18">
        <v>0.503</v>
      </c>
    </row>
    <row r="62">
      <c r="A62" s="5" t="s">
        <v>64</v>
      </c>
      <c r="B62" s="6">
        <v>23.0</v>
      </c>
      <c r="C62" s="6">
        <v>12.0</v>
      </c>
      <c r="D62" s="6">
        <v>30.0</v>
      </c>
      <c r="E62" s="6">
        <v>2496.0</v>
      </c>
      <c r="F62" s="7">
        <f t="shared" si="1"/>
        <v>83.2</v>
      </c>
      <c r="G62" s="8">
        <f t="shared" si="2"/>
        <v>0.4326923077</v>
      </c>
      <c r="H62" s="9">
        <v>0.34</v>
      </c>
      <c r="I62" s="6">
        <v>77.0</v>
      </c>
      <c r="J62" s="6">
        <v>28.0</v>
      </c>
      <c r="K62" s="8">
        <f t="shared" si="3"/>
        <v>0.9333333333</v>
      </c>
      <c r="L62" s="10">
        <f t="shared" si="11"/>
        <v>0.3636363636</v>
      </c>
      <c r="M62" s="8">
        <f t="shared" si="9"/>
        <v>0.4285714286</v>
      </c>
      <c r="N62" s="6">
        <v>55.0</v>
      </c>
      <c r="O62" s="10">
        <f t="shared" si="10"/>
        <v>0.2181818182</v>
      </c>
      <c r="P62" s="11">
        <v>0.498</v>
      </c>
    </row>
    <row r="63">
      <c r="A63" s="19" t="s">
        <v>65</v>
      </c>
      <c r="B63" s="20">
        <v>25.0</v>
      </c>
      <c r="C63" s="20">
        <v>13.0</v>
      </c>
      <c r="D63" s="20">
        <v>29.0</v>
      </c>
      <c r="E63" s="20">
        <v>2349.0</v>
      </c>
      <c r="F63" s="21">
        <f t="shared" si="1"/>
        <v>81</v>
      </c>
      <c r="G63" s="22">
        <f t="shared" si="2"/>
        <v>0.4980842912</v>
      </c>
      <c r="H63" s="23"/>
      <c r="I63" s="20">
        <v>50.0</v>
      </c>
      <c r="J63" s="20">
        <v>24.0</v>
      </c>
      <c r="K63" s="21">
        <f t="shared" si="3"/>
        <v>0.8275862069</v>
      </c>
      <c r="L63" s="24">
        <f>(J63/I63)</f>
        <v>0.48</v>
      </c>
      <c r="M63" s="22">
        <f t="shared" si="9"/>
        <v>0.5416666667</v>
      </c>
      <c r="N63" s="20">
        <v>53.0</v>
      </c>
      <c r="O63" s="24">
        <f t="shared" si="10"/>
        <v>0.2452830189</v>
      </c>
      <c r="P63" s="36"/>
    </row>
    <row r="64">
      <c r="A64" s="5" t="s">
        <v>65</v>
      </c>
      <c r="B64" s="6">
        <v>27.0</v>
      </c>
      <c r="C64" s="6">
        <v>16.0</v>
      </c>
      <c r="D64" s="6">
        <v>35.0</v>
      </c>
      <c r="E64" s="6">
        <v>3087.0</v>
      </c>
      <c r="F64" s="7">
        <f t="shared" si="1"/>
        <v>88.2</v>
      </c>
      <c r="G64" s="8">
        <f t="shared" si="2"/>
        <v>0.4664723032</v>
      </c>
      <c r="H64" s="34"/>
      <c r="I64" s="6">
        <v>87.0</v>
      </c>
      <c r="J64" s="6">
        <v>36.0</v>
      </c>
      <c r="K64" s="8">
        <f t="shared" si="3"/>
        <v>1.028571429</v>
      </c>
      <c r="L64" s="10">
        <f t="shared" ref="L64:L66" si="12">J64/I64</f>
        <v>0.4137931034</v>
      </c>
      <c r="M64" s="8">
        <f t="shared" si="9"/>
        <v>0.4444444444</v>
      </c>
      <c r="N64" s="6">
        <v>46.0</v>
      </c>
      <c r="O64" s="10">
        <f t="shared" si="10"/>
        <v>0.347826087</v>
      </c>
      <c r="P64" s="11">
        <v>0.531</v>
      </c>
    </row>
    <row r="65">
      <c r="A65" s="12" t="s">
        <v>66</v>
      </c>
      <c r="B65" s="13">
        <v>23.0</v>
      </c>
      <c r="C65" s="13">
        <v>15.0</v>
      </c>
      <c r="D65" s="13">
        <v>34.0</v>
      </c>
      <c r="E65" s="13">
        <v>2421.0</v>
      </c>
      <c r="F65" s="14">
        <f t="shared" si="1"/>
        <v>71.20588235</v>
      </c>
      <c r="G65" s="15">
        <f t="shared" si="2"/>
        <v>0.5576208178</v>
      </c>
      <c r="H65" s="16">
        <v>0.26</v>
      </c>
      <c r="I65" s="13">
        <v>67.0</v>
      </c>
      <c r="J65" s="13">
        <v>32.0</v>
      </c>
      <c r="K65" s="15">
        <f t="shared" si="3"/>
        <v>0.9411764706</v>
      </c>
      <c r="L65" s="17">
        <f t="shared" si="12"/>
        <v>0.4776119403</v>
      </c>
      <c r="M65" s="15">
        <f t="shared" si="9"/>
        <v>0.46875</v>
      </c>
      <c r="N65" s="13">
        <v>45.0</v>
      </c>
      <c r="O65" s="17">
        <f t="shared" si="10"/>
        <v>0.3333333333</v>
      </c>
      <c r="P65" s="18">
        <v>0.421</v>
      </c>
    </row>
    <row r="66">
      <c r="A66" s="38" t="s">
        <v>67</v>
      </c>
      <c r="B66" s="39">
        <v>26.0</v>
      </c>
      <c r="C66" s="39">
        <v>14.0</v>
      </c>
      <c r="D66" s="39">
        <v>31.0</v>
      </c>
      <c r="E66" s="39">
        <v>2574.0</v>
      </c>
      <c r="F66" s="40">
        <f t="shared" si="1"/>
        <v>83.03225806</v>
      </c>
      <c r="G66" s="41">
        <f t="shared" si="2"/>
        <v>0.4895104895</v>
      </c>
      <c r="H66" s="42">
        <v>0.35</v>
      </c>
      <c r="I66" s="39">
        <v>82.0</v>
      </c>
      <c r="J66" s="39">
        <v>32.0</v>
      </c>
      <c r="K66" s="41">
        <f t="shared" si="3"/>
        <v>1.032258065</v>
      </c>
      <c r="L66" s="43">
        <f t="shared" si="12"/>
        <v>0.3902439024</v>
      </c>
      <c r="M66" s="41">
        <f t="shared" si="9"/>
        <v>0.4375</v>
      </c>
      <c r="N66" s="39">
        <v>41.0</v>
      </c>
      <c r="O66" s="43">
        <f t="shared" si="10"/>
        <v>0.3414634146</v>
      </c>
      <c r="P66" s="44">
        <v>0.474</v>
      </c>
    </row>
    <row r="67">
      <c r="G67" s="45"/>
      <c r="H67" s="46"/>
      <c r="K67" s="45"/>
    </row>
    <row r="68">
      <c r="G68" s="45"/>
      <c r="H68" s="46"/>
      <c r="K68" s="45"/>
    </row>
    <row r="69">
      <c r="G69" s="45"/>
      <c r="H69" s="46"/>
      <c r="K69" s="45"/>
    </row>
    <row r="70">
      <c r="G70" s="45"/>
      <c r="H70" s="46"/>
      <c r="K70" s="45"/>
    </row>
    <row r="71">
      <c r="G71" s="45"/>
      <c r="H71" s="46"/>
      <c r="K71" s="45"/>
    </row>
    <row r="72">
      <c r="G72" s="45"/>
      <c r="H72" s="46"/>
      <c r="K72" s="45"/>
    </row>
    <row r="73">
      <c r="G73" s="45"/>
      <c r="H73" s="46"/>
      <c r="K73" s="45"/>
    </row>
    <row r="74">
      <c r="G74" s="45"/>
      <c r="H74" s="46"/>
      <c r="K74" s="45"/>
    </row>
    <row r="75">
      <c r="G75" s="45"/>
      <c r="H75" s="46"/>
      <c r="K75" s="45"/>
    </row>
    <row r="76">
      <c r="G76" s="45"/>
      <c r="H76" s="46"/>
      <c r="K76" s="45"/>
    </row>
    <row r="77">
      <c r="G77" s="45"/>
      <c r="H77" s="46"/>
      <c r="K77" s="45"/>
    </row>
    <row r="78">
      <c r="G78" s="45"/>
      <c r="H78" s="46"/>
      <c r="K78" s="45"/>
    </row>
    <row r="79">
      <c r="G79" s="45"/>
      <c r="H79" s="46"/>
      <c r="K79" s="45"/>
    </row>
    <row r="80">
      <c r="G80" s="45"/>
      <c r="H80" s="46"/>
      <c r="K80" s="45"/>
    </row>
    <row r="81">
      <c r="G81" s="45"/>
      <c r="H81" s="46"/>
      <c r="K81" s="45"/>
    </row>
    <row r="82">
      <c r="G82" s="45"/>
      <c r="H82" s="46"/>
      <c r="K82" s="45"/>
    </row>
    <row r="83">
      <c r="G83" s="45"/>
      <c r="H83" s="46"/>
      <c r="K83" s="45"/>
    </row>
    <row r="84">
      <c r="G84" s="45"/>
      <c r="H84" s="46"/>
      <c r="K84" s="45"/>
    </row>
    <row r="85">
      <c r="G85" s="45"/>
      <c r="H85" s="46"/>
      <c r="K85" s="45"/>
    </row>
    <row r="86">
      <c r="G86" s="45"/>
      <c r="H86" s="46"/>
      <c r="K86" s="45"/>
    </row>
    <row r="87">
      <c r="G87" s="45"/>
      <c r="H87" s="46"/>
      <c r="K87" s="45"/>
    </row>
    <row r="88">
      <c r="G88" s="45"/>
      <c r="H88" s="46"/>
      <c r="K88" s="45"/>
    </row>
    <row r="89">
      <c r="G89" s="45"/>
      <c r="H89" s="46"/>
      <c r="K89" s="45"/>
    </row>
    <row r="90">
      <c r="G90" s="45"/>
      <c r="H90" s="46"/>
      <c r="K90" s="45"/>
    </row>
    <row r="91">
      <c r="G91" s="45"/>
      <c r="H91" s="46"/>
      <c r="K91" s="45"/>
    </row>
    <row r="92">
      <c r="G92" s="45"/>
      <c r="H92" s="46"/>
      <c r="K92" s="45"/>
    </row>
    <row r="93">
      <c r="G93" s="45"/>
      <c r="H93" s="46"/>
      <c r="K93" s="45"/>
    </row>
    <row r="94">
      <c r="G94" s="45"/>
      <c r="H94" s="46"/>
      <c r="K94" s="45"/>
    </row>
    <row r="95">
      <c r="G95" s="45"/>
      <c r="H95" s="46"/>
      <c r="K95" s="45"/>
    </row>
    <row r="96">
      <c r="G96" s="45"/>
      <c r="H96" s="46"/>
      <c r="K96" s="45"/>
    </row>
    <row r="97">
      <c r="G97" s="45"/>
      <c r="H97" s="46"/>
      <c r="K97" s="45"/>
    </row>
    <row r="98">
      <c r="G98" s="45"/>
      <c r="H98" s="46"/>
      <c r="K98" s="45"/>
    </row>
    <row r="99">
      <c r="G99" s="45"/>
      <c r="H99" s="46"/>
      <c r="K99" s="45"/>
    </row>
    <row r="100">
      <c r="G100" s="45"/>
      <c r="H100" s="46"/>
      <c r="K100" s="45"/>
    </row>
    <row r="101">
      <c r="G101" s="45"/>
      <c r="H101" s="46"/>
      <c r="K101" s="45"/>
    </row>
    <row r="102">
      <c r="G102" s="45"/>
      <c r="H102" s="46"/>
      <c r="K102" s="45"/>
    </row>
    <row r="103">
      <c r="G103" s="45"/>
      <c r="H103" s="46"/>
      <c r="K103" s="45"/>
    </row>
    <row r="104">
      <c r="G104" s="45"/>
      <c r="H104" s="46"/>
      <c r="K104" s="45"/>
    </row>
    <row r="105">
      <c r="G105" s="45"/>
      <c r="H105" s="46"/>
      <c r="K105" s="45"/>
    </row>
    <row r="106">
      <c r="G106" s="45"/>
      <c r="H106" s="46"/>
      <c r="K106" s="45"/>
    </row>
    <row r="107">
      <c r="G107" s="45"/>
      <c r="H107" s="46"/>
      <c r="K107" s="45"/>
    </row>
    <row r="108">
      <c r="G108" s="45"/>
      <c r="H108" s="46"/>
      <c r="K108" s="45"/>
    </row>
    <row r="109">
      <c r="G109" s="45"/>
      <c r="H109" s="46"/>
      <c r="K109" s="45"/>
    </row>
    <row r="110">
      <c r="G110" s="45"/>
      <c r="H110" s="46"/>
      <c r="K110" s="45"/>
    </row>
    <row r="111">
      <c r="G111" s="45"/>
      <c r="H111" s="46"/>
      <c r="K111" s="45"/>
    </row>
    <row r="112">
      <c r="G112" s="45"/>
      <c r="H112" s="46"/>
      <c r="K112" s="45"/>
    </row>
    <row r="113">
      <c r="G113" s="45"/>
      <c r="H113" s="46"/>
      <c r="K113" s="45"/>
    </row>
    <row r="114">
      <c r="G114" s="45"/>
      <c r="H114" s="46"/>
      <c r="K114" s="45"/>
    </row>
    <row r="115">
      <c r="G115" s="45"/>
      <c r="H115" s="46"/>
      <c r="K115" s="45"/>
    </row>
    <row r="116">
      <c r="G116" s="45"/>
      <c r="H116" s="46"/>
      <c r="K116" s="45"/>
    </row>
    <row r="117">
      <c r="G117" s="45"/>
      <c r="H117" s="46"/>
      <c r="K117" s="45"/>
    </row>
    <row r="118">
      <c r="G118" s="45"/>
      <c r="H118" s="46"/>
      <c r="K118" s="45"/>
    </row>
    <row r="119">
      <c r="G119" s="45"/>
      <c r="H119" s="46"/>
      <c r="K119" s="45"/>
    </row>
    <row r="120">
      <c r="G120" s="45"/>
      <c r="H120" s="46"/>
      <c r="K120" s="45"/>
    </row>
    <row r="121">
      <c r="G121" s="45"/>
      <c r="H121" s="46"/>
      <c r="K121" s="45"/>
    </row>
    <row r="122">
      <c r="G122" s="45"/>
      <c r="H122" s="46"/>
      <c r="K122" s="45"/>
    </row>
    <row r="123">
      <c r="G123" s="45"/>
      <c r="H123" s="46"/>
      <c r="K123" s="45"/>
    </row>
    <row r="124">
      <c r="G124" s="45"/>
      <c r="H124" s="46"/>
      <c r="K124" s="45"/>
    </row>
    <row r="125">
      <c r="G125" s="45"/>
      <c r="H125" s="46"/>
      <c r="K125" s="45"/>
    </row>
    <row r="126">
      <c r="G126" s="45"/>
      <c r="H126" s="46"/>
      <c r="K126" s="45"/>
    </row>
    <row r="127">
      <c r="G127" s="45"/>
      <c r="H127" s="46"/>
      <c r="K127" s="45"/>
    </row>
    <row r="128">
      <c r="G128" s="45"/>
      <c r="H128" s="46"/>
      <c r="K128" s="45"/>
    </row>
    <row r="129">
      <c r="G129" s="45"/>
      <c r="H129" s="46"/>
      <c r="K129" s="45"/>
    </row>
    <row r="130">
      <c r="G130" s="45"/>
      <c r="H130" s="46"/>
      <c r="K130" s="45"/>
    </row>
    <row r="131">
      <c r="G131" s="45"/>
      <c r="H131" s="46"/>
      <c r="K131" s="45"/>
    </row>
    <row r="132">
      <c r="G132" s="45"/>
      <c r="H132" s="46"/>
      <c r="K132" s="45"/>
    </row>
    <row r="133">
      <c r="G133" s="45"/>
      <c r="H133" s="46"/>
      <c r="K133" s="45"/>
    </row>
    <row r="134">
      <c r="G134" s="45"/>
      <c r="H134" s="46"/>
      <c r="K134" s="45"/>
    </row>
    <row r="135">
      <c r="G135" s="45"/>
      <c r="H135" s="46"/>
      <c r="K135" s="45"/>
    </row>
    <row r="136">
      <c r="G136" s="45"/>
      <c r="H136" s="46"/>
      <c r="K136" s="45"/>
    </row>
    <row r="137">
      <c r="G137" s="45"/>
      <c r="H137" s="46"/>
      <c r="K137" s="45"/>
    </row>
    <row r="138">
      <c r="G138" s="45"/>
      <c r="H138" s="46"/>
      <c r="K138" s="45"/>
    </row>
    <row r="139">
      <c r="G139" s="45"/>
      <c r="H139" s="46"/>
      <c r="K139" s="45"/>
    </row>
    <row r="140">
      <c r="G140" s="45"/>
      <c r="H140" s="46"/>
      <c r="K140" s="45"/>
    </row>
    <row r="141">
      <c r="G141" s="45"/>
      <c r="H141" s="46"/>
      <c r="K141" s="45"/>
    </row>
    <row r="142">
      <c r="G142" s="45"/>
      <c r="H142" s="46"/>
      <c r="K142" s="45"/>
    </row>
    <row r="143">
      <c r="G143" s="45"/>
      <c r="H143" s="46"/>
      <c r="K143" s="45"/>
    </row>
    <row r="144">
      <c r="G144" s="45"/>
      <c r="H144" s="46"/>
      <c r="K144" s="45"/>
    </row>
    <row r="145">
      <c r="G145" s="45"/>
      <c r="H145" s="46"/>
      <c r="K145" s="45"/>
    </row>
    <row r="146">
      <c r="G146" s="45"/>
      <c r="H146" s="46"/>
      <c r="K146" s="45"/>
    </row>
    <row r="147">
      <c r="G147" s="45"/>
      <c r="H147" s="46"/>
      <c r="K147" s="45"/>
    </row>
    <row r="148">
      <c r="G148" s="45"/>
      <c r="H148" s="46"/>
      <c r="K148" s="45"/>
    </row>
    <row r="149">
      <c r="G149" s="45"/>
      <c r="H149" s="46"/>
      <c r="K149" s="45"/>
    </row>
    <row r="150">
      <c r="G150" s="45"/>
      <c r="H150" s="46"/>
      <c r="K150" s="45"/>
    </row>
    <row r="151">
      <c r="G151" s="45"/>
      <c r="H151" s="46"/>
      <c r="K151" s="45"/>
    </row>
    <row r="152">
      <c r="G152" s="45"/>
      <c r="H152" s="46"/>
      <c r="K152" s="45"/>
    </row>
    <row r="153">
      <c r="G153" s="45"/>
      <c r="H153" s="46"/>
      <c r="K153" s="45"/>
    </row>
    <row r="154">
      <c r="G154" s="45"/>
      <c r="H154" s="46"/>
      <c r="K154" s="45"/>
    </row>
    <row r="155">
      <c r="G155" s="45"/>
      <c r="H155" s="46"/>
      <c r="K155" s="45"/>
    </row>
    <row r="156">
      <c r="G156" s="45"/>
      <c r="H156" s="46"/>
      <c r="K156" s="45"/>
    </row>
    <row r="157">
      <c r="G157" s="45"/>
      <c r="H157" s="46"/>
      <c r="K157" s="45"/>
    </row>
    <row r="158">
      <c r="G158" s="45"/>
      <c r="H158" s="46"/>
      <c r="K158" s="45"/>
    </row>
    <row r="159">
      <c r="G159" s="45"/>
      <c r="H159" s="46"/>
      <c r="K159" s="45"/>
    </row>
    <row r="160">
      <c r="G160" s="45"/>
      <c r="H160" s="46"/>
      <c r="K160" s="45"/>
    </row>
    <row r="161">
      <c r="G161" s="45"/>
      <c r="H161" s="46"/>
      <c r="K161" s="45"/>
    </row>
    <row r="162">
      <c r="G162" s="45"/>
      <c r="H162" s="46"/>
      <c r="K162" s="45"/>
    </row>
    <row r="163">
      <c r="G163" s="45"/>
      <c r="H163" s="46"/>
      <c r="K163" s="45"/>
    </row>
    <row r="164">
      <c r="G164" s="45"/>
      <c r="H164" s="46"/>
      <c r="K164" s="45"/>
    </row>
    <row r="165">
      <c r="G165" s="45"/>
      <c r="H165" s="46"/>
      <c r="K165" s="45"/>
    </row>
    <row r="166">
      <c r="G166" s="45"/>
      <c r="H166" s="46"/>
      <c r="K166" s="45"/>
    </row>
    <row r="167">
      <c r="G167" s="45"/>
      <c r="H167" s="46"/>
      <c r="K167" s="45"/>
    </row>
    <row r="168">
      <c r="G168" s="45"/>
      <c r="H168" s="46"/>
      <c r="K168" s="45"/>
    </row>
    <row r="169">
      <c r="G169" s="45"/>
      <c r="H169" s="46"/>
      <c r="K169" s="45"/>
    </row>
    <row r="170">
      <c r="G170" s="45"/>
      <c r="H170" s="46"/>
      <c r="K170" s="45"/>
    </row>
    <row r="171">
      <c r="G171" s="45"/>
      <c r="H171" s="46"/>
      <c r="K171" s="45"/>
    </row>
    <row r="172">
      <c r="G172" s="45"/>
      <c r="H172" s="46"/>
      <c r="K172" s="45"/>
    </row>
    <row r="173">
      <c r="G173" s="45"/>
      <c r="H173" s="46"/>
      <c r="K173" s="45"/>
    </row>
    <row r="174">
      <c r="G174" s="45"/>
      <c r="H174" s="46"/>
      <c r="K174" s="45"/>
    </row>
    <row r="175">
      <c r="G175" s="45"/>
      <c r="H175" s="46"/>
      <c r="K175" s="45"/>
    </row>
    <row r="176">
      <c r="G176" s="45"/>
      <c r="H176" s="46"/>
      <c r="K176" s="45"/>
    </row>
    <row r="177">
      <c r="G177" s="45"/>
      <c r="H177" s="46"/>
      <c r="K177" s="45"/>
    </row>
    <row r="178">
      <c r="G178" s="45"/>
      <c r="H178" s="46"/>
      <c r="K178" s="45"/>
    </row>
    <row r="179">
      <c r="G179" s="45"/>
      <c r="H179" s="46"/>
      <c r="K179" s="45"/>
    </row>
    <row r="180">
      <c r="G180" s="45"/>
      <c r="H180" s="46"/>
      <c r="K180" s="45"/>
    </row>
    <row r="181">
      <c r="G181" s="45"/>
      <c r="H181" s="46"/>
      <c r="K181" s="45"/>
    </row>
    <row r="182">
      <c r="G182" s="45"/>
      <c r="H182" s="46"/>
      <c r="K182" s="45"/>
    </row>
    <row r="183">
      <c r="G183" s="45"/>
      <c r="H183" s="46"/>
      <c r="K183" s="45"/>
    </row>
    <row r="184">
      <c r="G184" s="45"/>
      <c r="H184" s="46"/>
      <c r="K184" s="45"/>
    </row>
    <row r="185">
      <c r="G185" s="45"/>
      <c r="H185" s="46"/>
      <c r="K185" s="45"/>
    </row>
    <row r="186">
      <c r="G186" s="45"/>
      <c r="H186" s="46"/>
      <c r="K186" s="45"/>
    </row>
    <row r="187">
      <c r="G187" s="45"/>
      <c r="H187" s="46"/>
      <c r="K187" s="45"/>
    </row>
    <row r="188">
      <c r="G188" s="45"/>
      <c r="H188" s="46"/>
      <c r="K188" s="45"/>
    </row>
    <row r="189">
      <c r="G189" s="45"/>
      <c r="H189" s="46"/>
      <c r="K189" s="45"/>
    </row>
    <row r="190">
      <c r="G190" s="45"/>
      <c r="H190" s="46"/>
      <c r="K190" s="45"/>
    </row>
    <row r="191">
      <c r="G191" s="45"/>
      <c r="H191" s="46"/>
      <c r="K191" s="45"/>
    </row>
    <row r="192">
      <c r="G192" s="45"/>
      <c r="H192" s="46"/>
      <c r="K192" s="45"/>
    </row>
    <row r="193">
      <c r="G193" s="45"/>
      <c r="H193" s="46"/>
      <c r="K193" s="45"/>
    </row>
    <row r="194">
      <c r="G194" s="45"/>
      <c r="H194" s="46"/>
      <c r="K194" s="45"/>
    </row>
    <row r="195">
      <c r="G195" s="45"/>
      <c r="H195" s="46"/>
      <c r="K195" s="45"/>
    </row>
    <row r="196">
      <c r="G196" s="45"/>
      <c r="H196" s="46"/>
      <c r="K196" s="45"/>
    </row>
    <row r="197">
      <c r="G197" s="45"/>
      <c r="H197" s="46"/>
      <c r="K197" s="45"/>
    </row>
    <row r="198">
      <c r="G198" s="45"/>
      <c r="H198" s="46"/>
      <c r="K198" s="45"/>
    </row>
    <row r="199">
      <c r="G199" s="45"/>
      <c r="H199" s="46"/>
      <c r="K199" s="45"/>
    </row>
    <row r="200">
      <c r="G200" s="45"/>
      <c r="H200" s="46"/>
      <c r="K200" s="45"/>
    </row>
    <row r="201">
      <c r="G201" s="45"/>
      <c r="H201" s="46"/>
      <c r="K201" s="45"/>
    </row>
    <row r="202">
      <c r="G202" s="45"/>
      <c r="H202" s="46"/>
      <c r="K202" s="45"/>
    </row>
    <row r="203">
      <c r="G203" s="45"/>
      <c r="H203" s="46"/>
      <c r="K203" s="45"/>
    </row>
    <row r="204">
      <c r="G204" s="45"/>
      <c r="H204" s="46"/>
      <c r="K204" s="45"/>
    </row>
    <row r="205">
      <c r="G205" s="45"/>
      <c r="H205" s="46"/>
      <c r="K205" s="45"/>
    </row>
    <row r="206">
      <c r="G206" s="45"/>
      <c r="H206" s="46"/>
      <c r="K206" s="45"/>
    </row>
    <row r="207">
      <c r="G207" s="45"/>
      <c r="H207" s="46"/>
      <c r="K207" s="45"/>
    </row>
    <row r="208">
      <c r="G208" s="45"/>
      <c r="H208" s="46"/>
      <c r="K208" s="45"/>
    </row>
    <row r="209">
      <c r="G209" s="45"/>
      <c r="H209" s="46"/>
      <c r="K209" s="45"/>
    </row>
    <row r="210">
      <c r="G210" s="45"/>
      <c r="H210" s="46"/>
      <c r="K210" s="45"/>
    </row>
    <row r="211">
      <c r="G211" s="45"/>
      <c r="H211" s="46"/>
      <c r="K211" s="45"/>
    </row>
    <row r="212">
      <c r="G212" s="45"/>
      <c r="H212" s="46"/>
      <c r="K212" s="45"/>
    </row>
    <row r="213">
      <c r="G213" s="45"/>
      <c r="H213" s="46"/>
      <c r="K213" s="45"/>
    </row>
    <row r="214">
      <c r="G214" s="45"/>
      <c r="H214" s="46"/>
      <c r="K214" s="45"/>
    </row>
    <row r="215">
      <c r="G215" s="45"/>
      <c r="H215" s="46"/>
      <c r="K215" s="45"/>
    </row>
    <row r="216">
      <c r="G216" s="45"/>
      <c r="H216" s="46"/>
      <c r="K216" s="45"/>
    </row>
    <row r="217">
      <c r="G217" s="45"/>
      <c r="H217" s="46"/>
      <c r="K217" s="45"/>
    </row>
    <row r="218">
      <c r="G218" s="45"/>
      <c r="H218" s="46"/>
      <c r="K218" s="45"/>
    </row>
    <row r="219">
      <c r="G219" s="45"/>
      <c r="H219" s="46"/>
      <c r="K219" s="45"/>
    </row>
    <row r="220">
      <c r="G220" s="45"/>
      <c r="H220" s="46"/>
      <c r="K220" s="45"/>
    </row>
    <row r="221">
      <c r="G221" s="45"/>
      <c r="H221" s="46"/>
      <c r="K221" s="45"/>
    </row>
    <row r="222">
      <c r="G222" s="45"/>
      <c r="H222" s="46"/>
      <c r="K222" s="45"/>
    </row>
    <row r="223">
      <c r="G223" s="45"/>
      <c r="H223" s="46"/>
      <c r="K223" s="45"/>
    </row>
    <row r="224">
      <c r="G224" s="45"/>
      <c r="H224" s="46"/>
      <c r="K224" s="45"/>
    </row>
    <row r="225">
      <c r="G225" s="45"/>
      <c r="H225" s="46"/>
      <c r="K225" s="45"/>
    </row>
    <row r="226">
      <c r="G226" s="45"/>
      <c r="H226" s="46"/>
      <c r="K226" s="45"/>
    </row>
    <row r="227">
      <c r="G227" s="45"/>
      <c r="H227" s="46"/>
      <c r="K227" s="45"/>
    </row>
    <row r="228">
      <c r="G228" s="45"/>
      <c r="H228" s="46"/>
      <c r="K228" s="45"/>
    </row>
    <row r="229">
      <c r="G229" s="45"/>
      <c r="H229" s="46"/>
      <c r="K229" s="45"/>
    </row>
    <row r="230">
      <c r="G230" s="45"/>
      <c r="H230" s="46"/>
      <c r="K230" s="45"/>
    </row>
    <row r="231">
      <c r="G231" s="45"/>
      <c r="H231" s="46"/>
      <c r="K231" s="45"/>
    </row>
    <row r="232">
      <c r="G232" s="45"/>
      <c r="H232" s="46"/>
      <c r="K232" s="45"/>
    </row>
    <row r="233">
      <c r="G233" s="45"/>
      <c r="H233" s="46"/>
      <c r="K233" s="45"/>
    </row>
    <row r="234">
      <c r="G234" s="45"/>
      <c r="H234" s="46"/>
      <c r="K234" s="45"/>
    </row>
    <row r="235">
      <c r="G235" s="45"/>
      <c r="H235" s="46"/>
      <c r="K235" s="45"/>
    </row>
    <row r="236">
      <c r="G236" s="45"/>
      <c r="H236" s="46"/>
      <c r="K236" s="45"/>
    </row>
    <row r="237">
      <c r="G237" s="45"/>
      <c r="H237" s="46"/>
      <c r="K237" s="45"/>
    </row>
    <row r="238">
      <c r="G238" s="45"/>
      <c r="H238" s="46"/>
      <c r="K238" s="45"/>
    </row>
    <row r="239">
      <c r="G239" s="45"/>
      <c r="H239" s="46"/>
      <c r="K239" s="45"/>
    </row>
    <row r="240">
      <c r="G240" s="45"/>
      <c r="H240" s="46"/>
      <c r="K240" s="45"/>
    </row>
    <row r="241">
      <c r="G241" s="45"/>
      <c r="H241" s="46"/>
      <c r="K241" s="45"/>
    </row>
    <row r="242">
      <c r="G242" s="45"/>
      <c r="H242" s="46"/>
      <c r="K242" s="45"/>
    </row>
    <row r="243">
      <c r="G243" s="45"/>
      <c r="H243" s="46"/>
      <c r="K243" s="45"/>
    </row>
    <row r="244">
      <c r="G244" s="45"/>
      <c r="H244" s="46"/>
      <c r="K244" s="45"/>
    </row>
    <row r="245">
      <c r="G245" s="45"/>
      <c r="H245" s="46"/>
      <c r="K245" s="45"/>
    </row>
    <row r="246">
      <c r="G246" s="45"/>
      <c r="H246" s="46"/>
      <c r="K246" s="45"/>
    </row>
    <row r="247">
      <c r="G247" s="45"/>
      <c r="H247" s="46"/>
      <c r="K247" s="45"/>
    </row>
    <row r="248">
      <c r="G248" s="45"/>
      <c r="H248" s="46"/>
      <c r="K248" s="45"/>
    </row>
    <row r="249">
      <c r="G249" s="45"/>
      <c r="H249" s="46"/>
      <c r="K249" s="45"/>
    </row>
    <row r="250">
      <c r="G250" s="45"/>
      <c r="H250" s="46"/>
      <c r="K250" s="45"/>
    </row>
    <row r="251">
      <c r="G251" s="45"/>
      <c r="H251" s="46"/>
      <c r="K251" s="45"/>
    </row>
    <row r="252">
      <c r="G252" s="45"/>
      <c r="H252" s="46"/>
      <c r="K252" s="45"/>
    </row>
    <row r="253">
      <c r="G253" s="45"/>
      <c r="H253" s="46"/>
      <c r="K253" s="45"/>
    </row>
    <row r="254">
      <c r="G254" s="45"/>
      <c r="H254" s="46"/>
      <c r="K254" s="45"/>
    </row>
    <row r="255">
      <c r="G255" s="45"/>
      <c r="H255" s="46"/>
      <c r="K255" s="45"/>
    </row>
    <row r="256">
      <c r="G256" s="45"/>
      <c r="H256" s="46"/>
      <c r="K256" s="45"/>
    </row>
    <row r="257">
      <c r="G257" s="45"/>
      <c r="H257" s="46"/>
      <c r="K257" s="45"/>
    </row>
    <row r="258">
      <c r="G258" s="45"/>
      <c r="H258" s="46"/>
      <c r="K258" s="45"/>
    </row>
    <row r="259">
      <c r="G259" s="45"/>
      <c r="H259" s="46"/>
      <c r="K259" s="45"/>
    </row>
    <row r="260">
      <c r="G260" s="45"/>
      <c r="H260" s="46"/>
      <c r="K260" s="45"/>
    </row>
    <row r="261">
      <c r="G261" s="45"/>
      <c r="H261" s="46"/>
      <c r="K261" s="45"/>
    </row>
    <row r="262">
      <c r="G262" s="45"/>
      <c r="H262" s="46"/>
      <c r="K262" s="45"/>
    </row>
    <row r="263">
      <c r="G263" s="45"/>
      <c r="H263" s="46"/>
      <c r="K263" s="45"/>
    </row>
    <row r="264">
      <c r="G264" s="45"/>
      <c r="H264" s="46"/>
      <c r="K264" s="45"/>
    </row>
    <row r="265">
      <c r="G265" s="45"/>
      <c r="H265" s="46"/>
      <c r="K265" s="45"/>
    </row>
    <row r="266">
      <c r="G266" s="45"/>
      <c r="H266" s="46"/>
      <c r="K266" s="45"/>
    </row>
    <row r="267">
      <c r="G267" s="45"/>
      <c r="H267" s="46"/>
      <c r="K267" s="45"/>
    </row>
    <row r="268">
      <c r="G268" s="45"/>
      <c r="H268" s="46"/>
      <c r="K268" s="45"/>
    </row>
    <row r="269">
      <c r="G269" s="45"/>
      <c r="H269" s="46"/>
      <c r="K269" s="45"/>
    </row>
    <row r="270">
      <c r="G270" s="45"/>
      <c r="H270" s="46"/>
      <c r="K270" s="45"/>
    </row>
    <row r="271">
      <c r="G271" s="45"/>
      <c r="H271" s="46"/>
      <c r="K271" s="45"/>
    </row>
    <row r="272">
      <c r="G272" s="45"/>
      <c r="H272" s="46"/>
      <c r="K272" s="45"/>
    </row>
    <row r="273">
      <c r="G273" s="45"/>
      <c r="H273" s="46"/>
      <c r="K273" s="45"/>
    </row>
    <row r="274">
      <c r="G274" s="45"/>
      <c r="H274" s="46"/>
      <c r="K274" s="45"/>
    </row>
    <row r="275">
      <c r="G275" s="45"/>
      <c r="H275" s="46"/>
      <c r="K275" s="45"/>
    </row>
    <row r="276">
      <c r="G276" s="45"/>
      <c r="H276" s="46"/>
      <c r="K276" s="45"/>
    </row>
    <row r="277">
      <c r="G277" s="45"/>
      <c r="H277" s="46"/>
      <c r="K277" s="45"/>
    </row>
    <row r="278">
      <c r="G278" s="45"/>
      <c r="H278" s="46"/>
      <c r="K278" s="45"/>
    </row>
    <row r="279">
      <c r="G279" s="45"/>
      <c r="H279" s="46"/>
      <c r="K279" s="45"/>
    </row>
    <row r="280">
      <c r="G280" s="45"/>
      <c r="H280" s="46"/>
      <c r="K280" s="45"/>
    </row>
    <row r="281">
      <c r="G281" s="45"/>
      <c r="H281" s="46"/>
      <c r="K281" s="45"/>
    </row>
    <row r="282">
      <c r="G282" s="45"/>
      <c r="H282" s="46"/>
      <c r="K282" s="45"/>
    </row>
    <row r="283">
      <c r="G283" s="45"/>
      <c r="H283" s="46"/>
      <c r="K283" s="45"/>
    </row>
    <row r="284">
      <c r="G284" s="45"/>
      <c r="H284" s="46"/>
      <c r="K284" s="45"/>
    </row>
    <row r="285">
      <c r="G285" s="45"/>
      <c r="H285" s="46"/>
      <c r="K285" s="45"/>
    </row>
    <row r="286">
      <c r="G286" s="45"/>
      <c r="H286" s="46"/>
      <c r="K286" s="45"/>
    </row>
    <row r="287">
      <c r="G287" s="45"/>
      <c r="H287" s="46"/>
      <c r="K287" s="45"/>
    </row>
    <row r="288">
      <c r="G288" s="45"/>
      <c r="H288" s="46"/>
      <c r="K288" s="45"/>
    </row>
    <row r="289">
      <c r="G289" s="45"/>
      <c r="H289" s="46"/>
      <c r="K289" s="45"/>
    </row>
    <row r="290">
      <c r="G290" s="45"/>
      <c r="H290" s="46"/>
      <c r="K290" s="45"/>
    </row>
    <row r="291">
      <c r="G291" s="45"/>
      <c r="H291" s="46"/>
      <c r="K291" s="45"/>
    </row>
    <row r="292">
      <c r="G292" s="45"/>
      <c r="H292" s="46"/>
      <c r="K292" s="45"/>
    </row>
    <row r="293">
      <c r="G293" s="45"/>
      <c r="H293" s="46"/>
      <c r="K293" s="45"/>
    </row>
    <row r="294">
      <c r="G294" s="45"/>
      <c r="H294" s="46"/>
      <c r="K294" s="45"/>
    </row>
    <row r="295">
      <c r="G295" s="45"/>
      <c r="H295" s="46"/>
      <c r="K295" s="45"/>
    </row>
    <row r="296">
      <c r="G296" s="45"/>
      <c r="H296" s="46"/>
      <c r="K296" s="45"/>
    </row>
    <row r="297">
      <c r="G297" s="45"/>
      <c r="H297" s="46"/>
      <c r="K297" s="45"/>
    </row>
    <row r="298">
      <c r="G298" s="45"/>
      <c r="H298" s="46"/>
      <c r="K298" s="45"/>
    </row>
    <row r="299">
      <c r="G299" s="45"/>
      <c r="H299" s="46"/>
      <c r="K299" s="45"/>
    </row>
    <row r="300">
      <c r="G300" s="45"/>
      <c r="H300" s="46"/>
      <c r="K300" s="45"/>
    </row>
    <row r="301">
      <c r="G301" s="45"/>
      <c r="H301" s="46"/>
      <c r="K301" s="45"/>
    </row>
    <row r="302">
      <c r="G302" s="45"/>
      <c r="H302" s="46"/>
      <c r="K302" s="45"/>
    </row>
    <row r="303">
      <c r="G303" s="45"/>
      <c r="H303" s="46"/>
      <c r="K303" s="45"/>
    </row>
    <row r="304">
      <c r="G304" s="45"/>
      <c r="H304" s="46"/>
      <c r="K304" s="45"/>
    </row>
    <row r="305">
      <c r="G305" s="45"/>
      <c r="H305" s="46"/>
      <c r="K305" s="45"/>
    </row>
    <row r="306">
      <c r="G306" s="45"/>
      <c r="H306" s="46"/>
      <c r="K306" s="45"/>
    </row>
    <row r="307">
      <c r="G307" s="45"/>
      <c r="H307" s="46"/>
      <c r="K307" s="45"/>
    </row>
    <row r="308">
      <c r="G308" s="45"/>
      <c r="H308" s="46"/>
      <c r="K308" s="45"/>
    </row>
    <row r="309">
      <c r="G309" s="45"/>
      <c r="H309" s="46"/>
      <c r="K309" s="45"/>
    </row>
    <row r="310">
      <c r="G310" s="45"/>
      <c r="H310" s="46"/>
      <c r="K310" s="45"/>
    </row>
    <row r="311">
      <c r="G311" s="45"/>
      <c r="H311" s="46"/>
      <c r="K311" s="45"/>
    </row>
    <row r="312">
      <c r="G312" s="45"/>
      <c r="H312" s="46"/>
      <c r="K312" s="45"/>
    </row>
    <row r="313">
      <c r="G313" s="45"/>
      <c r="H313" s="46"/>
      <c r="K313" s="45"/>
    </row>
    <row r="314">
      <c r="G314" s="45"/>
      <c r="H314" s="46"/>
      <c r="K314" s="45"/>
    </row>
    <row r="315">
      <c r="G315" s="45"/>
      <c r="H315" s="46"/>
      <c r="K315" s="45"/>
    </row>
    <row r="316">
      <c r="G316" s="45"/>
      <c r="H316" s="46"/>
      <c r="K316" s="45"/>
    </row>
    <row r="317">
      <c r="G317" s="45"/>
      <c r="H317" s="46"/>
      <c r="K317" s="45"/>
    </row>
    <row r="318">
      <c r="G318" s="45"/>
      <c r="H318" s="46"/>
      <c r="K318" s="45"/>
    </row>
    <row r="319">
      <c r="G319" s="45"/>
      <c r="H319" s="46"/>
      <c r="K319" s="45"/>
    </row>
    <row r="320">
      <c r="G320" s="45"/>
      <c r="H320" s="46"/>
      <c r="K320" s="45"/>
    </row>
    <row r="321">
      <c r="G321" s="45"/>
      <c r="H321" s="46"/>
      <c r="K321" s="45"/>
    </row>
    <row r="322">
      <c r="G322" s="45"/>
      <c r="H322" s="46"/>
      <c r="K322" s="45"/>
    </row>
    <row r="323">
      <c r="G323" s="45"/>
      <c r="H323" s="46"/>
      <c r="K323" s="45"/>
    </row>
    <row r="324">
      <c r="G324" s="45"/>
      <c r="H324" s="46"/>
      <c r="K324" s="45"/>
    </row>
    <row r="325">
      <c r="G325" s="45"/>
      <c r="H325" s="46"/>
      <c r="K325" s="45"/>
    </row>
    <row r="326">
      <c r="G326" s="45"/>
      <c r="H326" s="46"/>
      <c r="K326" s="45"/>
    </row>
    <row r="327">
      <c r="G327" s="45"/>
      <c r="H327" s="46"/>
      <c r="K327" s="45"/>
    </row>
    <row r="328">
      <c r="G328" s="45"/>
      <c r="H328" s="46"/>
      <c r="K328" s="45"/>
    </row>
    <row r="329">
      <c r="G329" s="45"/>
      <c r="H329" s="46"/>
      <c r="K329" s="45"/>
    </row>
    <row r="330">
      <c r="G330" s="45"/>
      <c r="H330" s="46"/>
      <c r="K330" s="45"/>
    </row>
    <row r="331">
      <c r="G331" s="45"/>
      <c r="H331" s="46"/>
      <c r="K331" s="45"/>
    </row>
    <row r="332">
      <c r="G332" s="45"/>
      <c r="H332" s="46"/>
      <c r="K332" s="45"/>
    </row>
    <row r="333">
      <c r="G333" s="45"/>
      <c r="H333" s="46"/>
      <c r="K333" s="45"/>
    </row>
    <row r="334">
      <c r="G334" s="45"/>
      <c r="H334" s="46"/>
      <c r="K334" s="45"/>
    </row>
    <row r="335">
      <c r="G335" s="45"/>
      <c r="H335" s="46"/>
      <c r="K335" s="45"/>
    </row>
    <row r="336">
      <c r="G336" s="45"/>
      <c r="H336" s="46"/>
      <c r="K336" s="45"/>
    </row>
    <row r="337">
      <c r="G337" s="45"/>
      <c r="H337" s="46"/>
      <c r="K337" s="45"/>
    </row>
    <row r="338">
      <c r="G338" s="45"/>
      <c r="H338" s="46"/>
      <c r="K338" s="45"/>
    </row>
    <row r="339">
      <c r="G339" s="45"/>
      <c r="H339" s="46"/>
      <c r="K339" s="45"/>
    </row>
    <row r="340">
      <c r="G340" s="45"/>
      <c r="H340" s="46"/>
      <c r="K340" s="45"/>
    </row>
    <row r="341">
      <c r="G341" s="45"/>
      <c r="H341" s="46"/>
      <c r="K341" s="45"/>
    </row>
    <row r="342">
      <c r="G342" s="45"/>
      <c r="H342" s="46"/>
      <c r="K342" s="45"/>
    </row>
    <row r="343">
      <c r="G343" s="45"/>
      <c r="H343" s="46"/>
      <c r="K343" s="45"/>
    </row>
    <row r="344">
      <c r="G344" s="45"/>
      <c r="H344" s="46"/>
      <c r="K344" s="45"/>
    </row>
    <row r="345">
      <c r="G345" s="45"/>
      <c r="H345" s="46"/>
      <c r="K345" s="45"/>
    </row>
    <row r="346">
      <c r="G346" s="45"/>
      <c r="H346" s="46"/>
      <c r="K346" s="45"/>
    </row>
    <row r="347">
      <c r="G347" s="45"/>
      <c r="H347" s="46"/>
      <c r="K347" s="45"/>
    </row>
    <row r="348">
      <c r="G348" s="45"/>
      <c r="H348" s="46"/>
      <c r="K348" s="45"/>
    </row>
    <row r="349">
      <c r="G349" s="45"/>
      <c r="H349" s="46"/>
      <c r="K349" s="45"/>
    </row>
    <row r="350">
      <c r="G350" s="45"/>
      <c r="H350" s="46"/>
      <c r="K350" s="45"/>
    </row>
    <row r="351">
      <c r="G351" s="45"/>
      <c r="H351" s="46"/>
      <c r="K351" s="45"/>
    </row>
    <row r="352">
      <c r="G352" s="45"/>
      <c r="H352" s="46"/>
      <c r="K352" s="45"/>
    </row>
    <row r="353">
      <c r="G353" s="45"/>
      <c r="H353" s="46"/>
      <c r="K353" s="45"/>
    </row>
    <row r="354">
      <c r="G354" s="45"/>
      <c r="H354" s="46"/>
      <c r="K354" s="45"/>
    </row>
    <row r="355">
      <c r="G355" s="45"/>
      <c r="H355" s="46"/>
      <c r="K355" s="45"/>
    </row>
    <row r="356">
      <c r="G356" s="45"/>
      <c r="H356" s="46"/>
      <c r="K356" s="45"/>
    </row>
    <row r="357">
      <c r="G357" s="45"/>
      <c r="H357" s="46"/>
      <c r="K357" s="45"/>
    </row>
    <row r="358">
      <c r="G358" s="45"/>
      <c r="H358" s="46"/>
      <c r="K358" s="45"/>
    </row>
    <row r="359">
      <c r="G359" s="45"/>
      <c r="H359" s="46"/>
      <c r="K359" s="45"/>
    </row>
    <row r="360">
      <c r="G360" s="45"/>
      <c r="H360" s="46"/>
      <c r="K360" s="45"/>
    </row>
    <row r="361">
      <c r="G361" s="45"/>
      <c r="H361" s="46"/>
      <c r="K361" s="45"/>
    </row>
    <row r="362">
      <c r="G362" s="45"/>
      <c r="H362" s="46"/>
      <c r="K362" s="45"/>
    </row>
    <row r="363">
      <c r="G363" s="45"/>
      <c r="H363" s="46"/>
      <c r="K363" s="45"/>
    </row>
    <row r="364">
      <c r="G364" s="45"/>
      <c r="H364" s="46"/>
      <c r="K364" s="45"/>
    </row>
    <row r="365">
      <c r="G365" s="45"/>
      <c r="H365" s="46"/>
      <c r="K365" s="45"/>
    </row>
    <row r="366">
      <c r="G366" s="45"/>
      <c r="H366" s="46"/>
      <c r="K366" s="45"/>
    </row>
    <row r="367">
      <c r="G367" s="45"/>
      <c r="H367" s="46"/>
      <c r="K367" s="45"/>
    </row>
    <row r="368">
      <c r="G368" s="45"/>
      <c r="H368" s="46"/>
      <c r="K368" s="45"/>
    </row>
    <row r="369">
      <c r="G369" s="45"/>
      <c r="H369" s="46"/>
      <c r="K369" s="45"/>
    </row>
    <row r="370">
      <c r="G370" s="45"/>
      <c r="H370" s="46"/>
      <c r="K370" s="45"/>
    </row>
    <row r="371">
      <c r="G371" s="45"/>
      <c r="H371" s="46"/>
      <c r="K371" s="45"/>
    </row>
    <row r="372">
      <c r="G372" s="45"/>
      <c r="H372" s="46"/>
      <c r="K372" s="45"/>
    </row>
    <row r="373">
      <c r="G373" s="45"/>
      <c r="H373" s="46"/>
      <c r="K373" s="45"/>
    </row>
    <row r="374">
      <c r="G374" s="45"/>
      <c r="H374" s="46"/>
      <c r="K374" s="45"/>
    </row>
    <row r="375">
      <c r="G375" s="45"/>
      <c r="H375" s="46"/>
      <c r="K375" s="45"/>
    </row>
    <row r="376">
      <c r="G376" s="45"/>
      <c r="H376" s="46"/>
      <c r="K376" s="45"/>
    </row>
    <row r="377">
      <c r="G377" s="45"/>
      <c r="H377" s="46"/>
      <c r="K377" s="45"/>
    </row>
    <row r="378">
      <c r="G378" s="45"/>
      <c r="H378" s="46"/>
      <c r="K378" s="45"/>
    </row>
    <row r="379">
      <c r="G379" s="45"/>
      <c r="H379" s="46"/>
      <c r="K379" s="45"/>
    </row>
    <row r="380">
      <c r="G380" s="45"/>
      <c r="H380" s="46"/>
      <c r="K380" s="45"/>
    </row>
    <row r="381">
      <c r="G381" s="45"/>
      <c r="H381" s="46"/>
      <c r="K381" s="45"/>
    </row>
    <row r="382">
      <c r="G382" s="45"/>
      <c r="H382" s="46"/>
      <c r="K382" s="45"/>
    </row>
    <row r="383">
      <c r="G383" s="45"/>
      <c r="H383" s="46"/>
      <c r="K383" s="45"/>
    </row>
    <row r="384">
      <c r="G384" s="45"/>
      <c r="H384" s="46"/>
      <c r="K384" s="45"/>
    </row>
    <row r="385">
      <c r="G385" s="45"/>
      <c r="H385" s="46"/>
      <c r="K385" s="45"/>
    </row>
    <row r="386">
      <c r="G386" s="45"/>
      <c r="H386" s="46"/>
      <c r="K386" s="45"/>
    </row>
    <row r="387">
      <c r="G387" s="45"/>
      <c r="H387" s="46"/>
      <c r="K387" s="45"/>
    </row>
    <row r="388">
      <c r="G388" s="45"/>
      <c r="H388" s="46"/>
      <c r="K388" s="45"/>
    </row>
    <row r="389">
      <c r="G389" s="45"/>
      <c r="H389" s="46"/>
      <c r="K389" s="45"/>
    </row>
    <row r="390">
      <c r="G390" s="45"/>
      <c r="H390" s="46"/>
      <c r="K390" s="45"/>
    </row>
    <row r="391">
      <c r="G391" s="45"/>
      <c r="H391" s="46"/>
      <c r="K391" s="45"/>
    </row>
    <row r="392">
      <c r="G392" s="45"/>
      <c r="H392" s="46"/>
      <c r="K392" s="45"/>
    </row>
    <row r="393">
      <c r="G393" s="45"/>
      <c r="H393" s="46"/>
      <c r="K393" s="45"/>
    </row>
    <row r="394">
      <c r="G394" s="45"/>
      <c r="H394" s="46"/>
      <c r="K394" s="45"/>
    </row>
    <row r="395">
      <c r="G395" s="45"/>
      <c r="H395" s="46"/>
      <c r="K395" s="45"/>
    </row>
    <row r="396">
      <c r="G396" s="45"/>
      <c r="H396" s="46"/>
      <c r="K396" s="45"/>
    </row>
    <row r="397">
      <c r="G397" s="45"/>
      <c r="H397" s="46"/>
      <c r="K397" s="45"/>
    </row>
    <row r="398">
      <c r="G398" s="45"/>
      <c r="H398" s="46"/>
      <c r="K398" s="45"/>
    </row>
    <row r="399">
      <c r="G399" s="45"/>
      <c r="H399" s="46"/>
      <c r="K399" s="45"/>
    </row>
    <row r="400">
      <c r="G400" s="45"/>
      <c r="H400" s="46"/>
      <c r="K400" s="45"/>
    </row>
    <row r="401">
      <c r="G401" s="45"/>
      <c r="H401" s="46"/>
      <c r="K401" s="45"/>
    </row>
    <row r="402">
      <c r="G402" s="45"/>
      <c r="H402" s="46"/>
      <c r="K402" s="45"/>
    </row>
    <row r="403">
      <c r="G403" s="45"/>
      <c r="H403" s="46"/>
      <c r="K403" s="45"/>
    </row>
    <row r="404">
      <c r="G404" s="45"/>
      <c r="H404" s="46"/>
      <c r="K404" s="45"/>
    </row>
    <row r="405">
      <c r="G405" s="45"/>
      <c r="H405" s="46"/>
      <c r="K405" s="45"/>
    </row>
    <row r="406">
      <c r="G406" s="45"/>
      <c r="H406" s="46"/>
      <c r="K406" s="45"/>
    </row>
    <row r="407">
      <c r="G407" s="45"/>
      <c r="H407" s="46"/>
      <c r="K407" s="45"/>
    </row>
    <row r="408">
      <c r="G408" s="45"/>
      <c r="H408" s="46"/>
      <c r="K408" s="45"/>
    </row>
    <row r="409">
      <c r="G409" s="45"/>
      <c r="H409" s="46"/>
      <c r="K409" s="45"/>
    </row>
    <row r="410">
      <c r="G410" s="45"/>
      <c r="H410" s="46"/>
      <c r="K410" s="45"/>
    </row>
    <row r="411">
      <c r="G411" s="45"/>
      <c r="H411" s="46"/>
      <c r="K411" s="45"/>
    </row>
    <row r="412">
      <c r="G412" s="45"/>
      <c r="H412" s="46"/>
      <c r="K412" s="45"/>
    </row>
    <row r="413">
      <c r="G413" s="45"/>
      <c r="H413" s="46"/>
      <c r="K413" s="45"/>
    </row>
    <row r="414">
      <c r="G414" s="45"/>
      <c r="H414" s="46"/>
      <c r="K414" s="45"/>
    </row>
    <row r="415">
      <c r="G415" s="45"/>
      <c r="H415" s="46"/>
      <c r="K415" s="45"/>
    </row>
    <row r="416">
      <c r="G416" s="45"/>
      <c r="H416" s="46"/>
      <c r="K416" s="45"/>
    </row>
    <row r="417">
      <c r="G417" s="45"/>
      <c r="H417" s="46"/>
      <c r="K417" s="45"/>
    </row>
    <row r="418">
      <c r="G418" s="45"/>
      <c r="H418" s="46"/>
      <c r="K418" s="45"/>
    </row>
    <row r="419">
      <c r="G419" s="45"/>
      <c r="H419" s="46"/>
      <c r="K419" s="45"/>
    </row>
    <row r="420">
      <c r="G420" s="45"/>
      <c r="H420" s="46"/>
      <c r="K420" s="45"/>
    </row>
    <row r="421">
      <c r="G421" s="45"/>
      <c r="H421" s="46"/>
      <c r="K421" s="45"/>
    </row>
    <row r="422">
      <c r="G422" s="45"/>
      <c r="H422" s="46"/>
      <c r="K422" s="45"/>
    </row>
    <row r="423">
      <c r="G423" s="45"/>
      <c r="H423" s="46"/>
      <c r="K423" s="45"/>
    </row>
    <row r="424">
      <c r="G424" s="45"/>
      <c r="H424" s="46"/>
      <c r="K424" s="45"/>
    </row>
    <row r="425">
      <c r="G425" s="45"/>
      <c r="H425" s="46"/>
      <c r="K425" s="45"/>
    </row>
    <row r="426">
      <c r="G426" s="45"/>
      <c r="H426" s="46"/>
      <c r="K426" s="45"/>
    </row>
    <row r="427">
      <c r="G427" s="45"/>
      <c r="H427" s="46"/>
      <c r="K427" s="45"/>
    </row>
    <row r="428">
      <c r="G428" s="45"/>
      <c r="H428" s="46"/>
      <c r="K428" s="45"/>
    </row>
    <row r="429">
      <c r="G429" s="45"/>
      <c r="H429" s="46"/>
      <c r="K429" s="45"/>
    </row>
    <row r="430">
      <c r="G430" s="45"/>
      <c r="H430" s="46"/>
      <c r="K430" s="45"/>
    </row>
    <row r="431">
      <c r="G431" s="45"/>
      <c r="H431" s="46"/>
      <c r="K431" s="45"/>
    </row>
    <row r="432">
      <c r="G432" s="45"/>
      <c r="H432" s="46"/>
      <c r="K432" s="45"/>
    </row>
    <row r="433">
      <c r="G433" s="45"/>
      <c r="H433" s="46"/>
      <c r="K433" s="45"/>
    </row>
    <row r="434">
      <c r="G434" s="45"/>
      <c r="H434" s="46"/>
      <c r="K434" s="45"/>
    </row>
    <row r="435">
      <c r="G435" s="45"/>
      <c r="H435" s="46"/>
      <c r="K435" s="45"/>
    </row>
    <row r="436">
      <c r="G436" s="45"/>
      <c r="H436" s="46"/>
      <c r="K436" s="45"/>
    </row>
    <row r="437">
      <c r="G437" s="45"/>
      <c r="H437" s="46"/>
      <c r="K437" s="45"/>
    </row>
    <row r="438">
      <c r="G438" s="45"/>
      <c r="H438" s="46"/>
      <c r="K438" s="45"/>
    </row>
    <row r="439">
      <c r="G439" s="45"/>
      <c r="H439" s="46"/>
      <c r="K439" s="45"/>
    </row>
    <row r="440">
      <c r="G440" s="45"/>
      <c r="H440" s="46"/>
      <c r="K440" s="45"/>
    </row>
    <row r="441">
      <c r="G441" s="45"/>
      <c r="H441" s="46"/>
      <c r="K441" s="45"/>
    </row>
    <row r="442">
      <c r="G442" s="45"/>
      <c r="H442" s="46"/>
      <c r="K442" s="45"/>
    </row>
    <row r="443">
      <c r="G443" s="45"/>
      <c r="H443" s="46"/>
      <c r="K443" s="45"/>
    </row>
    <row r="444">
      <c r="G444" s="45"/>
      <c r="H444" s="46"/>
      <c r="K444" s="45"/>
    </row>
    <row r="445">
      <c r="G445" s="45"/>
      <c r="H445" s="46"/>
      <c r="K445" s="45"/>
    </row>
    <row r="446">
      <c r="G446" s="45"/>
      <c r="H446" s="46"/>
      <c r="K446" s="45"/>
    </row>
    <row r="447">
      <c r="G447" s="45"/>
      <c r="H447" s="46"/>
      <c r="K447" s="45"/>
    </row>
    <row r="448">
      <c r="G448" s="45"/>
      <c r="H448" s="46"/>
      <c r="K448" s="45"/>
    </row>
    <row r="449">
      <c r="G449" s="45"/>
      <c r="H449" s="46"/>
      <c r="K449" s="45"/>
    </row>
    <row r="450">
      <c r="G450" s="45"/>
      <c r="H450" s="46"/>
      <c r="K450" s="45"/>
    </row>
    <row r="451">
      <c r="G451" s="45"/>
      <c r="H451" s="46"/>
      <c r="K451" s="45"/>
    </row>
    <row r="452">
      <c r="G452" s="45"/>
      <c r="H452" s="46"/>
      <c r="K452" s="45"/>
    </row>
    <row r="453">
      <c r="G453" s="45"/>
      <c r="H453" s="46"/>
      <c r="K453" s="45"/>
    </row>
    <row r="454">
      <c r="G454" s="45"/>
      <c r="H454" s="46"/>
      <c r="K454" s="45"/>
    </row>
    <row r="455">
      <c r="G455" s="45"/>
      <c r="H455" s="46"/>
      <c r="K455" s="45"/>
    </row>
    <row r="456">
      <c r="G456" s="45"/>
      <c r="H456" s="46"/>
      <c r="K456" s="45"/>
    </row>
    <row r="457">
      <c r="G457" s="45"/>
      <c r="H457" s="46"/>
      <c r="K457" s="45"/>
    </row>
    <row r="458">
      <c r="G458" s="45"/>
      <c r="H458" s="46"/>
      <c r="K458" s="45"/>
    </row>
    <row r="459">
      <c r="G459" s="45"/>
      <c r="H459" s="46"/>
      <c r="K459" s="45"/>
    </row>
    <row r="460">
      <c r="G460" s="45"/>
      <c r="H460" s="46"/>
      <c r="K460" s="45"/>
    </row>
    <row r="461">
      <c r="G461" s="45"/>
      <c r="H461" s="46"/>
      <c r="K461" s="45"/>
    </row>
    <row r="462">
      <c r="G462" s="45"/>
      <c r="H462" s="46"/>
      <c r="K462" s="45"/>
    </row>
    <row r="463">
      <c r="G463" s="45"/>
      <c r="H463" s="46"/>
      <c r="K463" s="45"/>
    </row>
    <row r="464">
      <c r="G464" s="45"/>
      <c r="H464" s="46"/>
      <c r="K464" s="45"/>
    </row>
    <row r="465">
      <c r="G465" s="45"/>
      <c r="H465" s="46"/>
      <c r="K465" s="45"/>
    </row>
    <row r="466">
      <c r="G466" s="45"/>
      <c r="H466" s="46"/>
      <c r="K466" s="45"/>
    </row>
    <row r="467">
      <c r="G467" s="45"/>
      <c r="H467" s="46"/>
      <c r="K467" s="45"/>
    </row>
    <row r="468">
      <c r="G468" s="45"/>
      <c r="H468" s="46"/>
      <c r="K468" s="45"/>
    </row>
    <row r="469">
      <c r="G469" s="45"/>
      <c r="H469" s="46"/>
      <c r="K469" s="45"/>
    </row>
    <row r="470">
      <c r="G470" s="45"/>
      <c r="H470" s="46"/>
      <c r="K470" s="45"/>
    </row>
    <row r="471">
      <c r="G471" s="45"/>
      <c r="H471" s="46"/>
      <c r="K471" s="45"/>
    </row>
    <row r="472">
      <c r="G472" s="45"/>
      <c r="H472" s="46"/>
      <c r="K472" s="45"/>
    </row>
    <row r="473">
      <c r="G473" s="45"/>
      <c r="H473" s="46"/>
      <c r="K473" s="45"/>
    </row>
    <row r="474">
      <c r="G474" s="45"/>
      <c r="H474" s="46"/>
      <c r="K474" s="45"/>
    </row>
    <row r="475">
      <c r="G475" s="45"/>
      <c r="H475" s="46"/>
      <c r="K475" s="45"/>
    </row>
    <row r="476">
      <c r="G476" s="45"/>
      <c r="H476" s="46"/>
      <c r="K476" s="45"/>
    </row>
    <row r="477">
      <c r="G477" s="45"/>
      <c r="H477" s="46"/>
      <c r="K477" s="45"/>
    </row>
    <row r="478">
      <c r="G478" s="45"/>
      <c r="H478" s="46"/>
      <c r="K478" s="45"/>
    </row>
    <row r="479">
      <c r="G479" s="45"/>
      <c r="H479" s="46"/>
      <c r="K479" s="45"/>
    </row>
    <row r="480">
      <c r="G480" s="45"/>
      <c r="H480" s="46"/>
      <c r="K480" s="45"/>
    </row>
    <row r="481">
      <c r="G481" s="45"/>
      <c r="H481" s="46"/>
      <c r="K481" s="45"/>
    </row>
    <row r="482">
      <c r="G482" s="45"/>
      <c r="H482" s="46"/>
      <c r="K482" s="45"/>
    </row>
    <row r="483">
      <c r="G483" s="45"/>
      <c r="H483" s="46"/>
      <c r="K483" s="45"/>
    </row>
    <row r="484">
      <c r="G484" s="45"/>
      <c r="H484" s="46"/>
      <c r="K484" s="45"/>
    </row>
    <row r="485">
      <c r="G485" s="45"/>
      <c r="H485" s="46"/>
      <c r="K485" s="45"/>
    </row>
    <row r="486">
      <c r="G486" s="45"/>
      <c r="H486" s="46"/>
      <c r="K486" s="45"/>
    </row>
    <row r="487">
      <c r="G487" s="45"/>
      <c r="H487" s="46"/>
      <c r="K487" s="45"/>
    </row>
    <row r="488">
      <c r="G488" s="45"/>
      <c r="H488" s="46"/>
      <c r="K488" s="45"/>
    </row>
    <row r="489">
      <c r="G489" s="45"/>
      <c r="H489" s="46"/>
      <c r="K489" s="45"/>
    </row>
    <row r="490">
      <c r="G490" s="45"/>
      <c r="H490" s="46"/>
      <c r="K490" s="45"/>
    </row>
    <row r="491">
      <c r="G491" s="45"/>
      <c r="H491" s="46"/>
      <c r="K491" s="45"/>
    </row>
    <row r="492">
      <c r="G492" s="45"/>
      <c r="H492" s="46"/>
      <c r="K492" s="45"/>
    </row>
    <row r="493">
      <c r="G493" s="45"/>
      <c r="H493" s="46"/>
      <c r="K493" s="45"/>
    </row>
    <row r="494">
      <c r="G494" s="45"/>
      <c r="H494" s="46"/>
      <c r="K494" s="45"/>
    </row>
    <row r="495">
      <c r="G495" s="45"/>
      <c r="H495" s="46"/>
      <c r="K495" s="45"/>
    </row>
    <row r="496">
      <c r="G496" s="45"/>
      <c r="H496" s="46"/>
      <c r="K496" s="45"/>
    </row>
    <row r="497">
      <c r="G497" s="45"/>
      <c r="H497" s="46"/>
      <c r="K497" s="45"/>
    </row>
    <row r="498">
      <c r="G498" s="45"/>
      <c r="H498" s="46"/>
      <c r="K498" s="45"/>
    </row>
    <row r="499">
      <c r="G499" s="45"/>
      <c r="H499" s="46"/>
      <c r="K499" s="45"/>
    </row>
    <row r="500">
      <c r="G500" s="45"/>
      <c r="H500" s="46"/>
      <c r="K500" s="45"/>
    </row>
    <row r="501">
      <c r="G501" s="45"/>
      <c r="H501" s="46"/>
      <c r="K501" s="45"/>
    </row>
    <row r="502">
      <c r="G502" s="45"/>
      <c r="H502" s="46"/>
      <c r="K502" s="45"/>
    </row>
    <row r="503">
      <c r="G503" s="45"/>
      <c r="H503" s="46"/>
      <c r="K503" s="45"/>
    </row>
    <row r="504">
      <c r="G504" s="45"/>
      <c r="H504" s="46"/>
      <c r="K504" s="45"/>
    </row>
    <row r="505">
      <c r="G505" s="45"/>
      <c r="H505" s="46"/>
      <c r="K505" s="45"/>
    </row>
    <row r="506">
      <c r="G506" s="45"/>
      <c r="H506" s="46"/>
      <c r="K506" s="45"/>
    </row>
    <row r="507">
      <c r="G507" s="45"/>
      <c r="H507" s="46"/>
      <c r="K507" s="45"/>
    </row>
    <row r="508">
      <c r="G508" s="45"/>
      <c r="H508" s="46"/>
      <c r="K508" s="45"/>
    </row>
    <row r="509">
      <c r="G509" s="45"/>
      <c r="H509" s="46"/>
      <c r="K509" s="45"/>
    </row>
    <row r="510">
      <c r="G510" s="45"/>
      <c r="H510" s="46"/>
      <c r="K510" s="45"/>
    </row>
    <row r="511">
      <c r="G511" s="45"/>
      <c r="H511" s="46"/>
      <c r="K511" s="45"/>
    </row>
    <row r="512">
      <c r="G512" s="45"/>
      <c r="H512" s="46"/>
      <c r="K512" s="45"/>
    </row>
    <row r="513">
      <c r="G513" s="45"/>
      <c r="H513" s="46"/>
      <c r="K513" s="45"/>
    </row>
    <row r="514">
      <c r="G514" s="45"/>
      <c r="H514" s="46"/>
      <c r="K514" s="45"/>
    </row>
    <row r="515">
      <c r="G515" s="45"/>
      <c r="H515" s="46"/>
      <c r="K515" s="45"/>
    </row>
    <row r="516">
      <c r="G516" s="45"/>
      <c r="H516" s="46"/>
      <c r="K516" s="45"/>
    </row>
    <row r="517">
      <c r="G517" s="45"/>
      <c r="H517" s="46"/>
      <c r="K517" s="45"/>
    </row>
    <row r="518">
      <c r="G518" s="45"/>
      <c r="H518" s="46"/>
      <c r="K518" s="45"/>
    </row>
    <row r="519">
      <c r="G519" s="45"/>
      <c r="H519" s="46"/>
      <c r="K519" s="45"/>
    </row>
    <row r="520">
      <c r="G520" s="45"/>
      <c r="H520" s="46"/>
      <c r="K520" s="45"/>
    </row>
    <row r="521">
      <c r="G521" s="45"/>
      <c r="H521" s="46"/>
      <c r="K521" s="45"/>
    </row>
    <row r="522">
      <c r="G522" s="45"/>
      <c r="H522" s="46"/>
      <c r="K522" s="45"/>
    </row>
    <row r="523">
      <c r="G523" s="45"/>
      <c r="H523" s="46"/>
      <c r="K523" s="45"/>
    </row>
    <row r="524">
      <c r="G524" s="45"/>
      <c r="H524" s="46"/>
      <c r="K524" s="45"/>
    </row>
    <row r="525">
      <c r="G525" s="45"/>
      <c r="H525" s="46"/>
      <c r="K525" s="45"/>
    </row>
    <row r="526">
      <c r="G526" s="45"/>
      <c r="H526" s="46"/>
      <c r="K526" s="45"/>
    </row>
    <row r="527">
      <c r="G527" s="45"/>
      <c r="H527" s="46"/>
      <c r="K527" s="45"/>
    </row>
    <row r="528">
      <c r="G528" s="45"/>
      <c r="H528" s="46"/>
      <c r="K528" s="45"/>
    </row>
    <row r="529">
      <c r="G529" s="45"/>
      <c r="H529" s="46"/>
      <c r="K529" s="45"/>
    </row>
    <row r="530">
      <c r="G530" s="45"/>
      <c r="H530" s="46"/>
      <c r="K530" s="45"/>
    </row>
    <row r="531">
      <c r="G531" s="45"/>
      <c r="H531" s="46"/>
      <c r="K531" s="45"/>
    </row>
    <row r="532">
      <c r="G532" s="45"/>
      <c r="H532" s="46"/>
      <c r="K532" s="45"/>
    </row>
    <row r="533">
      <c r="G533" s="45"/>
      <c r="H533" s="46"/>
      <c r="K533" s="45"/>
    </row>
    <row r="534">
      <c r="G534" s="45"/>
      <c r="H534" s="46"/>
      <c r="K534" s="45"/>
    </row>
    <row r="535">
      <c r="G535" s="45"/>
      <c r="H535" s="46"/>
      <c r="K535" s="45"/>
    </row>
    <row r="536">
      <c r="G536" s="45"/>
      <c r="H536" s="46"/>
      <c r="K536" s="45"/>
    </row>
    <row r="537">
      <c r="G537" s="45"/>
      <c r="H537" s="46"/>
      <c r="K537" s="45"/>
    </row>
    <row r="538">
      <c r="G538" s="45"/>
      <c r="H538" s="46"/>
      <c r="K538" s="45"/>
    </row>
    <row r="539">
      <c r="G539" s="45"/>
      <c r="H539" s="46"/>
      <c r="K539" s="45"/>
    </row>
    <row r="540">
      <c r="G540" s="45"/>
      <c r="H540" s="46"/>
      <c r="K540" s="45"/>
    </row>
    <row r="541">
      <c r="G541" s="45"/>
      <c r="H541" s="46"/>
      <c r="K541" s="45"/>
    </row>
    <row r="542">
      <c r="G542" s="45"/>
      <c r="H542" s="46"/>
      <c r="K542" s="45"/>
    </row>
    <row r="543">
      <c r="G543" s="45"/>
      <c r="H543" s="46"/>
      <c r="K543" s="45"/>
    </row>
    <row r="544">
      <c r="G544" s="45"/>
      <c r="H544" s="46"/>
      <c r="K544" s="45"/>
    </row>
    <row r="545">
      <c r="G545" s="45"/>
      <c r="H545" s="46"/>
      <c r="K545" s="45"/>
    </row>
    <row r="546">
      <c r="G546" s="45"/>
      <c r="H546" s="46"/>
      <c r="K546" s="45"/>
    </row>
    <row r="547">
      <c r="G547" s="45"/>
      <c r="H547" s="46"/>
      <c r="K547" s="45"/>
    </row>
    <row r="548">
      <c r="G548" s="45"/>
      <c r="H548" s="46"/>
      <c r="K548" s="45"/>
    </row>
    <row r="549">
      <c r="G549" s="45"/>
      <c r="H549" s="46"/>
      <c r="K549" s="45"/>
    </row>
    <row r="550">
      <c r="G550" s="45"/>
      <c r="H550" s="46"/>
      <c r="K550" s="45"/>
    </row>
    <row r="551">
      <c r="G551" s="45"/>
      <c r="H551" s="46"/>
      <c r="K551" s="45"/>
    </row>
    <row r="552">
      <c r="G552" s="45"/>
      <c r="H552" s="46"/>
      <c r="K552" s="45"/>
    </row>
    <row r="553">
      <c r="G553" s="45"/>
      <c r="H553" s="46"/>
      <c r="K553" s="45"/>
    </row>
    <row r="554">
      <c r="G554" s="45"/>
      <c r="H554" s="46"/>
      <c r="K554" s="45"/>
    </row>
    <row r="555">
      <c r="G555" s="45"/>
      <c r="H555" s="46"/>
      <c r="K555" s="45"/>
    </row>
    <row r="556">
      <c r="G556" s="45"/>
      <c r="H556" s="46"/>
      <c r="K556" s="45"/>
    </row>
    <row r="557">
      <c r="G557" s="45"/>
      <c r="H557" s="46"/>
      <c r="K557" s="45"/>
    </row>
    <row r="558">
      <c r="G558" s="45"/>
      <c r="H558" s="46"/>
      <c r="K558" s="45"/>
    </row>
    <row r="559">
      <c r="G559" s="45"/>
      <c r="H559" s="46"/>
      <c r="K559" s="45"/>
    </row>
    <row r="560">
      <c r="G560" s="45"/>
      <c r="H560" s="46"/>
      <c r="K560" s="45"/>
    </row>
    <row r="561">
      <c r="G561" s="45"/>
      <c r="H561" s="46"/>
      <c r="K561" s="45"/>
    </row>
    <row r="562">
      <c r="G562" s="45"/>
      <c r="H562" s="46"/>
      <c r="K562" s="45"/>
    </row>
    <row r="563">
      <c r="G563" s="45"/>
      <c r="H563" s="46"/>
      <c r="K563" s="45"/>
    </row>
    <row r="564">
      <c r="G564" s="45"/>
      <c r="H564" s="46"/>
      <c r="K564" s="45"/>
    </row>
    <row r="565">
      <c r="G565" s="45"/>
      <c r="H565" s="46"/>
      <c r="K565" s="45"/>
    </row>
    <row r="566">
      <c r="G566" s="45"/>
      <c r="H566" s="46"/>
      <c r="K566" s="45"/>
    </row>
    <row r="567">
      <c r="G567" s="45"/>
      <c r="H567" s="46"/>
      <c r="K567" s="45"/>
    </row>
    <row r="568">
      <c r="G568" s="45"/>
      <c r="H568" s="46"/>
      <c r="K568" s="45"/>
    </row>
    <row r="569">
      <c r="G569" s="45"/>
      <c r="H569" s="46"/>
      <c r="K569" s="45"/>
    </row>
    <row r="570">
      <c r="G570" s="45"/>
      <c r="H570" s="46"/>
      <c r="K570" s="45"/>
    </row>
    <row r="571">
      <c r="G571" s="45"/>
      <c r="H571" s="46"/>
      <c r="K571" s="45"/>
    </row>
    <row r="572">
      <c r="G572" s="45"/>
      <c r="H572" s="46"/>
      <c r="K572" s="45"/>
    </row>
    <row r="573">
      <c r="G573" s="45"/>
      <c r="H573" s="46"/>
      <c r="K573" s="45"/>
    </row>
    <row r="574">
      <c r="G574" s="45"/>
      <c r="H574" s="46"/>
      <c r="K574" s="45"/>
    </row>
    <row r="575">
      <c r="G575" s="45"/>
      <c r="H575" s="46"/>
      <c r="K575" s="45"/>
    </row>
    <row r="576">
      <c r="G576" s="45"/>
      <c r="H576" s="46"/>
      <c r="K576" s="45"/>
    </row>
    <row r="577">
      <c r="G577" s="45"/>
      <c r="H577" s="46"/>
      <c r="K577" s="45"/>
    </row>
    <row r="578">
      <c r="G578" s="45"/>
      <c r="H578" s="46"/>
      <c r="K578" s="45"/>
    </row>
    <row r="579">
      <c r="G579" s="45"/>
      <c r="H579" s="46"/>
      <c r="K579" s="45"/>
    </row>
    <row r="580">
      <c r="G580" s="45"/>
      <c r="H580" s="46"/>
      <c r="K580" s="45"/>
    </row>
    <row r="581">
      <c r="G581" s="45"/>
      <c r="H581" s="46"/>
      <c r="K581" s="45"/>
    </row>
    <row r="582">
      <c r="G582" s="45"/>
      <c r="H582" s="46"/>
      <c r="K582" s="45"/>
    </row>
    <row r="583">
      <c r="G583" s="45"/>
      <c r="H583" s="46"/>
      <c r="K583" s="45"/>
    </row>
    <row r="584">
      <c r="G584" s="45"/>
      <c r="H584" s="46"/>
      <c r="K584" s="45"/>
    </row>
    <row r="585">
      <c r="G585" s="45"/>
      <c r="H585" s="46"/>
      <c r="K585" s="45"/>
    </row>
    <row r="586">
      <c r="G586" s="45"/>
      <c r="H586" s="46"/>
      <c r="K586" s="45"/>
    </row>
    <row r="587">
      <c r="G587" s="45"/>
      <c r="H587" s="46"/>
      <c r="K587" s="45"/>
    </row>
    <row r="588">
      <c r="G588" s="45"/>
      <c r="H588" s="46"/>
      <c r="K588" s="45"/>
    </row>
    <row r="589">
      <c r="G589" s="45"/>
      <c r="H589" s="46"/>
      <c r="K589" s="45"/>
    </row>
    <row r="590">
      <c r="G590" s="45"/>
      <c r="H590" s="46"/>
      <c r="K590" s="45"/>
    </row>
    <row r="591">
      <c r="G591" s="45"/>
      <c r="H591" s="46"/>
      <c r="K591" s="45"/>
    </row>
    <row r="592">
      <c r="G592" s="45"/>
      <c r="H592" s="46"/>
      <c r="K592" s="45"/>
    </row>
    <row r="593">
      <c r="G593" s="45"/>
      <c r="H593" s="46"/>
      <c r="K593" s="45"/>
    </row>
    <row r="594">
      <c r="G594" s="45"/>
      <c r="H594" s="46"/>
      <c r="K594" s="45"/>
    </row>
    <row r="595">
      <c r="G595" s="45"/>
      <c r="H595" s="46"/>
      <c r="K595" s="45"/>
    </row>
    <row r="596">
      <c r="G596" s="45"/>
      <c r="H596" s="46"/>
      <c r="K596" s="45"/>
    </row>
    <row r="597">
      <c r="G597" s="45"/>
      <c r="H597" s="46"/>
      <c r="K597" s="45"/>
    </row>
    <row r="598">
      <c r="G598" s="45"/>
      <c r="H598" s="46"/>
      <c r="K598" s="45"/>
    </row>
    <row r="599">
      <c r="G599" s="45"/>
      <c r="H599" s="46"/>
      <c r="K599" s="45"/>
    </row>
    <row r="600">
      <c r="G600" s="45"/>
      <c r="H600" s="46"/>
      <c r="K600" s="45"/>
    </row>
    <row r="601">
      <c r="G601" s="45"/>
      <c r="H601" s="46"/>
      <c r="K601" s="45"/>
    </row>
    <row r="602">
      <c r="G602" s="45"/>
      <c r="H602" s="46"/>
      <c r="K602" s="45"/>
    </row>
    <row r="603">
      <c r="G603" s="45"/>
      <c r="H603" s="46"/>
      <c r="K603" s="45"/>
    </row>
    <row r="604">
      <c r="G604" s="45"/>
      <c r="H604" s="46"/>
      <c r="K604" s="45"/>
    </row>
    <row r="605">
      <c r="G605" s="45"/>
      <c r="H605" s="46"/>
      <c r="K605" s="45"/>
    </row>
    <row r="606">
      <c r="G606" s="45"/>
      <c r="H606" s="46"/>
      <c r="K606" s="45"/>
    </row>
    <row r="607">
      <c r="G607" s="45"/>
      <c r="H607" s="46"/>
      <c r="K607" s="45"/>
    </row>
    <row r="608">
      <c r="G608" s="45"/>
      <c r="H608" s="46"/>
      <c r="K608" s="45"/>
    </row>
    <row r="609">
      <c r="G609" s="45"/>
      <c r="H609" s="46"/>
      <c r="K609" s="45"/>
    </row>
    <row r="610">
      <c r="G610" s="45"/>
      <c r="H610" s="46"/>
      <c r="K610" s="45"/>
    </row>
    <row r="611">
      <c r="G611" s="45"/>
      <c r="H611" s="46"/>
      <c r="K611" s="45"/>
    </row>
    <row r="612">
      <c r="G612" s="45"/>
      <c r="H612" s="46"/>
      <c r="K612" s="45"/>
    </row>
    <row r="613">
      <c r="G613" s="45"/>
      <c r="H613" s="46"/>
      <c r="K613" s="45"/>
    </row>
    <row r="614">
      <c r="G614" s="45"/>
      <c r="H614" s="46"/>
      <c r="K614" s="45"/>
    </row>
    <row r="615">
      <c r="G615" s="45"/>
      <c r="H615" s="46"/>
      <c r="K615" s="45"/>
    </row>
    <row r="616">
      <c r="G616" s="45"/>
      <c r="H616" s="46"/>
      <c r="K616" s="45"/>
    </row>
    <row r="617">
      <c r="G617" s="45"/>
      <c r="H617" s="46"/>
      <c r="K617" s="45"/>
    </row>
    <row r="618">
      <c r="G618" s="45"/>
      <c r="H618" s="46"/>
      <c r="K618" s="45"/>
    </row>
    <row r="619">
      <c r="G619" s="45"/>
      <c r="H619" s="46"/>
      <c r="K619" s="45"/>
    </row>
    <row r="620">
      <c r="G620" s="45"/>
      <c r="H620" s="46"/>
      <c r="K620" s="45"/>
    </row>
    <row r="621">
      <c r="G621" s="45"/>
      <c r="H621" s="46"/>
      <c r="K621" s="45"/>
    </row>
    <row r="622">
      <c r="G622" s="45"/>
      <c r="H622" s="46"/>
      <c r="K622" s="45"/>
    </row>
    <row r="623">
      <c r="G623" s="45"/>
      <c r="H623" s="46"/>
      <c r="K623" s="45"/>
    </row>
    <row r="624">
      <c r="G624" s="45"/>
      <c r="H624" s="46"/>
      <c r="K624" s="45"/>
    </row>
    <row r="625">
      <c r="G625" s="45"/>
      <c r="H625" s="46"/>
      <c r="K625" s="45"/>
    </row>
    <row r="626">
      <c r="G626" s="45"/>
      <c r="H626" s="46"/>
      <c r="K626" s="45"/>
    </row>
    <row r="627">
      <c r="G627" s="45"/>
      <c r="H627" s="46"/>
      <c r="K627" s="45"/>
    </row>
    <row r="628">
      <c r="G628" s="45"/>
      <c r="H628" s="46"/>
      <c r="K628" s="45"/>
    </row>
    <row r="629">
      <c r="G629" s="45"/>
      <c r="H629" s="46"/>
      <c r="K629" s="45"/>
    </row>
    <row r="630">
      <c r="G630" s="45"/>
      <c r="H630" s="46"/>
      <c r="K630" s="45"/>
    </row>
    <row r="631">
      <c r="G631" s="45"/>
      <c r="H631" s="46"/>
      <c r="K631" s="45"/>
    </row>
    <row r="632">
      <c r="G632" s="45"/>
      <c r="H632" s="46"/>
      <c r="K632" s="45"/>
    </row>
    <row r="633">
      <c r="G633" s="45"/>
      <c r="H633" s="46"/>
      <c r="K633" s="45"/>
    </row>
    <row r="634">
      <c r="G634" s="45"/>
      <c r="H634" s="46"/>
      <c r="K634" s="45"/>
    </row>
    <row r="635">
      <c r="G635" s="45"/>
      <c r="H635" s="46"/>
      <c r="K635" s="45"/>
    </row>
    <row r="636">
      <c r="G636" s="45"/>
      <c r="H636" s="46"/>
      <c r="K636" s="45"/>
    </row>
    <row r="637">
      <c r="G637" s="45"/>
      <c r="H637" s="46"/>
      <c r="K637" s="45"/>
    </row>
    <row r="638">
      <c r="G638" s="45"/>
      <c r="H638" s="46"/>
      <c r="K638" s="45"/>
    </row>
    <row r="639">
      <c r="G639" s="45"/>
      <c r="H639" s="46"/>
      <c r="K639" s="45"/>
    </row>
    <row r="640">
      <c r="G640" s="45"/>
      <c r="H640" s="46"/>
      <c r="K640" s="45"/>
    </row>
    <row r="641">
      <c r="G641" s="45"/>
      <c r="H641" s="46"/>
      <c r="K641" s="45"/>
    </row>
    <row r="642">
      <c r="G642" s="45"/>
      <c r="H642" s="46"/>
      <c r="K642" s="45"/>
    </row>
    <row r="643">
      <c r="G643" s="45"/>
      <c r="H643" s="46"/>
      <c r="K643" s="45"/>
    </row>
    <row r="644">
      <c r="G644" s="45"/>
      <c r="H644" s="46"/>
      <c r="K644" s="45"/>
    </row>
    <row r="645">
      <c r="G645" s="45"/>
      <c r="H645" s="46"/>
      <c r="K645" s="45"/>
    </row>
    <row r="646">
      <c r="G646" s="45"/>
      <c r="H646" s="46"/>
      <c r="K646" s="45"/>
    </row>
    <row r="647">
      <c r="G647" s="45"/>
      <c r="H647" s="46"/>
      <c r="K647" s="45"/>
    </row>
    <row r="648">
      <c r="G648" s="45"/>
      <c r="H648" s="46"/>
      <c r="K648" s="45"/>
    </row>
    <row r="649">
      <c r="G649" s="45"/>
      <c r="H649" s="46"/>
      <c r="K649" s="45"/>
    </row>
    <row r="650">
      <c r="G650" s="45"/>
      <c r="H650" s="46"/>
      <c r="K650" s="45"/>
    </row>
    <row r="651">
      <c r="G651" s="45"/>
      <c r="H651" s="46"/>
      <c r="K651" s="45"/>
    </row>
    <row r="652">
      <c r="G652" s="45"/>
      <c r="H652" s="46"/>
      <c r="K652" s="45"/>
    </row>
    <row r="653">
      <c r="G653" s="45"/>
      <c r="H653" s="46"/>
      <c r="K653" s="45"/>
    </row>
    <row r="654">
      <c r="G654" s="45"/>
      <c r="H654" s="46"/>
      <c r="K654" s="45"/>
    </row>
    <row r="655">
      <c r="G655" s="45"/>
      <c r="H655" s="46"/>
      <c r="K655" s="45"/>
    </row>
    <row r="656">
      <c r="G656" s="45"/>
      <c r="H656" s="46"/>
      <c r="K656" s="45"/>
    </row>
    <row r="657">
      <c r="G657" s="45"/>
      <c r="H657" s="46"/>
      <c r="K657" s="45"/>
    </row>
    <row r="658">
      <c r="G658" s="45"/>
      <c r="H658" s="46"/>
      <c r="K658" s="45"/>
    </row>
    <row r="659">
      <c r="G659" s="45"/>
      <c r="H659" s="46"/>
      <c r="K659" s="45"/>
    </row>
    <row r="660">
      <c r="G660" s="45"/>
      <c r="H660" s="46"/>
      <c r="K660" s="45"/>
    </row>
    <row r="661">
      <c r="G661" s="45"/>
      <c r="H661" s="46"/>
      <c r="K661" s="45"/>
    </row>
    <row r="662">
      <c r="G662" s="45"/>
      <c r="H662" s="46"/>
      <c r="K662" s="45"/>
    </row>
    <row r="663">
      <c r="G663" s="45"/>
      <c r="H663" s="46"/>
      <c r="K663" s="45"/>
    </row>
    <row r="664">
      <c r="G664" s="45"/>
      <c r="H664" s="46"/>
      <c r="K664" s="45"/>
    </row>
    <row r="665">
      <c r="G665" s="45"/>
      <c r="H665" s="46"/>
      <c r="K665" s="45"/>
    </row>
    <row r="666">
      <c r="G666" s="45"/>
      <c r="H666" s="46"/>
      <c r="K666" s="45"/>
    </row>
    <row r="667">
      <c r="G667" s="45"/>
      <c r="H667" s="46"/>
      <c r="K667" s="45"/>
    </row>
    <row r="668">
      <c r="G668" s="45"/>
      <c r="H668" s="46"/>
      <c r="K668" s="45"/>
    </row>
    <row r="669">
      <c r="G669" s="45"/>
      <c r="H669" s="46"/>
      <c r="K669" s="45"/>
    </row>
    <row r="670">
      <c r="G670" s="45"/>
      <c r="H670" s="46"/>
      <c r="K670" s="45"/>
    </row>
    <row r="671">
      <c r="G671" s="45"/>
      <c r="H671" s="46"/>
      <c r="K671" s="45"/>
    </row>
    <row r="672">
      <c r="G672" s="45"/>
      <c r="H672" s="46"/>
      <c r="K672" s="45"/>
    </row>
    <row r="673">
      <c r="G673" s="45"/>
      <c r="H673" s="46"/>
      <c r="K673" s="45"/>
    </row>
    <row r="674">
      <c r="G674" s="45"/>
      <c r="H674" s="46"/>
      <c r="K674" s="45"/>
    </row>
    <row r="675">
      <c r="G675" s="45"/>
      <c r="H675" s="46"/>
      <c r="K675" s="45"/>
    </row>
    <row r="676">
      <c r="G676" s="45"/>
      <c r="H676" s="46"/>
      <c r="K676" s="45"/>
    </row>
    <row r="677">
      <c r="G677" s="45"/>
      <c r="H677" s="46"/>
      <c r="K677" s="45"/>
    </row>
    <row r="678">
      <c r="G678" s="45"/>
      <c r="H678" s="46"/>
      <c r="K678" s="45"/>
    </row>
    <row r="679">
      <c r="G679" s="45"/>
      <c r="H679" s="46"/>
      <c r="K679" s="45"/>
    </row>
    <row r="680">
      <c r="G680" s="45"/>
      <c r="H680" s="46"/>
      <c r="K680" s="45"/>
    </row>
    <row r="681">
      <c r="G681" s="45"/>
      <c r="H681" s="46"/>
      <c r="K681" s="45"/>
    </row>
    <row r="682">
      <c r="G682" s="45"/>
      <c r="H682" s="46"/>
      <c r="K682" s="45"/>
    </row>
    <row r="683">
      <c r="G683" s="45"/>
      <c r="H683" s="46"/>
      <c r="K683" s="45"/>
    </row>
    <row r="684">
      <c r="G684" s="45"/>
      <c r="H684" s="46"/>
      <c r="K684" s="45"/>
    </row>
    <row r="685">
      <c r="G685" s="45"/>
      <c r="H685" s="46"/>
      <c r="K685" s="45"/>
    </row>
    <row r="686">
      <c r="G686" s="45"/>
      <c r="H686" s="46"/>
      <c r="K686" s="45"/>
    </row>
    <row r="687">
      <c r="G687" s="45"/>
      <c r="H687" s="46"/>
      <c r="K687" s="45"/>
    </row>
    <row r="688">
      <c r="G688" s="45"/>
      <c r="H688" s="46"/>
      <c r="K688" s="45"/>
    </row>
    <row r="689">
      <c r="G689" s="45"/>
      <c r="H689" s="46"/>
      <c r="K689" s="45"/>
    </row>
    <row r="690">
      <c r="G690" s="45"/>
      <c r="H690" s="46"/>
      <c r="K690" s="45"/>
    </row>
    <row r="691">
      <c r="G691" s="45"/>
      <c r="H691" s="46"/>
      <c r="K691" s="45"/>
    </row>
    <row r="692">
      <c r="G692" s="45"/>
      <c r="H692" s="46"/>
      <c r="K692" s="45"/>
    </row>
    <row r="693">
      <c r="G693" s="45"/>
      <c r="H693" s="46"/>
      <c r="K693" s="45"/>
    </row>
    <row r="694">
      <c r="G694" s="45"/>
      <c r="H694" s="46"/>
      <c r="K694" s="45"/>
    </row>
    <row r="695">
      <c r="G695" s="45"/>
      <c r="H695" s="46"/>
      <c r="K695" s="45"/>
    </row>
    <row r="696">
      <c r="G696" s="45"/>
      <c r="H696" s="46"/>
      <c r="K696" s="45"/>
    </row>
    <row r="697">
      <c r="G697" s="45"/>
      <c r="H697" s="46"/>
      <c r="K697" s="45"/>
    </row>
    <row r="698">
      <c r="G698" s="45"/>
      <c r="H698" s="46"/>
      <c r="K698" s="45"/>
    </row>
    <row r="699">
      <c r="G699" s="45"/>
      <c r="H699" s="46"/>
      <c r="K699" s="45"/>
    </row>
    <row r="700">
      <c r="G700" s="45"/>
      <c r="H700" s="46"/>
      <c r="K700" s="45"/>
    </row>
    <row r="701">
      <c r="G701" s="45"/>
      <c r="H701" s="46"/>
      <c r="K701" s="45"/>
    </row>
    <row r="702">
      <c r="G702" s="45"/>
      <c r="H702" s="46"/>
      <c r="K702" s="45"/>
    </row>
    <row r="703">
      <c r="G703" s="45"/>
      <c r="H703" s="46"/>
      <c r="K703" s="45"/>
    </row>
    <row r="704">
      <c r="G704" s="45"/>
      <c r="H704" s="46"/>
      <c r="K704" s="45"/>
    </row>
    <row r="705">
      <c r="G705" s="45"/>
      <c r="H705" s="46"/>
      <c r="K705" s="45"/>
    </row>
    <row r="706">
      <c r="G706" s="45"/>
      <c r="H706" s="46"/>
      <c r="K706" s="45"/>
    </row>
    <row r="707">
      <c r="G707" s="45"/>
      <c r="H707" s="46"/>
      <c r="K707" s="45"/>
    </row>
    <row r="708">
      <c r="G708" s="45"/>
      <c r="H708" s="46"/>
      <c r="K708" s="45"/>
    </row>
    <row r="709">
      <c r="G709" s="45"/>
      <c r="H709" s="46"/>
      <c r="K709" s="45"/>
    </row>
    <row r="710">
      <c r="G710" s="45"/>
      <c r="H710" s="46"/>
      <c r="K710" s="45"/>
    </row>
    <row r="711">
      <c r="G711" s="45"/>
      <c r="H711" s="46"/>
      <c r="K711" s="45"/>
    </row>
    <row r="712">
      <c r="G712" s="45"/>
      <c r="H712" s="46"/>
      <c r="K712" s="45"/>
    </row>
    <row r="713">
      <c r="G713" s="45"/>
      <c r="H713" s="46"/>
      <c r="K713" s="45"/>
    </row>
    <row r="714">
      <c r="G714" s="45"/>
      <c r="H714" s="46"/>
      <c r="K714" s="45"/>
    </row>
    <row r="715">
      <c r="G715" s="45"/>
      <c r="H715" s="46"/>
      <c r="K715" s="45"/>
    </row>
    <row r="716">
      <c r="G716" s="45"/>
      <c r="H716" s="46"/>
      <c r="K716" s="45"/>
    </row>
    <row r="717">
      <c r="G717" s="45"/>
      <c r="H717" s="46"/>
      <c r="K717" s="45"/>
    </row>
    <row r="718">
      <c r="G718" s="45"/>
      <c r="H718" s="46"/>
      <c r="K718" s="45"/>
    </row>
    <row r="719">
      <c r="G719" s="45"/>
      <c r="H719" s="46"/>
      <c r="K719" s="45"/>
    </row>
    <row r="720">
      <c r="G720" s="45"/>
      <c r="H720" s="46"/>
      <c r="K720" s="45"/>
    </row>
    <row r="721">
      <c r="G721" s="45"/>
      <c r="H721" s="46"/>
      <c r="K721" s="45"/>
    </row>
    <row r="722">
      <c r="G722" s="45"/>
      <c r="H722" s="46"/>
      <c r="K722" s="45"/>
    </row>
    <row r="723">
      <c r="G723" s="45"/>
      <c r="H723" s="46"/>
      <c r="K723" s="45"/>
    </row>
    <row r="724">
      <c r="G724" s="45"/>
      <c r="H724" s="46"/>
      <c r="K724" s="45"/>
    </row>
    <row r="725">
      <c r="G725" s="45"/>
      <c r="H725" s="46"/>
      <c r="K725" s="45"/>
    </row>
    <row r="726">
      <c r="G726" s="45"/>
      <c r="H726" s="46"/>
      <c r="K726" s="45"/>
    </row>
    <row r="727">
      <c r="G727" s="45"/>
      <c r="H727" s="46"/>
      <c r="K727" s="45"/>
    </row>
    <row r="728">
      <c r="G728" s="45"/>
      <c r="H728" s="46"/>
      <c r="K728" s="45"/>
    </row>
    <row r="729">
      <c r="G729" s="45"/>
      <c r="H729" s="46"/>
      <c r="K729" s="45"/>
    </row>
    <row r="730">
      <c r="G730" s="45"/>
      <c r="H730" s="46"/>
      <c r="K730" s="45"/>
    </row>
    <row r="731">
      <c r="G731" s="45"/>
      <c r="H731" s="46"/>
      <c r="K731" s="45"/>
    </row>
    <row r="732">
      <c r="G732" s="45"/>
      <c r="H732" s="46"/>
      <c r="K732" s="45"/>
    </row>
    <row r="733">
      <c r="G733" s="45"/>
      <c r="H733" s="46"/>
      <c r="K733" s="45"/>
    </row>
    <row r="734">
      <c r="G734" s="45"/>
      <c r="H734" s="46"/>
      <c r="K734" s="45"/>
    </row>
    <row r="735">
      <c r="G735" s="45"/>
      <c r="H735" s="46"/>
      <c r="K735" s="45"/>
    </row>
    <row r="736">
      <c r="G736" s="45"/>
      <c r="H736" s="46"/>
      <c r="K736" s="45"/>
    </row>
    <row r="737">
      <c r="G737" s="45"/>
      <c r="H737" s="46"/>
      <c r="K737" s="45"/>
    </row>
    <row r="738">
      <c r="G738" s="45"/>
      <c r="H738" s="46"/>
      <c r="K738" s="45"/>
    </row>
    <row r="739">
      <c r="G739" s="45"/>
      <c r="H739" s="46"/>
      <c r="K739" s="45"/>
    </row>
    <row r="740">
      <c r="G740" s="45"/>
      <c r="H740" s="46"/>
      <c r="K740" s="45"/>
    </row>
    <row r="741">
      <c r="G741" s="45"/>
      <c r="H741" s="46"/>
      <c r="K741" s="45"/>
    </row>
    <row r="742">
      <c r="G742" s="45"/>
      <c r="H742" s="46"/>
      <c r="K742" s="45"/>
    </row>
    <row r="743">
      <c r="G743" s="45"/>
      <c r="H743" s="46"/>
      <c r="K743" s="45"/>
    </row>
    <row r="744">
      <c r="G744" s="45"/>
      <c r="H744" s="46"/>
      <c r="K744" s="45"/>
    </row>
    <row r="745">
      <c r="G745" s="45"/>
      <c r="H745" s="46"/>
      <c r="K745" s="45"/>
    </row>
    <row r="746">
      <c r="G746" s="45"/>
      <c r="H746" s="46"/>
      <c r="K746" s="45"/>
    </row>
    <row r="747">
      <c r="G747" s="45"/>
      <c r="H747" s="46"/>
      <c r="K747" s="45"/>
    </row>
    <row r="748">
      <c r="G748" s="45"/>
      <c r="H748" s="46"/>
      <c r="K748" s="45"/>
    </row>
    <row r="749">
      <c r="G749" s="45"/>
      <c r="H749" s="46"/>
      <c r="K749" s="45"/>
    </row>
    <row r="750">
      <c r="G750" s="45"/>
      <c r="H750" s="46"/>
      <c r="K750" s="45"/>
    </row>
    <row r="751">
      <c r="G751" s="45"/>
      <c r="H751" s="46"/>
      <c r="K751" s="45"/>
    </row>
    <row r="752">
      <c r="G752" s="45"/>
      <c r="H752" s="46"/>
      <c r="K752" s="45"/>
    </row>
    <row r="753">
      <c r="G753" s="45"/>
      <c r="H753" s="46"/>
      <c r="K753" s="45"/>
    </row>
    <row r="754">
      <c r="G754" s="45"/>
      <c r="H754" s="46"/>
      <c r="K754" s="45"/>
    </row>
    <row r="755">
      <c r="G755" s="45"/>
      <c r="H755" s="46"/>
      <c r="K755" s="45"/>
    </row>
    <row r="756">
      <c r="G756" s="45"/>
      <c r="H756" s="46"/>
      <c r="K756" s="45"/>
    </row>
    <row r="757">
      <c r="G757" s="45"/>
      <c r="H757" s="46"/>
      <c r="K757" s="45"/>
    </row>
    <row r="758">
      <c r="G758" s="45"/>
      <c r="H758" s="46"/>
      <c r="K758" s="45"/>
    </row>
    <row r="759">
      <c r="G759" s="45"/>
      <c r="H759" s="46"/>
      <c r="K759" s="45"/>
    </row>
    <row r="760">
      <c r="G760" s="45"/>
      <c r="H760" s="46"/>
      <c r="K760" s="45"/>
    </row>
    <row r="761">
      <c r="G761" s="45"/>
      <c r="H761" s="46"/>
      <c r="K761" s="45"/>
    </row>
    <row r="762">
      <c r="G762" s="45"/>
      <c r="H762" s="46"/>
      <c r="K762" s="45"/>
    </row>
    <row r="763">
      <c r="G763" s="45"/>
      <c r="H763" s="46"/>
      <c r="K763" s="45"/>
    </row>
    <row r="764">
      <c r="G764" s="45"/>
      <c r="H764" s="46"/>
      <c r="K764" s="45"/>
    </row>
    <row r="765">
      <c r="G765" s="45"/>
      <c r="H765" s="46"/>
      <c r="K765" s="45"/>
    </row>
    <row r="766">
      <c r="G766" s="45"/>
      <c r="H766" s="46"/>
      <c r="K766" s="45"/>
    </row>
    <row r="767">
      <c r="G767" s="45"/>
      <c r="H767" s="46"/>
      <c r="K767" s="45"/>
    </row>
    <row r="768">
      <c r="G768" s="45"/>
      <c r="H768" s="46"/>
      <c r="K768" s="45"/>
    </row>
    <row r="769">
      <c r="G769" s="45"/>
      <c r="H769" s="46"/>
      <c r="K769" s="45"/>
    </row>
    <row r="770">
      <c r="G770" s="45"/>
      <c r="H770" s="46"/>
      <c r="K770" s="45"/>
    </row>
    <row r="771">
      <c r="G771" s="45"/>
      <c r="H771" s="46"/>
      <c r="K771" s="45"/>
    </row>
    <row r="772">
      <c r="G772" s="45"/>
      <c r="H772" s="46"/>
      <c r="K772" s="45"/>
    </row>
    <row r="773">
      <c r="G773" s="45"/>
      <c r="H773" s="46"/>
      <c r="K773" s="45"/>
    </row>
    <row r="774">
      <c r="G774" s="45"/>
      <c r="H774" s="46"/>
      <c r="K774" s="45"/>
    </row>
    <row r="775">
      <c r="G775" s="45"/>
      <c r="H775" s="46"/>
      <c r="K775" s="45"/>
    </row>
    <row r="776">
      <c r="G776" s="45"/>
      <c r="H776" s="46"/>
      <c r="K776" s="45"/>
    </row>
    <row r="777">
      <c r="G777" s="45"/>
      <c r="H777" s="46"/>
      <c r="K777" s="45"/>
    </row>
    <row r="778">
      <c r="G778" s="45"/>
      <c r="H778" s="46"/>
      <c r="K778" s="45"/>
    </row>
    <row r="779">
      <c r="G779" s="45"/>
      <c r="H779" s="46"/>
      <c r="K779" s="45"/>
    </row>
    <row r="780">
      <c r="G780" s="45"/>
      <c r="H780" s="46"/>
      <c r="K780" s="45"/>
    </row>
    <row r="781">
      <c r="G781" s="45"/>
      <c r="H781" s="46"/>
      <c r="K781" s="45"/>
    </row>
    <row r="782">
      <c r="G782" s="45"/>
      <c r="H782" s="46"/>
      <c r="K782" s="45"/>
    </row>
    <row r="783">
      <c r="G783" s="45"/>
      <c r="H783" s="46"/>
      <c r="K783" s="45"/>
    </row>
    <row r="784">
      <c r="G784" s="45"/>
      <c r="H784" s="46"/>
      <c r="K784" s="45"/>
    </row>
    <row r="785">
      <c r="G785" s="45"/>
      <c r="H785" s="46"/>
      <c r="K785" s="45"/>
    </row>
    <row r="786">
      <c r="G786" s="45"/>
      <c r="H786" s="46"/>
      <c r="K786" s="45"/>
    </row>
    <row r="787">
      <c r="G787" s="45"/>
      <c r="H787" s="46"/>
      <c r="K787" s="45"/>
    </row>
    <row r="788">
      <c r="G788" s="45"/>
      <c r="H788" s="46"/>
      <c r="K788" s="45"/>
    </row>
    <row r="789">
      <c r="G789" s="45"/>
      <c r="H789" s="46"/>
      <c r="K789" s="45"/>
    </row>
    <row r="790">
      <c r="G790" s="45"/>
      <c r="H790" s="46"/>
      <c r="K790" s="45"/>
    </row>
    <row r="791">
      <c r="G791" s="45"/>
      <c r="H791" s="46"/>
      <c r="K791" s="45"/>
    </row>
    <row r="792">
      <c r="G792" s="45"/>
      <c r="H792" s="46"/>
      <c r="K792" s="45"/>
    </row>
    <row r="793">
      <c r="G793" s="45"/>
      <c r="H793" s="46"/>
      <c r="K793" s="45"/>
    </row>
    <row r="794">
      <c r="G794" s="45"/>
      <c r="H794" s="46"/>
      <c r="K794" s="45"/>
    </row>
    <row r="795">
      <c r="G795" s="45"/>
      <c r="H795" s="46"/>
      <c r="K795" s="45"/>
    </row>
    <row r="796">
      <c r="G796" s="45"/>
      <c r="H796" s="46"/>
      <c r="K796" s="45"/>
    </row>
    <row r="797">
      <c r="G797" s="45"/>
      <c r="H797" s="46"/>
      <c r="K797" s="45"/>
    </row>
    <row r="798">
      <c r="G798" s="45"/>
      <c r="H798" s="46"/>
      <c r="K798" s="45"/>
    </row>
    <row r="799">
      <c r="G799" s="45"/>
      <c r="H799" s="46"/>
      <c r="K799" s="45"/>
    </row>
    <row r="800">
      <c r="G800" s="45"/>
      <c r="H800" s="46"/>
      <c r="K800" s="45"/>
    </row>
    <row r="801">
      <c r="G801" s="45"/>
      <c r="H801" s="46"/>
      <c r="K801" s="45"/>
    </row>
    <row r="802">
      <c r="G802" s="45"/>
      <c r="H802" s="46"/>
      <c r="K802" s="45"/>
    </row>
    <row r="803">
      <c r="G803" s="45"/>
      <c r="H803" s="46"/>
      <c r="K803" s="45"/>
    </row>
    <row r="804">
      <c r="G804" s="45"/>
      <c r="H804" s="46"/>
      <c r="K804" s="45"/>
    </row>
    <row r="805">
      <c r="G805" s="45"/>
      <c r="H805" s="46"/>
      <c r="K805" s="45"/>
    </row>
    <row r="806">
      <c r="G806" s="45"/>
      <c r="H806" s="46"/>
      <c r="K806" s="45"/>
    </row>
    <row r="807">
      <c r="G807" s="45"/>
      <c r="H807" s="46"/>
      <c r="K807" s="45"/>
    </row>
    <row r="808">
      <c r="G808" s="45"/>
      <c r="H808" s="46"/>
      <c r="K808" s="45"/>
    </row>
    <row r="809">
      <c r="G809" s="45"/>
      <c r="H809" s="46"/>
      <c r="K809" s="45"/>
    </row>
    <row r="810">
      <c r="G810" s="45"/>
      <c r="H810" s="46"/>
      <c r="K810" s="45"/>
    </row>
    <row r="811">
      <c r="G811" s="45"/>
      <c r="H811" s="46"/>
      <c r="K811" s="45"/>
    </row>
    <row r="812">
      <c r="G812" s="45"/>
      <c r="H812" s="46"/>
      <c r="K812" s="45"/>
    </row>
    <row r="813">
      <c r="G813" s="45"/>
      <c r="H813" s="46"/>
      <c r="K813" s="45"/>
    </row>
    <row r="814">
      <c r="G814" s="45"/>
      <c r="H814" s="46"/>
      <c r="K814" s="45"/>
    </row>
    <row r="815">
      <c r="G815" s="45"/>
      <c r="H815" s="46"/>
      <c r="K815" s="45"/>
    </row>
    <row r="816">
      <c r="G816" s="45"/>
      <c r="H816" s="46"/>
      <c r="K816" s="45"/>
    </row>
    <row r="817">
      <c r="G817" s="45"/>
      <c r="H817" s="46"/>
      <c r="K817" s="45"/>
    </row>
    <row r="818">
      <c r="G818" s="45"/>
      <c r="H818" s="46"/>
      <c r="K818" s="45"/>
    </row>
    <row r="819">
      <c r="G819" s="45"/>
      <c r="H819" s="46"/>
      <c r="K819" s="45"/>
    </row>
    <row r="820">
      <c r="G820" s="45"/>
      <c r="H820" s="46"/>
      <c r="K820" s="45"/>
    </row>
    <row r="821">
      <c r="G821" s="45"/>
      <c r="H821" s="46"/>
      <c r="K821" s="45"/>
    </row>
    <row r="822">
      <c r="G822" s="45"/>
      <c r="H822" s="46"/>
      <c r="K822" s="45"/>
    </row>
    <row r="823">
      <c r="G823" s="45"/>
      <c r="H823" s="46"/>
      <c r="K823" s="45"/>
    </row>
    <row r="824">
      <c r="G824" s="45"/>
      <c r="H824" s="46"/>
      <c r="K824" s="45"/>
    </row>
    <row r="825">
      <c r="G825" s="45"/>
      <c r="H825" s="46"/>
      <c r="K825" s="45"/>
    </row>
    <row r="826">
      <c r="G826" s="45"/>
      <c r="H826" s="46"/>
      <c r="K826" s="45"/>
    </row>
    <row r="827">
      <c r="G827" s="45"/>
      <c r="H827" s="46"/>
      <c r="K827" s="45"/>
    </row>
    <row r="828">
      <c r="G828" s="45"/>
      <c r="H828" s="46"/>
      <c r="K828" s="45"/>
    </row>
    <row r="829">
      <c r="G829" s="45"/>
      <c r="H829" s="46"/>
      <c r="K829" s="45"/>
    </row>
    <row r="830">
      <c r="G830" s="45"/>
      <c r="H830" s="46"/>
      <c r="K830" s="45"/>
    </row>
    <row r="831">
      <c r="G831" s="45"/>
      <c r="H831" s="46"/>
      <c r="K831" s="45"/>
    </row>
    <row r="832">
      <c r="G832" s="45"/>
      <c r="H832" s="46"/>
      <c r="K832" s="45"/>
    </row>
    <row r="833">
      <c r="G833" s="45"/>
      <c r="H833" s="46"/>
      <c r="K833" s="45"/>
    </row>
    <row r="834">
      <c r="G834" s="45"/>
      <c r="H834" s="46"/>
      <c r="K834" s="45"/>
    </row>
    <row r="835">
      <c r="G835" s="45"/>
      <c r="H835" s="46"/>
      <c r="K835" s="45"/>
    </row>
    <row r="836">
      <c r="G836" s="45"/>
      <c r="H836" s="46"/>
      <c r="K836" s="45"/>
    </row>
    <row r="837">
      <c r="G837" s="45"/>
      <c r="H837" s="46"/>
      <c r="K837" s="45"/>
    </row>
    <row r="838">
      <c r="G838" s="45"/>
      <c r="H838" s="46"/>
      <c r="K838" s="45"/>
    </row>
    <row r="839">
      <c r="G839" s="45"/>
      <c r="H839" s="46"/>
      <c r="K839" s="45"/>
    </row>
    <row r="840">
      <c r="G840" s="45"/>
      <c r="H840" s="46"/>
      <c r="K840" s="45"/>
    </row>
    <row r="841">
      <c r="G841" s="45"/>
      <c r="H841" s="46"/>
      <c r="K841" s="45"/>
    </row>
    <row r="842">
      <c r="G842" s="45"/>
      <c r="H842" s="46"/>
      <c r="K842" s="45"/>
    </row>
    <row r="843">
      <c r="G843" s="45"/>
      <c r="H843" s="46"/>
      <c r="K843" s="45"/>
    </row>
    <row r="844">
      <c r="G844" s="45"/>
      <c r="H844" s="46"/>
      <c r="K844" s="45"/>
    </row>
    <row r="845">
      <c r="G845" s="45"/>
      <c r="H845" s="46"/>
      <c r="K845" s="45"/>
    </row>
    <row r="846">
      <c r="G846" s="45"/>
      <c r="H846" s="46"/>
      <c r="K846" s="45"/>
    </row>
    <row r="847">
      <c r="G847" s="45"/>
      <c r="H847" s="46"/>
      <c r="K847" s="45"/>
    </row>
    <row r="848">
      <c r="G848" s="45"/>
      <c r="H848" s="46"/>
      <c r="K848" s="45"/>
    </row>
    <row r="849">
      <c r="G849" s="45"/>
      <c r="H849" s="46"/>
      <c r="K849" s="45"/>
    </row>
    <row r="850">
      <c r="G850" s="45"/>
      <c r="H850" s="46"/>
      <c r="K850" s="45"/>
    </row>
    <row r="851">
      <c r="G851" s="45"/>
      <c r="H851" s="46"/>
      <c r="K851" s="45"/>
    </row>
    <row r="852">
      <c r="G852" s="45"/>
      <c r="H852" s="46"/>
      <c r="K852" s="45"/>
    </row>
    <row r="853">
      <c r="G853" s="45"/>
      <c r="H853" s="46"/>
      <c r="K853" s="45"/>
    </row>
    <row r="854">
      <c r="G854" s="45"/>
      <c r="H854" s="46"/>
      <c r="K854" s="45"/>
    </row>
    <row r="855">
      <c r="G855" s="45"/>
      <c r="H855" s="46"/>
      <c r="K855" s="45"/>
    </row>
    <row r="856">
      <c r="G856" s="45"/>
      <c r="H856" s="46"/>
      <c r="K856" s="45"/>
    </row>
    <row r="857">
      <c r="G857" s="45"/>
      <c r="H857" s="46"/>
      <c r="K857" s="45"/>
    </row>
    <row r="858">
      <c r="G858" s="45"/>
      <c r="H858" s="46"/>
      <c r="K858" s="45"/>
    </row>
    <row r="859">
      <c r="G859" s="45"/>
      <c r="H859" s="46"/>
      <c r="K859" s="45"/>
    </row>
    <row r="860">
      <c r="G860" s="45"/>
      <c r="H860" s="46"/>
      <c r="K860" s="45"/>
    </row>
    <row r="861">
      <c r="G861" s="45"/>
      <c r="H861" s="46"/>
      <c r="K861" s="45"/>
    </row>
    <row r="862">
      <c r="G862" s="45"/>
      <c r="H862" s="46"/>
      <c r="K862" s="45"/>
    </row>
    <row r="863">
      <c r="G863" s="45"/>
      <c r="H863" s="46"/>
      <c r="K863" s="45"/>
    </row>
    <row r="864">
      <c r="G864" s="45"/>
      <c r="H864" s="46"/>
      <c r="K864" s="45"/>
    </row>
    <row r="865">
      <c r="G865" s="45"/>
      <c r="H865" s="46"/>
      <c r="K865" s="45"/>
    </row>
    <row r="866">
      <c r="G866" s="45"/>
      <c r="H866" s="46"/>
      <c r="K866" s="45"/>
    </row>
    <row r="867">
      <c r="G867" s="45"/>
      <c r="H867" s="46"/>
      <c r="K867" s="45"/>
    </row>
    <row r="868">
      <c r="G868" s="45"/>
      <c r="H868" s="46"/>
      <c r="K868" s="45"/>
    </row>
    <row r="869">
      <c r="G869" s="45"/>
      <c r="H869" s="46"/>
      <c r="K869" s="45"/>
    </row>
    <row r="870">
      <c r="G870" s="45"/>
      <c r="H870" s="46"/>
      <c r="K870" s="45"/>
    </row>
    <row r="871">
      <c r="G871" s="45"/>
      <c r="H871" s="46"/>
      <c r="K871" s="45"/>
    </row>
    <row r="872">
      <c r="G872" s="45"/>
      <c r="H872" s="46"/>
      <c r="K872" s="45"/>
    </row>
    <row r="873">
      <c r="G873" s="45"/>
      <c r="H873" s="46"/>
      <c r="K873" s="45"/>
    </row>
    <row r="874">
      <c r="G874" s="45"/>
      <c r="H874" s="46"/>
      <c r="K874" s="45"/>
    </row>
    <row r="875">
      <c r="G875" s="45"/>
      <c r="H875" s="46"/>
      <c r="K875" s="45"/>
    </row>
    <row r="876">
      <c r="G876" s="45"/>
      <c r="H876" s="46"/>
      <c r="K876" s="45"/>
    </row>
    <row r="877">
      <c r="G877" s="45"/>
      <c r="H877" s="46"/>
      <c r="K877" s="45"/>
    </row>
    <row r="878">
      <c r="G878" s="45"/>
      <c r="H878" s="46"/>
      <c r="K878" s="45"/>
    </row>
    <row r="879">
      <c r="G879" s="45"/>
      <c r="H879" s="46"/>
      <c r="K879" s="45"/>
    </row>
    <row r="880">
      <c r="G880" s="45"/>
      <c r="H880" s="46"/>
      <c r="K880" s="45"/>
    </row>
    <row r="881">
      <c r="G881" s="45"/>
      <c r="H881" s="46"/>
      <c r="K881" s="45"/>
    </row>
    <row r="882">
      <c r="G882" s="45"/>
      <c r="H882" s="46"/>
      <c r="K882" s="45"/>
    </row>
    <row r="883">
      <c r="G883" s="45"/>
      <c r="H883" s="46"/>
      <c r="K883" s="45"/>
    </row>
    <row r="884">
      <c r="G884" s="45"/>
      <c r="H884" s="46"/>
      <c r="K884" s="45"/>
    </row>
    <row r="885">
      <c r="G885" s="45"/>
      <c r="H885" s="46"/>
      <c r="K885" s="45"/>
    </row>
    <row r="886">
      <c r="G886" s="45"/>
      <c r="H886" s="46"/>
      <c r="K886" s="45"/>
    </row>
    <row r="887">
      <c r="G887" s="45"/>
      <c r="H887" s="46"/>
      <c r="K887" s="45"/>
    </row>
    <row r="888">
      <c r="G888" s="45"/>
      <c r="H888" s="46"/>
      <c r="K888" s="45"/>
    </row>
    <row r="889">
      <c r="G889" s="45"/>
      <c r="H889" s="46"/>
      <c r="K889" s="45"/>
    </row>
    <row r="890">
      <c r="G890" s="45"/>
      <c r="H890" s="46"/>
      <c r="K890" s="45"/>
    </row>
    <row r="891">
      <c r="G891" s="45"/>
      <c r="H891" s="46"/>
      <c r="K891" s="45"/>
    </row>
    <row r="892">
      <c r="G892" s="45"/>
      <c r="H892" s="46"/>
      <c r="K892" s="45"/>
    </row>
    <row r="893">
      <c r="G893" s="45"/>
      <c r="H893" s="46"/>
      <c r="K893" s="45"/>
    </row>
    <row r="894">
      <c r="G894" s="45"/>
      <c r="H894" s="46"/>
      <c r="K894" s="45"/>
    </row>
    <row r="895">
      <c r="G895" s="45"/>
      <c r="H895" s="46"/>
      <c r="K895" s="45"/>
    </row>
    <row r="896">
      <c r="G896" s="45"/>
      <c r="H896" s="46"/>
      <c r="K896" s="45"/>
    </row>
    <row r="897">
      <c r="G897" s="45"/>
      <c r="H897" s="46"/>
      <c r="K897" s="45"/>
    </row>
    <row r="898">
      <c r="G898" s="45"/>
      <c r="H898" s="46"/>
      <c r="K898" s="45"/>
    </row>
    <row r="899">
      <c r="G899" s="45"/>
      <c r="H899" s="46"/>
      <c r="K899" s="45"/>
    </row>
    <row r="900">
      <c r="G900" s="45"/>
      <c r="H900" s="46"/>
      <c r="K900" s="45"/>
    </row>
    <row r="901">
      <c r="G901" s="45"/>
      <c r="H901" s="46"/>
      <c r="K901" s="45"/>
    </row>
    <row r="902">
      <c r="G902" s="45"/>
      <c r="H902" s="46"/>
      <c r="K902" s="45"/>
    </row>
    <row r="903">
      <c r="G903" s="45"/>
      <c r="H903" s="46"/>
      <c r="K903" s="45"/>
    </row>
    <row r="904">
      <c r="G904" s="45"/>
      <c r="H904" s="46"/>
      <c r="K904" s="45"/>
    </row>
    <row r="905">
      <c r="G905" s="45"/>
      <c r="H905" s="46"/>
      <c r="K905" s="45"/>
    </row>
    <row r="906">
      <c r="G906" s="45"/>
      <c r="H906" s="46"/>
      <c r="K906" s="45"/>
    </row>
    <row r="907">
      <c r="G907" s="45"/>
      <c r="H907" s="46"/>
      <c r="K907" s="45"/>
    </row>
    <row r="908">
      <c r="G908" s="45"/>
      <c r="H908" s="46"/>
      <c r="K908" s="45"/>
    </row>
    <row r="909">
      <c r="G909" s="45"/>
      <c r="H909" s="46"/>
      <c r="K909" s="45"/>
    </row>
    <row r="910">
      <c r="G910" s="45"/>
      <c r="H910" s="46"/>
      <c r="K910" s="45"/>
    </row>
    <row r="911">
      <c r="G911" s="45"/>
      <c r="H911" s="46"/>
      <c r="K911" s="45"/>
    </row>
    <row r="912">
      <c r="G912" s="45"/>
      <c r="H912" s="46"/>
      <c r="K912" s="45"/>
    </row>
    <row r="913">
      <c r="G913" s="45"/>
      <c r="H913" s="46"/>
      <c r="K913" s="45"/>
    </row>
    <row r="914">
      <c r="G914" s="45"/>
      <c r="H914" s="46"/>
      <c r="K914" s="45"/>
    </row>
    <row r="915">
      <c r="G915" s="45"/>
      <c r="H915" s="46"/>
      <c r="K915" s="45"/>
    </row>
    <row r="916">
      <c r="G916" s="45"/>
      <c r="H916" s="46"/>
      <c r="K916" s="45"/>
    </row>
    <row r="917">
      <c r="G917" s="45"/>
      <c r="H917" s="46"/>
      <c r="K917" s="45"/>
    </row>
    <row r="918">
      <c r="G918" s="45"/>
      <c r="H918" s="46"/>
      <c r="K918" s="45"/>
    </row>
    <row r="919">
      <c r="G919" s="45"/>
      <c r="H919" s="46"/>
      <c r="K919" s="45"/>
    </row>
    <row r="920">
      <c r="G920" s="45"/>
      <c r="H920" s="46"/>
      <c r="K920" s="45"/>
    </row>
    <row r="921">
      <c r="G921" s="45"/>
      <c r="H921" s="46"/>
      <c r="K921" s="45"/>
    </row>
    <row r="922">
      <c r="G922" s="45"/>
      <c r="H922" s="46"/>
      <c r="K922" s="45"/>
    </row>
    <row r="923">
      <c r="G923" s="45"/>
      <c r="H923" s="46"/>
      <c r="K923" s="45"/>
    </row>
    <row r="924">
      <c r="G924" s="45"/>
      <c r="H924" s="46"/>
      <c r="K924" s="45"/>
    </row>
    <row r="925">
      <c r="G925" s="45"/>
      <c r="H925" s="46"/>
      <c r="K925" s="45"/>
    </row>
    <row r="926">
      <c r="G926" s="45"/>
      <c r="H926" s="46"/>
      <c r="K926" s="45"/>
    </row>
    <row r="927">
      <c r="G927" s="45"/>
      <c r="H927" s="46"/>
      <c r="K927" s="45"/>
    </row>
    <row r="928">
      <c r="G928" s="45"/>
      <c r="H928" s="46"/>
      <c r="K928" s="45"/>
    </row>
    <row r="929">
      <c r="G929" s="45"/>
      <c r="H929" s="46"/>
      <c r="K929" s="45"/>
    </row>
    <row r="930">
      <c r="G930" s="45"/>
      <c r="H930" s="46"/>
      <c r="K930" s="45"/>
    </row>
    <row r="931">
      <c r="G931" s="45"/>
      <c r="H931" s="46"/>
      <c r="K931" s="45"/>
    </row>
    <row r="932">
      <c r="G932" s="45"/>
      <c r="H932" s="46"/>
      <c r="K932" s="45"/>
    </row>
    <row r="933">
      <c r="G933" s="45"/>
      <c r="H933" s="46"/>
      <c r="K933" s="45"/>
    </row>
    <row r="934">
      <c r="G934" s="45"/>
      <c r="H934" s="46"/>
      <c r="K934" s="45"/>
    </row>
    <row r="935">
      <c r="G935" s="45"/>
      <c r="H935" s="46"/>
      <c r="K935" s="45"/>
    </row>
    <row r="936">
      <c r="G936" s="45"/>
      <c r="H936" s="46"/>
      <c r="K936" s="45"/>
    </row>
    <row r="937">
      <c r="G937" s="45"/>
      <c r="H937" s="46"/>
      <c r="K937" s="45"/>
    </row>
    <row r="938">
      <c r="G938" s="45"/>
      <c r="H938" s="46"/>
      <c r="K938" s="45"/>
    </row>
    <row r="939">
      <c r="G939" s="45"/>
      <c r="H939" s="46"/>
      <c r="K939" s="45"/>
    </row>
    <row r="940">
      <c r="G940" s="45"/>
      <c r="H940" s="46"/>
      <c r="K940" s="45"/>
    </row>
    <row r="941">
      <c r="G941" s="45"/>
      <c r="H941" s="46"/>
      <c r="K941" s="45"/>
    </row>
    <row r="942">
      <c r="G942" s="45"/>
      <c r="H942" s="46"/>
      <c r="K942" s="45"/>
    </row>
    <row r="943">
      <c r="G943" s="45"/>
      <c r="H943" s="46"/>
      <c r="K943" s="45"/>
    </row>
    <row r="944">
      <c r="G944" s="45"/>
      <c r="H944" s="46"/>
      <c r="K944" s="45"/>
    </row>
    <row r="945">
      <c r="G945" s="45"/>
      <c r="H945" s="46"/>
      <c r="K945" s="45"/>
    </row>
    <row r="946">
      <c r="G946" s="45"/>
      <c r="H946" s="46"/>
      <c r="K946" s="45"/>
    </row>
    <row r="947">
      <c r="G947" s="45"/>
      <c r="H947" s="46"/>
      <c r="K947" s="45"/>
    </row>
    <row r="948">
      <c r="G948" s="45"/>
      <c r="H948" s="46"/>
      <c r="K948" s="45"/>
    </row>
    <row r="949">
      <c r="G949" s="45"/>
      <c r="H949" s="46"/>
      <c r="K949" s="45"/>
    </row>
    <row r="950">
      <c r="G950" s="45"/>
      <c r="H950" s="46"/>
      <c r="K950" s="45"/>
    </row>
    <row r="951">
      <c r="G951" s="45"/>
      <c r="H951" s="46"/>
      <c r="K951" s="45"/>
    </row>
    <row r="952">
      <c r="G952" s="45"/>
      <c r="H952" s="46"/>
      <c r="K952" s="45"/>
    </row>
    <row r="953">
      <c r="G953" s="45"/>
      <c r="H953" s="46"/>
      <c r="K953" s="45"/>
    </row>
    <row r="954">
      <c r="G954" s="45"/>
      <c r="H954" s="46"/>
      <c r="K954" s="45"/>
    </row>
    <row r="955">
      <c r="G955" s="45"/>
      <c r="H955" s="46"/>
      <c r="K955" s="45"/>
    </row>
    <row r="956">
      <c r="G956" s="45"/>
      <c r="H956" s="46"/>
      <c r="K956" s="45"/>
    </row>
    <row r="957">
      <c r="G957" s="45"/>
      <c r="H957" s="46"/>
      <c r="K957" s="45"/>
    </row>
    <row r="958">
      <c r="G958" s="45"/>
      <c r="H958" s="46"/>
      <c r="K958" s="45"/>
    </row>
    <row r="959">
      <c r="G959" s="45"/>
      <c r="H959" s="46"/>
      <c r="K959" s="45"/>
    </row>
    <row r="960">
      <c r="G960" s="45"/>
      <c r="H960" s="46"/>
      <c r="K960" s="45"/>
    </row>
    <row r="961">
      <c r="G961" s="45"/>
      <c r="H961" s="46"/>
      <c r="K961" s="45"/>
    </row>
    <row r="962">
      <c r="G962" s="45"/>
      <c r="H962" s="46"/>
      <c r="K962" s="45"/>
    </row>
    <row r="963">
      <c r="G963" s="45"/>
      <c r="H963" s="46"/>
      <c r="K963" s="45"/>
    </row>
    <row r="964">
      <c r="G964" s="45"/>
      <c r="H964" s="46"/>
      <c r="K964" s="45"/>
    </row>
    <row r="965">
      <c r="G965" s="45"/>
      <c r="H965" s="46"/>
      <c r="K965" s="45"/>
    </row>
    <row r="966">
      <c r="G966" s="45"/>
      <c r="H966" s="46"/>
      <c r="K966" s="45"/>
    </row>
    <row r="967">
      <c r="G967" s="45"/>
      <c r="H967" s="46"/>
      <c r="K967" s="45"/>
    </row>
    <row r="968">
      <c r="G968" s="45"/>
      <c r="H968" s="46"/>
      <c r="K968" s="45"/>
    </row>
    <row r="969">
      <c r="G969" s="45"/>
      <c r="H969" s="46"/>
      <c r="K969" s="45"/>
    </row>
    <row r="970">
      <c r="G970" s="45"/>
      <c r="H970" s="46"/>
      <c r="K970" s="45"/>
    </row>
    <row r="971">
      <c r="G971" s="45"/>
      <c r="H971" s="46"/>
      <c r="K971" s="45"/>
    </row>
    <row r="972">
      <c r="G972" s="45"/>
      <c r="H972" s="46"/>
      <c r="K972" s="45"/>
    </row>
    <row r="973">
      <c r="G973" s="45"/>
      <c r="H973" s="46"/>
      <c r="K973" s="45"/>
    </row>
    <row r="974">
      <c r="G974" s="45"/>
      <c r="H974" s="46"/>
      <c r="K974" s="45"/>
    </row>
    <row r="975">
      <c r="G975" s="45"/>
      <c r="H975" s="46"/>
      <c r="K975" s="45"/>
    </row>
    <row r="976">
      <c r="G976" s="45"/>
      <c r="H976" s="46"/>
      <c r="K976" s="45"/>
    </row>
    <row r="977">
      <c r="G977" s="45"/>
      <c r="H977" s="46"/>
      <c r="K977" s="45"/>
    </row>
    <row r="978">
      <c r="G978" s="45"/>
      <c r="H978" s="46"/>
      <c r="K978" s="45"/>
    </row>
    <row r="979">
      <c r="G979" s="45"/>
      <c r="H979" s="46"/>
      <c r="K979" s="45"/>
    </row>
    <row r="980">
      <c r="G980" s="45"/>
      <c r="H980" s="46"/>
      <c r="K980" s="45"/>
    </row>
    <row r="981">
      <c r="G981" s="45"/>
      <c r="H981" s="46"/>
      <c r="K981" s="45"/>
    </row>
    <row r="982">
      <c r="G982" s="45"/>
      <c r="H982" s="46"/>
      <c r="K982" s="45"/>
    </row>
    <row r="983">
      <c r="G983" s="45"/>
      <c r="H983" s="46"/>
      <c r="K983" s="45"/>
    </row>
    <row r="984">
      <c r="G984" s="45"/>
      <c r="H984" s="46"/>
      <c r="K984" s="45"/>
    </row>
    <row r="985">
      <c r="G985" s="45"/>
      <c r="H985" s="46"/>
      <c r="K985" s="45"/>
    </row>
    <row r="986">
      <c r="G986" s="45"/>
      <c r="H986" s="46"/>
      <c r="K986" s="45"/>
    </row>
    <row r="987">
      <c r="G987" s="45"/>
      <c r="H987" s="46"/>
      <c r="K987" s="45"/>
    </row>
    <row r="988">
      <c r="G988" s="45"/>
      <c r="H988" s="46"/>
      <c r="K988" s="45"/>
    </row>
    <row r="989">
      <c r="G989" s="45"/>
      <c r="H989" s="46"/>
      <c r="K989" s="45"/>
    </row>
    <row r="990">
      <c r="G990" s="45"/>
      <c r="H990" s="46"/>
      <c r="K990" s="45"/>
    </row>
    <row r="991">
      <c r="G991" s="45"/>
      <c r="H991" s="46"/>
      <c r="K991" s="45"/>
    </row>
    <row r="992">
      <c r="G992" s="45"/>
      <c r="H992" s="46"/>
      <c r="K992" s="45"/>
    </row>
    <row r="993">
      <c r="G993" s="45"/>
      <c r="H993" s="46"/>
      <c r="K993" s="45"/>
    </row>
    <row r="994">
      <c r="G994" s="45"/>
      <c r="H994" s="46"/>
      <c r="K994" s="45"/>
    </row>
    <row r="995">
      <c r="G995" s="45"/>
      <c r="H995" s="46"/>
      <c r="K995" s="45"/>
    </row>
    <row r="996">
      <c r="G996" s="45"/>
      <c r="H996" s="46"/>
      <c r="K996" s="45"/>
    </row>
    <row r="997">
      <c r="G997" s="45"/>
      <c r="H997" s="46"/>
      <c r="K997" s="45"/>
    </row>
    <row r="998">
      <c r="G998" s="45"/>
      <c r="H998" s="46"/>
      <c r="K998" s="45"/>
    </row>
    <row r="999">
      <c r="G999" s="45"/>
      <c r="H999" s="46"/>
      <c r="K999" s="45"/>
    </row>
    <row r="1000">
      <c r="G1000" s="45"/>
      <c r="H1000" s="46"/>
      <c r="K1000" s="45"/>
    </row>
  </sheetData>
  <dataValidations>
    <dataValidation type="custom" allowBlank="1" showDropDown="1" sqref="G2:H66 K2:M66 O2:P66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3" t="s">
        <v>5</v>
      </c>
      <c r="F1" s="2" t="s">
        <v>6</v>
      </c>
      <c r="G1" s="47" t="s">
        <v>68</v>
      </c>
      <c r="H1" s="48" t="s">
        <v>69</v>
      </c>
      <c r="I1" s="48" t="s">
        <v>11</v>
      </c>
      <c r="J1" s="48" t="s">
        <v>12</v>
      </c>
      <c r="K1" s="47" t="s">
        <v>70</v>
      </c>
      <c r="L1" s="47" t="s">
        <v>71</v>
      </c>
      <c r="M1" s="49" t="s">
        <v>15</v>
      </c>
      <c r="N1" s="4" t="s">
        <v>2</v>
      </c>
    </row>
    <row r="2">
      <c r="A2" s="5" t="s">
        <v>32</v>
      </c>
      <c r="B2" s="6">
        <v>25.0</v>
      </c>
      <c r="C2" s="6">
        <v>34.0</v>
      </c>
      <c r="D2" s="6">
        <v>2760.0</v>
      </c>
      <c r="E2" s="7">
        <f t="shared" ref="E2:E66" si="1">D2/C2</f>
        <v>81.17647059</v>
      </c>
      <c r="F2" s="8">
        <f t="shared" ref="F2:F66" si="2">N2/(D2/90)</f>
        <v>0.6195652174</v>
      </c>
      <c r="G2" s="7">
        <v>3.0</v>
      </c>
      <c r="H2" s="8">
        <v>1.3695652173913042</v>
      </c>
      <c r="I2" s="10">
        <v>0.45652173913043476</v>
      </c>
      <c r="J2" s="8">
        <v>0.4523809523809524</v>
      </c>
      <c r="K2" s="50">
        <v>1.0526315789473684</v>
      </c>
      <c r="L2" s="51">
        <v>0.5885869565217391</v>
      </c>
      <c r="M2" s="51">
        <v>0.399</v>
      </c>
      <c r="N2" s="52">
        <v>19.0</v>
      </c>
    </row>
    <row r="3">
      <c r="A3" s="12" t="s">
        <v>66</v>
      </c>
      <c r="B3" s="13">
        <v>23.0</v>
      </c>
      <c r="C3" s="13">
        <v>34.0</v>
      </c>
      <c r="D3" s="13">
        <v>2421.0</v>
      </c>
      <c r="E3" s="14">
        <f t="shared" si="1"/>
        <v>71.20588235</v>
      </c>
      <c r="F3" s="15">
        <f t="shared" si="2"/>
        <v>0.5576208178</v>
      </c>
      <c r="G3" s="14">
        <v>2.4907063197026025</v>
      </c>
      <c r="H3" s="15">
        <v>1.1895910780669146</v>
      </c>
      <c r="I3" s="17">
        <v>0.47761194029850745</v>
      </c>
      <c r="J3" s="15">
        <v>0.46875</v>
      </c>
      <c r="K3" s="53">
        <v>1.1842105263157894</v>
      </c>
      <c r="L3" s="54">
        <v>0.47087980173482036</v>
      </c>
      <c r="M3" s="54">
        <v>0.421</v>
      </c>
      <c r="N3" s="55">
        <v>15.0</v>
      </c>
    </row>
    <row r="4">
      <c r="A4" s="5" t="s">
        <v>37</v>
      </c>
      <c r="B4" s="6">
        <v>20.0</v>
      </c>
      <c r="C4" s="6">
        <v>31.0</v>
      </c>
      <c r="D4" s="6">
        <v>2603.0</v>
      </c>
      <c r="E4" s="7">
        <f t="shared" si="1"/>
        <v>83.96774194</v>
      </c>
      <c r="F4" s="8">
        <f t="shared" si="2"/>
        <v>0.4840568575</v>
      </c>
      <c r="G4" s="7">
        <v>2.6623127160968116</v>
      </c>
      <c r="H4" s="8">
        <v>1.0026892047637341</v>
      </c>
      <c r="I4" s="10">
        <v>0.37662337662337664</v>
      </c>
      <c r="J4" s="8">
        <v>0.4827586206896552</v>
      </c>
      <c r="K4" s="50">
        <v>1.0263157894736843</v>
      </c>
      <c r="L4" s="51">
        <v>0.4716451431779899</v>
      </c>
      <c r="M4" s="51">
        <v>0.444</v>
      </c>
      <c r="N4" s="52">
        <v>14.0</v>
      </c>
    </row>
    <row r="5">
      <c r="A5" s="12" t="s">
        <v>56</v>
      </c>
      <c r="B5" s="13">
        <v>27.0</v>
      </c>
      <c r="C5" s="13">
        <v>33.0</v>
      </c>
      <c r="D5" s="13">
        <v>2970.0</v>
      </c>
      <c r="E5" s="14">
        <f t="shared" si="1"/>
        <v>90</v>
      </c>
      <c r="F5" s="15">
        <f t="shared" si="2"/>
        <v>0.3939393939</v>
      </c>
      <c r="G5" s="14">
        <v>3.484848484848485</v>
      </c>
      <c r="H5" s="15">
        <v>1.1515151515151516</v>
      </c>
      <c r="I5" s="17">
        <v>0.33043478260869563</v>
      </c>
      <c r="J5" s="15">
        <v>0.34210526315789475</v>
      </c>
      <c r="K5" s="53">
        <v>0.8157894736842105</v>
      </c>
      <c r="L5" s="54">
        <v>0.48289345063538613</v>
      </c>
      <c r="M5" s="54">
        <v>0.444</v>
      </c>
      <c r="N5" s="55">
        <v>13.0</v>
      </c>
    </row>
    <row r="6">
      <c r="A6" s="27" t="s">
        <v>55</v>
      </c>
      <c r="B6" s="28">
        <v>33.0</v>
      </c>
      <c r="C6" s="28">
        <v>34.0</v>
      </c>
      <c r="D6" s="28">
        <v>2726.0</v>
      </c>
      <c r="E6" s="29">
        <f t="shared" si="1"/>
        <v>80.17647059</v>
      </c>
      <c r="F6" s="30">
        <f t="shared" si="2"/>
        <v>0.4622157007</v>
      </c>
      <c r="G6" s="7">
        <v>2.0799706529713866</v>
      </c>
      <c r="H6" s="8">
        <v>0.9244314013206163</v>
      </c>
      <c r="I6" s="10">
        <v>0.4444444444444444</v>
      </c>
      <c r="J6" s="8">
        <v>0.5</v>
      </c>
      <c r="K6" s="50">
        <v>1.4473684210526316</v>
      </c>
      <c r="L6" s="51">
        <v>0.31934902954712197</v>
      </c>
      <c r="M6" s="51">
        <v>0.449</v>
      </c>
      <c r="N6" s="56">
        <v>14.0</v>
      </c>
    </row>
    <row r="7">
      <c r="A7" s="12" t="s">
        <v>21</v>
      </c>
      <c r="B7" s="13">
        <v>35.0</v>
      </c>
      <c r="C7" s="13">
        <v>26.0</v>
      </c>
      <c r="D7" s="13">
        <v>2436.0</v>
      </c>
      <c r="E7" s="14">
        <f t="shared" si="1"/>
        <v>93.69230769</v>
      </c>
      <c r="F7" s="15">
        <f t="shared" si="2"/>
        <v>0.4802955665</v>
      </c>
      <c r="G7" s="14">
        <v>2.3275862068965516</v>
      </c>
      <c r="H7" s="15">
        <v>1.0714285714285714</v>
      </c>
      <c r="I7" s="17">
        <v>0.4603174603174603</v>
      </c>
      <c r="J7" s="15">
        <v>0.4482758620689655</v>
      </c>
      <c r="K7" s="53">
        <v>1.3157894736842106</v>
      </c>
      <c r="L7" s="54">
        <v>0.3650246305418719</v>
      </c>
      <c r="M7" s="54">
        <v>0.453</v>
      </c>
      <c r="N7" s="55">
        <v>13.0</v>
      </c>
    </row>
    <row r="8">
      <c r="A8" s="5" t="s">
        <v>39</v>
      </c>
      <c r="B8" s="6">
        <v>26.0</v>
      </c>
      <c r="C8" s="6">
        <v>37.0</v>
      </c>
      <c r="D8" s="6">
        <v>3284.0</v>
      </c>
      <c r="E8" s="7">
        <f t="shared" si="1"/>
        <v>88.75675676</v>
      </c>
      <c r="F8" s="8">
        <f t="shared" si="2"/>
        <v>0.356272838</v>
      </c>
      <c r="G8" s="7">
        <v>2.630937880633374</v>
      </c>
      <c r="H8" s="8">
        <v>1.1236297198538368</v>
      </c>
      <c r="I8" s="10">
        <v>0.4270833333333333</v>
      </c>
      <c r="J8" s="8">
        <v>0.3170731707317073</v>
      </c>
      <c r="K8" s="50">
        <v>0.9736842105263158</v>
      </c>
      <c r="L8" s="51">
        <v>0.36590183362412354</v>
      </c>
      <c r="M8" s="51">
        <v>0.457</v>
      </c>
      <c r="N8" s="52">
        <v>13.0</v>
      </c>
    </row>
    <row r="9">
      <c r="A9" s="12" t="s">
        <v>41</v>
      </c>
      <c r="B9" s="13">
        <v>27.0</v>
      </c>
      <c r="C9" s="13">
        <v>34.0</v>
      </c>
      <c r="D9" s="13">
        <v>2397.0</v>
      </c>
      <c r="E9" s="14">
        <f t="shared" si="1"/>
        <v>70.5</v>
      </c>
      <c r="F9" s="15">
        <f t="shared" si="2"/>
        <v>0.4130162703</v>
      </c>
      <c r="G9" s="14">
        <v>3.0037546933667083</v>
      </c>
      <c r="H9" s="15">
        <v>1.2390488110137672</v>
      </c>
      <c r="I9" s="17">
        <v>0.4125</v>
      </c>
      <c r="J9" s="15">
        <v>0.3333333333333333</v>
      </c>
      <c r="K9" s="53">
        <v>0.8947368421052632</v>
      </c>
      <c r="L9" s="54">
        <v>0.4616064197894427</v>
      </c>
      <c r="M9" s="54">
        <v>0.461</v>
      </c>
      <c r="N9" s="55">
        <v>11.0</v>
      </c>
    </row>
    <row r="10">
      <c r="A10" s="5" t="s">
        <v>51</v>
      </c>
      <c r="B10" s="6">
        <v>32.0</v>
      </c>
      <c r="C10" s="6">
        <v>34.0</v>
      </c>
      <c r="D10" s="6">
        <v>2872.0</v>
      </c>
      <c r="E10" s="7">
        <f t="shared" si="1"/>
        <v>84.47058824</v>
      </c>
      <c r="F10" s="8">
        <f t="shared" si="2"/>
        <v>0.438718663</v>
      </c>
      <c r="G10" s="7">
        <v>2.256267409470752</v>
      </c>
      <c r="H10" s="8">
        <v>1.1594707520891365</v>
      </c>
      <c r="I10" s="10">
        <v>0.5138888888888888</v>
      </c>
      <c r="J10" s="8">
        <v>0.3783783783783784</v>
      </c>
      <c r="K10" s="50">
        <v>1.4473684210526316</v>
      </c>
      <c r="L10" s="51">
        <v>0.30311471258546463</v>
      </c>
      <c r="M10" s="51">
        <v>0.463</v>
      </c>
      <c r="N10" s="52">
        <v>14.0</v>
      </c>
    </row>
    <row r="11">
      <c r="A11" s="12" t="s">
        <v>42</v>
      </c>
      <c r="B11" s="13">
        <v>36.0</v>
      </c>
      <c r="C11" s="13">
        <v>33.0</v>
      </c>
      <c r="D11" s="13">
        <v>2891.0</v>
      </c>
      <c r="E11" s="14">
        <f t="shared" si="1"/>
        <v>87.60606061</v>
      </c>
      <c r="F11" s="15">
        <f t="shared" si="2"/>
        <v>0.5292286406</v>
      </c>
      <c r="G11" s="14">
        <v>3.797993773780699</v>
      </c>
      <c r="H11" s="15">
        <v>1.432030439294362</v>
      </c>
      <c r="I11" s="17">
        <v>0.3770491803278688</v>
      </c>
      <c r="J11" s="15">
        <v>0.3695652173913043</v>
      </c>
      <c r="K11" s="53">
        <v>1.6578947368421053</v>
      </c>
      <c r="L11" s="54">
        <v>0.3192172752878391</v>
      </c>
      <c r="M11" s="54">
        <v>0.464</v>
      </c>
      <c r="N11" s="55">
        <v>17.0</v>
      </c>
    </row>
    <row r="12">
      <c r="A12" s="5" t="s">
        <v>49</v>
      </c>
      <c r="B12" s="6">
        <v>30.0</v>
      </c>
      <c r="C12" s="6">
        <v>28.0</v>
      </c>
      <c r="D12" s="6">
        <v>2347.0</v>
      </c>
      <c r="E12" s="7">
        <f t="shared" si="1"/>
        <v>83.82142857</v>
      </c>
      <c r="F12" s="8">
        <f t="shared" si="2"/>
        <v>0.5368555603</v>
      </c>
      <c r="G12" s="7">
        <v>3.0677460587984657</v>
      </c>
      <c r="H12" s="8">
        <v>1.2270984235193865</v>
      </c>
      <c r="I12" s="10">
        <v>0.4</v>
      </c>
      <c r="J12" s="8">
        <v>0.4375</v>
      </c>
      <c r="K12" s="50">
        <v>1.1578947368421053</v>
      </c>
      <c r="L12" s="51">
        <v>0.46364798388658635</v>
      </c>
      <c r="M12" s="51">
        <v>0.469</v>
      </c>
      <c r="N12" s="52">
        <v>14.0</v>
      </c>
    </row>
    <row r="13">
      <c r="A13" s="12" t="s">
        <v>49</v>
      </c>
      <c r="B13" s="13">
        <v>32.0</v>
      </c>
      <c r="C13" s="13">
        <v>36.0</v>
      </c>
      <c r="D13" s="13">
        <v>2326.0</v>
      </c>
      <c r="E13" s="14">
        <f t="shared" si="1"/>
        <v>64.61111111</v>
      </c>
      <c r="F13" s="15">
        <f t="shared" si="2"/>
        <v>0.5803955288</v>
      </c>
      <c r="G13" s="14">
        <v>3.1341358555460017</v>
      </c>
      <c r="H13" s="15">
        <v>1.122098022355976</v>
      </c>
      <c r="I13" s="17">
        <v>0.35802469135802467</v>
      </c>
      <c r="J13" s="15">
        <v>0.5172413793103449</v>
      </c>
      <c r="K13" s="53">
        <v>1.105263157894737</v>
      </c>
      <c r="L13" s="54">
        <v>0.5251197641567374</v>
      </c>
      <c r="M13" s="54">
        <v>0.47</v>
      </c>
      <c r="N13" s="55">
        <v>15.0</v>
      </c>
    </row>
    <row r="14">
      <c r="A14" s="5" t="s">
        <v>67</v>
      </c>
      <c r="B14" s="6">
        <v>26.0</v>
      </c>
      <c r="C14" s="6">
        <v>31.0</v>
      </c>
      <c r="D14" s="6">
        <v>2574.0</v>
      </c>
      <c r="E14" s="7">
        <f t="shared" si="1"/>
        <v>83.03225806</v>
      </c>
      <c r="F14" s="8">
        <f t="shared" si="2"/>
        <v>0.4895104895</v>
      </c>
      <c r="G14" s="7">
        <v>2.867132867132867</v>
      </c>
      <c r="H14" s="8">
        <v>1.1188811188811187</v>
      </c>
      <c r="I14" s="10">
        <v>0.3902439024390244</v>
      </c>
      <c r="J14" s="8">
        <v>0.4375</v>
      </c>
      <c r="K14" s="50">
        <v>1.0789473684210527</v>
      </c>
      <c r="L14" s="51">
        <v>0.4536926488146</v>
      </c>
      <c r="M14" s="51">
        <v>0.474</v>
      </c>
      <c r="N14" s="52">
        <v>14.0</v>
      </c>
    </row>
    <row r="15">
      <c r="A15" s="12" t="s">
        <v>48</v>
      </c>
      <c r="B15" s="13">
        <v>37.0</v>
      </c>
      <c r="C15" s="13">
        <v>31.0</v>
      </c>
      <c r="D15" s="13">
        <v>2396.0</v>
      </c>
      <c r="E15" s="14">
        <f t="shared" si="1"/>
        <v>77.29032258</v>
      </c>
      <c r="F15" s="15">
        <f t="shared" si="2"/>
        <v>0.4883138564</v>
      </c>
      <c r="G15" s="14">
        <v>2.404006677796327</v>
      </c>
      <c r="H15" s="15">
        <v>1.2771285475792988</v>
      </c>
      <c r="I15" s="17">
        <v>0.53125</v>
      </c>
      <c r="J15" s="15">
        <v>0.38235294117647056</v>
      </c>
      <c r="K15" s="53">
        <v>1.1842105263157894</v>
      </c>
      <c r="L15" s="54">
        <v>0.41235392320534225</v>
      </c>
      <c r="M15" s="54">
        <v>0.477</v>
      </c>
      <c r="N15" s="55">
        <v>13.0</v>
      </c>
    </row>
    <row r="16">
      <c r="A16" s="5" t="s">
        <v>60</v>
      </c>
      <c r="B16" s="6">
        <v>33.0</v>
      </c>
      <c r="C16" s="6">
        <v>32.0</v>
      </c>
      <c r="D16" s="6">
        <v>2632.0</v>
      </c>
      <c r="E16" s="7">
        <f t="shared" si="1"/>
        <v>82.25</v>
      </c>
      <c r="F16" s="8">
        <f t="shared" si="2"/>
        <v>0.4103343465</v>
      </c>
      <c r="G16" s="7">
        <v>1.8465045592705167</v>
      </c>
      <c r="H16" s="8">
        <v>0.7522796352583587</v>
      </c>
      <c r="I16" s="10">
        <v>0.4074074074074074</v>
      </c>
      <c r="J16" s="8">
        <v>0.5454545454545454</v>
      </c>
      <c r="K16" s="50">
        <v>1.2105263157894737</v>
      </c>
      <c r="L16" s="51">
        <v>0.33897185146028813</v>
      </c>
      <c r="M16" s="51">
        <v>0.478</v>
      </c>
      <c r="N16" s="52">
        <v>12.0</v>
      </c>
    </row>
    <row r="17">
      <c r="A17" s="12" t="s">
        <v>37</v>
      </c>
      <c r="B17" s="13">
        <v>19.0</v>
      </c>
      <c r="C17" s="13">
        <v>35.0</v>
      </c>
      <c r="D17" s="13">
        <v>2893.0</v>
      </c>
      <c r="E17" s="14">
        <f t="shared" si="1"/>
        <v>82.65714286</v>
      </c>
      <c r="F17" s="15">
        <f t="shared" si="2"/>
        <v>0.4044244729</v>
      </c>
      <c r="G17" s="14">
        <v>2.7376425855513307</v>
      </c>
      <c r="H17" s="15">
        <v>0.9332872450743173</v>
      </c>
      <c r="I17" s="17">
        <v>0.3409090909090909</v>
      </c>
      <c r="J17" s="15">
        <v>0.43333333333333335</v>
      </c>
      <c r="K17" s="53">
        <v>1.1578947368421053</v>
      </c>
      <c r="L17" s="54">
        <v>0.34927568111114604</v>
      </c>
      <c r="M17" s="54">
        <v>0.479</v>
      </c>
      <c r="N17" s="55">
        <v>13.0</v>
      </c>
    </row>
    <row r="18">
      <c r="A18" s="5" t="s">
        <v>23</v>
      </c>
      <c r="B18" s="6">
        <v>32.0</v>
      </c>
      <c r="C18" s="6">
        <v>33.0</v>
      </c>
      <c r="D18" s="6">
        <v>2451.0</v>
      </c>
      <c r="E18" s="7">
        <f t="shared" si="1"/>
        <v>74.27272727</v>
      </c>
      <c r="F18" s="8">
        <f t="shared" si="2"/>
        <v>0.6242350061</v>
      </c>
      <c r="G18" s="7">
        <v>3.084455324357405</v>
      </c>
      <c r="H18" s="8">
        <v>1.1015911872705018</v>
      </c>
      <c r="I18" s="10">
        <v>0.35714285714285715</v>
      </c>
      <c r="J18" s="8">
        <v>0.5666666666666667</v>
      </c>
      <c r="K18" s="50">
        <v>1.5263157894736843</v>
      </c>
      <c r="L18" s="51">
        <v>0.40898155573376094</v>
      </c>
      <c r="M18" s="51">
        <v>0.481</v>
      </c>
      <c r="N18" s="52">
        <v>17.0</v>
      </c>
    </row>
    <row r="19">
      <c r="A19" s="12" t="s">
        <v>25</v>
      </c>
      <c r="B19" s="13">
        <v>22.0</v>
      </c>
      <c r="C19" s="13">
        <v>26.0</v>
      </c>
      <c r="D19" s="13">
        <v>1300.0</v>
      </c>
      <c r="E19" s="14">
        <f t="shared" si="1"/>
        <v>50</v>
      </c>
      <c r="F19" s="15">
        <f t="shared" si="2"/>
        <v>0.8307692308</v>
      </c>
      <c r="G19" s="14">
        <v>2.8384615384615386</v>
      </c>
      <c r="H19" s="15">
        <v>1.7307692307692308</v>
      </c>
      <c r="I19" s="17">
        <v>0.6097560975609756</v>
      </c>
      <c r="J19" s="15">
        <v>0.48</v>
      </c>
      <c r="K19" s="53">
        <v>1.131578947368421</v>
      </c>
      <c r="L19" s="54">
        <v>0.7341681574239713</v>
      </c>
      <c r="M19" s="54">
        <v>0.483</v>
      </c>
      <c r="N19" s="55">
        <v>12.0</v>
      </c>
    </row>
    <row r="20">
      <c r="A20" s="5" t="s">
        <v>58</v>
      </c>
      <c r="B20" s="6">
        <v>27.0</v>
      </c>
      <c r="C20" s="6">
        <v>26.0</v>
      </c>
      <c r="D20" s="6">
        <v>1913.0</v>
      </c>
      <c r="E20" s="7">
        <f t="shared" si="1"/>
        <v>73.57692308</v>
      </c>
      <c r="F20" s="8">
        <f t="shared" si="2"/>
        <v>0.5645582854</v>
      </c>
      <c r="G20" s="7">
        <v>2.305279665446942</v>
      </c>
      <c r="H20" s="8">
        <v>1.3643491897543125</v>
      </c>
      <c r="I20" s="10">
        <v>0.5918367346938775</v>
      </c>
      <c r="J20" s="8">
        <v>0.41379310344827586</v>
      </c>
      <c r="K20" s="50">
        <v>1.3157894736842106</v>
      </c>
      <c r="L20" s="51">
        <v>0.42906429691583897</v>
      </c>
      <c r="M20" s="51">
        <v>0.484</v>
      </c>
      <c r="N20" s="52">
        <v>12.0</v>
      </c>
    </row>
    <row r="21">
      <c r="A21" s="12" t="s">
        <v>33</v>
      </c>
      <c r="B21" s="13">
        <v>35.0</v>
      </c>
      <c r="C21" s="13">
        <v>35.0</v>
      </c>
      <c r="D21" s="13">
        <v>2992.0</v>
      </c>
      <c r="E21" s="14">
        <f t="shared" si="1"/>
        <v>85.48571429</v>
      </c>
      <c r="F21" s="15">
        <f t="shared" si="2"/>
        <v>0.3609625668</v>
      </c>
      <c r="G21" s="14">
        <v>3.0080213903743314</v>
      </c>
      <c r="H21" s="15">
        <v>0.9926470588235293</v>
      </c>
      <c r="I21" s="17">
        <v>0.33</v>
      </c>
      <c r="J21" s="15">
        <v>0.36363636363636365</v>
      </c>
      <c r="K21" s="53">
        <v>1.131578947368421</v>
      </c>
      <c r="L21" s="54">
        <v>0.3189901753513244</v>
      </c>
      <c r="M21" s="54">
        <v>0.489</v>
      </c>
      <c r="N21" s="55">
        <v>12.0</v>
      </c>
    </row>
    <row r="22">
      <c r="A22" s="5" t="s">
        <v>24</v>
      </c>
      <c r="B22" s="6">
        <v>31.0</v>
      </c>
      <c r="C22" s="6">
        <v>29.0</v>
      </c>
      <c r="D22" s="6">
        <v>1863.0</v>
      </c>
      <c r="E22" s="7">
        <f t="shared" si="1"/>
        <v>64.24137931</v>
      </c>
      <c r="F22" s="8">
        <f t="shared" si="2"/>
        <v>0.8212560386</v>
      </c>
      <c r="G22" s="7">
        <v>3.4782608695652173</v>
      </c>
      <c r="H22" s="8">
        <v>1.6908212560386473</v>
      </c>
      <c r="I22" s="10">
        <v>0.4861111111111111</v>
      </c>
      <c r="J22" s="8">
        <v>0.4857142857142857</v>
      </c>
      <c r="K22" s="50">
        <v>1.605263157894737</v>
      </c>
      <c r="L22" s="51">
        <v>0.5116021224360497</v>
      </c>
      <c r="M22" s="51">
        <v>0.494</v>
      </c>
      <c r="N22" s="52">
        <v>17.0</v>
      </c>
    </row>
    <row r="23">
      <c r="A23" s="12" t="s">
        <v>61</v>
      </c>
      <c r="B23" s="13">
        <v>23.0</v>
      </c>
      <c r="C23" s="13">
        <v>35.0</v>
      </c>
      <c r="D23" s="13">
        <v>2852.0</v>
      </c>
      <c r="E23" s="14">
        <f t="shared" si="1"/>
        <v>81.48571429</v>
      </c>
      <c r="F23" s="15">
        <f t="shared" si="2"/>
        <v>0.5680224404</v>
      </c>
      <c r="G23" s="14">
        <v>3.281907433380084</v>
      </c>
      <c r="H23" s="15">
        <v>1.1360448807854138</v>
      </c>
      <c r="I23" s="17">
        <v>0.34615384615384615</v>
      </c>
      <c r="J23" s="15">
        <v>0.5</v>
      </c>
      <c r="K23" s="53">
        <v>1.3157894736842106</v>
      </c>
      <c r="L23" s="54">
        <v>0.4316970546984572</v>
      </c>
      <c r="M23" s="54">
        <v>0.496</v>
      </c>
      <c r="N23" s="55">
        <v>18.0</v>
      </c>
    </row>
    <row r="24">
      <c r="A24" s="5" t="s">
        <v>17</v>
      </c>
      <c r="B24" s="6">
        <v>31.0</v>
      </c>
      <c r="C24" s="6">
        <v>30.0</v>
      </c>
      <c r="D24" s="6">
        <v>2315.0</v>
      </c>
      <c r="E24" s="7">
        <f t="shared" si="1"/>
        <v>77.16666667</v>
      </c>
      <c r="F24" s="8">
        <f t="shared" si="2"/>
        <v>0.4665226782</v>
      </c>
      <c r="G24" s="7">
        <v>2.1771058315334773</v>
      </c>
      <c r="H24" s="8">
        <v>0.8941684665226782</v>
      </c>
      <c r="I24" s="10">
        <v>0.4107142857142857</v>
      </c>
      <c r="J24" s="8">
        <v>0.5217391304347826</v>
      </c>
      <c r="K24" s="50">
        <v>1.4473684210526316</v>
      </c>
      <c r="L24" s="51">
        <v>0.3223247594737876</v>
      </c>
      <c r="M24" s="51">
        <v>0.498</v>
      </c>
      <c r="N24" s="52">
        <v>12.0</v>
      </c>
    </row>
    <row r="25">
      <c r="A25" s="12" t="s">
        <v>64</v>
      </c>
      <c r="B25" s="13">
        <v>23.0</v>
      </c>
      <c r="C25" s="13">
        <v>30.0</v>
      </c>
      <c r="D25" s="13">
        <v>2496.0</v>
      </c>
      <c r="E25" s="14">
        <f t="shared" si="1"/>
        <v>83.2</v>
      </c>
      <c r="F25" s="15">
        <f t="shared" si="2"/>
        <v>0.4326923077</v>
      </c>
      <c r="G25" s="14">
        <v>2.7764423076923075</v>
      </c>
      <c r="H25" s="15">
        <v>1.0096153846153846</v>
      </c>
      <c r="I25" s="17">
        <v>0.36363636363636365</v>
      </c>
      <c r="J25" s="15">
        <v>0.42857142857142855</v>
      </c>
      <c r="K25" s="53">
        <v>1.4473684210526316</v>
      </c>
      <c r="L25" s="54">
        <v>0.2989510489510489</v>
      </c>
      <c r="M25" s="54">
        <v>0.498</v>
      </c>
      <c r="N25" s="55">
        <v>12.0</v>
      </c>
    </row>
    <row r="26">
      <c r="A26" s="5" t="s">
        <v>47</v>
      </c>
      <c r="B26" s="6">
        <v>31.0</v>
      </c>
      <c r="C26" s="6">
        <v>32.0</v>
      </c>
      <c r="D26" s="6">
        <v>2783.0</v>
      </c>
      <c r="E26" s="7">
        <f t="shared" si="1"/>
        <v>86.96875</v>
      </c>
      <c r="F26" s="8">
        <f t="shared" si="2"/>
        <v>0.5821056414</v>
      </c>
      <c r="G26" s="7">
        <v>2.1020481494789798</v>
      </c>
      <c r="H26" s="8">
        <v>1.2612288896873878</v>
      </c>
      <c r="I26" s="10">
        <v>0.6</v>
      </c>
      <c r="J26" s="8">
        <v>0.46153846153846156</v>
      </c>
      <c r="K26" s="50">
        <v>1.3157894736842106</v>
      </c>
      <c r="L26" s="51">
        <v>0.442400287459576</v>
      </c>
      <c r="M26" s="51">
        <v>0.499</v>
      </c>
      <c r="N26" s="52">
        <v>18.0</v>
      </c>
    </row>
    <row r="27">
      <c r="A27" s="12" t="s">
        <v>63</v>
      </c>
      <c r="B27" s="13">
        <v>24.0</v>
      </c>
      <c r="C27" s="13">
        <v>32.0</v>
      </c>
      <c r="D27" s="13">
        <v>2460.0</v>
      </c>
      <c r="E27" s="14">
        <f t="shared" si="1"/>
        <v>76.875</v>
      </c>
      <c r="F27" s="15">
        <f t="shared" si="2"/>
        <v>0.512195122</v>
      </c>
      <c r="G27" s="14">
        <v>2.1219512195121952</v>
      </c>
      <c r="H27" s="15">
        <v>0.8780487804878049</v>
      </c>
      <c r="I27" s="17">
        <v>0.41379310344827586</v>
      </c>
      <c r="J27" s="15">
        <v>0.5833333333333334</v>
      </c>
      <c r="K27" s="53">
        <v>0.8947368421052632</v>
      </c>
      <c r="L27" s="54">
        <v>0.5724533715925395</v>
      </c>
      <c r="M27" s="54">
        <v>0.503</v>
      </c>
      <c r="N27" s="55">
        <v>14.0</v>
      </c>
    </row>
    <row r="28">
      <c r="A28" s="27" t="s">
        <v>60</v>
      </c>
      <c r="B28" s="28">
        <v>31.0</v>
      </c>
      <c r="C28" s="28">
        <v>35.0</v>
      </c>
      <c r="D28" s="28">
        <v>2909.0</v>
      </c>
      <c r="E28" s="29">
        <f t="shared" si="1"/>
        <v>83.11428571</v>
      </c>
      <c r="F28" s="30">
        <f t="shared" si="2"/>
        <v>0.4331385356</v>
      </c>
      <c r="G28" s="7">
        <v>2.660708147129598</v>
      </c>
      <c r="H28" s="8">
        <v>1.1137848057751805</v>
      </c>
      <c r="I28" s="10">
        <v>0.4186046511627907</v>
      </c>
      <c r="J28" s="8">
        <v>0.3888888888888889</v>
      </c>
      <c r="K28" s="50">
        <v>1.2894736842105263</v>
      </c>
      <c r="L28" s="51">
        <v>0.33590335412267347</v>
      </c>
      <c r="M28" s="51">
        <v>0.508</v>
      </c>
      <c r="N28" s="56">
        <v>14.0</v>
      </c>
    </row>
    <row r="29">
      <c r="A29" s="12" t="s">
        <v>16</v>
      </c>
      <c r="B29" s="13">
        <v>22.0</v>
      </c>
      <c r="C29" s="13">
        <v>29.0</v>
      </c>
      <c r="D29" s="13">
        <v>2209.0</v>
      </c>
      <c r="E29" s="14">
        <f t="shared" si="1"/>
        <v>76.17241379</v>
      </c>
      <c r="F29" s="15">
        <f t="shared" si="2"/>
        <v>0.6111362608</v>
      </c>
      <c r="G29" s="14">
        <v>3.3001358080579446</v>
      </c>
      <c r="H29" s="15">
        <v>1.4259846084200996</v>
      </c>
      <c r="I29" s="17">
        <v>0.43209876543209874</v>
      </c>
      <c r="J29" s="15">
        <v>0.42857142857142855</v>
      </c>
      <c r="K29" s="53">
        <v>1.4210526315789473</v>
      </c>
      <c r="L29" s="54">
        <v>0.4300588501584427</v>
      </c>
      <c r="M29" s="54">
        <v>0.509</v>
      </c>
      <c r="N29" s="55">
        <v>15.0</v>
      </c>
    </row>
    <row r="30">
      <c r="A30" s="5" t="s">
        <v>36</v>
      </c>
      <c r="B30" s="6">
        <v>30.0</v>
      </c>
      <c r="C30" s="6">
        <v>27.0</v>
      </c>
      <c r="D30" s="6">
        <v>2149.0</v>
      </c>
      <c r="E30" s="7">
        <f t="shared" si="1"/>
        <v>79.59259259</v>
      </c>
      <c r="F30" s="8">
        <f t="shared" si="2"/>
        <v>0.7119590507</v>
      </c>
      <c r="G30" s="7">
        <v>4.1042345276872965</v>
      </c>
      <c r="H30" s="8">
        <v>1.5495579339227548</v>
      </c>
      <c r="I30" s="10">
        <v>0.37755102040816324</v>
      </c>
      <c r="J30" s="8">
        <v>0.4594594594594595</v>
      </c>
      <c r="K30" s="50">
        <v>1.368421052631579</v>
      </c>
      <c r="L30" s="51">
        <v>0.5202777678347711</v>
      </c>
      <c r="M30" s="51">
        <v>0.51</v>
      </c>
      <c r="N30" s="52">
        <v>17.0</v>
      </c>
    </row>
    <row r="31">
      <c r="A31" s="12" t="s">
        <v>34</v>
      </c>
      <c r="B31" s="13">
        <v>25.0</v>
      </c>
      <c r="C31" s="13">
        <v>35.0</v>
      </c>
      <c r="D31" s="13">
        <v>2341.0</v>
      </c>
      <c r="E31" s="14">
        <f t="shared" si="1"/>
        <v>66.88571429</v>
      </c>
      <c r="F31" s="15">
        <f t="shared" si="2"/>
        <v>0.4228961982</v>
      </c>
      <c r="G31" s="14">
        <v>3.0371636052968816</v>
      </c>
      <c r="H31" s="15">
        <v>1.3071337035454933</v>
      </c>
      <c r="I31" s="17">
        <v>0.43037974683544306</v>
      </c>
      <c r="J31" s="15">
        <v>0.3235294117647059</v>
      </c>
      <c r="K31" s="53">
        <v>1.3421052631578947</v>
      </c>
      <c r="L31" s="54">
        <v>0.31509912807498053</v>
      </c>
      <c r="M31" s="54">
        <v>0.519</v>
      </c>
      <c r="N31" s="55">
        <v>11.0</v>
      </c>
    </row>
    <row r="32">
      <c r="A32" s="27" t="s">
        <v>22</v>
      </c>
      <c r="B32" s="28">
        <v>31.0</v>
      </c>
      <c r="C32" s="28">
        <v>31.0</v>
      </c>
      <c r="D32" s="28">
        <v>2372.0</v>
      </c>
      <c r="E32" s="29">
        <f t="shared" si="1"/>
        <v>76.51612903</v>
      </c>
      <c r="F32" s="30">
        <f t="shared" si="2"/>
        <v>0.5311973019</v>
      </c>
      <c r="G32" s="7">
        <v>1.973018549747049</v>
      </c>
      <c r="H32" s="7">
        <v>1.0623946037099494</v>
      </c>
      <c r="I32" s="10">
        <v>0.5384615384615384</v>
      </c>
      <c r="J32" s="8">
        <v>0.5</v>
      </c>
      <c r="K32" s="50">
        <v>1.868421052631579</v>
      </c>
      <c r="L32" s="51">
        <v>0.2843027812744935</v>
      </c>
      <c r="M32" s="51">
        <v>0.5235</v>
      </c>
      <c r="N32" s="56">
        <v>14.0</v>
      </c>
    </row>
    <row r="33">
      <c r="A33" s="19" t="s">
        <v>27</v>
      </c>
      <c r="B33" s="20">
        <v>35.0</v>
      </c>
      <c r="C33" s="20">
        <v>32.0</v>
      </c>
      <c r="D33" s="20">
        <v>2742.0</v>
      </c>
      <c r="E33" s="21">
        <f t="shared" si="1"/>
        <v>85.6875</v>
      </c>
      <c r="F33" s="22">
        <f t="shared" si="2"/>
        <v>0.6564551422</v>
      </c>
      <c r="G33" s="14">
        <v>3.2494529540481403</v>
      </c>
      <c r="H33" s="14">
        <v>1.477024070021882</v>
      </c>
      <c r="I33" s="54">
        <v>0.45454545454545453</v>
      </c>
      <c r="J33" s="14">
        <v>0.4444444444444444</v>
      </c>
      <c r="K33" s="53">
        <v>1.5526315789473684</v>
      </c>
      <c r="L33" s="54">
        <v>0.4228016170307459</v>
      </c>
      <c r="M33" s="54">
        <v>0.5235</v>
      </c>
      <c r="N33" s="57">
        <v>20.0</v>
      </c>
    </row>
    <row r="34">
      <c r="A34" s="27" t="s">
        <v>40</v>
      </c>
      <c r="B34" s="28">
        <v>27.0</v>
      </c>
      <c r="C34" s="28">
        <v>36.0</v>
      </c>
      <c r="D34" s="28">
        <v>3120.0</v>
      </c>
      <c r="E34" s="29">
        <f t="shared" si="1"/>
        <v>86.66666667</v>
      </c>
      <c r="F34" s="30">
        <f t="shared" si="2"/>
        <v>0.375</v>
      </c>
      <c r="G34" s="7">
        <v>3.259615384615385</v>
      </c>
      <c r="H34" s="7">
        <v>1.3846153846153848</v>
      </c>
      <c r="I34" s="10">
        <v>0.4247787610619469</v>
      </c>
      <c r="J34" s="8">
        <v>0.2708333333333333</v>
      </c>
      <c r="K34" s="50">
        <v>1.7105263157894737</v>
      </c>
      <c r="L34" s="51">
        <v>0.21923076923076923</v>
      </c>
      <c r="M34" s="51">
        <v>0.5235</v>
      </c>
      <c r="N34" s="56">
        <v>13.0</v>
      </c>
    </row>
    <row r="35">
      <c r="A35" s="19" t="s">
        <v>44</v>
      </c>
      <c r="B35" s="20">
        <v>32.0</v>
      </c>
      <c r="C35" s="20">
        <v>34.0</v>
      </c>
      <c r="D35" s="20">
        <v>2971.0</v>
      </c>
      <c r="E35" s="21">
        <f t="shared" si="1"/>
        <v>87.38235294</v>
      </c>
      <c r="F35" s="22">
        <f t="shared" si="2"/>
        <v>0.3938067991</v>
      </c>
      <c r="G35" s="14">
        <v>1.9084483338943117</v>
      </c>
      <c r="H35" s="14">
        <v>0.9996634129922585</v>
      </c>
      <c r="I35" s="17">
        <v>0.5238095238095238</v>
      </c>
      <c r="J35" s="15">
        <v>0.3939393939393939</v>
      </c>
      <c r="K35" s="53">
        <v>1.868421052631579</v>
      </c>
      <c r="L35" s="54">
        <v>0.21076983611531183</v>
      </c>
      <c r="M35" s="54">
        <v>0.5235</v>
      </c>
      <c r="N35" s="57">
        <v>13.0</v>
      </c>
    </row>
    <row r="36">
      <c r="A36" s="27" t="s">
        <v>65</v>
      </c>
      <c r="B36" s="28">
        <v>25.0</v>
      </c>
      <c r="C36" s="28">
        <v>29.0</v>
      </c>
      <c r="D36" s="28">
        <v>2349.0</v>
      </c>
      <c r="E36" s="29">
        <f t="shared" si="1"/>
        <v>81</v>
      </c>
      <c r="F36" s="30">
        <f t="shared" si="2"/>
        <v>0.4980842912</v>
      </c>
      <c r="G36" s="7">
        <v>1.9157088122605364</v>
      </c>
      <c r="H36" s="7">
        <v>0.9195402298850575</v>
      </c>
      <c r="I36" s="10">
        <v>0.48</v>
      </c>
      <c r="J36" s="8">
        <v>0.5416666666666666</v>
      </c>
      <c r="K36" s="50">
        <v>1.394736842105263</v>
      </c>
      <c r="L36" s="51">
        <v>0.35711703896479435</v>
      </c>
      <c r="M36" s="51">
        <v>0.5235</v>
      </c>
      <c r="N36" s="56">
        <v>13.0</v>
      </c>
    </row>
    <row r="37">
      <c r="A37" s="12" t="s">
        <v>20</v>
      </c>
      <c r="B37" s="13">
        <v>25.0</v>
      </c>
      <c r="C37" s="13">
        <v>33.0</v>
      </c>
      <c r="D37" s="13">
        <v>2526.0</v>
      </c>
      <c r="E37" s="14">
        <f t="shared" si="1"/>
        <v>76.54545455</v>
      </c>
      <c r="F37" s="15">
        <f t="shared" si="2"/>
        <v>0.3919239905</v>
      </c>
      <c r="G37" s="14">
        <v>2.7790973871733966</v>
      </c>
      <c r="H37" s="15">
        <v>1.1401425178147269</v>
      </c>
      <c r="I37" s="17">
        <v>0.41025641025641024</v>
      </c>
      <c r="J37" s="15">
        <v>0.34375</v>
      </c>
      <c r="K37" s="53">
        <v>1.394736842105263</v>
      </c>
      <c r="L37" s="54">
        <v>0.28100210639537493</v>
      </c>
      <c r="M37" s="54">
        <v>0.528</v>
      </c>
      <c r="N37" s="55">
        <v>11.0</v>
      </c>
    </row>
    <row r="38">
      <c r="A38" s="5" t="s">
        <v>30</v>
      </c>
      <c r="B38" s="6">
        <v>23.0</v>
      </c>
      <c r="C38" s="6">
        <v>36.0</v>
      </c>
      <c r="D38" s="6">
        <v>3007.0</v>
      </c>
      <c r="E38" s="7">
        <f t="shared" si="1"/>
        <v>83.52777778</v>
      </c>
      <c r="F38" s="8">
        <f t="shared" si="2"/>
        <v>0.5986032591</v>
      </c>
      <c r="G38" s="7">
        <v>2.6637845028267377</v>
      </c>
      <c r="H38" s="8">
        <v>1.3468573328899236</v>
      </c>
      <c r="I38" s="10">
        <v>0.5056179775280899</v>
      </c>
      <c r="J38" s="8">
        <v>0.4444444444444444</v>
      </c>
      <c r="K38" s="50">
        <v>1.368421052631579</v>
      </c>
      <c r="L38" s="51">
        <v>0.4374408431608299</v>
      </c>
      <c r="M38" s="51">
        <v>0.528</v>
      </c>
      <c r="N38" s="52">
        <v>20.0</v>
      </c>
    </row>
    <row r="39">
      <c r="A39" s="12" t="s">
        <v>46</v>
      </c>
      <c r="B39" s="13">
        <v>37.0</v>
      </c>
      <c r="C39" s="13">
        <v>34.0</v>
      </c>
      <c r="D39" s="13">
        <v>2949.0</v>
      </c>
      <c r="E39" s="14">
        <f t="shared" si="1"/>
        <v>86.73529412</v>
      </c>
      <c r="F39" s="15">
        <f t="shared" si="2"/>
        <v>0.4577822991</v>
      </c>
      <c r="G39" s="14">
        <v>3.6622583926754833</v>
      </c>
      <c r="H39" s="15">
        <v>1.1291963377416074</v>
      </c>
      <c r="I39" s="17">
        <v>0.30833333333333335</v>
      </c>
      <c r="J39" s="15">
        <v>0.40540540540540543</v>
      </c>
      <c r="K39" s="53">
        <v>1.6578947368421053</v>
      </c>
      <c r="L39" s="54">
        <v>0.2761226565906118</v>
      </c>
      <c r="M39" s="54">
        <v>0.528</v>
      </c>
      <c r="N39" s="55">
        <v>15.0</v>
      </c>
    </row>
    <row r="40">
      <c r="A40" s="5" t="s">
        <v>53</v>
      </c>
      <c r="B40" s="6">
        <v>22.0</v>
      </c>
      <c r="C40" s="6">
        <v>35.0</v>
      </c>
      <c r="D40" s="6">
        <v>2973.0</v>
      </c>
      <c r="E40" s="7">
        <f t="shared" si="1"/>
        <v>84.94285714</v>
      </c>
      <c r="F40" s="8">
        <f t="shared" si="2"/>
        <v>0.5449041372</v>
      </c>
      <c r="G40" s="7">
        <v>2.8456104944500504</v>
      </c>
      <c r="H40" s="8">
        <v>1.2108980827447025</v>
      </c>
      <c r="I40" s="10">
        <v>0.425531914893617</v>
      </c>
      <c r="J40" s="8">
        <v>0.45</v>
      </c>
      <c r="K40" s="50">
        <v>1.2105263157894737</v>
      </c>
      <c r="L40" s="51">
        <v>0.4501382003246611</v>
      </c>
      <c r="M40" s="51">
        <v>0.528</v>
      </c>
      <c r="N40" s="52">
        <v>18.0</v>
      </c>
    </row>
    <row r="41">
      <c r="A41" s="12" t="s">
        <v>50</v>
      </c>
      <c r="B41" s="13">
        <v>19.0</v>
      </c>
      <c r="C41" s="13">
        <v>27.0</v>
      </c>
      <c r="D41" s="13">
        <v>2319.0</v>
      </c>
      <c r="E41" s="14">
        <f t="shared" si="1"/>
        <v>85.88888889</v>
      </c>
      <c r="F41" s="15">
        <f t="shared" si="2"/>
        <v>0.4657179819</v>
      </c>
      <c r="G41" s="14">
        <v>2.9107373868046573</v>
      </c>
      <c r="H41" s="15">
        <v>1.3971539456662354</v>
      </c>
      <c r="I41" s="17">
        <v>0.48</v>
      </c>
      <c r="J41" s="15">
        <v>0.3333333333333333</v>
      </c>
      <c r="K41" s="53">
        <v>1.631578947368421</v>
      </c>
      <c r="L41" s="54">
        <v>0.2854400534156825</v>
      </c>
      <c r="M41" s="54">
        <v>0.529</v>
      </c>
      <c r="N41" s="55">
        <v>12.0</v>
      </c>
    </row>
    <row r="42">
      <c r="A42" s="5" t="s">
        <v>55</v>
      </c>
      <c r="B42" s="6">
        <v>34.0</v>
      </c>
      <c r="C42" s="6">
        <v>29.0</v>
      </c>
      <c r="D42" s="6">
        <v>2243.0</v>
      </c>
      <c r="E42" s="7">
        <f t="shared" si="1"/>
        <v>77.34482759</v>
      </c>
      <c r="F42" s="8">
        <f t="shared" si="2"/>
        <v>0.4814979938</v>
      </c>
      <c r="G42" s="7">
        <v>2.287115470352207</v>
      </c>
      <c r="H42" s="8">
        <v>1.0031208203299153</v>
      </c>
      <c r="I42" s="10">
        <v>0.43859649122807015</v>
      </c>
      <c r="J42" s="8">
        <v>0.48</v>
      </c>
      <c r="K42" s="50">
        <v>1.368421052631579</v>
      </c>
      <c r="L42" s="51">
        <v>0.3518639185157242</v>
      </c>
      <c r="M42" s="51">
        <v>0.529</v>
      </c>
      <c r="N42" s="52">
        <v>12.0</v>
      </c>
    </row>
    <row r="43">
      <c r="A43" s="12" t="s">
        <v>65</v>
      </c>
      <c r="B43" s="13">
        <v>27.0</v>
      </c>
      <c r="C43" s="13">
        <v>35.0</v>
      </c>
      <c r="D43" s="13">
        <v>3087.0</v>
      </c>
      <c r="E43" s="14">
        <f t="shared" si="1"/>
        <v>88.2</v>
      </c>
      <c r="F43" s="15">
        <f t="shared" si="2"/>
        <v>0.4664723032</v>
      </c>
      <c r="G43" s="14">
        <v>2.536443148688047</v>
      </c>
      <c r="H43" s="15">
        <v>1.0495626822157436</v>
      </c>
      <c r="I43" s="17">
        <v>0.41379310344827586</v>
      </c>
      <c r="J43" s="15">
        <v>0.4444444444444444</v>
      </c>
      <c r="K43" s="53">
        <v>1.2105263157894737</v>
      </c>
      <c r="L43" s="54">
        <v>0.3853466852579541</v>
      </c>
      <c r="M43" s="54">
        <v>0.531</v>
      </c>
      <c r="N43" s="55">
        <v>16.0</v>
      </c>
    </row>
    <row r="44">
      <c r="A44" s="27" t="s">
        <v>19</v>
      </c>
      <c r="B44" s="28">
        <v>23.0</v>
      </c>
      <c r="C44" s="28">
        <v>31.0</v>
      </c>
      <c r="D44" s="28">
        <v>1941.0</v>
      </c>
      <c r="E44" s="29">
        <f t="shared" si="1"/>
        <v>62.61290323</v>
      </c>
      <c r="F44" s="30">
        <f t="shared" si="2"/>
        <v>0.6491499227</v>
      </c>
      <c r="G44" s="7">
        <v>2.8284389489953634</v>
      </c>
      <c r="H44" s="8">
        <v>1.1591962905718702</v>
      </c>
      <c r="I44" s="10">
        <v>0.4098360655737705</v>
      </c>
      <c r="J44" s="8">
        <v>0.56</v>
      </c>
      <c r="K44" s="50">
        <v>1.263157894736842</v>
      </c>
      <c r="L44" s="51">
        <v>0.5139103554868625</v>
      </c>
      <c r="M44" s="51">
        <v>0.534</v>
      </c>
      <c r="N44" s="56">
        <v>14.0</v>
      </c>
    </row>
    <row r="45">
      <c r="A45" s="12" t="s">
        <v>26</v>
      </c>
      <c r="B45" s="13">
        <v>32.0</v>
      </c>
      <c r="C45" s="13">
        <v>30.0</v>
      </c>
      <c r="D45" s="13">
        <v>2139.0</v>
      </c>
      <c r="E45" s="14">
        <f t="shared" si="1"/>
        <v>71.3</v>
      </c>
      <c r="F45" s="15">
        <f t="shared" si="2"/>
        <v>0.5049088359</v>
      </c>
      <c r="G45" s="14">
        <v>2.061711079943899</v>
      </c>
      <c r="H45" s="15">
        <v>0.9256661991584854</v>
      </c>
      <c r="I45" s="17">
        <v>0.4489795918367347</v>
      </c>
      <c r="J45" s="15">
        <v>0.5454545454545454</v>
      </c>
      <c r="K45" s="53">
        <v>1.605263157894737</v>
      </c>
      <c r="L45" s="54">
        <v>0.3145333731864898</v>
      </c>
      <c r="M45" s="54">
        <v>0.534</v>
      </c>
      <c r="N45" s="55">
        <v>12.0</v>
      </c>
    </row>
    <row r="46">
      <c r="A46" s="5" t="s">
        <v>28</v>
      </c>
      <c r="B46" s="6">
        <v>29.0</v>
      </c>
      <c r="C46" s="6">
        <v>34.0</v>
      </c>
      <c r="D46" s="6">
        <v>2519.0</v>
      </c>
      <c r="E46" s="7">
        <f t="shared" si="1"/>
        <v>74.08823529</v>
      </c>
      <c r="F46" s="8">
        <f t="shared" si="2"/>
        <v>0.3930131004</v>
      </c>
      <c r="G46" s="7">
        <v>3.287018658197698</v>
      </c>
      <c r="H46" s="8">
        <v>0.9646685192536721</v>
      </c>
      <c r="I46" s="10">
        <v>0.29347826086956524</v>
      </c>
      <c r="J46" s="8">
        <v>0.4074074074074074</v>
      </c>
      <c r="K46" s="50">
        <v>1.5789473684210527</v>
      </c>
      <c r="L46" s="51">
        <v>0.24890829694323147</v>
      </c>
      <c r="M46" s="51">
        <v>0.537</v>
      </c>
      <c r="N46" s="52">
        <v>11.0</v>
      </c>
    </row>
    <row r="47">
      <c r="A47" s="12" t="s">
        <v>57</v>
      </c>
      <c r="B47" s="13">
        <v>17.0</v>
      </c>
      <c r="C47" s="13">
        <v>31.0</v>
      </c>
      <c r="D47" s="13">
        <v>2114.0</v>
      </c>
      <c r="E47" s="14">
        <f t="shared" si="1"/>
        <v>68.19354839</v>
      </c>
      <c r="F47" s="15">
        <f t="shared" si="2"/>
        <v>0.5534531693</v>
      </c>
      <c r="G47" s="14">
        <v>3.7464522232734154</v>
      </c>
      <c r="H47" s="15">
        <v>1.6177861873226114</v>
      </c>
      <c r="I47" s="17">
        <v>0.4318181818181818</v>
      </c>
      <c r="J47" s="15">
        <v>0.34210526315789475</v>
      </c>
      <c r="K47" s="53">
        <v>1.5789473684210527</v>
      </c>
      <c r="L47" s="54">
        <v>0.3505203405865658</v>
      </c>
      <c r="M47" s="54">
        <v>0.537</v>
      </c>
      <c r="N47" s="55">
        <v>13.0</v>
      </c>
    </row>
    <row r="48">
      <c r="A48" s="5" t="s">
        <v>36</v>
      </c>
      <c r="B48" s="6">
        <v>26.0</v>
      </c>
      <c r="C48" s="6">
        <v>27.0</v>
      </c>
      <c r="D48" s="6">
        <v>2267.0</v>
      </c>
      <c r="E48" s="7">
        <f t="shared" si="1"/>
        <v>83.96296296</v>
      </c>
      <c r="F48" s="8">
        <f t="shared" si="2"/>
        <v>0.4764005293</v>
      </c>
      <c r="G48" s="7">
        <v>4.446404940449933</v>
      </c>
      <c r="H48" s="8">
        <v>1.3895015438906042</v>
      </c>
      <c r="I48" s="10">
        <v>0.3125</v>
      </c>
      <c r="J48" s="8">
        <v>0.34285714285714286</v>
      </c>
      <c r="K48" s="50">
        <v>1.3421052631578947</v>
      </c>
      <c r="L48" s="51">
        <v>0.3549651002880199</v>
      </c>
      <c r="M48" s="51">
        <v>0.538</v>
      </c>
      <c r="N48" s="52">
        <v>12.0</v>
      </c>
    </row>
    <row r="49">
      <c r="A49" s="12" t="s">
        <v>43</v>
      </c>
      <c r="B49" s="13">
        <v>29.0</v>
      </c>
      <c r="C49" s="13">
        <v>34.0</v>
      </c>
      <c r="D49" s="13">
        <v>3025.0</v>
      </c>
      <c r="E49" s="14">
        <f t="shared" si="1"/>
        <v>88.97058824</v>
      </c>
      <c r="F49" s="15">
        <f t="shared" si="2"/>
        <v>0.5355371901</v>
      </c>
      <c r="G49" s="14">
        <v>2.380165289256198</v>
      </c>
      <c r="H49" s="15">
        <v>1.190082644628099</v>
      </c>
      <c r="I49" s="17">
        <v>0.5</v>
      </c>
      <c r="J49" s="15">
        <v>0.45</v>
      </c>
      <c r="K49" s="53">
        <v>1.3157894736842106</v>
      </c>
      <c r="L49" s="54">
        <v>0.40700826446280985</v>
      </c>
      <c r="M49" s="54">
        <v>0.544</v>
      </c>
      <c r="N49" s="55">
        <v>18.0</v>
      </c>
    </row>
    <row r="50">
      <c r="A50" s="5" t="s">
        <v>18</v>
      </c>
      <c r="B50" s="6">
        <v>20.0</v>
      </c>
      <c r="C50" s="6">
        <v>33.0</v>
      </c>
      <c r="D50" s="6">
        <v>2698.0</v>
      </c>
      <c r="E50" s="7">
        <f t="shared" si="1"/>
        <v>81.75757576</v>
      </c>
      <c r="F50" s="8">
        <f t="shared" si="2"/>
        <v>0.4002965159</v>
      </c>
      <c r="G50" s="7">
        <v>2.968865826538176</v>
      </c>
      <c r="H50" s="8">
        <v>1.4010378057820607</v>
      </c>
      <c r="I50" s="10">
        <v>0.47191011235955055</v>
      </c>
      <c r="J50" s="8">
        <v>0.2857142857142857</v>
      </c>
      <c r="K50" s="50">
        <v>1.1578947368421053</v>
      </c>
      <c r="L50" s="51">
        <v>0.3457106274007682</v>
      </c>
      <c r="M50" s="51">
        <v>0.547</v>
      </c>
      <c r="N50" s="52">
        <v>12.0</v>
      </c>
    </row>
    <row r="51">
      <c r="A51" s="12" t="s">
        <v>31</v>
      </c>
      <c r="B51" s="13">
        <v>26.0</v>
      </c>
      <c r="C51" s="13">
        <v>33.0</v>
      </c>
      <c r="D51" s="13">
        <v>2732.0</v>
      </c>
      <c r="E51" s="14">
        <f t="shared" si="1"/>
        <v>82.78787879</v>
      </c>
      <c r="F51" s="15">
        <f t="shared" si="2"/>
        <v>0.3953147877</v>
      </c>
      <c r="G51" s="14">
        <v>2.108345534407028</v>
      </c>
      <c r="H51" s="15">
        <v>0.9553440702781845</v>
      </c>
      <c r="I51" s="17">
        <v>0.453125</v>
      </c>
      <c r="J51" s="15">
        <v>0.41379310344827586</v>
      </c>
      <c r="K51" s="53">
        <v>1.4210526315789473</v>
      </c>
      <c r="L51" s="54">
        <v>0.2781844802342606</v>
      </c>
      <c r="M51" s="54">
        <v>0.549</v>
      </c>
      <c r="N51" s="55">
        <v>12.0</v>
      </c>
    </row>
    <row r="52">
      <c r="A52" s="5" t="s">
        <v>45</v>
      </c>
      <c r="B52" s="6">
        <v>29.0</v>
      </c>
      <c r="C52" s="6">
        <v>36.0</v>
      </c>
      <c r="D52" s="6">
        <v>2820.0</v>
      </c>
      <c r="E52" s="7">
        <f t="shared" si="1"/>
        <v>78.33333333</v>
      </c>
      <c r="F52" s="8">
        <f t="shared" si="2"/>
        <v>0.5744680851</v>
      </c>
      <c r="G52" s="7">
        <v>3.0638297872340425</v>
      </c>
      <c r="H52" s="8">
        <v>1.2127659574468086</v>
      </c>
      <c r="I52" s="10">
        <v>0.3958333333333333</v>
      </c>
      <c r="J52" s="8">
        <v>0.47368421052631576</v>
      </c>
      <c r="K52" s="50">
        <v>1.4473684210526316</v>
      </c>
      <c r="L52" s="51">
        <v>0.39690522243713733</v>
      </c>
      <c r="M52" s="51">
        <v>0.555</v>
      </c>
      <c r="N52" s="52">
        <v>18.0</v>
      </c>
    </row>
    <row r="53">
      <c r="A53" s="12" t="s">
        <v>27</v>
      </c>
      <c r="B53" s="13">
        <v>38.0</v>
      </c>
      <c r="C53" s="13">
        <v>36.0</v>
      </c>
      <c r="D53" s="13">
        <v>1918.0</v>
      </c>
      <c r="E53" s="14">
        <f t="shared" si="1"/>
        <v>53.27777778</v>
      </c>
      <c r="F53" s="15">
        <f t="shared" si="2"/>
        <v>0.6100104275</v>
      </c>
      <c r="G53" s="14">
        <v>4.316996871741398</v>
      </c>
      <c r="H53" s="15">
        <v>1.9708029197080292</v>
      </c>
      <c r="I53" s="17">
        <v>0.45652173913043476</v>
      </c>
      <c r="J53" s="15">
        <v>0.30952380952380953</v>
      </c>
      <c r="K53" s="53">
        <v>1.4736842105263157</v>
      </c>
      <c r="L53" s="54">
        <v>0.4139356472516014</v>
      </c>
      <c r="M53" s="54">
        <v>0.558</v>
      </c>
      <c r="N53" s="55">
        <v>13.0</v>
      </c>
    </row>
    <row r="54">
      <c r="A54" s="5" t="s">
        <v>29</v>
      </c>
      <c r="B54" s="6">
        <v>27.0</v>
      </c>
      <c r="C54" s="6">
        <v>21.0</v>
      </c>
      <c r="D54" s="6">
        <v>1669.0</v>
      </c>
      <c r="E54" s="7">
        <f t="shared" si="1"/>
        <v>79.47619048</v>
      </c>
      <c r="F54" s="8">
        <f t="shared" si="2"/>
        <v>0.5931695626</v>
      </c>
      <c r="G54" s="7">
        <v>2.372678250449371</v>
      </c>
      <c r="H54" s="8">
        <v>1.2941881366087478</v>
      </c>
      <c r="I54" s="10">
        <v>0.5454545454545454</v>
      </c>
      <c r="J54" s="8">
        <v>0.4583333333333333</v>
      </c>
      <c r="K54" s="50">
        <v>1.605263157894737</v>
      </c>
      <c r="L54" s="51">
        <v>0.3695154652339184</v>
      </c>
      <c r="M54" s="51">
        <v>0.56</v>
      </c>
      <c r="N54" s="52">
        <v>11.0</v>
      </c>
    </row>
    <row r="55">
      <c r="A55" s="12" t="s">
        <v>46</v>
      </c>
      <c r="B55" s="13">
        <v>35.0</v>
      </c>
      <c r="C55" s="13">
        <v>35.0</v>
      </c>
      <c r="D55" s="13">
        <v>2931.0</v>
      </c>
      <c r="E55" s="14">
        <f t="shared" si="1"/>
        <v>83.74285714</v>
      </c>
      <c r="F55" s="15">
        <f t="shared" si="2"/>
        <v>0.5834186285</v>
      </c>
      <c r="G55" s="14">
        <v>3.3469805527123846</v>
      </c>
      <c r="H55" s="15">
        <v>1.2282497441146365</v>
      </c>
      <c r="I55" s="17">
        <v>0.3669724770642202</v>
      </c>
      <c r="J55" s="15">
        <v>0.475</v>
      </c>
      <c r="K55" s="53">
        <v>1.763157894736842</v>
      </c>
      <c r="L55" s="54">
        <v>0.3308941474816297</v>
      </c>
      <c r="M55" s="54">
        <v>0.564</v>
      </c>
      <c r="N55" s="55">
        <v>19.0</v>
      </c>
    </row>
    <row r="56">
      <c r="A56" s="5" t="s">
        <v>59</v>
      </c>
      <c r="B56" s="6">
        <v>27.0</v>
      </c>
      <c r="C56" s="6">
        <v>34.0</v>
      </c>
      <c r="D56" s="6">
        <v>2975.0</v>
      </c>
      <c r="E56" s="7">
        <f t="shared" si="1"/>
        <v>87.5</v>
      </c>
      <c r="F56" s="8">
        <f t="shared" si="2"/>
        <v>0.4235294118</v>
      </c>
      <c r="G56" s="7">
        <v>2.329411764705882</v>
      </c>
      <c r="H56" s="8">
        <v>1.149579831932773</v>
      </c>
      <c r="I56" s="10">
        <v>0.4935064935064935</v>
      </c>
      <c r="J56" s="8">
        <v>0.3684210526315789</v>
      </c>
      <c r="K56" s="50">
        <v>1.5789473684210527</v>
      </c>
      <c r="L56" s="51">
        <v>0.26823529411764707</v>
      </c>
      <c r="M56" s="51">
        <v>0.566</v>
      </c>
      <c r="N56" s="52">
        <v>14.0</v>
      </c>
    </row>
    <row r="57">
      <c r="A57" s="12" t="s">
        <v>38</v>
      </c>
      <c r="B57" s="13">
        <v>27.0</v>
      </c>
      <c r="C57" s="13">
        <v>32.0</v>
      </c>
      <c r="D57" s="13">
        <v>2514.0</v>
      </c>
      <c r="E57" s="14">
        <f t="shared" si="1"/>
        <v>78.5625</v>
      </c>
      <c r="F57" s="15">
        <f t="shared" si="2"/>
        <v>0.6443914081</v>
      </c>
      <c r="G57" s="14">
        <v>2.3627684964200477</v>
      </c>
      <c r="H57" s="15">
        <v>1.1455847255369929</v>
      </c>
      <c r="I57" s="17">
        <v>0.48484848484848486</v>
      </c>
      <c r="J57" s="15">
        <v>0.5625</v>
      </c>
      <c r="K57" s="53">
        <v>1.5526315789473684</v>
      </c>
      <c r="L57" s="54">
        <v>0.41503175437886813</v>
      </c>
      <c r="M57" s="54">
        <v>0.572</v>
      </c>
      <c r="N57" s="55">
        <v>18.0</v>
      </c>
    </row>
    <row r="58">
      <c r="A58" s="5" t="s">
        <v>29</v>
      </c>
      <c r="B58" s="6">
        <v>26.0</v>
      </c>
      <c r="C58" s="6">
        <v>34.0</v>
      </c>
      <c r="D58" s="6">
        <v>2160.0</v>
      </c>
      <c r="E58" s="7">
        <f t="shared" si="1"/>
        <v>63.52941176</v>
      </c>
      <c r="F58" s="8">
        <f t="shared" si="2"/>
        <v>0.5833333333</v>
      </c>
      <c r="G58" s="7">
        <v>2.5416666666666665</v>
      </c>
      <c r="H58" s="8">
        <v>1.125</v>
      </c>
      <c r="I58" s="10">
        <v>0.4426229508196721</v>
      </c>
      <c r="J58" s="8">
        <v>0.5185185185185185</v>
      </c>
      <c r="K58" s="50">
        <v>1.4736842105263157</v>
      </c>
      <c r="L58" s="51">
        <v>0.39583333333333337</v>
      </c>
      <c r="M58" s="51">
        <v>0.577</v>
      </c>
      <c r="N58" s="52">
        <v>14.0</v>
      </c>
    </row>
    <row r="59">
      <c r="A59" s="12" t="s">
        <v>38</v>
      </c>
      <c r="B59" s="13">
        <v>31.0</v>
      </c>
      <c r="C59" s="13">
        <v>31.0</v>
      </c>
      <c r="D59" s="13">
        <v>2319.0</v>
      </c>
      <c r="E59" s="14">
        <f t="shared" si="1"/>
        <v>74.80645161</v>
      </c>
      <c r="F59" s="15">
        <f t="shared" si="2"/>
        <v>0.4269081501</v>
      </c>
      <c r="G59" s="14">
        <v>2.755498059508409</v>
      </c>
      <c r="H59" s="15">
        <v>0.9314359637774904</v>
      </c>
      <c r="I59" s="17">
        <v>0.3380281690140845</v>
      </c>
      <c r="J59" s="15">
        <v>0.4583333333333333</v>
      </c>
      <c r="K59" s="53">
        <v>1.394736842105263</v>
      </c>
      <c r="L59" s="54">
        <v>0.30608508872562185</v>
      </c>
      <c r="M59" s="54">
        <v>0.577</v>
      </c>
      <c r="N59" s="55">
        <v>11.0</v>
      </c>
    </row>
    <row r="60">
      <c r="A60" s="5" t="s">
        <v>52</v>
      </c>
      <c r="B60" s="6">
        <v>23.0</v>
      </c>
      <c r="C60" s="6">
        <v>29.0</v>
      </c>
      <c r="D60" s="6">
        <v>2547.0</v>
      </c>
      <c r="E60" s="7">
        <f t="shared" si="1"/>
        <v>87.82758621</v>
      </c>
      <c r="F60" s="8">
        <f t="shared" si="2"/>
        <v>0.8833922261</v>
      </c>
      <c r="G60" s="7">
        <v>4.134275618374558</v>
      </c>
      <c r="H60" s="8">
        <v>2.1908127208480566</v>
      </c>
      <c r="I60" s="10">
        <v>0.5299145299145299</v>
      </c>
      <c r="J60" s="8">
        <v>0.4032258064516129</v>
      </c>
      <c r="K60" s="50">
        <v>2.263157894736842</v>
      </c>
      <c r="L60" s="51">
        <v>0.39033609992604157</v>
      </c>
      <c r="M60" s="51">
        <v>0.588</v>
      </c>
      <c r="N60" s="52">
        <v>25.0</v>
      </c>
    </row>
    <row r="61">
      <c r="A61" s="12" t="s">
        <v>54</v>
      </c>
      <c r="B61" s="13">
        <v>26.0</v>
      </c>
      <c r="C61" s="13">
        <v>22.0</v>
      </c>
      <c r="D61" s="13">
        <v>1828.0</v>
      </c>
      <c r="E61" s="14">
        <f t="shared" si="1"/>
        <v>83.09090909</v>
      </c>
      <c r="F61" s="15">
        <f t="shared" si="2"/>
        <v>0.6400437637</v>
      </c>
      <c r="G61" s="14">
        <v>2.314004376367615</v>
      </c>
      <c r="H61" s="15">
        <v>0.9846827133479212</v>
      </c>
      <c r="I61" s="17">
        <v>0.425531914893617</v>
      </c>
      <c r="J61" s="15">
        <v>0.65</v>
      </c>
      <c r="K61" s="53">
        <v>2.263157894736842</v>
      </c>
      <c r="L61" s="54">
        <v>0.2828100351127169</v>
      </c>
      <c r="M61" s="54">
        <v>0.588</v>
      </c>
      <c r="N61" s="55">
        <v>13.0</v>
      </c>
    </row>
    <row r="62">
      <c r="A62" s="5" t="s">
        <v>62</v>
      </c>
      <c r="B62" s="6">
        <v>29.0</v>
      </c>
      <c r="C62" s="6">
        <v>29.0</v>
      </c>
      <c r="D62" s="6">
        <v>2573.0</v>
      </c>
      <c r="E62" s="7">
        <f t="shared" si="1"/>
        <v>88.72413793</v>
      </c>
      <c r="F62" s="8">
        <f t="shared" si="2"/>
        <v>0.7345511077</v>
      </c>
      <c r="G62" s="7">
        <v>3.4279051690633504</v>
      </c>
      <c r="H62" s="8">
        <v>1.6439953361834434</v>
      </c>
      <c r="I62" s="10">
        <v>0.47959183673469385</v>
      </c>
      <c r="J62" s="8">
        <v>0.44680851063829785</v>
      </c>
      <c r="K62" s="50">
        <v>2.263157894736842</v>
      </c>
      <c r="L62" s="51">
        <v>0.32456909408074913</v>
      </c>
      <c r="M62" s="51">
        <v>0.588</v>
      </c>
      <c r="N62" s="52">
        <v>21.0</v>
      </c>
    </row>
    <row r="63">
      <c r="A63" s="12" t="s">
        <v>35</v>
      </c>
      <c r="B63" s="13">
        <v>25.0</v>
      </c>
      <c r="C63" s="13">
        <v>35.0</v>
      </c>
      <c r="D63" s="13">
        <v>2196.0</v>
      </c>
      <c r="E63" s="14">
        <f t="shared" si="1"/>
        <v>62.74285714</v>
      </c>
      <c r="F63" s="15">
        <f t="shared" si="2"/>
        <v>0.6147540984</v>
      </c>
      <c r="G63" s="14">
        <v>3.0327868852459017</v>
      </c>
      <c r="H63" s="15">
        <v>1.1885245901639345</v>
      </c>
      <c r="I63" s="17">
        <v>0.3918918918918919</v>
      </c>
      <c r="J63" s="15">
        <v>0.5172413793103449</v>
      </c>
      <c r="K63" s="53">
        <v>1.8157894736842106</v>
      </c>
      <c r="L63" s="54">
        <v>0.33856022808267994</v>
      </c>
      <c r="M63" s="54">
        <v>0.589</v>
      </c>
      <c r="N63" s="55">
        <v>15.0</v>
      </c>
    </row>
    <row r="64">
      <c r="A64" s="5" t="s">
        <v>53</v>
      </c>
      <c r="B64" s="6">
        <v>25.0</v>
      </c>
      <c r="C64" s="6">
        <v>18.0</v>
      </c>
      <c r="D64" s="6">
        <v>1491.0</v>
      </c>
      <c r="E64" s="7">
        <f t="shared" si="1"/>
        <v>82.83333333</v>
      </c>
      <c r="F64" s="8">
        <f t="shared" si="2"/>
        <v>0.7243460765</v>
      </c>
      <c r="G64" s="7">
        <v>4.044265593561368</v>
      </c>
      <c r="H64" s="8">
        <v>2.052313883299799</v>
      </c>
      <c r="I64" s="10">
        <v>0.5074626865671642</v>
      </c>
      <c r="J64" s="8">
        <v>0.35294117647058826</v>
      </c>
      <c r="K64" s="50">
        <v>1.8157894736842106</v>
      </c>
      <c r="L64" s="51">
        <v>0.39891523051351585</v>
      </c>
      <c r="M64" s="51">
        <v>0.589</v>
      </c>
      <c r="N64" s="52">
        <v>12.0</v>
      </c>
    </row>
    <row r="65">
      <c r="A65" s="12" t="s">
        <v>53</v>
      </c>
      <c r="B65" s="13">
        <v>24.0</v>
      </c>
      <c r="C65" s="13">
        <v>27.0</v>
      </c>
      <c r="D65" s="13">
        <v>1769.0</v>
      </c>
      <c r="E65" s="14">
        <f t="shared" si="1"/>
        <v>65.51851852</v>
      </c>
      <c r="F65" s="15">
        <f t="shared" si="2"/>
        <v>0.7122668174</v>
      </c>
      <c r="G65" s="14">
        <v>3.866591294516676</v>
      </c>
      <c r="H65" s="15">
        <v>1.8315432447710571</v>
      </c>
      <c r="I65" s="17">
        <v>0.47368421052631576</v>
      </c>
      <c r="J65" s="15">
        <v>0.3888888888888889</v>
      </c>
      <c r="K65" s="53">
        <v>1.7894736842105263</v>
      </c>
      <c r="L65" s="54">
        <v>0.39803145678848134</v>
      </c>
      <c r="M65" s="54">
        <v>0.606</v>
      </c>
      <c r="N65" s="55">
        <v>14.0</v>
      </c>
    </row>
    <row r="66">
      <c r="A66" s="38" t="s">
        <v>51</v>
      </c>
      <c r="B66" s="39">
        <v>34.0</v>
      </c>
      <c r="C66" s="39">
        <v>38.0</v>
      </c>
      <c r="D66" s="39">
        <v>3103.0</v>
      </c>
      <c r="E66" s="40">
        <f t="shared" si="1"/>
        <v>81.65789474</v>
      </c>
      <c r="F66" s="41">
        <f t="shared" si="2"/>
        <v>0.7541089268</v>
      </c>
      <c r="G66" s="40">
        <v>3.53851111827264</v>
      </c>
      <c r="H66" s="41">
        <v>1.6822429906542058</v>
      </c>
      <c r="I66" s="43">
        <v>0.47540983606557374</v>
      </c>
      <c r="J66" s="41">
        <v>0.4482758620689655</v>
      </c>
      <c r="K66" s="58">
        <v>1.6578947368421053</v>
      </c>
      <c r="L66" s="59">
        <v>0.45485935270015193</v>
      </c>
      <c r="M66" s="59">
        <v>0.611</v>
      </c>
      <c r="N66" s="60">
        <v>26.0</v>
      </c>
    </row>
    <row r="67">
      <c r="M67" s="61"/>
    </row>
    <row r="68">
      <c r="M68" s="61"/>
    </row>
    <row r="69">
      <c r="M69" s="61"/>
    </row>
    <row r="70">
      <c r="M70" s="61"/>
    </row>
    <row r="71">
      <c r="M71" s="61"/>
    </row>
    <row r="72">
      <c r="M72" s="61"/>
    </row>
    <row r="73">
      <c r="M73" s="61"/>
    </row>
    <row r="74">
      <c r="M74" s="61"/>
    </row>
    <row r="75">
      <c r="M75" s="61"/>
    </row>
    <row r="76">
      <c r="M76" s="61"/>
    </row>
    <row r="77">
      <c r="M77" s="61"/>
    </row>
    <row r="78">
      <c r="M78" s="61"/>
    </row>
    <row r="79">
      <c r="M79" s="61"/>
    </row>
    <row r="80">
      <c r="M80" s="61"/>
    </row>
    <row r="81">
      <c r="M81" s="61"/>
    </row>
    <row r="82">
      <c r="M82" s="61"/>
    </row>
    <row r="83">
      <c r="M83" s="61"/>
    </row>
    <row r="84">
      <c r="M84" s="61"/>
    </row>
    <row r="85">
      <c r="M85" s="61"/>
    </row>
    <row r="86">
      <c r="M86" s="61"/>
    </row>
    <row r="87">
      <c r="M87" s="61"/>
    </row>
    <row r="88">
      <c r="M88" s="61"/>
    </row>
    <row r="89">
      <c r="M89" s="61"/>
    </row>
    <row r="90">
      <c r="M90" s="61"/>
    </row>
    <row r="91">
      <c r="M91" s="61"/>
    </row>
    <row r="92">
      <c r="M92" s="61"/>
    </row>
    <row r="93">
      <c r="M93" s="61"/>
    </row>
    <row r="94">
      <c r="M94" s="61"/>
    </row>
    <row r="95">
      <c r="M95" s="61"/>
    </row>
    <row r="96">
      <c r="M96" s="61"/>
    </row>
    <row r="97">
      <c r="M97" s="61"/>
    </row>
    <row r="98">
      <c r="M98" s="61"/>
    </row>
    <row r="99">
      <c r="M99" s="61"/>
    </row>
    <row r="100">
      <c r="M100" s="61"/>
    </row>
    <row r="101">
      <c r="M101" s="61"/>
    </row>
    <row r="102">
      <c r="M102" s="61"/>
    </row>
    <row r="103">
      <c r="M103" s="61"/>
    </row>
    <row r="104">
      <c r="M104" s="61"/>
    </row>
    <row r="105">
      <c r="M105" s="61"/>
    </row>
    <row r="106">
      <c r="M106" s="61"/>
    </row>
    <row r="107">
      <c r="M107" s="61"/>
    </row>
    <row r="108">
      <c r="M108" s="61"/>
    </row>
    <row r="109">
      <c r="M109" s="61"/>
    </row>
    <row r="110">
      <c r="M110" s="61"/>
    </row>
    <row r="111">
      <c r="M111" s="61"/>
    </row>
    <row r="112">
      <c r="M112" s="61"/>
    </row>
    <row r="113">
      <c r="M113" s="61"/>
    </row>
    <row r="114">
      <c r="M114" s="61"/>
    </row>
    <row r="115">
      <c r="M115" s="61"/>
    </row>
    <row r="116">
      <c r="M116" s="61"/>
    </row>
    <row r="117">
      <c r="M117" s="61"/>
    </row>
    <row r="118">
      <c r="M118" s="61"/>
    </row>
    <row r="119">
      <c r="M119" s="61"/>
    </row>
    <row r="120">
      <c r="M120" s="61"/>
    </row>
    <row r="121">
      <c r="M121" s="61"/>
    </row>
    <row r="122">
      <c r="M122" s="61"/>
    </row>
    <row r="123">
      <c r="M123" s="61"/>
    </row>
    <row r="124">
      <c r="M124" s="61"/>
    </row>
    <row r="125">
      <c r="M125" s="61"/>
    </row>
    <row r="126">
      <c r="M126" s="61"/>
    </row>
    <row r="127">
      <c r="M127" s="61"/>
    </row>
    <row r="128">
      <c r="M128" s="61"/>
    </row>
    <row r="129">
      <c r="M129" s="61"/>
    </row>
    <row r="130">
      <c r="M130" s="61"/>
    </row>
    <row r="131">
      <c r="M131" s="61"/>
    </row>
    <row r="132">
      <c r="M132" s="61"/>
    </row>
    <row r="133">
      <c r="M133" s="61"/>
    </row>
    <row r="134">
      <c r="M134" s="61"/>
    </row>
    <row r="135">
      <c r="M135" s="61"/>
    </row>
    <row r="136">
      <c r="M136" s="61"/>
    </row>
    <row r="137">
      <c r="M137" s="61"/>
    </row>
    <row r="138">
      <c r="M138" s="61"/>
    </row>
    <row r="139">
      <c r="M139" s="61"/>
    </row>
    <row r="140">
      <c r="M140" s="61"/>
    </row>
    <row r="141">
      <c r="M141" s="61"/>
    </row>
    <row r="142">
      <c r="M142" s="61"/>
    </row>
    <row r="143">
      <c r="M143" s="61"/>
    </row>
    <row r="144">
      <c r="M144" s="61"/>
    </row>
    <row r="145">
      <c r="M145" s="61"/>
    </row>
    <row r="146">
      <c r="M146" s="61"/>
    </row>
    <row r="147">
      <c r="M147" s="61"/>
    </row>
    <row r="148">
      <c r="M148" s="61"/>
    </row>
    <row r="149">
      <c r="M149" s="61"/>
    </row>
    <row r="150">
      <c r="M150" s="61"/>
    </row>
    <row r="151">
      <c r="M151" s="61"/>
    </row>
    <row r="152">
      <c r="M152" s="61"/>
    </row>
    <row r="153">
      <c r="M153" s="61"/>
    </row>
    <row r="154">
      <c r="M154" s="61"/>
    </row>
    <row r="155">
      <c r="M155" s="61"/>
    </row>
    <row r="156">
      <c r="M156" s="61"/>
    </row>
    <row r="157">
      <c r="M157" s="61"/>
    </row>
    <row r="158">
      <c r="M158" s="61"/>
    </row>
    <row r="159">
      <c r="M159" s="61"/>
    </row>
    <row r="160">
      <c r="M160" s="61"/>
    </row>
    <row r="161">
      <c r="M161" s="61"/>
    </row>
    <row r="162">
      <c r="M162" s="61"/>
    </row>
    <row r="163">
      <c r="M163" s="61"/>
    </row>
    <row r="164">
      <c r="M164" s="61"/>
    </row>
    <row r="165">
      <c r="M165" s="61"/>
    </row>
    <row r="166">
      <c r="M166" s="61"/>
    </row>
    <row r="167">
      <c r="M167" s="61"/>
    </row>
    <row r="168">
      <c r="M168" s="61"/>
    </row>
    <row r="169">
      <c r="M169" s="61"/>
    </row>
    <row r="170">
      <c r="M170" s="61"/>
    </row>
    <row r="171">
      <c r="M171" s="61"/>
    </row>
    <row r="172">
      <c r="M172" s="61"/>
    </row>
    <row r="173">
      <c r="M173" s="61"/>
    </row>
    <row r="174">
      <c r="M174" s="61"/>
    </row>
    <row r="175">
      <c r="M175" s="61"/>
    </row>
    <row r="176">
      <c r="M176" s="61"/>
    </row>
    <row r="177">
      <c r="M177" s="61"/>
    </row>
    <row r="178">
      <c r="M178" s="61"/>
    </row>
    <row r="179">
      <c r="M179" s="61"/>
    </row>
    <row r="180">
      <c r="M180" s="61"/>
    </row>
    <row r="181">
      <c r="M181" s="61"/>
    </row>
    <row r="182">
      <c r="M182" s="61"/>
    </row>
    <row r="183">
      <c r="M183" s="61"/>
    </row>
    <row r="184">
      <c r="M184" s="61"/>
    </row>
    <row r="185">
      <c r="M185" s="61"/>
    </row>
    <row r="186">
      <c r="M186" s="61"/>
    </row>
    <row r="187">
      <c r="M187" s="61"/>
    </row>
    <row r="188">
      <c r="M188" s="61"/>
    </row>
    <row r="189">
      <c r="M189" s="61"/>
    </row>
    <row r="190">
      <c r="M190" s="61"/>
    </row>
    <row r="191">
      <c r="M191" s="61"/>
    </row>
    <row r="192">
      <c r="M192" s="61"/>
    </row>
    <row r="193">
      <c r="M193" s="61"/>
    </row>
    <row r="194">
      <c r="M194" s="61"/>
    </row>
    <row r="195">
      <c r="M195" s="61"/>
    </row>
    <row r="196">
      <c r="M196" s="61"/>
    </row>
    <row r="197">
      <c r="M197" s="61"/>
    </row>
    <row r="198">
      <c r="M198" s="61"/>
    </row>
    <row r="199">
      <c r="M199" s="61"/>
    </row>
    <row r="200">
      <c r="M200" s="61"/>
    </row>
    <row r="201">
      <c r="M201" s="61"/>
    </row>
    <row r="202">
      <c r="M202" s="61"/>
    </row>
    <row r="203">
      <c r="M203" s="61"/>
    </row>
    <row r="204">
      <c r="M204" s="61"/>
    </row>
    <row r="205">
      <c r="M205" s="61"/>
    </row>
    <row r="206">
      <c r="M206" s="61"/>
    </row>
    <row r="207">
      <c r="M207" s="61"/>
    </row>
    <row r="208">
      <c r="M208" s="61"/>
    </row>
    <row r="209">
      <c r="M209" s="61"/>
    </row>
    <row r="210">
      <c r="M210" s="61"/>
    </row>
    <row r="211">
      <c r="M211" s="61"/>
    </row>
    <row r="212">
      <c r="M212" s="61"/>
    </row>
    <row r="213">
      <c r="M213" s="61"/>
    </row>
    <row r="214">
      <c r="M214" s="61"/>
    </row>
    <row r="215">
      <c r="M215" s="61"/>
    </row>
    <row r="216">
      <c r="M216" s="61"/>
    </row>
    <row r="217">
      <c r="M217" s="61"/>
    </row>
    <row r="218">
      <c r="M218" s="61"/>
    </row>
    <row r="219">
      <c r="M219" s="61"/>
    </row>
    <row r="220">
      <c r="M220" s="61"/>
    </row>
    <row r="221">
      <c r="M221" s="61"/>
    </row>
    <row r="222">
      <c r="M222" s="61"/>
    </row>
    <row r="223">
      <c r="M223" s="61"/>
    </row>
    <row r="224">
      <c r="M224" s="61"/>
    </row>
    <row r="225">
      <c r="M225" s="61"/>
    </row>
    <row r="226">
      <c r="M226" s="61"/>
    </row>
    <row r="227">
      <c r="M227" s="61"/>
    </row>
    <row r="228">
      <c r="M228" s="61"/>
    </row>
    <row r="229">
      <c r="M229" s="61"/>
    </row>
    <row r="230">
      <c r="M230" s="61"/>
    </row>
    <row r="231">
      <c r="M231" s="61"/>
    </row>
    <row r="232">
      <c r="M232" s="61"/>
    </row>
    <row r="233">
      <c r="M233" s="61"/>
    </row>
    <row r="234">
      <c r="M234" s="61"/>
    </row>
    <row r="235">
      <c r="M235" s="61"/>
    </row>
    <row r="236">
      <c r="M236" s="61"/>
    </row>
    <row r="237">
      <c r="M237" s="61"/>
    </row>
    <row r="238">
      <c r="M238" s="61"/>
    </row>
    <row r="239">
      <c r="M239" s="61"/>
    </row>
    <row r="240">
      <c r="M240" s="61"/>
    </row>
    <row r="241">
      <c r="M241" s="61"/>
    </row>
    <row r="242">
      <c r="M242" s="61"/>
    </row>
    <row r="243">
      <c r="M243" s="61"/>
    </row>
    <row r="244">
      <c r="M244" s="61"/>
    </row>
    <row r="245">
      <c r="M245" s="61"/>
    </row>
    <row r="246">
      <c r="M246" s="61"/>
    </row>
    <row r="247">
      <c r="M247" s="61"/>
    </row>
    <row r="248">
      <c r="M248" s="61"/>
    </row>
    <row r="249">
      <c r="M249" s="61"/>
    </row>
    <row r="250">
      <c r="M250" s="61"/>
    </row>
    <row r="251">
      <c r="M251" s="61"/>
    </row>
    <row r="252">
      <c r="M252" s="61"/>
    </row>
    <row r="253">
      <c r="M253" s="61"/>
    </row>
    <row r="254">
      <c r="M254" s="61"/>
    </row>
    <row r="255">
      <c r="M255" s="61"/>
    </row>
    <row r="256">
      <c r="M256" s="61"/>
    </row>
    <row r="257">
      <c r="M257" s="61"/>
    </row>
    <row r="258">
      <c r="M258" s="61"/>
    </row>
    <row r="259">
      <c r="M259" s="61"/>
    </row>
    <row r="260">
      <c r="M260" s="61"/>
    </row>
    <row r="261">
      <c r="M261" s="61"/>
    </row>
    <row r="262">
      <c r="M262" s="61"/>
    </row>
    <row r="263">
      <c r="M263" s="61"/>
    </row>
    <row r="264">
      <c r="M264" s="61"/>
    </row>
    <row r="265">
      <c r="M265" s="61"/>
    </row>
    <row r="266">
      <c r="M266" s="61"/>
    </row>
    <row r="267">
      <c r="M267" s="61"/>
    </row>
    <row r="268">
      <c r="M268" s="61"/>
    </row>
    <row r="269">
      <c r="M269" s="61"/>
    </row>
    <row r="270">
      <c r="M270" s="61"/>
    </row>
    <row r="271">
      <c r="M271" s="61"/>
    </row>
    <row r="272">
      <c r="M272" s="61"/>
    </row>
    <row r="273">
      <c r="M273" s="61"/>
    </row>
    <row r="274">
      <c r="M274" s="61"/>
    </row>
    <row r="275">
      <c r="M275" s="61"/>
    </row>
    <row r="276">
      <c r="M276" s="61"/>
    </row>
    <row r="277">
      <c r="M277" s="61"/>
    </row>
    <row r="278">
      <c r="M278" s="61"/>
    </row>
    <row r="279">
      <c r="M279" s="61"/>
    </row>
    <row r="280">
      <c r="M280" s="61"/>
    </row>
    <row r="281">
      <c r="M281" s="61"/>
    </row>
    <row r="282">
      <c r="M282" s="61"/>
    </row>
    <row r="283">
      <c r="M283" s="61"/>
    </row>
    <row r="284">
      <c r="M284" s="61"/>
    </row>
    <row r="285">
      <c r="M285" s="61"/>
    </row>
    <row r="286">
      <c r="M286" s="61"/>
    </row>
    <row r="287">
      <c r="M287" s="61"/>
    </row>
    <row r="288">
      <c r="M288" s="61"/>
    </row>
    <row r="289">
      <c r="M289" s="61"/>
    </row>
    <row r="290">
      <c r="M290" s="61"/>
    </row>
    <row r="291">
      <c r="M291" s="61"/>
    </row>
    <row r="292">
      <c r="M292" s="61"/>
    </row>
    <row r="293">
      <c r="M293" s="61"/>
    </row>
    <row r="294">
      <c r="M294" s="61"/>
    </row>
    <row r="295">
      <c r="M295" s="61"/>
    </row>
    <row r="296">
      <c r="M296" s="61"/>
    </row>
    <row r="297">
      <c r="M297" s="61"/>
    </row>
    <row r="298">
      <c r="M298" s="61"/>
    </row>
    <row r="299">
      <c r="M299" s="61"/>
    </row>
    <row r="300">
      <c r="M300" s="61"/>
    </row>
    <row r="301">
      <c r="M301" s="61"/>
    </row>
    <row r="302">
      <c r="M302" s="61"/>
    </row>
    <row r="303">
      <c r="M303" s="61"/>
    </row>
    <row r="304">
      <c r="M304" s="61"/>
    </row>
    <row r="305">
      <c r="M305" s="61"/>
    </row>
    <row r="306">
      <c r="M306" s="61"/>
    </row>
    <row r="307">
      <c r="M307" s="61"/>
    </row>
    <row r="308">
      <c r="M308" s="61"/>
    </row>
    <row r="309">
      <c r="M309" s="61"/>
    </row>
    <row r="310">
      <c r="M310" s="61"/>
    </row>
    <row r="311">
      <c r="M311" s="61"/>
    </row>
    <row r="312">
      <c r="M312" s="61"/>
    </row>
    <row r="313">
      <c r="M313" s="61"/>
    </row>
    <row r="314">
      <c r="M314" s="61"/>
    </row>
    <row r="315">
      <c r="M315" s="61"/>
    </row>
    <row r="316">
      <c r="M316" s="61"/>
    </row>
    <row r="317">
      <c r="M317" s="61"/>
    </row>
    <row r="318">
      <c r="M318" s="61"/>
    </row>
    <row r="319">
      <c r="M319" s="61"/>
    </row>
    <row r="320">
      <c r="M320" s="61"/>
    </row>
    <row r="321">
      <c r="M321" s="61"/>
    </row>
    <row r="322">
      <c r="M322" s="61"/>
    </row>
    <row r="323">
      <c r="M323" s="61"/>
    </row>
    <row r="324">
      <c r="M324" s="61"/>
    </row>
    <row r="325">
      <c r="M325" s="61"/>
    </row>
    <row r="326">
      <c r="M326" s="61"/>
    </row>
    <row r="327">
      <c r="M327" s="61"/>
    </row>
    <row r="328">
      <c r="M328" s="61"/>
    </row>
    <row r="329">
      <c r="M329" s="61"/>
    </row>
    <row r="330">
      <c r="M330" s="61"/>
    </row>
    <row r="331">
      <c r="M331" s="61"/>
    </row>
    <row r="332">
      <c r="M332" s="61"/>
    </row>
    <row r="333">
      <c r="M333" s="61"/>
    </row>
    <row r="334">
      <c r="M334" s="61"/>
    </row>
    <row r="335">
      <c r="M335" s="61"/>
    </row>
    <row r="336">
      <c r="M336" s="61"/>
    </row>
    <row r="337">
      <c r="M337" s="61"/>
    </row>
    <row r="338">
      <c r="M338" s="61"/>
    </row>
    <row r="339">
      <c r="M339" s="61"/>
    </row>
    <row r="340">
      <c r="M340" s="61"/>
    </row>
    <row r="341">
      <c r="M341" s="61"/>
    </row>
    <row r="342">
      <c r="M342" s="61"/>
    </row>
    <row r="343">
      <c r="M343" s="61"/>
    </row>
    <row r="344">
      <c r="M344" s="61"/>
    </row>
    <row r="345">
      <c r="M345" s="61"/>
    </row>
    <row r="346">
      <c r="M346" s="61"/>
    </row>
    <row r="347">
      <c r="M347" s="61"/>
    </row>
    <row r="348">
      <c r="M348" s="61"/>
    </row>
    <row r="349">
      <c r="M349" s="61"/>
    </row>
    <row r="350">
      <c r="M350" s="61"/>
    </row>
    <row r="351">
      <c r="M351" s="61"/>
    </row>
    <row r="352">
      <c r="M352" s="61"/>
    </row>
    <row r="353">
      <c r="M353" s="61"/>
    </row>
    <row r="354">
      <c r="M354" s="61"/>
    </row>
    <row r="355">
      <c r="M355" s="61"/>
    </row>
    <row r="356">
      <c r="M356" s="61"/>
    </row>
    <row r="357">
      <c r="M357" s="61"/>
    </row>
    <row r="358">
      <c r="M358" s="61"/>
    </row>
    <row r="359">
      <c r="M359" s="61"/>
    </row>
    <row r="360">
      <c r="M360" s="61"/>
    </row>
    <row r="361">
      <c r="M361" s="61"/>
    </row>
    <row r="362">
      <c r="M362" s="61"/>
    </row>
    <row r="363">
      <c r="M363" s="61"/>
    </row>
    <row r="364">
      <c r="M364" s="61"/>
    </row>
    <row r="365">
      <c r="M365" s="61"/>
    </row>
    <row r="366">
      <c r="M366" s="61"/>
    </row>
    <row r="367">
      <c r="M367" s="61"/>
    </row>
    <row r="368">
      <c r="M368" s="61"/>
    </row>
    <row r="369">
      <c r="M369" s="61"/>
    </row>
    <row r="370">
      <c r="M370" s="61"/>
    </row>
    <row r="371">
      <c r="M371" s="61"/>
    </row>
    <row r="372">
      <c r="M372" s="61"/>
    </row>
    <row r="373">
      <c r="M373" s="61"/>
    </row>
    <row r="374">
      <c r="M374" s="61"/>
    </row>
    <row r="375">
      <c r="M375" s="61"/>
    </row>
    <row r="376">
      <c r="M376" s="61"/>
    </row>
    <row r="377">
      <c r="M377" s="61"/>
    </row>
    <row r="378">
      <c r="M378" s="61"/>
    </row>
    <row r="379">
      <c r="M379" s="61"/>
    </row>
    <row r="380">
      <c r="M380" s="61"/>
    </row>
    <row r="381">
      <c r="M381" s="61"/>
    </row>
    <row r="382">
      <c r="M382" s="61"/>
    </row>
    <row r="383">
      <c r="M383" s="61"/>
    </row>
    <row r="384">
      <c r="M384" s="61"/>
    </row>
    <row r="385">
      <c r="M385" s="61"/>
    </row>
    <row r="386">
      <c r="M386" s="61"/>
    </row>
    <row r="387">
      <c r="M387" s="61"/>
    </row>
    <row r="388">
      <c r="M388" s="61"/>
    </row>
    <row r="389">
      <c r="M389" s="61"/>
    </row>
    <row r="390">
      <c r="M390" s="61"/>
    </row>
    <row r="391">
      <c r="M391" s="61"/>
    </row>
    <row r="392">
      <c r="M392" s="61"/>
    </row>
    <row r="393">
      <c r="M393" s="61"/>
    </row>
    <row r="394">
      <c r="M394" s="61"/>
    </row>
    <row r="395">
      <c r="M395" s="61"/>
    </row>
    <row r="396">
      <c r="M396" s="61"/>
    </row>
    <row r="397">
      <c r="M397" s="61"/>
    </row>
    <row r="398">
      <c r="M398" s="61"/>
    </row>
    <row r="399">
      <c r="M399" s="61"/>
    </row>
    <row r="400">
      <c r="M400" s="61"/>
    </row>
    <row r="401">
      <c r="M401" s="61"/>
    </row>
    <row r="402">
      <c r="M402" s="61"/>
    </row>
    <row r="403">
      <c r="M403" s="61"/>
    </row>
    <row r="404">
      <c r="M404" s="61"/>
    </row>
    <row r="405">
      <c r="M405" s="61"/>
    </row>
    <row r="406">
      <c r="M406" s="61"/>
    </row>
    <row r="407">
      <c r="M407" s="61"/>
    </row>
    <row r="408">
      <c r="M408" s="61"/>
    </row>
    <row r="409">
      <c r="M409" s="61"/>
    </row>
    <row r="410">
      <c r="M410" s="61"/>
    </row>
    <row r="411">
      <c r="M411" s="61"/>
    </row>
    <row r="412">
      <c r="M412" s="61"/>
    </row>
    <row r="413">
      <c r="M413" s="61"/>
    </row>
    <row r="414">
      <c r="M414" s="61"/>
    </row>
    <row r="415">
      <c r="M415" s="61"/>
    </row>
    <row r="416">
      <c r="M416" s="61"/>
    </row>
    <row r="417">
      <c r="M417" s="61"/>
    </row>
    <row r="418">
      <c r="M418" s="61"/>
    </row>
    <row r="419">
      <c r="M419" s="61"/>
    </row>
    <row r="420">
      <c r="M420" s="61"/>
    </row>
    <row r="421">
      <c r="M421" s="61"/>
    </row>
    <row r="422">
      <c r="M422" s="61"/>
    </row>
    <row r="423">
      <c r="M423" s="61"/>
    </row>
    <row r="424">
      <c r="M424" s="61"/>
    </row>
    <row r="425">
      <c r="M425" s="61"/>
    </row>
    <row r="426">
      <c r="M426" s="61"/>
    </row>
    <row r="427">
      <c r="M427" s="61"/>
    </row>
    <row r="428">
      <c r="M428" s="61"/>
    </row>
    <row r="429">
      <c r="M429" s="61"/>
    </row>
    <row r="430">
      <c r="M430" s="61"/>
    </row>
    <row r="431">
      <c r="M431" s="61"/>
    </row>
    <row r="432">
      <c r="M432" s="61"/>
    </row>
    <row r="433">
      <c r="M433" s="61"/>
    </row>
    <row r="434">
      <c r="M434" s="61"/>
    </row>
    <row r="435">
      <c r="M435" s="61"/>
    </row>
    <row r="436">
      <c r="M436" s="61"/>
    </row>
    <row r="437">
      <c r="M437" s="61"/>
    </row>
    <row r="438">
      <c r="M438" s="61"/>
    </row>
    <row r="439">
      <c r="M439" s="61"/>
    </row>
    <row r="440">
      <c r="M440" s="61"/>
    </row>
    <row r="441">
      <c r="M441" s="61"/>
    </row>
    <row r="442">
      <c r="M442" s="61"/>
    </row>
    <row r="443">
      <c r="M443" s="61"/>
    </row>
    <row r="444">
      <c r="M444" s="61"/>
    </row>
    <row r="445">
      <c r="M445" s="61"/>
    </row>
    <row r="446">
      <c r="M446" s="61"/>
    </row>
    <row r="447">
      <c r="M447" s="61"/>
    </row>
    <row r="448">
      <c r="M448" s="61"/>
    </row>
    <row r="449">
      <c r="M449" s="61"/>
    </row>
    <row r="450">
      <c r="M450" s="61"/>
    </row>
    <row r="451">
      <c r="M451" s="61"/>
    </row>
    <row r="452">
      <c r="M452" s="61"/>
    </row>
    <row r="453">
      <c r="M453" s="61"/>
    </row>
    <row r="454">
      <c r="M454" s="61"/>
    </row>
    <row r="455">
      <c r="M455" s="61"/>
    </row>
    <row r="456">
      <c r="M456" s="61"/>
    </row>
    <row r="457">
      <c r="M457" s="61"/>
    </row>
    <row r="458">
      <c r="M458" s="61"/>
    </row>
    <row r="459">
      <c r="M459" s="61"/>
    </row>
    <row r="460">
      <c r="M460" s="61"/>
    </row>
    <row r="461">
      <c r="M461" s="61"/>
    </row>
    <row r="462">
      <c r="M462" s="61"/>
    </row>
    <row r="463">
      <c r="M463" s="61"/>
    </row>
    <row r="464">
      <c r="M464" s="61"/>
    </row>
    <row r="465">
      <c r="M465" s="61"/>
    </row>
    <row r="466">
      <c r="M466" s="61"/>
    </row>
    <row r="467">
      <c r="M467" s="61"/>
    </row>
    <row r="468">
      <c r="M468" s="61"/>
    </row>
    <row r="469">
      <c r="M469" s="61"/>
    </row>
    <row r="470">
      <c r="M470" s="61"/>
    </row>
    <row r="471">
      <c r="M471" s="61"/>
    </row>
    <row r="472">
      <c r="M472" s="61"/>
    </row>
    <row r="473">
      <c r="M473" s="61"/>
    </row>
    <row r="474">
      <c r="M474" s="61"/>
    </row>
    <row r="475">
      <c r="M475" s="61"/>
    </row>
    <row r="476">
      <c r="M476" s="61"/>
    </row>
    <row r="477">
      <c r="M477" s="61"/>
    </row>
    <row r="478">
      <c r="M478" s="61"/>
    </row>
    <row r="479">
      <c r="M479" s="61"/>
    </row>
    <row r="480">
      <c r="M480" s="61"/>
    </row>
    <row r="481">
      <c r="M481" s="61"/>
    </row>
    <row r="482">
      <c r="M482" s="61"/>
    </row>
    <row r="483">
      <c r="M483" s="61"/>
    </row>
    <row r="484">
      <c r="M484" s="61"/>
    </row>
    <row r="485">
      <c r="M485" s="61"/>
    </row>
    <row r="486">
      <c r="M486" s="61"/>
    </row>
    <row r="487">
      <c r="M487" s="61"/>
    </row>
    <row r="488">
      <c r="M488" s="61"/>
    </row>
    <row r="489">
      <c r="M489" s="61"/>
    </row>
    <row r="490">
      <c r="M490" s="61"/>
    </row>
    <row r="491">
      <c r="M491" s="61"/>
    </row>
    <row r="492">
      <c r="M492" s="61"/>
    </row>
    <row r="493">
      <c r="M493" s="61"/>
    </row>
    <row r="494">
      <c r="M494" s="61"/>
    </row>
    <row r="495">
      <c r="M495" s="61"/>
    </row>
    <row r="496">
      <c r="M496" s="61"/>
    </row>
    <row r="497">
      <c r="M497" s="61"/>
    </row>
    <row r="498">
      <c r="M498" s="61"/>
    </row>
    <row r="499">
      <c r="M499" s="61"/>
    </row>
    <row r="500">
      <c r="M500" s="61"/>
    </row>
    <row r="501">
      <c r="M501" s="61"/>
    </row>
    <row r="502">
      <c r="M502" s="61"/>
    </row>
    <row r="503">
      <c r="M503" s="61"/>
    </row>
    <row r="504">
      <c r="M504" s="61"/>
    </row>
    <row r="505">
      <c r="M505" s="61"/>
    </row>
    <row r="506">
      <c r="M506" s="61"/>
    </row>
    <row r="507">
      <c r="M507" s="61"/>
    </row>
    <row r="508">
      <c r="M508" s="61"/>
    </row>
    <row r="509">
      <c r="M509" s="61"/>
    </row>
    <row r="510">
      <c r="M510" s="61"/>
    </row>
    <row r="511">
      <c r="M511" s="61"/>
    </row>
    <row r="512">
      <c r="M512" s="61"/>
    </row>
    <row r="513">
      <c r="M513" s="61"/>
    </row>
    <row r="514">
      <c r="M514" s="61"/>
    </row>
    <row r="515">
      <c r="M515" s="61"/>
    </row>
    <row r="516">
      <c r="M516" s="61"/>
    </row>
    <row r="517">
      <c r="M517" s="61"/>
    </row>
    <row r="518">
      <c r="M518" s="61"/>
    </row>
    <row r="519">
      <c r="M519" s="61"/>
    </row>
    <row r="520">
      <c r="M520" s="61"/>
    </row>
    <row r="521">
      <c r="M521" s="61"/>
    </row>
    <row r="522">
      <c r="M522" s="61"/>
    </row>
    <row r="523">
      <c r="M523" s="61"/>
    </row>
    <row r="524">
      <c r="M524" s="61"/>
    </row>
    <row r="525">
      <c r="M525" s="61"/>
    </row>
    <row r="526">
      <c r="M526" s="61"/>
    </row>
    <row r="527">
      <c r="M527" s="61"/>
    </row>
    <row r="528">
      <c r="M528" s="61"/>
    </row>
    <row r="529">
      <c r="M529" s="61"/>
    </row>
    <row r="530">
      <c r="M530" s="61"/>
    </row>
    <row r="531">
      <c r="M531" s="61"/>
    </row>
    <row r="532">
      <c r="M532" s="61"/>
    </row>
    <row r="533">
      <c r="M533" s="61"/>
    </row>
    <row r="534">
      <c r="M534" s="61"/>
    </row>
    <row r="535">
      <c r="M535" s="61"/>
    </row>
    <row r="536">
      <c r="M536" s="61"/>
    </row>
    <row r="537">
      <c r="M537" s="61"/>
    </row>
    <row r="538">
      <c r="M538" s="61"/>
    </row>
    <row r="539">
      <c r="M539" s="61"/>
    </row>
    <row r="540">
      <c r="M540" s="61"/>
    </row>
    <row r="541">
      <c r="M541" s="61"/>
    </row>
    <row r="542">
      <c r="M542" s="61"/>
    </row>
    <row r="543">
      <c r="M543" s="61"/>
    </row>
    <row r="544">
      <c r="M544" s="61"/>
    </row>
    <row r="545">
      <c r="M545" s="61"/>
    </row>
    <row r="546">
      <c r="M546" s="61"/>
    </row>
    <row r="547">
      <c r="M547" s="61"/>
    </row>
    <row r="548">
      <c r="M548" s="61"/>
    </row>
    <row r="549">
      <c r="M549" s="61"/>
    </row>
    <row r="550">
      <c r="M550" s="61"/>
    </row>
    <row r="551">
      <c r="M551" s="61"/>
    </row>
    <row r="552">
      <c r="M552" s="61"/>
    </row>
    <row r="553">
      <c r="M553" s="61"/>
    </row>
    <row r="554">
      <c r="M554" s="61"/>
    </row>
    <row r="555">
      <c r="M555" s="61"/>
    </row>
    <row r="556">
      <c r="M556" s="61"/>
    </row>
    <row r="557">
      <c r="M557" s="61"/>
    </row>
    <row r="558">
      <c r="M558" s="61"/>
    </row>
    <row r="559">
      <c r="M559" s="61"/>
    </row>
    <row r="560">
      <c r="M560" s="61"/>
    </row>
    <row r="561">
      <c r="M561" s="61"/>
    </row>
    <row r="562">
      <c r="M562" s="61"/>
    </row>
    <row r="563">
      <c r="M563" s="61"/>
    </row>
    <row r="564">
      <c r="M564" s="61"/>
    </row>
    <row r="565">
      <c r="M565" s="61"/>
    </row>
    <row r="566">
      <c r="M566" s="61"/>
    </row>
    <row r="567">
      <c r="M567" s="61"/>
    </row>
    <row r="568">
      <c r="M568" s="61"/>
    </row>
    <row r="569">
      <c r="M569" s="61"/>
    </row>
    <row r="570">
      <c r="M570" s="61"/>
    </row>
    <row r="571">
      <c r="M571" s="61"/>
    </row>
    <row r="572">
      <c r="M572" s="61"/>
    </row>
    <row r="573">
      <c r="M573" s="61"/>
    </row>
    <row r="574">
      <c r="M574" s="61"/>
    </row>
    <row r="575">
      <c r="M575" s="61"/>
    </row>
    <row r="576">
      <c r="M576" s="61"/>
    </row>
    <row r="577">
      <c r="M577" s="61"/>
    </row>
    <row r="578">
      <c r="M578" s="61"/>
    </row>
    <row r="579">
      <c r="M579" s="61"/>
    </row>
    <row r="580">
      <c r="M580" s="61"/>
    </row>
    <row r="581">
      <c r="M581" s="61"/>
    </row>
    <row r="582">
      <c r="M582" s="61"/>
    </row>
    <row r="583">
      <c r="M583" s="61"/>
    </row>
    <row r="584">
      <c r="M584" s="61"/>
    </row>
    <row r="585">
      <c r="M585" s="61"/>
    </row>
    <row r="586">
      <c r="M586" s="61"/>
    </row>
    <row r="587">
      <c r="M587" s="61"/>
    </row>
    <row r="588">
      <c r="M588" s="61"/>
    </row>
    <row r="589">
      <c r="M589" s="61"/>
    </row>
    <row r="590">
      <c r="M590" s="61"/>
    </row>
    <row r="591">
      <c r="M591" s="61"/>
    </row>
    <row r="592">
      <c r="M592" s="61"/>
    </row>
    <row r="593">
      <c r="M593" s="61"/>
    </row>
    <row r="594">
      <c r="M594" s="61"/>
    </row>
    <row r="595">
      <c r="M595" s="61"/>
    </row>
    <row r="596">
      <c r="M596" s="61"/>
    </row>
    <row r="597">
      <c r="M597" s="61"/>
    </row>
    <row r="598">
      <c r="M598" s="61"/>
    </row>
    <row r="599">
      <c r="M599" s="61"/>
    </row>
    <row r="600">
      <c r="M600" s="61"/>
    </row>
    <row r="601">
      <c r="M601" s="61"/>
    </row>
    <row r="602">
      <c r="M602" s="61"/>
    </row>
    <row r="603">
      <c r="M603" s="61"/>
    </row>
    <row r="604">
      <c r="M604" s="61"/>
    </row>
    <row r="605">
      <c r="M605" s="61"/>
    </row>
    <row r="606">
      <c r="M606" s="61"/>
    </row>
    <row r="607">
      <c r="M607" s="61"/>
    </row>
    <row r="608">
      <c r="M608" s="61"/>
    </row>
    <row r="609">
      <c r="M609" s="61"/>
    </row>
    <row r="610">
      <c r="M610" s="61"/>
    </row>
    <row r="611">
      <c r="M611" s="61"/>
    </row>
    <row r="612">
      <c r="M612" s="61"/>
    </row>
    <row r="613">
      <c r="M613" s="61"/>
    </row>
    <row r="614">
      <c r="M614" s="61"/>
    </row>
    <row r="615">
      <c r="M615" s="61"/>
    </row>
    <row r="616">
      <c r="M616" s="61"/>
    </row>
    <row r="617">
      <c r="M617" s="61"/>
    </row>
    <row r="618">
      <c r="M618" s="61"/>
    </row>
    <row r="619">
      <c r="M619" s="61"/>
    </row>
    <row r="620">
      <c r="M620" s="61"/>
    </row>
    <row r="621">
      <c r="M621" s="61"/>
    </row>
    <row r="622">
      <c r="M622" s="61"/>
    </row>
    <row r="623">
      <c r="M623" s="61"/>
    </row>
    <row r="624">
      <c r="M624" s="61"/>
    </row>
    <row r="625">
      <c r="M625" s="61"/>
    </row>
    <row r="626">
      <c r="M626" s="61"/>
    </row>
    <row r="627">
      <c r="M627" s="61"/>
    </row>
    <row r="628">
      <c r="M628" s="61"/>
    </row>
    <row r="629">
      <c r="M629" s="61"/>
    </row>
    <row r="630">
      <c r="M630" s="61"/>
    </row>
    <row r="631">
      <c r="M631" s="61"/>
    </row>
    <row r="632">
      <c r="M632" s="61"/>
    </row>
    <row r="633">
      <c r="M633" s="61"/>
    </row>
    <row r="634">
      <c r="M634" s="61"/>
    </row>
    <row r="635">
      <c r="M635" s="61"/>
    </row>
    <row r="636">
      <c r="M636" s="61"/>
    </row>
    <row r="637">
      <c r="M637" s="61"/>
    </row>
    <row r="638">
      <c r="M638" s="61"/>
    </row>
    <row r="639">
      <c r="M639" s="61"/>
    </row>
    <row r="640">
      <c r="M640" s="61"/>
    </row>
    <row r="641">
      <c r="M641" s="61"/>
    </row>
    <row r="642">
      <c r="M642" s="61"/>
    </row>
    <row r="643">
      <c r="M643" s="61"/>
    </row>
    <row r="644">
      <c r="M644" s="61"/>
    </row>
    <row r="645">
      <c r="M645" s="61"/>
    </row>
    <row r="646">
      <c r="M646" s="61"/>
    </row>
    <row r="647">
      <c r="M647" s="61"/>
    </row>
    <row r="648">
      <c r="M648" s="61"/>
    </row>
    <row r="649">
      <c r="M649" s="61"/>
    </row>
    <row r="650">
      <c r="M650" s="61"/>
    </row>
    <row r="651">
      <c r="M651" s="61"/>
    </row>
    <row r="652">
      <c r="M652" s="61"/>
    </row>
    <row r="653">
      <c r="M653" s="61"/>
    </row>
    <row r="654">
      <c r="M654" s="61"/>
    </row>
    <row r="655">
      <c r="M655" s="61"/>
    </row>
    <row r="656">
      <c r="M656" s="61"/>
    </row>
    <row r="657">
      <c r="M657" s="61"/>
    </row>
    <row r="658">
      <c r="M658" s="61"/>
    </row>
    <row r="659">
      <c r="M659" s="61"/>
    </row>
    <row r="660">
      <c r="M660" s="61"/>
    </row>
    <row r="661">
      <c r="M661" s="61"/>
    </row>
    <row r="662">
      <c r="M662" s="61"/>
    </row>
    <row r="663">
      <c r="M663" s="61"/>
    </row>
    <row r="664">
      <c r="M664" s="61"/>
    </row>
    <row r="665">
      <c r="M665" s="61"/>
    </row>
    <row r="666">
      <c r="M666" s="61"/>
    </row>
    <row r="667">
      <c r="M667" s="61"/>
    </row>
    <row r="668">
      <c r="M668" s="61"/>
    </row>
    <row r="669">
      <c r="M669" s="61"/>
    </row>
    <row r="670">
      <c r="M670" s="61"/>
    </row>
    <row r="671">
      <c r="M671" s="61"/>
    </row>
    <row r="672">
      <c r="M672" s="61"/>
    </row>
    <row r="673">
      <c r="M673" s="61"/>
    </row>
    <row r="674">
      <c r="M674" s="61"/>
    </row>
    <row r="675">
      <c r="M675" s="61"/>
    </row>
    <row r="676">
      <c r="M676" s="61"/>
    </row>
    <row r="677">
      <c r="M677" s="61"/>
    </row>
    <row r="678">
      <c r="M678" s="61"/>
    </row>
    <row r="679">
      <c r="M679" s="61"/>
    </row>
    <row r="680">
      <c r="M680" s="61"/>
    </row>
    <row r="681">
      <c r="M681" s="61"/>
    </row>
    <row r="682">
      <c r="M682" s="61"/>
    </row>
    <row r="683">
      <c r="M683" s="61"/>
    </row>
    <row r="684">
      <c r="M684" s="61"/>
    </row>
    <row r="685">
      <c r="M685" s="61"/>
    </row>
    <row r="686">
      <c r="M686" s="61"/>
    </row>
    <row r="687">
      <c r="M687" s="61"/>
    </row>
    <row r="688">
      <c r="M688" s="61"/>
    </row>
    <row r="689">
      <c r="M689" s="61"/>
    </row>
    <row r="690">
      <c r="M690" s="61"/>
    </row>
    <row r="691">
      <c r="M691" s="61"/>
    </row>
    <row r="692">
      <c r="M692" s="61"/>
    </row>
    <row r="693">
      <c r="M693" s="61"/>
    </row>
    <row r="694">
      <c r="M694" s="61"/>
    </row>
    <row r="695">
      <c r="M695" s="61"/>
    </row>
    <row r="696">
      <c r="M696" s="61"/>
    </row>
    <row r="697">
      <c r="M697" s="61"/>
    </row>
    <row r="698">
      <c r="M698" s="61"/>
    </row>
    <row r="699">
      <c r="M699" s="61"/>
    </row>
    <row r="700">
      <c r="M700" s="61"/>
    </row>
    <row r="701">
      <c r="M701" s="61"/>
    </row>
    <row r="702">
      <c r="M702" s="61"/>
    </row>
    <row r="703">
      <c r="M703" s="61"/>
    </row>
    <row r="704">
      <c r="M704" s="61"/>
    </row>
    <row r="705">
      <c r="M705" s="61"/>
    </row>
    <row r="706">
      <c r="M706" s="61"/>
    </row>
    <row r="707">
      <c r="M707" s="61"/>
    </row>
    <row r="708">
      <c r="M708" s="61"/>
    </row>
    <row r="709">
      <c r="M709" s="61"/>
    </row>
    <row r="710">
      <c r="M710" s="61"/>
    </row>
    <row r="711">
      <c r="M711" s="61"/>
    </row>
    <row r="712">
      <c r="M712" s="61"/>
    </row>
    <row r="713">
      <c r="M713" s="61"/>
    </row>
    <row r="714">
      <c r="M714" s="61"/>
    </row>
    <row r="715">
      <c r="M715" s="61"/>
    </row>
    <row r="716">
      <c r="M716" s="61"/>
    </row>
    <row r="717">
      <c r="M717" s="61"/>
    </row>
    <row r="718">
      <c r="M718" s="61"/>
    </row>
    <row r="719">
      <c r="M719" s="61"/>
    </row>
    <row r="720">
      <c r="M720" s="61"/>
    </row>
    <row r="721">
      <c r="M721" s="61"/>
    </row>
    <row r="722">
      <c r="M722" s="61"/>
    </row>
    <row r="723">
      <c r="M723" s="61"/>
    </row>
    <row r="724">
      <c r="M724" s="61"/>
    </row>
    <row r="725">
      <c r="M725" s="61"/>
    </row>
    <row r="726">
      <c r="M726" s="61"/>
    </row>
    <row r="727">
      <c r="M727" s="61"/>
    </row>
    <row r="728">
      <c r="M728" s="61"/>
    </row>
    <row r="729">
      <c r="M729" s="61"/>
    </row>
    <row r="730">
      <c r="M730" s="61"/>
    </row>
    <row r="731">
      <c r="M731" s="61"/>
    </row>
    <row r="732">
      <c r="M732" s="61"/>
    </row>
    <row r="733">
      <c r="M733" s="61"/>
    </row>
    <row r="734">
      <c r="M734" s="61"/>
    </row>
    <row r="735">
      <c r="M735" s="61"/>
    </row>
    <row r="736">
      <c r="M736" s="61"/>
    </row>
    <row r="737">
      <c r="M737" s="61"/>
    </row>
    <row r="738">
      <c r="M738" s="61"/>
    </row>
    <row r="739">
      <c r="M739" s="61"/>
    </row>
    <row r="740">
      <c r="M740" s="61"/>
    </row>
    <row r="741">
      <c r="M741" s="61"/>
    </row>
    <row r="742">
      <c r="M742" s="61"/>
    </row>
    <row r="743">
      <c r="M743" s="61"/>
    </row>
    <row r="744">
      <c r="M744" s="61"/>
    </row>
    <row r="745">
      <c r="M745" s="61"/>
    </row>
    <row r="746">
      <c r="M746" s="61"/>
    </row>
    <row r="747">
      <c r="M747" s="61"/>
    </row>
    <row r="748">
      <c r="M748" s="61"/>
    </row>
    <row r="749">
      <c r="M749" s="61"/>
    </row>
    <row r="750">
      <c r="M750" s="61"/>
    </row>
    <row r="751">
      <c r="M751" s="61"/>
    </row>
    <row r="752">
      <c r="M752" s="61"/>
    </row>
    <row r="753">
      <c r="M753" s="61"/>
    </row>
    <row r="754">
      <c r="M754" s="61"/>
    </row>
    <row r="755">
      <c r="M755" s="61"/>
    </row>
    <row r="756">
      <c r="M756" s="61"/>
    </row>
    <row r="757">
      <c r="M757" s="61"/>
    </row>
    <row r="758">
      <c r="M758" s="61"/>
    </row>
    <row r="759">
      <c r="M759" s="61"/>
    </row>
    <row r="760">
      <c r="M760" s="61"/>
    </row>
    <row r="761">
      <c r="M761" s="61"/>
    </row>
    <row r="762">
      <c r="M762" s="61"/>
    </row>
    <row r="763">
      <c r="M763" s="61"/>
    </row>
    <row r="764">
      <c r="M764" s="61"/>
    </row>
    <row r="765">
      <c r="M765" s="61"/>
    </row>
    <row r="766">
      <c r="M766" s="61"/>
    </row>
    <row r="767">
      <c r="M767" s="61"/>
    </row>
    <row r="768">
      <c r="M768" s="61"/>
    </row>
    <row r="769">
      <c r="M769" s="61"/>
    </row>
    <row r="770">
      <c r="M770" s="61"/>
    </row>
    <row r="771">
      <c r="M771" s="61"/>
    </row>
    <row r="772">
      <c r="M772" s="61"/>
    </row>
    <row r="773">
      <c r="M773" s="61"/>
    </row>
    <row r="774">
      <c r="M774" s="61"/>
    </row>
    <row r="775">
      <c r="M775" s="61"/>
    </row>
    <row r="776">
      <c r="M776" s="61"/>
    </row>
    <row r="777">
      <c r="M777" s="61"/>
    </row>
    <row r="778">
      <c r="M778" s="61"/>
    </row>
    <row r="779">
      <c r="M779" s="61"/>
    </row>
    <row r="780">
      <c r="M780" s="61"/>
    </row>
    <row r="781">
      <c r="M781" s="61"/>
    </row>
    <row r="782">
      <c r="M782" s="61"/>
    </row>
    <row r="783">
      <c r="M783" s="61"/>
    </row>
    <row r="784">
      <c r="M784" s="61"/>
    </row>
    <row r="785">
      <c r="M785" s="61"/>
    </row>
    <row r="786">
      <c r="M786" s="61"/>
    </row>
    <row r="787">
      <c r="M787" s="61"/>
    </row>
    <row r="788">
      <c r="M788" s="61"/>
    </row>
    <row r="789">
      <c r="M789" s="61"/>
    </row>
    <row r="790">
      <c r="M790" s="61"/>
    </row>
    <row r="791">
      <c r="M791" s="61"/>
    </row>
    <row r="792">
      <c r="M792" s="61"/>
    </row>
    <row r="793">
      <c r="M793" s="61"/>
    </row>
    <row r="794">
      <c r="M794" s="61"/>
    </row>
    <row r="795">
      <c r="M795" s="61"/>
    </row>
    <row r="796">
      <c r="M796" s="61"/>
    </row>
    <row r="797">
      <c r="M797" s="61"/>
    </row>
    <row r="798">
      <c r="M798" s="61"/>
    </row>
    <row r="799">
      <c r="M799" s="61"/>
    </row>
    <row r="800">
      <c r="M800" s="61"/>
    </row>
    <row r="801">
      <c r="M801" s="61"/>
    </row>
    <row r="802">
      <c r="M802" s="61"/>
    </row>
    <row r="803">
      <c r="M803" s="61"/>
    </row>
    <row r="804">
      <c r="M804" s="61"/>
    </row>
    <row r="805">
      <c r="M805" s="61"/>
    </row>
    <row r="806">
      <c r="M806" s="61"/>
    </row>
    <row r="807">
      <c r="M807" s="61"/>
    </row>
    <row r="808">
      <c r="M808" s="61"/>
    </row>
    <row r="809">
      <c r="M809" s="61"/>
    </row>
    <row r="810">
      <c r="M810" s="61"/>
    </row>
    <row r="811">
      <c r="M811" s="61"/>
    </row>
    <row r="812">
      <c r="M812" s="61"/>
    </row>
    <row r="813">
      <c r="M813" s="61"/>
    </row>
    <row r="814">
      <c r="M814" s="61"/>
    </row>
    <row r="815">
      <c r="M815" s="61"/>
    </row>
    <row r="816">
      <c r="M816" s="61"/>
    </row>
    <row r="817">
      <c r="M817" s="61"/>
    </row>
    <row r="818">
      <c r="M818" s="61"/>
    </row>
    <row r="819">
      <c r="M819" s="61"/>
    </row>
    <row r="820">
      <c r="M820" s="61"/>
    </row>
    <row r="821">
      <c r="M821" s="61"/>
    </row>
    <row r="822">
      <c r="M822" s="61"/>
    </row>
    <row r="823">
      <c r="M823" s="61"/>
    </row>
    <row r="824">
      <c r="M824" s="61"/>
    </row>
    <row r="825">
      <c r="M825" s="61"/>
    </row>
    <row r="826">
      <c r="M826" s="61"/>
    </row>
    <row r="827">
      <c r="M827" s="61"/>
    </row>
    <row r="828">
      <c r="M828" s="61"/>
    </row>
    <row r="829">
      <c r="M829" s="61"/>
    </row>
    <row r="830">
      <c r="M830" s="61"/>
    </row>
    <row r="831">
      <c r="M831" s="61"/>
    </row>
    <row r="832">
      <c r="M832" s="61"/>
    </row>
    <row r="833">
      <c r="M833" s="61"/>
    </row>
    <row r="834">
      <c r="M834" s="61"/>
    </row>
    <row r="835">
      <c r="M835" s="61"/>
    </row>
    <row r="836">
      <c r="M836" s="61"/>
    </row>
    <row r="837">
      <c r="M837" s="61"/>
    </row>
    <row r="838">
      <c r="M838" s="61"/>
    </row>
    <row r="839">
      <c r="M839" s="61"/>
    </row>
    <row r="840">
      <c r="M840" s="61"/>
    </row>
    <row r="841">
      <c r="M841" s="61"/>
    </row>
    <row r="842">
      <c r="M842" s="61"/>
    </row>
    <row r="843">
      <c r="M843" s="61"/>
    </row>
    <row r="844">
      <c r="M844" s="61"/>
    </row>
    <row r="845">
      <c r="M845" s="61"/>
    </row>
    <row r="846">
      <c r="M846" s="61"/>
    </row>
    <row r="847">
      <c r="M847" s="61"/>
    </row>
    <row r="848">
      <c r="M848" s="61"/>
    </row>
    <row r="849">
      <c r="M849" s="61"/>
    </row>
    <row r="850">
      <c r="M850" s="61"/>
    </row>
    <row r="851">
      <c r="M851" s="61"/>
    </row>
    <row r="852">
      <c r="M852" s="61"/>
    </row>
    <row r="853">
      <c r="M853" s="61"/>
    </row>
    <row r="854">
      <c r="M854" s="61"/>
    </row>
    <row r="855">
      <c r="M855" s="61"/>
    </row>
    <row r="856">
      <c r="M856" s="61"/>
    </row>
    <row r="857">
      <c r="M857" s="61"/>
    </row>
    <row r="858">
      <c r="M858" s="61"/>
    </row>
    <row r="859">
      <c r="M859" s="61"/>
    </row>
    <row r="860">
      <c r="M860" s="61"/>
    </row>
    <row r="861">
      <c r="M861" s="61"/>
    </row>
    <row r="862">
      <c r="M862" s="61"/>
    </row>
    <row r="863">
      <c r="M863" s="61"/>
    </row>
    <row r="864">
      <c r="M864" s="61"/>
    </row>
    <row r="865">
      <c r="M865" s="61"/>
    </row>
    <row r="866">
      <c r="M866" s="61"/>
    </row>
    <row r="867">
      <c r="M867" s="61"/>
    </row>
    <row r="868">
      <c r="M868" s="61"/>
    </row>
    <row r="869">
      <c r="M869" s="61"/>
    </row>
    <row r="870">
      <c r="M870" s="61"/>
    </row>
    <row r="871">
      <c r="M871" s="61"/>
    </row>
    <row r="872">
      <c r="M872" s="61"/>
    </row>
    <row r="873">
      <c r="M873" s="61"/>
    </row>
    <row r="874">
      <c r="M874" s="61"/>
    </row>
    <row r="875">
      <c r="M875" s="61"/>
    </row>
    <row r="876">
      <c r="M876" s="61"/>
    </row>
    <row r="877">
      <c r="M877" s="61"/>
    </row>
    <row r="878">
      <c r="M878" s="61"/>
    </row>
    <row r="879">
      <c r="M879" s="61"/>
    </row>
    <row r="880">
      <c r="M880" s="61"/>
    </row>
    <row r="881">
      <c r="M881" s="61"/>
    </row>
    <row r="882">
      <c r="M882" s="61"/>
    </row>
    <row r="883">
      <c r="M883" s="61"/>
    </row>
    <row r="884">
      <c r="M884" s="61"/>
    </row>
    <row r="885">
      <c r="M885" s="61"/>
    </row>
    <row r="886">
      <c r="M886" s="61"/>
    </row>
    <row r="887">
      <c r="M887" s="61"/>
    </row>
    <row r="888">
      <c r="M888" s="61"/>
    </row>
    <row r="889">
      <c r="M889" s="61"/>
    </row>
    <row r="890">
      <c r="M890" s="61"/>
    </row>
    <row r="891">
      <c r="M891" s="61"/>
    </row>
    <row r="892">
      <c r="M892" s="61"/>
    </row>
    <row r="893">
      <c r="M893" s="61"/>
    </row>
    <row r="894">
      <c r="M894" s="61"/>
    </row>
    <row r="895">
      <c r="M895" s="61"/>
    </row>
    <row r="896">
      <c r="M896" s="61"/>
    </row>
    <row r="897">
      <c r="M897" s="61"/>
    </row>
    <row r="898">
      <c r="M898" s="61"/>
    </row>
    <row r="899">
      <c r="M899" s="61"/>
    </row>
    <row r="900">
      <c r="M900" s="61"/>
    </row>
    <row r="901">
      <c r="M901" s="61"/>
    </row>
    <row r="902">
      <c r="M902" s="61"/>
    </row>
    <row r="903">
      <c r="M903" s="61"/>
    </row>
    <row r="904">
      <c r="M904" s="61"/>
    </row>
    <row r="905">
      <c r="M905" s="61"/>
    </row>
    <row r="906">
      <c r="M906" s="61"/>
    </row>
    <row r="907">
      <c r="M907" s="61"/>
    </row>
    <row r="908">
      <c r="M908" s="61"/>
    </row>
    <row r="909">
      <c r="M909" s="61"/>
    </row>
    <row r="910">
      <c r="M910" s="61"/>
    </row>
    <row r="911">
      <c r="M911" s="61"/>
    </row>
    <row r="912">
      <c r="M912" s="61"/>
    </row>
    <row r="913">
      <c r="M913" s="61"/>
    </row>
    <row r="914">
      <c r="M914" s="61"/>
    </row>
    <row r="915">
      <c r="M915" s="61"/>
    </row>
    <row r="916">
      <c r="M916" s="61"/>
    </row>
    <row r="917">
      <c r="M917" s="61"/>
    </row>
    <row r="918">
      <c r="M918" s="61"/>
    </row>
    <row r="919">
      <c r="M919" s="61"/>
    </row>
    <row r="920">
      <c r="M920" s="61"/>
    </row>
    <row r="921">
      <c r="M921" s="61"/>
    </row>
    <row r="922">
      <c r="M922" s="61"/>
    </row>
    <row r="923">
      <c r="M923" s="61"/>
    </row>
    <row r="924">
      <c r="M924" s="61"/>
    </row>
    <row r="925">
      <c r="M925" s="61"/>
    </row>
    <row r="926">
      <c r="M926" s="61"/>
    </row>
    <row r="927">
      <c r="M927" s="61"/>
    </row>
    <row r="928">
      <c r="M928" s="61"/>
    </row>
    <row r="929">
      <c r="M929" s="61"/>
    </row>
    <row r="930">
      <c r="M930" s="61"/>
    </row>
    <row r="931">
      <c r="M931" s="61"/>
    </row>
    <row r="932">
      <c r="M932" s="61"/>
    </row>
    <row r="933">
      <c r="M933" s="61"/>
    </row>
    <row r="934">
      <c r="M934" s="61"/>
    </row>
    <row r="935">
      <c r="M935" s="61"/>
    </row>
    <row r="936">
      <c r="M936" s="61"/>
    </row>
    <row r="937">
      <c r="M937" s="61"/>
    </row>
    <row r="938">
      <c r="M938" s="61"/>
    </row>
    <row r="939">
      <c r="M939" s="61"/>
    </row>
    <row r="940">
      <c r="M940" s="61"/>
    </row>
    <row r="941">
      <c r="M941" s="61"/>
    </row>
    <row r="942">
      <c r="M942" s="61"/>
    </row>
    <row r="943">
      <c r="M943" s="61"/>
    </row>
    <row r="944">
      <c r="M944" s="61"/>
    </row>
    <row r="945">
      <c r="M945" s="61"/>
    </row>
    <row r="946">
      <c r="M946" s="61"/>
    </row>
    <row r="947">
      <c r="M947" s="61"/>
    </row>
    <row r="948">
      <c r="M948" s="61"/>
    </row>
    <row r="949">
      <c r="M949" s="61"/>
    </row>
    <row r="950">
      <c r="M950" s="61"/>
    </row>
    <row r="951">
      <c r="M951" s="61"/>
    </row>
    <row r="952">
      <c r="M952" s="61"/>
    </row>
    <row r="953">
      <c r="M953" s="61"/>
    </row>
    <row r="954">
      <c r="M954" s="61"/>
    </row>
    <row r="955">
      <c r="M955" s="61"/>
    </row>
    <row r="956">
      <c r="M956" s="61"/>
    </row>
    <row r="957">
      <c r="M957" s="61"/>
    </row>
    <row r="958">
      <c r="M958" s="61"/>
    </row>
    <row r="959">
      <c r="M959" s="61"/>
    </row>
    <row r="960">
      <c r="M960" s="61"/>
    </row>
    <row r="961">
      <c r="M961" s="61"/>
    </row>
    <row r="962">
      <c r="M962" s="61"/>
    </row>
    <row r="963">
      <c r="M963" s="61"/>
    </row>
    <row r="964">
      <c r="M964" s="61"/>
    </row>
    <row r="965">
      <c r="M965" s="61"/>
    </row>
    <row r="966">
      <c r="M966" s="61"/>
    </row>
    <row r="967">
      <c r="M967" s="61"/>
    </row>
    <row r="968">
      <c r="M968" s="61"/>
    </row>
    <row r="969">
      <c r="M969" s="61"/>
    </row>
    <row r="970">
      <c r="M970" s="61"/>
    </row>
    <row r="971">
      <c r="M971" s="61"/>
    </row>
    <row r="972">
      <c r="M972" s="61"/>
    </row>
    <row r="973">
      <c r="M973" s="61"/>
    </row>
    <row r="974">
      <c r="M974" s="61"/>
    </row>
    <row r="975">
      <c r="M975" s="61"/>
    </row>
    <row r="976">
      <c r="M976" s="61"/>
    </row>
    <row r="977">
      <c r="M977" s="61"/>
    </row>
    <row r="978">
      <c r="M978" s="61"/>
    </row>
    <row r="979">
      <c r="M979" s="61"/>
    </row>
    <row r="980">
      <c r="M980" s="61"/>
    </row>
    <row r="981">
      <c r="M981" s="61"/>
    </row>
    <row r="982">
      <c r="M982" s="61"/>
    </row>
    <row r="983">
      <c r="M983" s="61"/>
    </row>
    <row r="984">
      <c r="M984" s="61"/>
    </row>
    <row r="985">
      <c r="M985" s="61"/>
    </row>
    <row r="986">
      <c r="M986" s="61"/>
    </row>
    <row r="987">
      <c r="M987" s="61"/>
    </row>
    <row r="988">
      <c r="M988" s="61"/>
    </row>
    <row r="989">
      <c r="M989" s="61"/>
    </row>
    <row r="990">
      <c r="M990" s="61"/>
    </row>
    <row r="991">
      <c r="M991" s="61"/>
    </row>
    <row r="992">
      <c r="M992" s="61"/>
    </row>
    <row r="993">
      <c r="M993" s="61"/>
    </row>
    <row r="994">
      <c r="M994" s="61"/>
    </row>
    <row r="995">
      <c r="M995" s="61"/>
    </row>
    <row r="996">
      <c r="M996" s="61"/>
    </row>
    <row r="997">
      <c r="M997" s="61"/>
    </row>
    <row r="998">
      <c r="M998" s="61"/>
    </row>
    <row r="999">
      <c r="M999" s="61"/>
    </row>
    <row r="1000">
      <c r="M1000" s="61"/>
    </row>
  </sheetData>
  <dataValidations>
    <dataValidation type="custom" allowBlank="1" showDropDown="1" sqref="F2:F66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3" t="s">
        <v>5</v>
      </c>
      <c r="F1" s="2" t="s">
        <v>6</v>
      </c>
      <c r="G1" s="2" t="s">
        <v>68</v>
      </c>
      <c r="H1" s="2" t="s">
        <v>69</v>
      </c>
      <c r="I1" s="2" t="s">
        <v>11</v>
      </c>
      <c r="J1" s="2" t="s">
        <v>12</v>
      </c>
      <c r="K1" s="2" t="s">
        <v>70</v>
      </c>
      <c r="L1" s="2" t="s">
        <v>71</v>
      </c>
      <c r="M1" s="2" t="s">
        <v>15</v>
      </c>
      <c r="N1" s="62" t="s">
        <v>72</v>
      </c>
      <c r="O1" s="63" t="s">
        <v>73</v>
      </c>
    </row>
    <row r="2">
      <c r="A2" s="5" t="s">
        <v>74</v>
      </c>
      <c r="B2" s="6">
        <v>36.0</v>
      </c>
      <c r="C2" s="6">
        <v>34.0</v>
      </c>
      <c r="D2" s="64">
        <f t="shared" ref="D2:D21" si="1">E2*C2</f>
        <v>2788</v>
      </c>
      <c r="E2" s="6">
        <v>82.0</v>
      </c>
      <c r="F2" s="9">
        <v>0.6958</v>
      </c>
      <c r="G2" s="9">
        <v>3.0</v>
      </c>
      <c r="H2" s="7">
        <v>0.9</v>
      </c>
      <c r="I2" s="10">
        <f t="shared" ref="I2:I21" si="2">H2/G2</f>
        <v>0.3</v>
      </c>
      <c r="J2" s="34">
        <f t="shared" ref="J2:J3" si="3">(F2/H2)</f>
        <v>0.7731111111</v>
      </c>
      <c r="K2" s="6">
        <v>1.4</v>
      </c>
      <c r="L2" s="65">
        <f t="shared" ref="L2:L21" si="4">F2/K2</f>
        <v>0.497</v>
      </c>
      <c r="M2" s="66">
        <v>0.555</v>
      </c>
      <c r="N2" s="6">
        <v>12.0</v>
      </c>
      <c r="O2" s="52">
        <v>21.5</v>
      </c>
    </row>
    <row r="3">
      <c r="A3" s="12" t="s">
        <v>75</v>
      </c>
      <c r="B3" s="13">
        <v>30.0</v>
      </c>
      <c r="C3" s="13">
        <v>34.0</v>
      </c>
      <c r="D3" s="67">
        <f t="shared" si="1"/>
        <v>2550</v>
      </c>
      <c r="E3" s="13">
        <v>75.0</v>
      </c>
      <c r="F3" s="16">
        <v>0.6</v>
      </c>
      <c r="G3" s="16">
        <v>2.1</v>
      </c>
      <c r="H3" s="14">
        <v>0.8</v>
      </c>
      <c r="I3" s="17">
        <f t="shared" si="2"/>
        <v>0.380952381</v>
      </c>
      <c r="J3" s="26">
        <f t="shared" si="3"/>
        <v>0.75</v>
      </c>
      <c r="K3" s="13">
        <v>2.1</v>
      </c>
      <c r="L3" s="68">
        <f t="shared" si="4"/>
        <v>0.2857142857</v>
      </c>
      <c r="M3" s="69">
        <v>0.623</v>
      </c>
      <c r="N3" s="13">
        <v>12.0</v>
      </c>
      <c r="O3" s="55">
        <v>16.8</v>
      </c>
    </row>
    <row r="4">
      <c r="A4" s="5" t="s">
        <v>76</v>
      </c>
      <c r="B4" s="6">
        <v>27.0</v>
      </c>
      <c r="C4" s="6">
        <v>15.0</v>
      </c>
      <c r="D4" s="64">
        <f t="shared" si="1"/>
        <v>1290</v>
      </c>
      <c r="E4" s="6">
        <v>86.0</v>
      </c>
      <c r="F4" s="9">
        <v>0.4</v>
      </c>
      <c r="G4" s="9">
        <v>2.6</v>
      </c>
      <c r="H4" s="7">
        <v>1.0</v>
      </c>
      <c r="I4" s="10">
        <f t="shared" si="2"/>
        <v>0.3846153846</v>
      </c>
      <c r="J4" s="34">
        <f>F4/H4</f>
        <v>0.4</v>
      </c>
      <c r="K4" s="6">
        <v>0.8</v>
      </c>
      <c r="L4" s="65">
        <f t="shared" si="4"/>
        <v>0.5</v>
      </c>
      <c r="M4" s="66">
        <v>0.528</v>
      </c>
      <c r="N4" s="6">
        <v>3.0</v>
      </c>
      <c r="O4" s="52">
        <v>4.1</v>
      </c>
    </row>
    <row r="5">
      <c r="A5" s="12" t="s">
        <v>46</v>
      </c>
      <c r="B5" s="13">
        <v>39.0</v>
      </c>
      <c r="C5" s="13">
        <v>33.0</v>
      </c>
      <c r="D5" s="67">
        <f t="shared" si="1"/>
        <v>2706</v>
      </c>
      <c r="E5" s="13">
        <v>82.0</v>
      </c>
      <c r="F5" s="16">
        <v>0.2</v>
      </c>
      <c r="G5" s="16">
        <v>3.2</v>
      </c>
      <c r="H5" s="14">
        <v>1.1</v>
      </c>
      <c r="I5" s="17">
        <f t="shared" si="2"/>
        <v>0.34375</v>
      </c>
      <c r="J5" s="26">
        <f t="shared" ref="J5:J21" si="5">(F5/H5)</f>
        <v>0.1818181818</v>
      </c>
      <c r="K5" s="13">
        <v>1.0</v>
      </c>
      <c r="L5" s="68">
        <f t="shared" si="4"/>
        <v>0.2</v>
      </c>
      <c r="M5" s="69">
        <v>0.5502</v>
      </c>
      <c r="N5" s="13">
        <v>4.0</v>
      </c>
      <c r="O5" s="55">
        <v>6.2</v>
      </c>
    </row>
    <row r="6">
      <c r="A6" s="5" t="s">
        <v>77</v>
      </c>
      <c r="B6" s="6">
        <v>37.0</v>
      </c>
      <c r="C6" s="6">
        <v>25.0</v>
      </c>
      <c r="D6" s="64">
        <f t="shared" si="1"/>
        <v>1900</v>
      </c>
      <c r="E6" s="6">
        <v>76.0</v>
      </c>
      <c r="F6" s="9">
        <v>0.4</v>
      </c>
      <c r="G6" s="9">
        <v>2.2</v>
      </c>
      <c r="H6" s="7">
        <v>0.6</v>
      </c>
      <c r="I6" s="10">
        <f t="shared" si="2"/>
        <v>0.2727272727</v>
      </c>
      <c r="J6" s="34">
        <f t="shared" si="5"/>
        <v>0.6666666667</v>
      </c>
      <c r="K6" s="6">
        <v>1.3</v>
      </c>
      <c r="L6" s="65">
        <f t="shared" si="4"/>
        <v>0.3076923077</v>
      </c>
      <c r="M6" s="66">
        <v>0.54</v>
      </c>
      <c r="N6" s="6">
        <v>5.0</v>
      </c>
      <c r="O6" s="52">
        <v>5.9</v>
      </c>
    </row>
    <row r="7">
      <c r="A7" s="12" t="s">
        <v>78</v>
      </c>
      <c r="B7" s="13">
        <v>25.0</v>
      </c>
      <c r="C7" s="13">
        <v>33.0</v>
      </c>
      <c r="D7" s="67">
        <f t="shared" si="1"/>
        <v>2211</v>
      </c>
      <c r="E7" s="13">
        <v>67.0</v>
      </c>
      <c r="F7" s="16">
        <v>0.3</v>
      </c>
      <c r="G7" s="16">
        <v>1.5</v>
      </c>
      <c r="H7" s="14">
        <v>0.6</v>
      </c>
      <c r="I7" s="17">
        <f t="shared" si="2"/>
        <v>0.4</v>
      </c>
      <c r="J7" s="26">
        <f t="shared" si="5"/>
        <v>0.5</v>
      </c>
      <c r="K7" s="13">
        <v>1.0</v>
      </c>
      <c r="L7" s="68">
        <f t="shared" si="4"/>
        <v>0.3</v>
      </c>
      <c r="M7" s="69">
        <v>0.48</v>
      </c>
      <c r="N7" s="13">
        <v>5.0</v>
      </c>
      <c r="O7" s="55">
        <v>5.9</v>
      </c>
    </row>
    <row r="8">
      <c r="A8" s="5" t="s">
        <v>16</v>
      </c>
      <c r="B8" s="6">
        <v>24.0</v>
      </c>
      <c r="C8" s="6">
        <v>22.0</v>
      </c>
      <c r="D8" s="64">
        <f t="shared" si="1"/>
        <v>1540</v>
      </c>
      <c r="E8" s="6">
        <v>70.0</v>
      </c>
      <c r="F8" s="9">
        <v>0.4</v>
      </c>
      <c r="G8" s="9">
        <v>2.6</v>
      </c>
      <c r="H8" s="7">
        <v>1.1</v>
      </c>
      <c r="I8" s="10">
        <f t="shared" si="2"/>
        <v>0.4230769231</v>
      </c>
      <c r="J8" s="34">
        <f t="shared" si="5"/>
        <v>0.3636363636</v>
      </c>
      <c r="K8" s="6">
        <v>1.0</v>
      </c>
      <c r="L8" s="65">
        <f t="shared" si="4"/>
        <v>0.4</v>
      </c>
      <c r="M8" s="66">
        <v>0.566</v>
      </c>
      <c r="N8" s="6">
        <v>5.0</v>
      </c>
      <c r="O8" s="52">
        <v>2.97</v>
      </c>
    </row>
    <row r="9">
      <c r="A9" s="12" t="s">
        <v>79</v>
      </c>
      <c r="B9" s="13">
        <v>24.0</v>
      </c>
      <c r="C9" s="13">
        <v>34.0</v>
      </c>
      <c r="D9" s="67">
        <f t="shared" si="1"/>
        <v>1802</v>
      </c>
      <c r="E9" s="13">
        <v>53.0</v>
      </c>
      <c r="F9" s="16">
        <v>0.3</v>
      </c>
      <c r="G9" s="16">
        <v>2.1</v>
      </c>
      <c r="H9" s="14">
        <v>0.7</v>
      </c>
      <c r="I9" s="17">
        <f t="shared" si="2"/>
        <v>0.3333333333</v>
      </c>
      <c r="J9" s="26">
        <f t="shared" si="5"/>
        <v>0.4285714286</v>
      </c>
      <c r="K9" s="13">
        <v>1.4</v>
      </c>
      <c r="L9" s="68">
        <f t="shared" si="4"/>
        <v>0.2142857143</v>
      </c>
      <c r="M9" s="69">
        <v>0.513</v>
      </c>
      <c r="N9" s="13">
        <v>6.0</v>
      </c>
      <c r="O9" s="55">
        <v>3.41</v>
      </c>
    </row>
    <row r="10">
      <c r="A10" s="5" t="s">
        <v>80</v>
      </c>
      <c r="B10" s="6">
        <v>28.0</v>
      </c>
      <c r="C10" s="6">
        <v>35.0</v>
      </c>
      <c r="D10" s="64">
        <f t="shared" si="1"/>
        <v>2380</v>
      </c>
      <c r="E10" s="6">
        <v>68.0</v>
      </c>
      <c r="F10" s="9">
        <v>0.3</v>
      </c>
      <c r="G10" s="9">
        <v>1.9</v>
      </c>
      <c r="H10" s="7">
        <v>0.5</v>
      </c>
      <c r="I10" s="10">
        <f t="shared" si="2"/>
        <v>0.2631578947</v>
      </c>
      <c r="J10" s="34">
        <f t="shared" si="5"/>
        <v>0.6</v>
      </c>
      <c r="K10" s="6">
        <v>1.2</v>
      </c>
      <c r="L10" s="65">
        <f t="shared" si="4"/>
        <v>0.25</v>
      </c>
      <c r="M10" s="66">
        <v>0.518</v>
      </c>
      <c r="N10" s="6">
        <v>5.0</v>
      </c>
      <c r="O10" s="52">
        <v>7.01</v>
      </c>
    </row>
    <row r="11">
      <c r="A11" s="12" t="s">
        <v>81</v>
      </c>
      <c r="B11" s="13">
        <v>23.0</v>
      </c>
      <c r="C11" s="13">
        <v>36.0</v>
      </c>
      <c r="D11" s="67">
        <f t="shared" si="1"/>
        <v>2808</v>
      </c>
      <c r="E11" s="13">
        <v>78.0</v>
      </c>
      <c r="F11" s="16">
        <v>0.7</v>
      </c>
      <c r="G11" s="16">
        <v>3.1</v>
      </c>
      <c r="H11" s="14">
        <v>1.3</v>
      </c>
      <c r="I11" s="17">
        <f t="shared" si="2"/>
        <v>0.4193548387</v>
      </c>
      <c r="J11" s="26">
        <f t="shared" si="5"/>
        <v>0.5384615385</v>
      </c>
      <c r="K11" s="13">
        <v>1.6</v>
      </c>
      <c r="L11" s="68">
        <f t="shared" si="4"/>
        <v>0.4375</v>
      </c>
      <c r="M11" s="69">
        <v>0.465</v>
      </c>
      <c r="N11" s="13">
        <v>15.0</v>
      </c>
      <c r="O11" s="55">
        <v>21.52</v>
      </c>
    </row>
    <row r="12">
      <c r="A12" s="5" t="s">
        <v>82</v>
      </c>
      <c r="B12" s="6">
        <v>34.0</v>
      </c>
      <c r="C12" s="6">
        <v>27.0</v>
      </c>
      <c r="D12" s="64">
        <f t="shared" si="1"/>
        <v>2241</v>
      </c>
      <c r="E12" s="6">
        <v>83.0</v>
      </c>
      <c r="F12" s="9">
        <v>0.3</v>
      </c>
      <c r="G12" s="9">
        <v>1.5</v>
      </c>
      <c r="H12" s="7">
        <v>0.7</v>
      </c>
      <c r="I12" s="10">
        <f t="shared" si="2"/>
        <v>0.4666666667</v>
      </c>
      <c r="J12" s="34">
        <f t="shared" si="5"/>
        <v>0.4285714286</v>
      </c>
      <c r="K12" s="6">
        <v>1.2</v>
      </c>
      <c r="L12" s="65">
        <f t="shared" si="4"/>
        <v>0.25</v>
      </c>
      <c r="M12" s="66">
        <v>0.524</v>
      </c>
      <c r="N12" s="6">
        <v>5.0</v>
      </c>
      <c r="O12" s="52">
        <v>6.57</v>
      </c>
    </row>
    <row r="13">
      <c r="A13" s="12" t="s">
        <v>83</v>
      </c>
      <c r="B13" s="13">
        <v>34.0</v>
      </c>
      <c r="C13" s="13">
        <v>30.0</v>
      </c>
      <c r="D13" s="67">
        <f t="shared" si="1"/>
        <v>2490</v>
      </c>
      <c r="E13" s="13">
        <v>83.0</v>
      </c>
      <c r="F13" s="16">
        <v>0.4</v>
      </c>
      <c r="G13" s="16">
        <v>2.1</v>
      </c>
      <c r="H13" s="14">
        <v>0.9</v>
      </c>
      <c r="I13" s="17">
        <f t="shared" si="2"/>
        <v>0.4285714286</v>
      </c>
      <c r="J13" s="26">
        <f t="shared" si="5"/>
        <v>0.4444444444</v>
      </c>
      <c r="K13" s="13">
        <v>1.0</v>
      </c>
      <c r="L13" s="68">
        <f t="shared" si="4"/>
        <v>0.4</v>
      </c>
      <c r="M13" s="69">
        <v>0.439</v>
      </c>
      <c r="N13" s="13">
        <v>6.0</v>
      </c>
      <c r="O13" s="55">
        <v>10.62</v>
      </c>
    </row>
    <row r="14">
      <c r="A14" s="5" t="s">
        <v>84</v>
      </c>
      <c r="B14" s="6">
        <v>29.0</v>
      </c>
      <c r="C14" s="6">
        <v>26.0</v>
      </c>
      <c r="D14" s="64">
        <f t="shared" si="1"/>
        <v>2002</v>
      </c>
      <c r="E14" s="6">
        <v>77.0</v>
      </c>
      <c r="F14" s="9">
        <v>0.5</v>
      </c>
      <c r="G14" s="9">
        <v>2.0</v>
      </c>
      <c r="H14" s="7">
        <v>0.9</v>
      </c>
      <c r="I14" s="10">
        <f t="shared" si="2"/>
        <v>0.45</v>
      </c>
      <c r="J14" s="34">
        <f t="shared" si="5"/>
        <v>0.5555555556</v>
      </c>
      <c r="K14" s="6">
        <v>0.9</v>
      </c>
      <c r="L14" s="65">
        <f t="shared" si="4"/>
        <v>0.5555555556</v>
      </c>
      <c r="M14" s="66">
        <v>0.427</v>
      </c>
      <c r="N14" s="6">
        <v>7.0</v>
      </c>
      <c r="O14" s="52">
        <v>9.93</v>
      </c>
    </row>
    <row r="15">
      <c r="A15" s="12" t="s">
        <v>85</v>
      </c>
      <c r="B15" s="13">
        <v>26.0</v>
      </c>
      <c r="C15" s="13">
        <v>38.0</v>
      </c>
      <c r="D15" s="67">
        <f t="shared" si="1"/>
        <v>3230</v>
      </c>
      <c r="E15" s="13">
        <v>85.0</v>
      </c>
      <c r="F15" s="16">
        <v>0.3</v>
      </c>
      <c r="G15" s="16">
        <v>0.9</v>
      </c>
      <c r="H15" s="14">
        <v>0.4</v>
      </c>
      <c r="I15" s="17">
        <f t="shared" si="2"/>
        <v>0.4444444444</v>
      </c>
      <c r="J15" s="26">
        <f t="shared" si="5"/>
        <v>0.75</v>
      </c>
      <c r="K15" s="13">
        <v>1.4</v>
      </c>
      <c r="L15" s="68">
        <f t="shared" si="4"/>
        <v>0.2142857143</v>
      </c>
      <c r="M15" s="69">
        <v>0.549</v>
      </c>
      <c r="N15" s="13">
        <v>5.0</v>
      </c>
      <c r="O15" s="55">
        <v>12.54</v>
      </c>
    </row>
    <row r="16">
      <c r="A16" s="5" t="s">
        <v>86</v>
      </c>
      <c r="B16" s="6">
        <v>28.0</v>
      </c>
      <c r="C16" s="6">
        <v>36.0</v>
      </c>
      <c r="D16" s="64">
        <f t="shared" si="1"/>
        <v>3096</v>
      </c>
      <c r="E16" s="6">
        <v>86.0</v>
      </c>
      <c r="F16" s="9">
        <v>0.4</v>
      </c>
      <c r="G16" s="9">
        <v>3.1</v>
      </c>
      <c r="H16" s="7">
        <v>1.3</v>
      </c>
      <c r="I16" s="10">
        <f t="shared" si="2"/>
        <v>0.4193548387</v>
      </c>
      <c r="J16" s="34">
        <f t="shared" si="5"/>
        <v>0.3076923077</v>
      </c>
      <c r="K16" s="6">
        <v>0.9</v>
      </c>
      <c r="L16" s="65">
        <f t="shared" si="4"/>
        <v>0.4444444444</v>
      </c>
      <c r="M16" s="66">
        <v>0.42</v>
      </c>
      <c r="N16" s="6">
        <v>7.0</v>
      </c>
      <c r="O16" s="52">
        <v>14.03</v>
      </c>
    </row>
    <row r="17">
      <c r="A17" s="12" t="s">
        <v>87</v>
      </c>
      <c r="B17" s="13">
        <v>33.0</v>
      </c>
      <c r="C17" s="13">
        <v>36.0</v>
      </c>
      <c r="D17" s="67">
        <f t="shared" si="1"/>
        <v>1980</v>
      </c>
      <c r="E17" s="13">
        <v>55.0</v>
      </c>
      <c r="F17" s="16">
        <v>0.2</v>
      </c>
      <c r="G17" s="16">
        <v>1.1</v>
      </c>
      <c r="H17" s="14">
        <v>0.5</v>
      </c>
      <c r="I17" s="17">
        <f t="shared" si="2"/>
        <v>0.4545454545</v>
      </c>
      <c r="J17" s="26">
        <f t="shared" si="5"/>
        <v>0.4</v>
      </c>
      <c r="K17" s="13">
        <v>1.0</v>
      </c>
      <c r="L17" s="68">
        <f t="shared" si="4"/>
        <v>0.2</v>
      </c>
      <c r="M17" s="69">
        <v>0.467</v>
      </c>
      <c r="N17" s="13">
        <v>3.0</v>
      </c>
      <c r="O17" s="55">
        <v>2.88</v>
      </c>
    </row>
    <row r="18">
      <c r="A18" s="5" t="s">
        <v>88</v>
      </c>
      <c r="B18" s="6">
        <v>23.0</v>
      </c>
      <c r="C18" s="6">
        <v>38.0</v>
      </c>
      <c r="D18" s="64">
        <f t="shared" si="1"/>
        <v>2204</v>
      </c>
      <c r="E18" s="6">
        <v>58.0</v>
      </c>
      <c r="F18" s="9">
        <v>0.1</v>
      </c>
      <c r="G18" s="9">
        <v>1.7</v>
      </c>
      <c r="H18" s="7">
        <v>0.8</v>
      </c>
      <c r="I18" s="10">
        <f t="shared" si="2"/>
        <v>0.4705882353</v>
      </c>
      <c r="J18" s="34">
        <f t="shared" si="5"/>
        <v>0.125</v>
      </c>
      <c r="K18" s="6">
        <v>0.7</v>
      </c>
      <c r="L18" s="65">
        <f t="shared" si="4"/>
        <v>0.1428571429</v>
      </c>
      <c r="M18" s="66">
        <v>0.474</v>
      </c>
      <c r="N18" s="6">
        <v>2.0</v>
      </c>
      <c r="O18" s="52">
        <v>2.14</v>
      </c>
    </row>
    <row r="19">
      <c r="A19" s="12" t="s">
        <v>89</v>
      </c>
      <c r="B19" s="13">
        <v>35.0</v>
      </c>
      <c r="C19" s="13">
        <v>36.0</v>
      </c>
      <c r="D19" s="67">
        <f t="shared" si="1"/>
        <v>3096</v>
      </c>
      <c r="E19" s="13">
        <v>86.0</v>
      </c>
      <c r="F19" s="16">
        <v>0.4</v>
      </c>
      <c r="G19" s="16">
        <v>1.5</v>
      </c>
      <c r="H19" s="14">
        <v>0.7</v>
      </c>
      <c r="I19" s="17">
        <f t="shared" si="2"/>
        <v>0.4666666667</v>
      </c>
      <c r="J19" s="26">
        <f t="shared" si="5"/>
        <v>0.5714285714</v>
      </c>
      <c r="K19" s="13">
        <v>1.8</v>
      </c>
      <c r="L19" s="68">
        <f t="shared" si="4"/>
        <v>0.2222222222</v>
      </c>
      <c r="M19" s="69">
        <v>0.467</v>
      </c>
      <c r="N19" s="13">
        <v>7.0</v>
      </c>
      <c r="O19" s="55">
        <v>14.19</v>
      </c>
    </row>
    <row r="20">
      <c r="A20" s="5" t="s">
        <v>90</v>
      </c>
      <c r="B20" s="6">
        <v>26.0</v>
      </c>
      <c r="C20" s="6">
        <v>28.0</v>
      </c>
      <c r="D20" s="64">
        <f t="shared" si="1"/>
        <v>1204</v>
      </c>
      <c r="E20" s="6">
        <v>43.0</v>
      </c>
      <c r="F20" s="9">
        <v>0.4</v>
      </c>
      <c r="G20" s="9">
        <v>1.1</v>
      </c>
      <c r="H20" s="7">
        <v>0.6</v>
      </c>
      <c r="I20" s="10">
        <f t="shared" si="2"/>
        <v>0.5454545455</v>
      </c>
      <c r="J20" s="34">
        <f t="shared" si="5"/>
        <v>0.6666666667</v>
      </c>
      <c r="K20" s="6">
        <v>1.2</v>
      </c>
      <c r="L20" s="65">
        <f t="shared" si="4"/>
        <v>0.3333333333</v>
      </c>
      <c r="M20" s="66">
        <v>0.475</v>
      </c>
      <c r="N20" s="6">
        <v>6.0</v>
      </c>
      <c r="O20" s="52">
        <v>0.38</v>
      </c>
    </row>
    <row r="21">
      <c r="A21" s="70" t="s">
        <v>91</v>
      </c>
      <c r="B21" s="71">
        <v>28.0</v>
      </c>
      <c r="C21" s="71">
        <v>34.0</v>
      </c>
      <c r="D21" s="72">
        <f t="shared" si="1"/>
        <v>2074</v>
      </c>
      <c r="E21" s="71">
        <v>61.0</v>
      </c>
      <c r="F21" s="73">
        <v>0.2</v>
      </c>
      <c r="G21" s="73">
        <v>1.6</v>
      </c>
      <c r="H21" s="74">
        <v>0.6</v>
      </c>
      <c r="I21" s="75">
        <f t="shared" si="2"/>
        <v>0.375</v>
      </c>
      <c r="J21" s="76">
        <f t="shared" si="5"/>
        <v>0.3333333333</v>
      </c>
      <c r="K21" s="71">
        <v>0.9</v>
      </c>
      <c r="L21" s="77">
        <f t="shared" si="4"/>
        <v>0.2222222222</v>
      </c>
      <c r="M21" s="78">
        <v>0.434</v>
      </c>
      <c r="N21" s="71">
        <v>4.0</v>
      </c>
      <c r="O21" s="79">
        <v>2.29</v>
      </c>
    </row>
    <row r="22">
      <c r="G22" s="46"/>
      <c r="H22" s="45"/>
      <c r="J22" s="46"/>
    </row>
    <row r="23">
      <c r="G23" s="46"/>
      <c r="H23" s="45"/>
      <c r="J23" s="46"/>
    </row>
    <row r="24">
      <c r="G24" s="46"/>
      <c r="H24" s="45"/>
      <c r="J24" s="46"/>
    </row>
    <row r="25">
      <c r="G25" s="46"/>
      <c r="H25" s="45"/>
      <c r="J25" s="46"/>
    </row>
    <row r="26">
      <c r="G26" s="46"/>
      <c r="H26" s="45"/>
      <c r="J26" s="46"/>
    </row>
    <row r="27">
      <c r="G27" s="46"/>
      <c r="H27" s="45"/>
      <c r="J27" s="46"/>
    </row>
    <row r="28">
      <c r="G28" s="46"/>
      <c r="H28" s="45"/>
      <c r="J28" s="46"/>
    </row>
    <row r="29">
      <c r="G29" s="46"/>
      <c r="H29" s="45"/>
      <c r="J29" s="46"/>
    </row>
    <row r="30">
      <c r="G30" s="46"/>
      <c r="H30" s="45"/>
      <c r="J30" s="46"/>
    </row>
    <row r="31">
      <c r="G31" s="46"/>
      <c r="H31" s="45"/>
      <c r="J31" s="46"/>
    </row>
    <row r="32">
      <c r="G32" s="46"/>
      <c r="H32" s="45"/>
      <c r="J32" s="46"/>
    </row>
    <row r="33">
      <c r="G33" s="46"/>
      <c r="H33" s="45"/>
      <c r="J33" s="46"/>
    </row>
    <row r="34">
      <c r="G34" s="46"/>
      <c r="H34" s="45"/>
      <c r="J34" s="46"/>
    </row>
    <row r="35">
      <c r="G35" s="46"/>
      <c r="H35" s="45"/>
      <c r="J35" s="46"/>
    </row>
    <row r="36">
      <c r="G36" s="46"/>
      <c r="H36" s="45"/>
      <c r="J36" s="46"/>
    </row>
    <row r="37">
      <c r="G37" s="46"/>
      <c r="H37" s="45"/>
      <c r="J37" s="46"/>
    </row>
    <row r="38">
      <c r="G38" s="46"/>
      <c r="H38" s="45"/>
      <c r="J38" s="46"/>
    </row>
    <row r="39">
      <c r="G39" s="46"/>
      <c r="H39" s="45"/>
      <c r="J39" s="46"/>
    </row>
    <row r="40">
      <c r="G40" s="46"/>
      <c r="H40" s="45"/>
      <c r="J40" s="46"/>
    </row>
    <row r="41">
      <c r="G41" s="46"/>
      <c r="H41" s="45"/>
      <c r="J41" s="46"/>
    </row>
    <row r="42">
      <c r="G42" s="46"/>
      <c r="H42" s="45"/>
      <c r="J42" s="46"/>
    </row>
    <row r="43">
      <c r="G43" s="46"/>
      <c r="H43" s="45"/>
      <c r="J43" s="46"/>
    </row>
    <row r="44">
      <c r="G44" s="46"/>
      <c r="H44" s="45"/>
      <c r="J44" s="46"/>
    </row>
    <row r="45">
      <c r="G45" s="46"/>
      <c r="H45" s="45"/>
      <c r="J45" s="46"/>
    </row>
    <row r="46">
      <c r="G46" s="46"/>
      <c r="H46" s="45"/>
      <c r="J46" s="46"/>
    </row>
    <row r="47">
      <c r="G47" s="46"/>
      <c r="H47" s="45"/>
      <c r="J47" s="46"/>
    </row>
    <row r="48">
      <c r="G48" s="46"/>
      <c r="H48" s="45"/>
      <c r="J48" s="46"/>
    </row>
    <row r="49">
      <c r="G49" s="46"/>
      <c r="H49" s="45"/>
      <c r="J49" s="46"/>
    </row>
    <row r="50">
      <c r="G50" s="46"/>
      <c r="H50" s="45"/>
      <c r="J50" s="46"/>
    </row>
    <row r="51">
      <c r="G51" s="46"/>
      <c r="H51" s="45"/>
      <c r="J51" s="46"/>
    </row>
    <row r="52">
      <c r="G52" s="46"/>
      <c r="H52" s="45"/>
      <c r="J52" s="46"/>
    </row>
    <row r="53">
      <c r="G53" s="46"/>
      <c r="H53" s="45"/>
      <c r="J53" s="46"/>
    </row>
    <row r="54">
      <c r="G54" s="46"/>
      <c r="H54" s="45"/>
      <c r="J54" s="46"/>
    </row>
    <row r="55">
      <c r="G55" s="46"/>
      <c r="H55" s="45"/>
      <c r="J55" s="46"/>
    </row>
    <row r="56">
      <c r="G56" s="46"/>
      <c r="H56" s="45"/>
      <c r="J56" s="46"/>
    </row>
    <row r="57">
      <c r="G57" s="46"/>
      <c r="H57" s="45"/>
      <c r="J57" s="46"/>
    </row>
    <row r="58">
      <c r="G58" s="46"/>
      <c r="H58" s="45"/>
      <c r="J58" s="46"/>
    </row>
    <row r="59">
      <c r="G59" s="46"/>
      <c r="H59" s="45"/>
      <c r="J59" s="46"/>
    </row>
    <row r="60">
      <c r="G60" s="46"/>
      <c r="H60" s="45"/>
      <c r="J60" s="46"/>
    </row>
    <row r="61">
      <c r="G61" s="46"/>
      <c r="H61" s="45"/>
      <c r="J61" s="46"/>
    </row>
    <row r="62">
      <c r="G62" s="46"/>
      <c r="H62" s="45"/>
      <c r="J62" s="46"/>
    </row>
    <row r="63">
      <c r="G63" s="46"/>
      <c r="H63" s="45"/>
      <c r="J63" s="46"/>
    </row>
    <row r="64">
      <c r="G64" s="46"/>
      <c r="H64" s="45"/>
      <c r="J64" s="46"/>
    </row>
    <row r="65">
      <c r="G65" s="46"/>
      <c r="H65" s="45"/>
      <c r="J65" s="46"/>
    </row>
    <row r="66">
      <c r="G66" s="46"/>
      <c r="H66" s="45"/>
      <c r="J66" s="46"/>
    </row>
    <row r="67">
      <c r="G67" s="46"/>
      <c r="H67" s="45"/>
      <c r="J67" s="46"/>
    </row>
    <row r="68">
      <c r="G68" s="46"/>
      <c r="H68" s="45"/>
      <c r="J68" s="46"/>
    </row>
    <row r="69">
      <c r="G69" s="46"/>
      <c r="H69" s="45"/>
      <c r="J69" s="46"/>
    </row>
    <row r="70">
      <c r="G70" s="46"/>
      <c r="H70" s="45"/>
      <c r="J70" s="46"/>
    </row>
    <row r="71">
      <c r="G71" s="46"/>
      <c r="H71" s="45"/>
      <c r="J71" s="46"/>
    </row>
    <row r="72">
      <c r="G72" s="46"/>
      <c r="H72" s="45"/>
      <c r="J72" s="46"/>
    </row>
    <row r="73">
      <c r="G73" s="46"/>
      <c r="H73" s="45"/>
      <c r="J73" s="46"/>
    </row>
    <row r="74">
      <c r="G74" s="46"/>
      <c r="H74" s="45"/>
      <c r="J74" s="46"/>
    </row>
    <row r="75">
      <c r="G75" s="46"/>
      <c r="H75" s="45"/>
      <c r="J75" s="46"/>
    </row>
    <row r="76">
      <c r="G76" s="46"/>
      <c r="H76" s="45"/>
      <c r="J76" s="46"/>
    </row>
    <row r="77">
      <c r="G77" s="46"/>
      <c r="H77" s="45"/>
      <c r="J77" s="46"/>
    </row>
    <row r="78">
      <c r="G78" s="46"/>
      <c r="H78" s="45"/>
      <c r="J78" s="46"/>
    </row>
    <row r="79">
      <c r="G79" s="46"/>
      <c r="H79" s="45"/>
      <c r="J79" s="46"/>
    </row>
    <row r="80">
      <c r="G80" s="46"/>
      <c r="H80" s="45"/>
      <c r="J80" s="46"/>
    </row>
    <row r="81">
      <c r="G81" s="46"/>
      <c r="H81" s="45"/>
      <c r="J81" s="46"/>
    </row>
    <row r="82">
      <c r="G82" s="46"/>
      <c r="H82" s="45"/>
      <c r="J82" s="46"/>
    </row>
    <row r="83">
      <c r="G83" s="46"/>
      <c r="H83" s="45"/>
      <c r="J83" s="46"/>
    </row>
    <row r="84">
      <c r="G84" s="46"/>
      <c r="H84" s="45"/>
      <c r="J84" s="46"/>
    </row>
    <row r="85">
      <c r="G85" s="46"/>
      <c r="H85" s="45"/>
      <c r="J85" s="46"/>
    </row>
    <row r="86">
      <c r="G86" s="46"/>
      <c r="H86" s="45"/>
      <c r="J86" s="46"/>
    </row>
    <row r="87">
      <c r="G87" s="46"/>
      <c r="H87" s="45"/>
      <c r="J87" s="46"/>
    </row>
    <row r="88">
      <c r="G88" s="46"/>
      <c r="H88" s="45"/>
      <c r="J88" s="46"/>
    </row>
    <row r="89">
      <c r="G89" s="46"/>
      <c r="H89" s="45"/>
      <c r="J89" s="46"/>
    </row>
    <row r="90">
      <c r="G90" s="46"/>
      <c r="H90" s="45"/>
      <c r="J90" s="46"/>
    </row>
    <row r="91">
      <c r="G91" s="46"/>
      <c r="H91" s="45"/>
      <c r="J91" s="46"/>
    </row>
    <row r="92">
      <c r="G92" s="46"/>
      <c r="H92" s="45"/>
      <c r="J92" s="46"/>
    </row>
    <row r="93">
      <c r="G93" s="46"/>
      <c r="H93" s="45"/>
      <c r="J93" s="46"/>
    </row>
    <row r="94">
      <c r="G94" s="46"/>
      <c r="H94" s="45"/>
      <c r="J94" s="46"/>
    </row>
    <row r="95">
      <c r="G95" s="46"/>
      <c r="H95" s="45"/>
      <c r="J95" s="46"/>
    </row>
    <row r="96">
      <c r="G96" s="46"/>
      <c r="H96" s="45"/>
      <c r="J96" s="46"/>
    </row>
    <row r="97">
      <c r="G97" s="46"/>
      <c r="H97" s="45"/>
      <c r="J97" s="46"/>
    </row>
    <row r="98">
      <c r="G98" s="46"/>
      <c r="H98" s="45"/>
      <c r="J98" s="46"/>
    </row>
    <row r="99">
      <c r="G99" s="46"/>
      <c r="H99" s="45"/>
      <c r="J99" s="46"/>
    </row>
    <row r="100">
      <c r="G100" s="46"/>
      <c r="H100" s="45"/>
      <c r="J100" s="46"/>
    </row>
    <row r="101">
      <c r="G101" s="46"/>
      <c r="H101" s="45"/>
      <c r="J101" s="46"/>
    </row>
    <row r="102">
      <c r="G102" s="46"/>
      <c r="H102" s="45"/>
      <c r="J102" s="46"/>
    </row>
    <row r="103">
      <c r="G103" s="46"/>
      <c r="H103" s="45"/>
      <c r="J103" s="46"/>
    </row>
    <row r="104">
      <c r="G104" s="46"/>
      <c r="H104" s="45"/>
      <c r="J104" s="46"/>
    </row>
    <row r="105">
      <c r="G105" s="46"/>
      <c r="H105" s="45"/>
      <c r="J105" s="46"/>
    </row>
    <row r="106">
      <c r="G106" s="46"/>
      <c r="H106" s="45"/>
      <c r="J106" s="46"/>
    </row>
    <row r="107">
      <c r="G107" s="46"/>
      <c r="H107" s="45"/>
      <c r="J107" s="46"/>
    </row>
    <row r="108">
      <c r="G108" s="46"/>
      <c r="H108" s="45"/>
      <c r="J108" s="46"/>
    </row>
    <row r="109">
      <c r="G109" s="46"/>
      <c r="H109" s="45"/>
      <c r="J109" s="46"/>
    </row>
    <row r="110">
      <c r="G110" s="46"/>
      <c r="H110" s="45"/>
      <c r="J110" s="46"/>
    </row>
    <row r="111">
      <c r="G111" s="46"/>
      <c r="H111" s="45"/>
      <c r="J111" s="46"/>
    </row>
    <row r="112">
      <c r="G112" s="46"/>
      <c r="H112" s="45"/>
      <c r="J112" s="46"/>
    </row>
    <row r="113">
      <c r="G113" s="46"/>
      <c r="H113" s="45"/>
      <c r="J113" s="46"/>
    </row>
    <row r="114">
      <c r="G114" s="46"/>
      <c r="H114" s="45"/>
      <c r="J114" s="46"/>
    </row>
    <row r="115">
      <c r="G115" s="46"/>
      <c r="H115" s="45"/>
      <c r="J115" s="46"/>
    </row>
    <row r="116">
      <c r="G116" s="46"/>
      <c r="H116" s="45"/>
      <c r="J116" s="46"/>
    </row>
    <row r="117">
      <c r="G117" s="46"/>
      <c r="H117" s="45"/>
      <c r="J117" s="46"/>
    </row>
    <row r="118">
      <c r="G118" s="46"/>
      <c r="H118" s="45"/>
      <c r="J118" s="46"/>
    </row>
    <row r="119">
      <c r="G119" s="46"/>
      <c r="H119" s="45"/>
      <c r="J119" s="46"/>
    </row>
    <row r="120">
      <c r="G120" s="46"/>
      <c r="H120" s="45"/>
      <c r="J120" s="46"/>
    </row>
    <row r="121">
      <c r="G121" s="46"/>
      <c r="H121" s="45"/>
      <c r="J121" s="46"/>
    </row>
    <row r="122">
      <c r="G122" s="46"/>
      <c r="H122" s="45"/>
      <c r="J122" s="46"/>
    </row>
    <row r="123">
      <c r="G123" s="46"/>
      <c r="H123" s="45"/>
      <c r="J123" s="46"/>
    </row>
    <row r="124">
      <c r="G124" s="46"/>
      <c r="H124" s="45"/>
      <c r="J124" s="46"/>
    </row>
    <row r="125">
      <c r="G125" s="46"/>
      <c r="H125" s="45"/>
      <c r="J125" s="46"/>
    </row>
    <row r="126">
      <c r="G126" s="46"/>
      <c r="H126" s="45"/>
      <c r="J126" s="46"/>
    </row>
    <row r="127">
      <c r="G127" s="46"/>
      <c r="H127" s="45"/>
      <c r="J127" s="46"/>
    </row>
    <row r="128">
      <c r="G128" s="46"/>
      <c r="H128" s="45"/>
      <c r="J128" s="46"/>
    </row>
    <row r="129">
      <c r="G129" s="46"/>
      <c r="H129" s="45"/>
      <c r="J129" s="46"/>
    </row>
    <row r="130">
      <c r="G130" s="46"/>
      <c r="H130" s="45"/>
      <c r="J130" s="46"/>
    </row>
    <row r="131">
      <c r="G131" s="46"/>
      <c r="H131" s="45"/>
      <c r="J131" s="46"/>
    </row>
    <row r="132">
      <c r="G132" s="46"/>
      <c r="H132" s="45"/>
      <c r="J132" s="46"/>
    </row>
    <row r="133">
      <c r="G133" s="46"/>
      <c r="H133" s="45"/>
      <c r="J133" s="46"/>
    </row>
    <row r="134">
      <c r="G134" s="46"/>
      <c r="H134" s="45"/>
      <c r="J134" s="46"/>
    </row>
    <row r="135">
      <c r="G135" s="46"/>
      <c r="H135" s="45"/>
      <c r="J135" s="46"/>
    </row>
    <row r="136">
      <c r="G136" s="46"/>
      <c r="H136" s="45"/>
      <c r="J136" s="46"/>
    </row>
    <row r="137">
      <c r="G137" s="46"/>
      <c r="H137" s="45"/>
      <c r="J137" s="46"/>
    </row>
    <row r="138">
      <c r="G138" s="46"/>
      <c r="H138" s="45"/>
      <c r="J138" s="46"/>
    </row>
    <row r="139">
      <c r="G139" s="46"/>
      <c r="H139" s="45"/>
      <c r="J139" s="46"/>
    </row>
    <row r="140">
      <c r="G140" s="46"/>
      <c r="H140" s="45"/>
      <c r="J140" s="46"/>
    </row>
    <row r="141">
      <c r="G141" s="46"/>
      <c r="H141" s="45"/>
      <c r="J141" s="46"/>
    </row>
    <row r="142">
      <c r="G142" s="46"/>
      <c r="H142" s="45"/>
      <c r="J142" s="46"/>
    </row>
    <row r="143">
      <c r="G143" s="46"/>
      <c r="H143" s="45"/>
      <c r="J143" s="46"/>
    </row>
    <row r="144">
      <c r="G144" s="46"/>
      <c r="H144" s="45"/>
      <c r="J144" s="46"/>
    </row>
    <row r="145">
      <c r="G145" s="46"/>
      <c r="H145" s="45"/>
      <c r="J145" s="46"/>
    </row>
    <row r="146">
      <c r="G146" s="46"/>
      <c r="H146" s="45"/>
      <c r="J146" s="46"/>
    </row>
    <row r="147">
      <c r="G147" s="46"/>
      <c r="H147" s="45"/>
      <c r="J147" s="46"/>
    </row>
    <row r="148">
      <c r="G148" s="46"/>
      <c r="H148" s="45"/>
      <c r="J148" s="46"/>
    </row>
    <row r="149">
      <c r="G149" s="46"/>
      <c r="H149" s="45"/>
      <c r="J149" s="46"/>
    </row>
    <row r="150">
      <c r="G150" s="46"/>
      <c r="H150" s="45"/>
      <c r="J150" s="46"/>
    </row>
    <row r="151">
      <c r="G151" s="46"/>
      <c r="H151" s="45"/>
      <c r="J151" s="46"/>
    </row>
    <row r="152">
      <c r="G152" s="46"/>
      <c r="H152" s="45"/>
      <c r="J152" s="46"/>
    </row>
    <row r="153">
      <c r="G153" s="46"/>
      <c r="H153" s="45"/>
      <c r="J153" s="46"/>
    </row>
    <row r="154">
      <c r="G154" s="46"/>
      <c r="H154" s="45"/>
      <c r="J154" s="46"/>
    </row>
    <row r="155">
      <c r="G155" s="46"/>
      <c r="H155" s="45"/>
      <c r="J155" s="46"/>
    </row>
    <row r="156">
      <c r="G156" s="46"/>
      <c r="H156" s="45"/>
      <c r="J156" s="46"/>
    </row>
    <row r="157">
      <c r="G157" s="46"/>
      <c r="H157" s="45"/>
      <c r="J157" s="46"/>
    </row>
    <row r="158">
      <c r="G158" s="46"/>
      <c r="H158" s="45"/>
      <c r="J158" s="46"/>
    </row>
    <row r="159">
      <c r="G159" s="46"/>
      <c r="H159" s="45"/>
      <c r="J159" s="46"/>
    </row>
    <row r="160">
      <c r="G160" s="46"/>
      <c r="H160" s="45"/>
      <c r="J160" s="46"/>
    </row>
    <row r="161">
      <c r="G161" s="46"/>
      <c r="H161" s="45"/>
      <c r="J161" s="46"/>
    </row>
    <row r="162">
      <c r="G162" s="46"/>
      <c r="H162" s="45"/>
      <c r="J162" s="46"/>
    </row>
    <row r="163">
      <c r="G163" s="46"/>
      <c r="H163" s="45"/>
      <c r="J163" s="46"/>
    </row>
    <row r="164">
      <c r="G164" s="46"/>
      <c r="H164" s="45"/>
      <c r="J164" s="46"/>
    </row>
    <row r="165">
      <c r="G165" s="46"/>
      <c r="H165" s="45"/>
      <c r="J165" s="46"/>
    </row>
    <row r="166">
      <c r="G166" s="46"/>
      <c r="H166" s="45"/>
      <c r="J166" s="46"/>
    </row>
    <row r="167">
      <c r="G167" s="46"/>
      <c r="H167" s="45"/>
      <c r="J167" s="46"/>
    </row>
    <row r="168">
      <c r="G168" s="46"/>
      <c r="H168" s="45"/>
      <c r="J168" s="46"/>
    </row>
    <row r="169">
      <c r="G169" s="46"/>
      <c r="H169" s="45"/>
      <c r="J169" s="46"/>
    </row>
    <row r="170">
      <c r="G170" s="46"/>
      <c r="H170" s="45"/>
      <c r="J170" s="46"/>
    </row>
    <row r="171">
      <c r="G171" s="46"/>
      <c r="H171" s="45"/>
      <c r="J171" s="46"/>
    </row>
    <row r="172">
      <c r="G172" s="46"/>
      <c r="H172" s="45"/>
      <c r="J172" s="46"/>
    </row>
    <row r="173">
      <c r="G173" s="46"/>
      <c r="H173" s="45"/>
      <c r="J173" s="46"/>
    </row>
    <row r="174">
      <c r="G174" s="46"/>
      <c r="H174" s="45"/>
      <c r="J174" s="46"/>
    </row>
    <row r="175">
      <c r="G175" s="46"/>
      <c r="H175" s="45"/>
      <c r="J175" s="46"/>
    </row>
    <row r="176">
      <c r="G176" s="46"/>
      <c r="H176" s="45"/>
      <c r="J176" s="46"/>
    </row>
    <row r="177">
      <c r="G177" s="46"/>
      <c r="H177" s="45"/>
      <c r="J177" s="46"/>
    </row>
    <row r="178">
      <c r="G178" s="46"/>
      <c r="H178" s="45"/>
      <c r="J178" s="46"/>
    </row>
    <row r="179">
      <c r="G179" s="46"/>
      <c r="H179" s="45"/>
      <c r="J179" s="46"/>
    </row>
    <row r="180">
      <c r="G180" s="46"/>
      <c r="H180" s="45"/>
      <c r="J180" s="46"/>
    </row>
    <row r="181">
      <c r="G181" s="46"/>
      <c r="H181" s="45"/>
      <c r="J181" s="46"/>
    </row>
    <row r="182">
      <c r="G182" s="46"/>
      <c r="H182" s="45"/>
      <c r="J182" s="46"/>
    </row>
    <row r="183">
      <c r="G183" s="46"/>
      <c r="H183" s="45"/>
      <c r="J183" s="46"/>
    </row>
    <row r="184">
      <c r="G184" s="46"/>
      <c r="H184" s="45"/>
      <c r="J184" s="46"/>
    </row>
    <row r="185">
      <c r="G185" s="46"/>
      <c r="H185" s="45"/>
      <c r="J185" s="46"/>
    </row>
    <row r="186">
      <c r="G186" s="46"/>
      <c r="H186" s="45"/>
      <c r="J186" s="46"/>
    </row>
    <row r="187">
      <c r="G187" s="46"/>
      <c r="H187" s="45"/>
      <c r="J187" s="46"/>
    </row>
    <row r="188">
      <c r="G188" s="46"/>
      <c r="H188" s="45"/>
      <c r="J188" s="46"/>
    </row>
    <row r="189">
      <c r="G189" s="46"/>
      <c r="H189" s="45"/>
      <c r="J189" s="46"/>
    </row>
    <row r="190">
      <c r="G190" s="46"/>
      <c r="H190" s="45"/>
      <c r="J190" s="46"/>
    </row>
    <row r="191">
      <c r="G191" s="46"/>
      <c r="H191" s="45"/>
      <c r="J191" s="46"/>
    </row>
    <row r="192">
      <c r="G192" s="46"/>
      <c r="H192" s="45"/>
      <c r="J192" s="46"/>
    </row>
    <row r="193">
      <c r="G193" s="46"/>
      <c r="H193" s="45"/>
      <c r="J193" s="46"/>
    </row>
    <row r="194">
      <c r="G194" s="46"/>
      <c r="H194" s="45"/>
      <c r="J194" s="46"/>
    </row>
    <row r="195">
      <c r="G195" s="46"/>
      <c r="H195" s="45"/>
      <c r="J195" s="46"/>
    </row>
    <row r="196">
      <c r="G196" s="46"/>
      <c r="H196" s="45"/>
      <c r="J196" s="46"/>
    </row>
    <row r="197">
      <c r="G197" s="46"/>
      <c r="H197" s="45"/>
      <c r="J197" s="46"/>
    </row>
    <row r="198">
      <c r="G198" s="46"/>
      <c r="H198" s="45"/>
      <c r="J198" s="46"/>
    </row>
    <row r="199">
      <c r="G199" s="46"/>
      <c r="H199" s="45"/>
      <c r="J199" s="46"/>
    </row>
    <row r="200">
      <c r="G200" s="46"/>
      <c r="H200" s="45"/>
      <c r="J200" s="46"/>
    </row>
    <row r="201">
      <c r="G201" s="46"/>
      <c r="H201" s="45"/>
      <c r="J201" s="46"/>
    </row>
    <row r="202">
      <c r="G202" s="46"/>
      <c r="H202" s="45"/>
      <c r="J202" s="46"/>
    </row>
    <row r="203">
      <c r="G203" s="46"/>
      <c r="H203" s="45"/>
      <c r="J203" s="46"/>
    </row>
    <row r="204">
      <c r="G204" s="46"/>
      <c r="H204" s="45"/>
      <c r="J204" s="46"/>
    </row>
    <row r="205">
      <c r="G205" s="46"/>
      <c r="H205" s="45"/>
      <c r="J205" s="46"/>
    </row>
    <row r="206">
      <c r="G206" s="46"/>
      <c r="H206" s="45"/>
      <c r="J206" s="46"/>
    </row>
    <row r="207">
      <c r="G207" s="46"/>
      <c r="H207" s="45"/>
      <c r="J207" s="46"/>
    </row>
    <row r="208">
      <c r="G208" s="46"/>
      <c r="H208" s="45"/>
      <c r="J208" s="46"/>
    </row>
    <row r="209">
      <c r="G209" s="46"/>
      <c r="H209" s="45"/>
      <c r="J209" s="46"/>
    </row>
    <row r="210">
      <c r="G210" s="46"/>
      <c r="H210" s="45"/>
      <c r="J210" s="46"/>
    </row>
    <row r="211">
      <c r="G211" s="46"/>
      <c r="H211" s="45"/>
      <c r="J211" s="46"/>
    </row>
    <row r="212">
      <c r="G212" s="46"/>
      <c r="H212" s="45"/>
      <c r="J212" s="46"/>
    </row>
    <row r="213">
      <c r="G213" s="46"/>
      <c r="H213" s="45"/>
      <c r="J213" s="46"/>
    </row>
    <row r="214">
      <c r="G214" s="46"/>
      <c r="H214" s="45"/>
      <c r="J214" s="46"/>
    </row>
    <row r="215">
      <c r="G215" s="46"/>
      <c r="H215" s="45"/>
      <c r="J215" s="46"/>
    </row>
    <row r="216">
      <c r="G216" s="46"/>
      <c r="H216" s="45"/>
      <c r="J216" s="46"/>
    </row>
    <row r="217">
      <c r="G217" s="46"/>
      <c r="H217" s="45"/>
      <c r="J217" s="46"/>
    </row>
    <row r="218">
      <c r="G218" s="46"/>
      <c r="H218" s="45"/>
      <c r="J218" s="46"/>
    </row>
    <row r="219">
      <c r="G219" s="46"/>
      <c r="H219" s="45"/>
      <c r="J219" s="46"/>
    </row>
    <row r="220">
      <c r="G220" s="46"/>
      <c r="H220" s="45"/>
      <c r="J220" s="46"/>
    </row>
    <row r="221">
      <c r="G221" s="46"/>
      <c r="H221" s="45"/>
      <c r="J221" s="46"/>
    </row>
    <row r="222">
      <c r="G222" s="46"/>
      <c r="H222" s="45"/>
      <c r="J222" s="46"/>
    </row>
    <row r="223">
      <c r="G223" s="46"/>
      <c r="H223" s="45"/>
      <c r="J223" s="46"/>
    </row>
    <row r="224">
      <c r="G224" s="46"/>
      <c r="H224" s="45"/>
      <c r="J224" s="46"/>
    </row>
    <row r="225">
      <c r="G225" s="46"/>
      <c r="H225" s="45"/>
      <c r="J225" s="46"/>
    </row>
    <row r="226">
      <c r="G226" s="46"/>
      <c r="H226" s="45"/>
      <c r="J226" s="46"/>
    </row>
    <row r="227">
      <c r="G227" s="46"/>
      <c r="H227" s="45"/>
      <c r="J227" s="46"/>
    </row>
    <row r="228">
      <c r="G228" s="46"/>
      <c r="H228" s="45"/>
      <c r="J228" s="46"/>
    </row>
    <row r="229">
      <c r="G229" s="46"/>
      <c r="H229" s="45"/>
      <c r="J229" s="46"/>
    </row>
    <row r="230">
      <c r="G230" s="46"/>
      <c r="H230" s="45"/>
      <c r="J230" s="46"/>
    </row>
    <row r="231">
      <c r="G231" s="46"/>
      <c r="H231" s="45"/>
      <c r="J231" s="46"/>
    </row>
    <row r="232">
      <c r="G232" s="46"/>
      <c r="H232" s="45"/>
      <c r="J232" s="46"/>
    </row>
    <row r="233">
      <c r="G233" s="46"/>
      <c r="H233" s="45"/>
      <c r="J233" s="46"/>
    </row>
    <row r="234">
      <c r="G234" s="46"/>
      <c r="H234" s="45"/>
      <c r="J234" s="46"/>
    </row>
    <row r="235">
      <c r="G235" s="46"/>
      <c r="H235" s="45"/>
      <c r="J235" s="46"/>
    </row>
    <row r="236">
      <c r="G236" s="46"/>
      <c r="H236" s="45"/>
      <c r="J236" s="46"/>
    </row>
    <row r="237">
      <c r="G237" s="46"/>
      <c r="H237" s="45"/>
      <c r="J237" s="46"/>
    </row>
    <row r="238">
      <c r="G238" s="46"/>
      <c r="H238" s="45"/>
      <c r="J238" s="46"/>
    </row>
    <row r="239">
      <c r="G239" s="46"/>
      <c r="H239" s="45"/>
      <c r="J239" s="46"/>
    </row>
    <row r="240">
      <c r="G240" s="46"/>
      <c r="H240" s="45"/>
      <c r="J240" s="46"/>
    </row>
    <row r="241">
      <c r="G241" s="46"/>
      <c r="H241" s="45"/>
      <c r="J241" s="46"/>
    </row>
    <row r="242">
      <c r="G242" s="46"/>
      <c r="H242" s="45"/>
      <c r="J242" s="46"/>
    </row>
    <row r="243">
      <c r="G243" s="46"/>
      <c r="H243" s="45"/>
      <c r="J243" s="46"/>
    </row>
    <row r="244">
      <c r="G244" s="46"/>
      <c r="H244" s="45"/>
      <c r="J244" s="46"/>
    </row>
    <row r="245">
      <c r="G245" s="46"/>
      <c r="H245" s="45"/>
      <c r="J245" s="46"/>
    </row>
    <row r="246">
      <c r="G246" s="46"/>
      <c r="H246" s="45"/>
      <c r="J246" s="46"/>
    </row>
    <row r="247">
      <c r="G247" s="46"/>
      <c r="H247" s="45"/>
      <c r="J247" s="46"/>
    </row>
    <row r="248">
      <c r="G248" s="46"/>
      <c r="H248" s="45"/>
      <c r="J248" s="46"/>
    </row>
    <row r="249">
      <c r="G249" s="46"/>
      <c r="H249" s="45"/>
      <c r="J249" s="46"/>
    </row>
    <row r="250">
      <c r="G250" s="46"/>
      <c r="H250" s="45"/>
      <c r="J250" s="46"/>
    </row>
    <row r="251">
      <c r="G251" s="46"/>
      <c r="H251" s="45"/>
      <c r="J251" s="46"/>
    </row>
    <row r="252">
      <c r="G252" s="46"/>
      <c r="H252" s="45"/>
      <c r="J252" s="46"/>
    </row>
    <row r="253">
      <c r="G253" s="46"/>
      <c r="H253" s="45"/>
      <c r="J253" s="46"/>
    </row>
    <row r="254">
      <c r="G254" s="46"/>
      <c r="H254" s="45"/>
      <c r="J254" s="46"/>
    </row>
    <row r="255">
      <c r="G255" s="46"/>
      <c r="H255" s="45"/>
      <c r="J255" s="46"/>
    </row>
    <row r="256">
      <c r="G256" s="46"/>
      <c r="H256" s="45"/>
      <c r="J256" s="46"/>
    </row>
    <row r="257">
      <c r="G257" s="46"/>
      <c r="H257" s="45"/>
      <c r="J257" s="46"/>
    </row>
    <row r="258">
      <c r="G258" s="46"/>
      <c r="H258" s="45"/>
      <c r="J258" s="46"/>
    </row>
    <row r="259">
      <c r="G259" s="46"/>
      <c r="H259" s="45"/>
      <c r="J259" s="46"/>
    </row>
    <row r="260">
      <c r="G260" s="46"/>
      <c r="H260" s="45"/>
      <c r="J260" s="46"/>
    </row>
    <row r="261">
      <c r="G261" s="46"/>
      <c r="H261" s="45"/>
      <c r="J261" s="46"/>
    </row>
    <row r="262">
      <c r="G262" s="46"/>
      <c r="H262" s="45"/>
      <c r="J262" s="46"/>
    </row>
    <row r="263">
      <c r="G263" s="46"/>
      <c r="H263" s="45"/>
      <c r="J263" s="46"/>
    </row>
    <row r="264">
      <c r="G264" s="46"/>
      <c r="H264" s="45"/>
      <c r="J264" s="46"/>
    </row>
    <row r="265">
      <c r="G265" s="46"/>
      <c r="H265" s="45"/>
      <c r="J265" s="46"/>
    </row>
    <row r="266">
      <c r="G266" s="46"/>
      <c r="H266" s="45"/>
      <c r="J266" s="46"/>
    </row>
    <row r="267">
      <c r="G267" s="46"/>
      <c r="H267" s="45"/>
      <c r="J267" s="46"/>
    </row>
    <row r="268">
      <c r="G268" s="46"/>
      <c r="H268" s="45"/>
      <c r="J268" s="46"/>
    </row>
    <row r="269">
      <c r="G269" s="46"/>
      <c r="H269" s="45"/>
      <c r="J269" s="46"/>
    </row>
    <row r="270">
      <c r="G270" s="46"/>
      <c r="H270" s="45"/>
      <c r="J270" s="46"/>
    </row>
    <row r="271">
      <c r="G271" s="46"/>
      <c r="H271" s="45"/>
      <c r="J271" s="46"/>
    </row>
    <row r="272">
      <c r="G272" s="46"/>
      <c r="H272" s="45"/>
      <c r="J272" s="46"/>
    </row>
    <row r="273">
      <c r="G273" s="46"/>
      <c r="H273" s="45"/>
      <c r="J273" s="46"/>
    </row>
    <row r="274">
      <c r="G274" s="46"/>
      <c r="H274" s="45"/>
      <c r="J274" s="46"/>
    </row>
    <row r="275">
      <c r="G275" s="46"/>
      <c r="H275" s="45"/>
      <c r="J275" s="46"/>
    </row>
    <row r="276">
      <c r="G276" s="46"/>
      <c r="H276" s="45"/>
      <c r="J276" s="46"/>
    </row>
    <row r="277">
      <c r="G277" s="46"/>
      <c r="H277" s="45"/>
      <c r="J277" s="46"/>
    </row>
    <row r="278">
      <c r="G278" s="46"/>
      <c r="H278" s="45"/>
      <c r="J278" s="46"/>
    </row>
    <row r="279">
      <c r="G279" s="46"/>
      <c r="H279" s="45"/>
      <c r="J279" s="46"/>
    </row>
    <row r="280">
      <c r="G280" s="46"/>
      <c r="H280" s="45"/>
      <c r="J280" s="46"/>
    </row>
    <row r="281">
      <c r="G281" s="46"/>
      <c r="H281" s="45"/>
      <c r="J281" s="46"/>
    </row>
    <row r="282">
      <c r="G282" s="46"/>
      <c r="H282" s="45"/>
      <c r="J282" s="46"/>
    </row>
    <row r="283">
      <c r="G283" s="46"/>
      <c r="H283" s="45"/>
      <c r="J283" s="46"/>
    </row>
    <row r="284">
      <c r="G284" s="46"/>
      <c r="H284" s="45"/>
      <c r="J284" s="46"/>
    </row>
    <row r="285">
      <c r="G285" s="46"/>
      <c r="H285" s="45"/>
      <c r="J285" s="46"/>
    </row>
    <row r="286">
      <c r="G286" s="46"/>
      <c r="H286" s="45"/>
      <c r="J286" s="46"/>
    </row>
    <row r="287">
      <c r="G287" s="46"/>
      <c r="H287" s="45"/>
      <c r="J287" s="46"/>
    </row>
    <row r="288">
      <c r="G288" s="46"/>
      <c r="H288" s="45"/>
      <c r="J288" s="46"/>
    </row>
    <row r="289">
      <c r="G289" s="46"/>
      <c r="H289" s="45"/>
      <c r="J289" s="46"/>
    </row>
    <row r="290">
      <c r="G290" s="46"/>
      <c r="H290" s="45"/>
      <c r="J290" s="46"/>
    </row>
    <row r="291">
      <c r="G291" s="46"/>
      <c r="H291" s="45"/>
      <c r="J291" s="46"/>
    </row>
    <row r="292">
      <c r="G292" s="46"/>
      <c r="H292" s="45"/>
      <c r="J292" s="46"/>
    </row>
    <row r="293">
      <c r="G293" s="46"/>
      <c r="H293" s="45"/>
      <c r="J293" s="46"/>
    </row>
    <row r="294">
      <c r="G294" s="46"/>
      <c r="H294" s="45"/>
      <c r="J294" s="46"/>
    </row>
    <row r="295">
      <c r="G295" s="46"/>
      <c r="H295" s="45"/>
      <c r="J295" s="46"/>
    </row>
    <row r="296">
      <c r="G296" s="46"/>
      <c r="H296" s="45"/>
      <c r="J296" s="46"/>
    </row>
    <row r="297">
      <c r="G297" s="46"/>
      <c r="H297" s="45"/>
      <c r="J297" s="46"/>
    </row>
    <row r="298">
      <c r="G298" s="46"/>
      <c r="H298" s="45"/>
      <c r="J298" s="46"/>
    </row>
    <row r="299">
      <c r="G299" s="46"/>
      <c r="H299" s="45"/>
      <c r="J299" s="46"/>
    </row>
    <row r="300">
      <c r="G300" s="46"/>
      <c r="H300" s="45"/>
      <c r="J300" s="46"/>
    </row>
    <row r="301">
      <c r="G301" s="46"/>
      <c r="H301" s="45"/>
      <c r="J301" s="46"/>
    </row>
    <row r="302">
      <c r="G302" s="46"/>
      <c r="H302" s="45"/>
      <c r="J302" s="46"/>
    </row>
    <row r="303">
      <c r="G303" s="46"/>
      <c r="H303" s="45"/>
      <c r="J303" s="46"/>
    </row>
    <row r="304">
      <c r="G304" s="46"/>
      <c r="H304" s="45"/>
      <c r="J304" s="46"/>
    </row>
    <row r="305">
      <c r="G305" s="46"/>
      <c r="H305" s="45"/>
      <c r="J305" s="46"/>
    </row>
    <row r="306">
      <c r="G306" s="46"/>
      <c r="H306" s="45"/>
      <c r="J306" s="46"/>
    </row>
    <row r="307">
      <c r="G307" s="46"/>
      <c r="H307" s="45"/>
      <c r="J307" s="46"/>
    </row>
    <row r="308">
      <c r="G308" s="46"/>
      <c r="H308" s="45"/>
      <c r="J308" s="46"/>
    </row>
    <row r="309">
      <c r="G309" s="46"/>
      <c r="H309" s="45"/>
      <c r="J309" s="46"/>
    </row>
    <row r="310">
      <c r="G310" s="46"/>
      <c r="H310" s="45"/>
      <c r="J310" s="46"/>
    </row>
    <row r="311">
      <c r="G311" s="46"/>
      <c r="H311" s="45"/>
      <c r="J311" s="46"/>
    </row>
    <row r="312">
      <c r="G312" s="46"/>
      <c r="H312" s="45"/>
      <c r="J312" s="46"/>
    </row>
    <row r="313">
      <c r="G313" s="46"/>
      <c r="H313" s="45"/>
      <c r="J313" s="46"/>
    </row>
    <row r="314">
      <c r="G314" s="46"/>
      <c r="H314" s="45"/>
      <c r="J314" s="46"/>
    </row>
    <row r="315">
      <c r="G315" s="46"/>
      <c r="H315" s="45"/>
      <c r="J315" s="46"/>
    </row>
    <row r="316">
      <c r="G316" s="46"/>
      <c r="H316" s="45"/>
      <c r="J316" s="46"/>
    </row>
    <row r="317">
      <c r="G317" s="46"/>
      <c r="H317" s="45"/>
      <c r="J317" s="46"/>
    </row>
    <row r="318">
      <c r="G318" s="46"/>
      <c r="H318" s="45"/>
      <c r="J318" s="46"/>
    </row>
    <row r="319">
      <c r="G319" s="46"/>
      <c r="H319" s="45"/>
      <c r="J319" s="46"/>
    </row>
    <row r="320">
      <c r="G320" s="46"/>
      <c r="H320" s="45"/>
      <c r="J320" s="46"/>
    </row>
    <row r="321">
      <c r="G321" s="46"/>
      <c r="H321" s="45"/>
      <c r="J321" s="46"/>
    </row>
    <row r="322">
      <c r="G322" s="46"/>
      <c r="H322" s="45"/>
      <c r="J322" s="46"/>
    </row>
    <row r="323">
      <c r="G323" s="46"/>
      <c r="H323" s="45"/>
      <c r="J323" s="46"/>
    </row>
    <row r="324">
      <c r="G324" s="46"/>
      <c r="H324" s="45"/>
      <c r="J324" s="46"/>
    </row>
    <row r="325">
      <c r="G325" s="46"/>
      <c r="H325" s="45"/>
      <c r="J325" s="46"/>
    </row>
    <row r="326">
      <c r="G326" s="46"/>
      <c r="H326" s="45"/>
      <c r="J326" s="46"/>
    </row>
    <row r="327">
      <c r="G327" s="46"/>
      <c r="H327" s="45"/>
      <c r="J327" s="46"/>
    </row>
    <row r="328">
      <c r="G328" s="46"/>
      <c r="H328" s="45"/>
      <c r="J328" s="46"/>
    </row>
    <row r="329">
      <c r="G329" s="46"/>
      <c r="H329" s="45"/>
      <c r="J329" s="46"/>
    </row>
    <row r="330">
      <c r="G330" s="46"/>
      <c r="H330" s="45"/>
      <c r="J330" s="46"/>
    </row>
    <row r="331">
      <c r="G331" s="46"/>
      <c r="H331" s="45"/>
      <c r="J331" s="46"/>
    </row>
    <row r="332">
      <c r="G332" s="46"/>
      <c r="H332" s="45"/>
      <c r="J332" s="46"/>
    </row>
    <row r="333">
      <c r="G333" s="46"/>
      <c r="H333" s="45"/>
      <c r="J333" s="46"/>
    </row>
    <row r="334">
      <c r="G334" s="46"/>
      <c r="H334" s="45"/>
      <c r="J334" s="46"/>
    </row>
    <row r="335">
      <c r="G335" s="46"/>
      <c r="H335" s="45"/>
      <c r="J335" s="46"/>
    </row>
    <row r="336">
      <c r="G336" s="46"/>
      <c r="H336" s="45"/>
      <c r="J336" s="46"/>
    </row>
    <row r="337">
      <c r="G337" s="46"/>
      <c r="H337" s="45"/>
      <c r="J337" s="46"/>
    </row>
    <row r="338">
      <c r="G338" s="46"/>
      <c r="H338" s="45"/>
      <c r="J338" s="46"/>
    </row>
    <row r="339">
      <c r="G339" s="46"/>
      <c r="H339" s="45"/>
      <c r="J339" s="46"/>
    </row>
    <row r="340">
      <c r="G340" s="46"/>
      <c r="H340" s="45"/>
      <c r="J340" s="46"/>
    </row>
    <row r="341">
      <c r="G341" s="46"/>
      <c r="H341" s="45"/>
      <c r="J341" s="46"/>
    </row>
    <row r="342">
      <c r="G342" s="46"/>
      <c r="H342" s="45"/>
      <c r="J342" s="46"/>
    </row>
    <row r="343">
      <c r="G343" s="46"/>
      <c r="H343" s="45"/>
      <c r="J343" s="46"/>
    </row>
    <row r="344">
      <c r="G344" s="46"/>
      <c r="H344" s="45"/>
      <c r="J344" s="46"/>
    </row>
    <row r="345">
      <c r="G345" s="46"/>
      <c r="H345" s="45"/>
      <c r="J345" s="46"/>
    </row>
    <row r="346">
      <c r="G346" s="46"/>
      <c r="H346" s="45"/>
      <c r="J346" s="46"/>
    </row>
    <row r="347">
      <c r="G347" s="46"/>
      <c r="H347" s="45"/>
      <c r="J347" s="46"/>
    </row>
    <row r="348">
      <c r="G348" s="46"/>
      <c r="H348" s="45"/>
      <c r="J348" s="46"/>
    </row>
    <row r="349">
      <c r="G349" s="46"/>
      <c r="H349" s="45"/>
      <c r="J349" s="46"/>
    </row>
    <row r="350">
      <c r="G350" s="46"/>
      <c r="H350" s="45"/>
      <c r="J350" s="46"/>
    </row>
    <row r="351">
      <c r="G351" s="46"/>
      <c r="H351" s="45"/>
      <c r="J351" s="46"/>
    </row>
    <row r="352">
      <c r="G352" s="46"/>
      <c r="H352" s="45"/>
      <c r="J352" s="46"/>
    </row>
    <row r="353">
      <c r="G353" s="46"/>
      <c r="H353" s="45"/>
      <c r="J353" s="46"/>
    </row>
    <row r="354">
      <c r="G354" s="46"/>
      <c r="H354" s="45"/>
      <c r="J354" s="46"/>
    </row>
    <row r="355">
      <c r="G355" s="46"/>
      <c r="H355" s="45"/>
      <c r="J355" s="46"/>
    </row>
    <row r="356">
      <c r="G356" s="46"/>
      <c r="H356" s="45"/>
      <c r="J356" s="46"/>
    </row>
    <row r="357">
      <c r="G357" s="46"/>
      <c r="H357" s="45"/>
      <c r="J357" s="46"/>
    </row>
    <row r="358">
      <c r="G358" s="46"/>
      <c r="H358" s="45"/>
      <c r="J358" s="46"/>
    </row>
    <row r="359">
      <c r="G359" s="46"/>
      <c r="H359" s="45"/>
      <c r="J359" s="46"/>
    </row>
    <row r="360">
      <c r="G360" s="46"/>
      <c r="H360" s="45"/>
      <c r="J360" s="46"/>
    </row>
    <row r="361">
      <c r="G361" s="46"/>
      <c r="H361" s="45"/>
      <c r="J361" s="46"/>
    </row>
    <row r="362">
      <c r="G362" s="46"/>
      <c r="H362" s="45"/>
      <c r="J362" s="46"/>
    </row>
    <row r="363">
      <c r="G363" s="46"/>
      <c r="H363" s="45"/>
      <c r="J363" s="46"/>
    </row>
    <row r="364">
      <c r="G364" s="46"/>
      <c r="H364" s="45"/>
      <c r="J364" s="46"/>
    </row>
    <row r="365">
      <c r="G365" s="46"/>
      <c r="H365" s="45"/>
      <c r="J365" s="46"/>
    </row>
    <row r="366">
      <c r="G366" s="46"/>
      <c r="H366" s="45"/>
      <c r="J366" s="46"/>
    </row>
    <row r="367">
      <c r="G367" s="46"/>
      <c r="H367" s="45"/>
      <c r="J367" s="46"/>
    </row>
    <row r="368">
      <c r="G368" s="46"/>
      <c r="H368" s="45"/>
      <c r="J368" s="46"/>
    </row>
    <row r="369">
      <c r="G369" s="46"/>
      <c r="H369" s="45"/>
      <c r="J369" s="46"/>
    </row>
    <row r="370">
      <c r="G370" s="46"/>
      <c r="H370" s="45"/>
      <c r="J370" s="46"/>
    </row>
    <row r="371">
      <c r="G371" s="46"/>
      <c r="H371" s="45"/>
      <c r="J371" s="46"/>
    </row>
    <row r="372">
      <c r="G372" s="46"/>
      <c r="H372" s="45"/>
      <c r="J372" s="46"/>
    </row>
    <row r="373">
      <c r="G373" s="46"/>
      <c r="H373" s="45"/>
      <c r="J373" s="46"/>
    </row>
    <row r="374">
      <c r="G374" s="46"/>
      <c r="H374" s="45"/>
      <c r="J374" s="46"/>
    </row>
    <row r="375">
      <c r="G375" s="46"/>
      <c r="H375" s="45"/>
      <c r="J375" s="46"/>
    </row>
    <row r="376">
      <c r="G376" s="46"/>
      <c r="H376" s="45"/>
      <c r="J376" s="46"/>
    </row>
    <row r="377">
      <c r="G377" s="46"/>
      <c r="H377" s="45"/>
      <c r="J377" s="46"/>
    </row>
    <row r="378">
      <c r="G378" s="46"/>
      <c r="H378" s="45"/>
      <c r="J378" s="46"/>
    </row>
    <row r="379">
      <c r="G379" s="46"/>
      <c r="H379" s="45"/>
      <c r="J379" s="46"/>
    </row>
    <row r="380">
      <c r="G380" s="46"/>
      <c r="H380" s="45"/>
      <c r="J380" s="46"/>
    </row>
    <row r="381">
      <c r="G381" s="46"/>
      <c r="H381" s="45"/>
      <c r="J381" s="46"/>
    </row>
    <row r="382">
      <c r="G382" s="46"/>
      <c r="H382" s="45"/>
      <c r="J382" s="46"/>
    </row>
    <row r="383">
      <c r="G383" s="46"/>
      <c r="H383" s="45"/>
      <c r="J383" s="46"/>
    </row>
    <row r="384">
      <c r="G384" s="46"/>
      <c r="H384" s="45"/>
      <c r="J384" s="46"/>
    </row>
    <row r="385">
      <c r="G385" s="46"/>
      <c r="H385" s="45"/>
      <c r="J385" s="46"/>
    </row>
    <row r="386">
      <c r="G386" s="46"/>
      <c r="H386" s="45"/>
      <c r="J386" s="46"/>
    </row>
    <row r="387">
      <c r="G387" s="46"/>
      <c r="H387" s="45"/>
      <c r="J387" s="46"/>
    </row>
    <row r="388">
      <c r="G388" s="46"/>
      <c r="H388" s="45"/>
      <c r="J388" s="46"/>
    </row>
    <row r="389">
      <c r="G389" s="46"/>
      <c r="H389" s="45"/>
      <c r="J389" s="46"/>
    </row>
    <row r="390">
      <c r="G390" s="46"/>
      <c r="H390" s="45"/>
      <c r="J390" s="46"/>
    </row>
    <row r="391">
      <c r="G391" s="46"/>
      <c r="H391" s="45"/>
      <c r="J391" s="46"/>
    </row>
    <row r="392">
      <c r="G392" s="46"/>
      <c r="H392" s="45"/>
      <c r="J392" s="46"/>
    </row>
    <row r="393">
      <c r="G393" s="46"/>
      <c r="H393" s="45"/>
      <c r="J393" s="46"/>
    </row>
    <row r="394">
      <c r="G394" s="46"/>
      <c r="H394" s="45"/>
      <c r="J394" s="46"/>
    </row>
    <row r="395">
      <c r="G395" s="46"/>
      <c r="H395" s="45"/>
      <c r="J395" s="46"/>
    </row>
    <row r="396">
      <c r="G396" s="46"/>
      <c r="H396" s="45"/>
      <c r="J396" s="46"/>
    </row>
    <row r="397">
      <c r="G397" s="46"/>
      <c r="H397" s="45"/>
      <c r="J397" s="46"/>
    </row>
    <row r="398">
      <c r="G398" s="46"/>
      <c r="H398" s="45"/>
      <c r="J398" s="46"/>
    </row>
    <row r="399">
      <c r="G399" s="46"/>
      <c r="H399" s="45"/>
      <c r="J399" s="46"/>
    </row>
    <row r="400">
      <c r="G400" s="46"/>
      <c r="H400" s="45"/>
      <c r="J400" s="46"/>
    </row>
    <row r="401">
      <c r="G401" s="46"/>
      <c r="H401" s="45"/>
      <c r="J401" s="46"/>
    </row>
    <row r="402">
      <c r="G402" s="46"/>
      <c r="H402" s="45"/>
      <c r="J402" s="46"/>
    </row>
    <row r="403">
      <c r="G403" s="46"/>
      <c r="H403" s="45"/>
      <c r="J403" s="46"/>
    </row>
    <row r="404">
      <c r="G404" s="46"/>
      <c r="H404" s="45"/>
      <c r="J404" s="46"/>
    </row>
    <row r="405">
      <c r="G405" s="46"/>
      <c r="H405" s="45"/>
      <c r="J405" s="46"/>
    </row>
    <row r="406">
      <c r="G406" s="46"/>
      <c r="H406" s="45"/>
      <c r="J406" s="46"/>
    </row>
    <row r="407">
      <c r="G407" s="46"/>
      <c r="H407" s="45"/>
      <c r="J407" s="46"/>
    </row>
    <row r="408">
      <c r="G408" s="46"/>
      <c r="H408" s="45"/>
      <c r="J408" s="46"/>
    </row>
    <row r="409">
      <c r="G409" s="46"/>
      <c r="H409" s="45"/>
      <c r="J409" s="46"/>
    </row>
    <row r="410">
      <c r="G410" s="46"/>
      <c r="H410" s="45"/>
      <c r="J410" s="46"/>
    </row>
    <row r="411">
      <c r="G411" s="46"/>
      <c r="H411" s="45"/>
      <c r="J411" s="46"/>
    </row>
    <row r="412">
      <c r="G412" s="46"/>
      <c r="H412" s="45"/>
      <c r="J412" s="46"/>
    </row>
    <row r="413">
      <c r="G413" s="46"/>
      <c r="H413" s="45"/>
      <c r="J413" s="46"/>
    </row>
    <row r="414">
      <c r="G414" s="46"/>
      <c r="H414" s="45"/>
      <c r="J414" s="46"/>
    </row>
    <row r="415">
      <c r="G415" s="46"/>
      <c r="H415" s="45"/>
      <c r="J415" s="46"/>
    </row>
    <row r="416">
      <c r="G416" s="46"/>
      <c r="H416" s="45"/>
      <c r="J416" s="46"/>
    </row>
    <row r="417">
      <c r="G417" s="46"/>
      <c r="H417" s="45"/>
      <c r="J417" s="46"/>
    </row>
    <row r="418">
      <c r="G418" s="46"/>
      <c r="H418" s="45"/>
      <c r="J418" s="46"/>
    </row>
    <row r="419">
      <c r="G419" s="46"/>
      <c r="H419" s="45"/>
      <c r="J419" s="46"/>
    </row>
    <row r="420">
      <c r="G420" s="46"/>
      <c r="H420" s="45"/>
      <c r="J420" s="46"/>
    </row>
    <row r="421">
      <c r="G421" s="46"/>
      <c r="H421" s="45"/>
      <c r="J421" s="46"/>
    </row>
    <row r="422">
      <c r="G422" s="46"/>
      <c r="H422" s="45"/>
      <c r="J422" s="46"/>
    </row>
    <row r="423">
      <c r="G423" s="46"/>
      <c r="H423" s="45"/>
      <c r="J423" s="46"/>
    </row>
    <row r="424">
      <c r="G424" s="46"/>
      <c r="H424" s="45"/>
      <c r="J424" s="46"/>
    </row>
    <row r="425">
      <c r="G425" s="46"/>
      <c r="H425" s="45"/>
      <c r="J425" s="46"/>
    </row>
    <row r="426">
      <c r="G426" s="46"/>
      <c r="H426" s="45"/>
      <c r="J426" s="46"/>
    </row>
    <row r="427">
      <c r="G427" s="46"/>
      <c r="H427" s="45"/>
      <c r="J427" s="46"/>
    </row>
    <row r="428">
      <c r="G428" s="46"/>
      <c r="H428" s="45"/>
      <c r="J428" s="46"/>
    </row>
    <row r="429">
      <c r="G429" s="46"/>
      <c r="H429" s="45"/>
      <c r="J429" s="46"/>
    </row>
    <row r="430">
      <c r="G430" s="46"/>
      <c r="H430" s="45"/>
      <c r="J430" s="46"/>
    </row>
    <row r="431">
      <c r="G431" s="46"/>
      <c r="H431" s="45"/>
      <c r="J431" s="46"/>
    </row>
    <row r="432">
      <c r="G432" s="46"/>
      <c r="H432" s="45"/>
      <c r="J432" s="46"/>
    </row>
    <row r="433">
      <c r="G433" s="46"/>
      <c r="H433" s="45"/>
      <c r="J433" s="46"/>
    </row>
    <row r="434">
      <c r="G434" s="46"/>
      <c r="H434" s="45"/>
      <c r="J434" s="46"/>
    </row>
    <row r="435">
      <c r="G435" s="46"/>
      <c r="H435" s="45"/>
      <c r="J435" s="46"/>
    </row>
    <row r="436">
      <c r="G436" s="46"/>
      <c r="H436" s="45"/>
      <c r="J436" s="46"/>
    </row>
    <row r="437">
      <c r="G437" s="46"/>
      <c r="H437" s="45"/>
      <c r="J437" s="46"/>
    </row>
    <row r="438">
      <c r="G438" s="46"/>
      <c r="H438" s="45"/>
      <c r="J438" s="46"/>
    </row>
    <row r="439">
      <c r="G439" s="46"/>
      <c r="H439" s="45"/>
      <c r="J439" s="46"/>
    </row>
    <row r="440">
      <c r="G440" s="46"/>
      <c r="H440" s="45"/>
      <c r="J440" s="46"/>
    </row>
    <row r="441">
      <c r="G441" s="46"/>
      <c r="H441" s="45"/>
      <c r="J441" s="46"/>
    </row>
    <row r="442">
      <c r="G442" s="46"/>
      <c r="H442" s="45"/>
      <c r="J442" s="46"/>
    </row>
    <row r="443">
      <c r="G443" s="46"/>
      <c r="H443" s="45"/>
      <c r="J443" s="46"/>
    </row>
    <row r="444">
      <c r="G444" s="46"/>
      <c r="H444" s="45"/>
      <c r="J444" s="46"/>
    </row>
    <row r="445">
      <c r="G445" s="46"/>
      <c r="H445" s="45"/>
      <c r="J445" s="46"/>
    </row>
    <row r="446">
      <c r="G446" s="46"/>
      <c r="H446" s="45"/>
      <c r="J446" s="46"/>
    </row>
    <row r="447">
      <c r="G447" s="46"/>
      <c r="H447" s="45"/>
      <c r="J447" s="46"/>
    </row>
    <row r="448">
      <c r="G448" s="46"/>
      <c r="H448" s="45"/>
      <c r="J448" s="46"/>
    </row>
    <row r="449">
      <c r="G449" s="46"/>
      <c r="H449" s="45"/>
      <c r="J449" s="46"/>
    </row>
    <row r="450">
      <c r="G450" s="46"/>
      <c r="H450" s="45"/>
      <c r="J450" s="46"/>
    </row>
    <row r="451">
      <c r="G451" s="46"/>
      <c r="H451" s="45"/>
      <c r="J451" s="46"/>
    </row>
    <row r="452">
      <c r="G452" s="46"/>
      <c r="H452" s="45"/>
      <c r="J452" s="46"/>
    </row>
    <row r="453">
      <c r="G453" s="46"/>
      <c r="H453" s="45"/>
      <c r="J453" s="46"/>
    </row>
    <row r="454">
      <c r="G454" s="46"/>
      <c r="H454" s="45"/>
      <c r="J454" s="46"/>
    </row>
    <row r="455">
      <c r="G455" s="46"/>
      <c r="H455" s="45"/>
      <c r="J455" s="46"/>
    </row>
    <row r="456">
      <c r="G456" s="46"/>
      <c r="H456" s="45"/>
      <c r="J456" s="46"/>
    </row>
    <row r="457">
      <c r="G457" s="46"/>
      <c r="H457" s="45"/>
      <c r="J457" s="46"/>
    </row>
    <row r="458">
      <c r="G458" s="46"/>
      <c r="H458" s="45"/>
      <c r="J458" s="46"/>
    </row>
    <row r="459">
      <c r="G459" s="46"/>
      <c r="H459" s="45"/>
      <c r="J459" s="46"/>
    </row>
    <row r="460">
      <c r="G460" s="46"/>
      <c r="H460" s="45"/>
      <c r="J460" s="46"/>
    </row>
    <row r="461">
      <c r="G461" s="46"/>
      <c r="H461" s="45"/>
      <c r="J461" s="46"/>
    </row>
    <row r="462">
      <c r="G462" s="46"/>
      <c r="H462" s="45"/>
      <c r="J462" s="46"/>
    </row>
    <row r="463">
      <c r="G463" s="46"/>
      <c r="H463" s="45"/>
      <c r="J463" s="46"/>
    </row>
    <row r="464">
      <c r="G464" s="46"/>
      <c r="H464" s="45"/>
      <c r="J464" s="46"/>
    </row>
    <row r="465">
      <c r="G465" s="46"/>
      <c r="H465" s="45"/>
      <c r="J465" s="46"/>
    </row>
    <row r="466">
      <c r="G466" s="46"/>
      <c r="H466" s="45"/>
      <c r="J466" s="46"/>
    </row>
    <row r="467">
      <c r="G467" s="46"/>
      <c r="H467" s="45"/>
      <c r="J467" s="46"/>
    </row>
    <row r="468">
      <c r="G468" s="46"/>
      <c r="H468" s="45"/>
      <c r="J468" s="46"/>
    </row>
    <row r="469">
      <c r="G469" s="46"/>
      <c r="H469" s="45"/>
      <c r="J469" s="46"/>
    </row>
    <row r="470">
      <c r="G470" s="46"/>
      <c r="H470" s="45"/>
      <c r="J470" s="46"/>
    </row>
    <row r="471">
      <c r="G471" s="46"/>
      <c r="H471" s="45"/>
      <c r="J471" s="46"/>
    </row>
    <row r="472">
      <c r="G472" s="46"/>
      <c r="H472" s="45"/>
      <c r="J472" s="46"/>
    </row>
    <row r="473">
      <c r="G473" s="46"/>
      <c r="H473" s="45"/>
      <c r="J473" s="46"/>
    </row>
    <row r="474">
      <c r="G474" s="46"/>
      <c r="H474" s="45"/>
      <c r="J474" s="46"/>
    </row>
    <row r="475">
      <c r="G475" s="46"/>
      <c r="H475" s="45"/>
      <c r="J475" s="46"/>
    </row>
    <row r="476">
      <c r="G476" s="46"/>
      <c r="H476" s="45"/>
      <c r="J476" s="46"/>
    </row>
    <row r="477">
      <c r="G477" s="46"/>
      <c r="H477" s="45"/>
      <c r="J477" s="46"/>
    </row>
    <row r="478">
      <c r="G478" s="46"/>
      <c r="H478" s="45"/>
      <c r="J478" s="46"/>
    </row>
    <row r="479">
      <c r="G479" s="46"/>
      <c r="H479" s="45"/>
      <c r="J479" s="46"/>
    </row>
    <row r="480">
      <c r="G480" s="46"/>
      <c r="H480" s="45"/>
      <c r="J480" s="46"/>
    </row>
    <row r="481">
      <c r="G481" s="46"/>
      <c r="H481" s="45"/>
      <c r="J481" s="46"/>
    </row>
    <row r="482">
      <c r="G482" s="46"/>
      <c r="H482" s="45"/>
      <c r="J482" s="46"/>
    </row>
    <row r="483">
      <c r="G483" s="46"/>
      <c r="H483" s="45"/>
      <c r="J483" s="46"/>
    </row>
    <row r="484">
      <c r="G484" s="46"/>
      <c r="H484" s="45"/>
      <c r="J484" s="46"/>
    </row>
    <row r="485">
      <c r="G485" s="46"/>
      <c r="H485" s="45"/>
      <c r="J485" s="46"/>
    </row>
    <row r="486">
      <c r="G486" s="46"/>
      <c r="H486" s="45"/>
      <c r="J486" s="46"/>
    </row>
    <row r="487">
      <c r="G487" s="46"/>
      <c r="H487" s="45"/>
      <c r="J487" s="46"/>
    </row>
    <row r="488">
      <c r="G488" s="46"/>
      <c r="H488" s="45"/>
      <c r="J488" s="46"/>
    </row>
    <row r="489">
      <c r="G489" s="46"/>
      <c r="H489" s="45"/>
      <c r="J489" s="46"/>
    </row>
    <row r="490">
      <c r="G490" s="46"/>
      <c r="H490" s="45"/>
      <c r="J490" s="46"/>
    </row>
    <row r="491">
      <c r="G491" s="46"/>
      <c r="H491" s="45"/>
      <c r="J491" s="46"/>
    </row>
    <row r="492">
      <c r="G492" s="46"/>
      <c r="H492" s="45"/>
      <c r="J492" s="46"/>
    </row>
    <row r="493">
      <c r="G493" s="46"/>
      <c r="H493" s="45"/>
      <c r="J493" s="46"/>
    </row>
    <row r="494">
      <c r="G494" s="46"/>
      <c r="H494" s="45"/>
      <c r="J494" s="46"/>
    </row>
    <row r="495">
      <c r="G495" s="46"/>
      <c r="H495" s="45"/>
      <c r="J495" s="46"/>
    </row>
    <row r="496">
      <c r="G496" s="46"/>
      <c r="H496" s="45"/>
      <c r="J496" s="46"/>
    </row>
    <row r="497">
      <c r="G497" s="46"/>
      <c r="H497" s="45"/>
      <c r="J497" s="46"/>
    </row>
    <row r="498">
      <c r="G498" s="46"/>
      <c r="H498" s="45"/>
      <c r="J498" s="46"/>
    </row>
    <row r="499">
      <c r="G499" s="46"/>
      <c r="H499" s="45"/>
      <c r="J499" s="46"/>
    </row>
    <row r="500">
      <c r="G500" s="46"/>
      <c r="H500" s="45"/>
      <c r="J500" s="46"/>
    </row>
    <row r="501">
      <c r="G501" s="46"/>
      <c r="H501" s="45"/>
      <c r="J501" s="46"/>
    </row>
    <row r="502">
      <c r="G502" s="46"/>
      <c r="H502" s="45"/>
      <c r="J502" s="46"/>
    </row>
    <row r="503">
      <c r="G503" s="46"/>
      <c r="H503" s="45"/>
      <c r="J503" s="46"/>
    </row>
    <row r="504">
      <c r="G504" s="46"/>
      <c r="H504" s="45"/>
      <c r="J504" s="46"/>
    </row>
    <row r="505">
      <c r="G505" s="46"/>
      <c r="H505" s="45"/>
      <c r="J505" s="46"/>
    </row>
    <row r="506">
      <c r="G506" s="46"/>
      <c r="H506" s="45"/>
      <c r="J506" s="46"/>
    </row>
    <row r="507">
      <c r="G507" s="46"/>
      <c r="H507" s="45"/>
      <c r="J507" s="46"/>
    </row>
    <row r="508">
      <c r="G508" s="46"/>
      <c r="H508" s="45"/>
      <c r="J508" s="46"/>
    </row>
    <row r="509">
      <c r="G509" s="46"/>
      <c r="H509" s="45"/>
      <c r="J509" s="46"/>
    </row>
    <row r="510">
      <c r="G510" s="46"/>
      <c r="H510" s="45"/>
      <c r="J510" s="46"/>
    </row>
    <row r="511">
      <c r="G511" s="46"/>
      <c r="H511" s="45"/>
      <c r="J511" s="46"/>
    </row>
    <row r="512">
      <c r="G512" s="46"/>
      <c r="H512" s="45"/>
      <c r="J512" s="46"/>
    </row>
    <row r="513">
      <c r="G513" s="46"/>
      <c r="H513" s="45"/>
      <c r="J513" s="46"/>
    </row>
    <row r="514">
      <c r="G514" s="46"/>
      <c r="H514" s="45"/>
      <c r="J514" s="46"/>
    </row>
    <row r="515">
      <c r="G515" s="46"/>
      <c r="H515" s="45"/>
      <c r="J515" s="46"/>
    </row>
    <row r="516">
      <c r="G516" s="46"/>
      <c r="H516" s="45"/>
      <c r="J516" s="46"/>
    </row>
    <row r="517">
      <c r="G517" s="46"/>
      <c r="H517" s="45"/>
      <c r="J517" s="46"/>
    </row>
    <row r="518">
      <c r="G518" s="46"/>
      <c r="H518" s="45"/>
      <c r="J518" s="46"/>
    </row>
    <row r="519">
      <c r="G519" s="46"/>
      <c r="H519" s="45"/>
      <c r="J519" s="46"/>
    </row>
    <row r="520">
      <c r="G520" s="46"/>
      <c r="H520" s="45"/>
      <c r="J520" s="46"/>
    </row>
    <row r="521">
      <c r="G521" s="46"/>
      <c r="H521" s="45"/>
      <c r="J521" s="46"/>
    </row>
    <row r="522">
      <c r="G522" s="46"/>
      <c r="H522" s="45"/>
      <c r="J522" s="46"/>
    </row>
    <row r="523">
      <c r="G523" s="46"/>
      <c r="H523" s="45"/>
      <c r="J523" s="46"/>
    </row>
    <row r="524">
      <c r="G524" s="46"/>
      <c r="H524" s="45"/>
      <c r="J524" s="46"/>
    </row>
    <row r="525">
      <c r="G525" s="46"/>
      <c r="H525" s="45"/>
      <c r="J525" s="46"/>
    </row>
    <row r="526">
      <c r="G526" s="46"/>
      <c r="H526" s="45"/>
      <c r="J526" s="46"/>
    </row>
    <row r="527">
      <c r="G527" s="46"/>
      <c r="H527" s="45"/>
      <c r="J527" s="46"/>
    </row>
    <row r="528">
      <c r="G528" s="46"/>
      <c r="H528" s="45"/>
      <c r="J528" s="46"/>
    </row>
    <row r="529">
      <c r="G529" s="46"/>
      <c r="H529" s="45"/>
      <c r="J529" s="46"/>
    </row>
    <row r="530">
      <c r="G530" s="46"/>
      <c r="H530" s="45"/>
      <c r="J530" s="46"/>
    </row>
    <row r="531">
      <c r="G531" s="46"/>
      <c r="H531" s="45"/>
      <c r="J531" s="46"/>
    </row>
    <row r="532">
      <c r="G532" s="46"/>
      <c r="H532" s="45"/>
      <c r="J532" s="46"/>
    </row>
    <row r="533">
      <c r="G533" s="46"/>
      <c r="H533" s="45"/>
      <c r="J533" s="46"/>
    </row>
    <row r="534">
      <c r="G534" s="46"/>
      <c r="H534" s="45"/>
      <c r="J534" s="46"/>
    </row>
    <row r="535">
      <c r="G535" s="46"/>
      <c r="H535" s="45"/>
      <c r="J535" s="46"/>
    </row>
    <row r="536">
      <c r="G536" s="46"/>
      <c r="H536" s="45"/>
      <c r="J536" s="46"/>
    </row>
    <row r="537">
      <c r="G537" s="46"/>
      <c r="H537" s="45"/>
      <c r="J537" s="46"/>
    </row>
    <row r="538">
      <c r="G538" s="46"/>
      <c r="H538" s="45"/>
      <c r="J538" s="46"/>
    </row>
    <row r="539">
      <c r="G539" s="46"/>
      <c r="H539" s="45"/>
      <c r="J539" s="46"/>
    </row>
    <row r="540">
      <c r="G540" s="46"/>
      <c r="H540" s="45"/>
      <c r="J540" s="46"/>
    </row>
    <row r="541">
      <c r="G541" s="46"/>
      <c r="H541" s="45"/>
      <c r="J541" s="46"/>
    </row>
    <row r="542">
      <c r="G542" s="46"/>
      <c r="H542" s="45"/>
      <c r="J542" s="46"/>
    </row>
    <row r="543">
      <c r="G543" s="46"/>
      <c r="H543" s="45"/>
      <c r="J543" s="46"/>
    </row>
    <row r="544">
      <c r="G544" s="46"/>
      <c r="H544" s="45"/>
      <c r="J544" s="46"/>
    </row>
    <row r="545">
      <c r="G545" s="46"/>
      <c r="H545" s="45"/>
      <c r="J545" s="46"/>
    </row>
    <row r="546">
      <c r="G546" s="46"/>
      <c r="H546" s="45"/>
      <c r="J546" s="46"/>
    </row>
    <row r="547">
      <c r="G547" s="46"/>
      <c r="H547" s="45"/>
      <c r="J547" s="46"/>
    </row>
    <row r="548">
      <c r="G548" s="46"/>
      <c r="H548" s="45"/>
      <c r="J548" s="46"/>
    </row>
    <row r="549">
      <c r="G549" s="46"/>
      <c r="H549" s="45"/>
      <c r="J549" s="46"/>
    </row>
    <row r="550">
      <c r="G550" s="46"/>
      <c r="H550" s="45"/>
      <c r="J550" s="46"/>
    </row>
    <row r="551">
      <c r="G551" s="46"/>
      <c r="H551" s="45"/>
      <c r="J551" s="46"/>
    </row>
    <row r="552">
      <c r="G552" s="46"/>
      <c r="H552" s="45"/>
      <c r="J552" s="46"/>
    </row>
    <row r="553">
      <c r="G553" s="46"/>
      <c r="H553" s="45"/>
      <c r="J553" s="46"/>
    </row>
    <row r="554">
      <c r="G554" s="46"/>
      <c r="H554" s="45"/>
      <c r="J554" s="46"/>
    </row>
    <row r="555">
      <c r="G555" s="46"/>
      <c r="H555" s="45"/>
      <c r="J555" s="46"/>
    </row>
    <row r="556">
      <c r="G556" s="46"/>
      <c r="H556" s="45"/>
      <c r="J556" s="46"/>
    </row>
    <row r="557">
      <c r="G557" s="46"/>
      <c r="H557" s="45"/>
      <c r="J557" s="46"/>
    </row>
    <row r="558">
      <c r="G558" s="46"/>
      <c r="H558" s="45"/>
      <c r="J558" s="46"/>
    </row>
    <row r="559">
      <c r="G559" s="46"/>
      <c r="H559" s="45"/>
      <c r="J559" s="46"/>
    </row>
    <row r="560">
      <c r="G560" s="46"/>
      <c r="H560" s="45"/>
      <c r="J560" s="46"/>
    </row>
    <row r="561">
      <c r="G561" s="46"/>
      <c r="H561" s="45"/>
      <c r="J561" s="46"/>
    </row>
    <row r="562">
      <c r="G562" s="46"/>
      <c r="H562" s="45"/>
      <c r="J562" s="46"/>
    </row>
    <row r="563">
      <c r="G563" s="46"/>
      <c r="H563" s="45"/>
      <c r="J563" s="46"/>
    </row>
    <row r="564">
      <c r="G564" s="46"/>
      <c r="H564" s="45"/>
      <c r="J564" s="46"/>
    </row>
    <row r="565">
      <c r="G565" s="46"/>
      <c r="H565" s="45"/>
      <c r="J565" s="46"/>
    </row>
    <row r="566">
      <c r="G566" s="46"/>
      <c r="H566" s="45"/>
      <c r="J566" s="46"/>
    </row>
    <row r="567">
      <c r="G567" s="46"/>
      <c r="H567" s="45"/>
      <c r="J567" s="46"/>
    </row>
    <row r="568">
      <c r="G568" s="46"/>
      <c r="H568" s="45"/>
      <c r="J568" s="46"/>
    </row>
    <row r="569">
      <c r="G569" s="46"/>
      <c r="H569" s="45"/>
      <c r="J569" s="46"/>
    </row>
    <row r="570">
      <c r="G570" s="46"/>
      <c r="H570" s="45"/>
      <c r="J570" s="46"/>
    </row>
    <row r="571">
      <c r="G571" s="46"/>
      <c r="H571" s="45"/>
      <c r="J571" s="46"/>
    </row>
    <row r="572">
      <c r="G572" s="46"/>
      <c r="H572" s="45"/>
      <c r="J572" s="46"/>
    </row>
    <row r="573">
      <c r="G573" s="46"/>
      <c r="H573" s="45"/>
      <c r="J573" s="46"/>
    </row>
    <row r="574">
      <c r="G574" s="46"/>
      <c r="H574" s="45"/>
      <c r="J574" s="46"/>
    </row>
    <row r="575">
      <c r="G575" s="46"/>
      <c r="H575" s="45"/>
      <c r="J575" s="46"/>
    </row>
    <row r="576">
      <c r="G576" s="46"/>
      <c r="H576" s="45"/>
      <c r="J576" s="46"/>
    </row>
    <row r="577">
      <c r="G577" s="46"/>
      <c r="H577" s="45"/>
      <c r="J577" s="46"/>
    </row>
    <row r="578">
      <c r="G578" s="46"/>
      <c r="H578" s="45"/>
      <c r="J578" s="46"/>
    </row>
    <row r="579">
      <c r="G579" s="46"/>
      <c r="H579" s="45"/>
      <c r="J579" s="46"/>
    </row>
    <row r="580">
      <c r="G580" s="46"/>
      <c r="H580" s="45"/>
      <c r="J580" s="46"/>
    </row>
    <row r="581">
      <c r="G581" s="46"/>
      <c r="H581" s="45"/>
      <c r="J581" s="46"/>
    </row>
    <row r="582">
      <c r="G582" s="46"/>
      <c r="H582" s="45"/>
      <c r="J582" s="46"/>
    </row>
    <row r="583">
      <c r="G583" s="46"/>
      <c r="H583" s="45"/>
      <c r="J583" s="46"/>
    </row>
    <row r="584">
      <c r="G584" s="46"/>
      <c r="H584" s="45"/>
      <c r="J584" s="46"/>
    </row>
    <row r="585">
      <c r="G585" s="46"/>
      <c r="H585" s="45"/>
      <c r="J585" s="46"/>
    </row>
    <row r="586">
      <c r="G586" s="46"/>
      <c r="H586" s="45"/>
      <c r="J586" s="46"/>
    </row>
    <row r="587">
      <c r="G587" s="46"/>
      <c r="H587" s="45"/>
      <c r="J587" s="46"/>
    </row>
    <row r="588">
      <c r="G588" s="46"/>
      <c r="H588" s="45"/>
      <c r="J588" s="46"/>
    </row>
    <row r="589">
      <c r="G589" s="46"/>
      <c r="H589" s="45"/>
      <c r="J589" s="46"/>
    </row>
    <row r="590">
      <c r="G590" s="46"/>
      <c r="H590" s="45"/>
      <c r="J590" s="46"/>
    </row>
    <row r="591">
      <c r="G591" s="46"/>
      <c r="H591" s="45"/>
      <c r="J591" s="46"/>
    </row>
    <row r="592">
      <c r="G592" s="46"/>
      <c r="H592" s="45"/>
      <c r="J592" s="46"/>
    </row>
    <row r="593">
      <c r="G593" s="46"/>
      <c r="H593" s="45"/>
      <c r="J593" s="46"/>
    </row>
    <row r="594">
      <c r="G594" s="46"/>
      <c r="H594" s="45"/>
      <c r="J594" s="46"/>
    </row>
    <row r="595">
      <c r="G595" s="46"/>
      <c r="H595" s="45"/>
      <c r="J595" s="46"/>
    </row>
    <row r="596">
      <c r="G596" s="46"/>
      <c r="H596" s="45"/>
      <c r="J596" s="46"/>
    </row>
    <row r="597">
      <c r="G597" s="46"/>
      <c r="H597" s="45"/>
      <c r="J597" s="46"/>
    </row>
    <row r="598">
      <c r="G598" s="46"/>
      <c r="H598" s="45"/>
      <c r="J598" s="46"/>
    </row>
    <row r="599">
      <c r="G599" s="46"/>
      <c r="H599" s="45"/>
      <c r="J599" s="46"/>
    </row>
    <row r="600">
      <c r="G600" s="46"/>
      <c r="H600" s="45"/>
      <c r="J600" s="46"/>
    </row>
    <row r="601">
      <c r="G601" s="46"/>
      <c r="H601" s="45"/>
      <c r="J601" s="46"/>
    </row>
    <row r="602">
      <c r="G602" s="46"/>
      <c r="H602" s="45"/>
      <c r="J602" s="46"/>
    </row>
    <row r="603">
      <c r="G603" s="46"/>
      <c r="H603" s="45"/>
      <c r="J603" s="46"/>
    </row>
    <row r="604">
      <c r="G604" s="46"/>
      <c r="H604" s="45"/>
      <c r="J604" s="46"/>
    </row>
    <row r="605">
      <c r="G605" s="46"/>
      <c r="H605" s="45"/>
      <c r="J605" s="46"/>
    </row>
    <row r="606">
      <c r="G606" s="46"/>
      <c r="H606" s="45"/>
      <c r="J606" s="46"/>
    </row>
    <row r="607">
      <c r="G607" s="46"/>
      <c r="H607" s="45"/>
      <c r="J607" s="46"/>
    </row>
    <row r="608">
      <c r="G608" s="46"/>
      <c r="H608" s="45"/>
      <c r="J608" s="46"/>
    </row>
    <row r="609">
      <c r="G609" s="46"/>
      <c r="H609" s="45"/>
      <c r="J609" s="46"/>
    </row>
    <row r="610">
      <c r="G610" s="46"/>
      <c r="H610" s="45"/>
      <c r="J610" s="46"/>
    </row>
    <row r="611">
      <c r="G611" s="46"/>
      <c r="H611" s="45"/>
      <c r="J611" s="46"/>
    </row>
    <row r="612">
      <c r="G612" s="46"/>
      <c r="H612" s="45"/>
      <c r="J612" s="46"/>
    </row>
    <row r="613">
      <c r="G613" s="46"/>
      <c r="H613" s="45"/>
      <c r="J613" s="46"/>
    </row>
    <row r="614">
      <c r="G614" s="46"/>
      <c r="H614" s="45"/>
      <c r="J614" s="46"/>
    </row>
    <row r="615">
      <c r="G615" s="46"/>
      <c r="H615" s="45"/>
      <c r="J615" s="46"/>
    </row>
    <row r="616">
      <c r="G616" s="46"/>
      <c r="H616" s="45"/>
      <c r="J616" s="46"/>
    </row>
    <row r="617">
      <c r="G617" s="46"/>
      <c r="H617" s="45"/>
      <c r="J617" s="46"/>
    </row>
    <row r="618">
      <c r="G618" s="46"/>
      <c r="H618" s="45"/>
      <c r="J618" s="46"/>
    </row>
    <row r="619">
      <c r="G619" s="46"/>
      <c r="H619" s="45"/>
      <c r="J619" s="46"/>
    </row>
    <row r="620">
      <c r="G620" s="46"/>
      <c r="H620" s="45"/>
      <c r="J620" s="46"/>
    </row>
    <row r="621">
      <c r="G621" s="46"/>
      <c r="H621" s="45"/>
      <c r="J621" s="46"/>
    </row>
    <row r="622">
      <c r="G622" s="46"/>
      <c r="H622" s="45"/>
      <c r="J622" s="46"/>
    </row>
    <row r="623">
      <c r="G623" s="46"/>
      <c r="H623" s="45"/>
      <c r="J623" s="46"/>
    </row>
    <row r="624">
      <c r="G624" s="46"/>
      <c r="H624" s="45"/>
      <c r="J624" s="46"/>
    </row>
    <row r="625">
      <c r="G625" s="46"/>
      <c r="H625" s="45"/>
      <c r="J625" s="46"/>
    </row>
    <row r="626">
      <c r="G626" s="46"/>
      <c r="H626" s="45"/>
      <c r="J626" s="46"/>
    </row>
    <row r="627">
      <c r="G627" s="46"/>
      <c r="H627" s="45"/>
      <c r="J627" s="46"/>
    </row>
    <row r="628">
      <c r="G628" s="46"/>
      <c r="H628" s="45"/>
      <c r="J628" s="46"/>
    </row>
    <row r="629">
      <c r="G629" s="46"/>
      <c r="H629" s="45"/>
      <c r="J629" s="46"/>
    </row>
    <row r="630">
      <c r="G630" s="46"/>
      <c r="H630" s="45"/>
      <c r="J630" s="46"/>
    </row>
    <row r="631">
      <c r="G631" s="46"/>
      <c r="H631" s="45"/>
      <c r="J631" s="46"/>
    </row>
    <row r="632">
      <c r="G632" s="46"/>
      <c r="H632" s="45"/>
      <c r="J632" s="46"/>
    </row>
    <row r="633">
      <c r="G633" s="46"/>
      <c r="H633" s="45"/>
      <c r="J633" s="46"/>
    </row>
    <row r="634">
      <c r="G634" s="46"/>
      <c r="H634" s="45"/>
      <c r="J634" s="46"/>
    </row>
    <row r="635">
      <c r="G635" s="46"/>
      <c r="H635" s="45"/>
      <c r="J635" s="46"/>
    </row>
    <row r="636">
      <c r="G636" s="46"/>
      <c r="H636" s="45"/>
      <c r="J636" s="46"/>
    </row>
    <row r="637">
      <c r="G637" s="46"/>
      <c r="H637" s="45"/>
      <c r="J637" s="46"/>
    </row>
    <row r="638">
      <c r="G638" s="46"/>
      <c r="H638" s="45"/>
      <c r="J638" s="46"/>
    </row>
    <row r="639">
      <c r="G639" s="46"/>
      <c r="H639" s="45"/>
      <c r="J639" s="46"/>
    </row>
    <row r="640">
      <c r="G640" s="46"/>
      <c r="H640" s="45"/>
      <c r="J640" s="46"/>
    </row>
    <row r="641">
      <c r="G641" s="46"/>
      <c r="H641" s="45"/>
      <c r="J641" s="46"/>
    </row>
    <row r="642">
      <c r="G642" s="46"/>
      <c r="H642" s="45"/>
      <c r="J642" s="46"/>
    </row>
    <row r="643">
      <c r="G643" s="46"/>
      <c r="H643" s="45"/>
      <c r="J643" s="46"/>
    </row>
    <row r="644">
      <c r="G644" s="46"/>
      <c r="H644" s="45"/>
      <c r="J644" s="46"/>
    </row>
    <row r="645">
      <c r="G645" s="46"/>
      <c r="H645" s="45"/>
      <c r="J645" s="46"/>
    </row>
    <row r="646">
      <c r="G646" s="46"/>
      <c r="H646" s="45"/>
      <c r="J646" s="46"/>
    </row>
    <row r="647">
      <c r="G647" s="46"/>
      <c r="H647" s="45"/>
      <c r="J647" s="46"/>
    </row>
    <row r="648">
      <c r="G648" s="46"/>
      <c r="H648" s="45"/>
      <c r="J648" s="46"/>
    </row>
    <row r="649">
      <c r="G649" s="46"/>
      <c r="H649" s="45"/>
      <c r="J649" s="46"/>
    </row>
    <row r="650">
      <c r="G650" s="46"/>
      <c r="H650" s="45"/>
      <c r="J650" s="46"/>
    </row>
    <row r="651">
      <c r="G651" s="46"/>
      <c r="H651" s="45"/>
      <c r="J651" s="46"/>
    </row>
    <row r="652">
      <c r="G652" s="46"/>
      <c r="H652" s="45"/>
      <c r="J652" s="46"/>
    </row>
    <row r="653">
      <c r="G653" s="46"/>
      <c r="H653" s="45"/>
      <c r="J653" s="46"/>
    </row>
    <row r="654">
      <c r="G654" s="46"/>
      <c r="H654" s="45"/>
      <c r="J654" s="46"/>
    </row>
    <row r="655">
      <c r="G655" s="46"/>
      <c r="H655" s="45"/>
      <c r="J655" s="46"/>
    </row>
    <row r="656">
      <c r="G656" s="46"/>
      <c r="H656" s="45"/>
      <c r="J656" s="46"/>
    </row>
    <row r="657">
      <c r="G657" s="46"/>
      <c r="H657" s="45"/>
      <c r="J657" s="46"/>
    </row>
    <row r="658">
      <c r="G658" s="46"/>
      <c r="H658" s="45"/>
      <c r="J658" s="46"/>
    </row>
    <row r="659">
      <c r="G659" s="46"/>
      <c r="H659" s="45"/>
      <c r="J659" s="46"/>
    </row>
    <row r="660">
      <c r="G660" s="46"/>
      <c r="H660" s="45"/>
      <c r="J660" s="46"/>
    </row>
    <row r="661">
      <c r="G661" s="46"/>
      <c r="H661" s="45"/>
      <c r="J661" s="46"/>
    </row>
    <row r="662">
      <c r="G662" s="46"/>
      <c r="H662" s="45"/>
      <c r="J662" s="46"/>
    </row>
    <row r="663">
      <c r="G663" s="46"/>
      <c r="H663" s="45"/>
      <c r="J663" s="46"/>
    </row>
    <row r="664">
      <c r="G664" s="46"/>
      <c r="H664" s="45"/>
      <c r="J664" s="46"/>
    </row>
    <row r="665">
      <c r="G665" s="46"/>
      <c r="H665" s="45"/>
      <c r="J665" s="46"/>
    </row>
    <row r="666">
      <c r="G666" s="46"/>
      <c r="H666" s="45"/>
      <c r="J666" s="46"/>
    </row>
    <row r="667">
      <c r="G667" s="46"/>
      <c r="H667" s="45"/>
      <c r="J667" s="46"/>
    </row>
    <row r="668">
      <c r="G668" s="46"/>
      <c r="H668" s="45"/>
      <c r="J668" s="46"/>
    </row>
    <row r="669">
      <c r="G669" s="46"/>
      <c r="H669" s="45"/>
      <c r="J669" s="46"/>
    </row>
    <row r="670">
      <c r="G670" s="46"/>
      <c r="H670" s="45"/>
      <c r="J670" s="46"/>
    </row>
    <row r="671">
      <c r="G671" s="46"/>
      <c r="H671" s="45"/>
      <c r="J671" s="46"/>
    </row>
    <row r="672">
      <c r="G672" s="46"/>
      <c r="H672" s="45"/>
      <c r="J672" s="46"/>
    </row>
    <row r="673">
      <c r="G673" s="46"/>
      <c r="H673" s="45"/>
      <c r="J673" s="46"/>
    </row>
    <row r="674">
      <c r="G674" s="46"/>
      <c r="H674" s="45"/>
      <c r="J674" s="46"/>
    </row>
    <row r="675">
      <c r="G675" s="46"/>
      <c r="H675" s="45"/>
      <c r="J675" s="46"/>
    </row>
    <row r="676">
      <c r="G676" s="46"/>
      <c r="H676" s="45"/>
      <c r="J676" s="46"/>
    </row>
    <row r="677">
      <c r="G677" s="46"/>
      <c r="H677" s="45"/>
      <c r="J677" s="46"/>
    </row>
    <row r="678">
      <c r="G678" s="46"/>
      <c r="H678" s="45"/>
      <c r="J678" s="46"/>
    </row>
    <row r="679">
      <c r="G679" s="46"/>
      <c r="H679" s="45"/>
      <c r="J679" s="46"/>
    </row>
    <row r="680">
      <c r="G680" s="46"/>
      <c r="H680" s="45"/>
      <c r="J680" s="46"/>
    </row>
    <row r="681">
      <c r="G681" s="46"/>
      <c r="H681" s="45"/>
      <c r="J681" s="46"/>
    </row>
    <row r="682">
      <c r="G682" s="46"/>
      <c r="H682" s="45"/>
      <c r="J682" s="46"/>
    </row>
    <row r="683">
      <c r="G683" s="46"/>
      <c r="H683" s="45"/>
      <c r="J683" s="46"/>
    </row>
    <row r="684">
      <c r="G684" s="46"/>
      <c r="H684" s="45"/>
      <c r="J684" s="46"/>
    </row>
    <row r="685">
      <c r="G685" s="46"/>
      <c r="H685" s="45"/>
      <c r="J685" s="46"/>
    </row>
    <row r="686">
      <c r="G686" s="46"/>
      <c r="H686" s="45"/>
      <c r="J686" s="46"/>
    </row>
    <row r="687">
      <c r="G687" s="46"/>
      <c r="H687" s="45"/>
      <c r="J687" s="46"/>
    </row>
    <row r="688">
      <c r="G688" s="46"/>
      <c r="H688" s="45"/>
      <c r="J688" s="46"/>
    </row>
    <row r="689">
      <c r="G689" s="46"/>
      <c r="H689" s="45"/>
      <c r="J689" s="46"/>
    </row>
    <row r="690">
      <c r="G690" s="46"/>
      <c r="H690" s="45"/>
      <c r="J690" s="46"/>
    </row>
    <row r="691">
      <c r="G691" s="46"/>
      <c r="H691" s="45"/>
      <c r="J691" s="46"/>
    </row>
    <row r="692">
      <c r="G692" s="46"/>
      <c r="H692" s="45"/>
      <c r="J692" s="46"/>
    </row>
    <row r="693">
      <c r="G693" s="46"/>
      <c r="H693" s="45"/>
      <c r="J693" s="46"/>
    </row>
    <row r="694">
      <c r="G694" s="46"/>
      <c r="H694" s="45"/>
      <c r="J694" s="46"/>
    </row>
    <row r="695">
      <c r="G695" s="46"/>
      <c r="H695" s="45"/>
      <c r="J695" s="46"/>
    </row>
    <row r="696">
      <c r="G696" s="46"/>
      <c r="H696" s="45"/>
      <c r="J696" s="46"/>
    </row>
    <row r="697">
      <c r="G697" s="46"/>
      <c r="H697" s="45"/>
      <c r="J697" s="46"/>
    </row>
    <row r="698">
      <c r="G698" s="46"/>
      <c r="H698" s="45"/>
      <c r="J698" s="46"/>
    </row>
    <row r="699">
      <c r="G699" s="46"/>
      <c r="H699" s="45"/>
      <c r="J699" s="46"/>
    </row>
    <row r="700">
      <c r="G700" s="46"/>
      <c r="H700" s="45"/>
      <c r="J700" s="46"/>
    </row>
    <row r="701">
      <c r="G701" s="46"/>
      <c r="H701" s="45"/>
      <c r="J701" s="46"/>
    </row>
    <row r="702">
      <c r="G702" s="46"/>
      <c r="H702" s="45"/>
      <c r="J702" s="46"/>
    </row>
    <row r="703">
      <c r="G703" s="46"/>
      <c r="H703" s="45"/>
      <c r="J703" s="46"/>
    </row>
    <row r="704">
      <c r="G704" s="46"/>
      <c r="H704" s="45"/>
      <c r="J704" s="46"/>
    </row>
    <row r="705">
      <c r="G705" s="46"/>
      <c r="H705" s="45"/>
      <c r="J705" s="46"/>
    </row>
    <row r="706">
      <c r="G706" s="46"/>
      <c r="H706" s="45"/>
      <c r="J706" s="46"/>
    </row>
    <row r="707">
      <c r="G707" s="46"/>
      <c r="H707" s="45"/>
      <c r="J707" s="46"/>
    </row>
    <row r="708">
      <c r="G708" s="46"/>
      <c r="H708" s="45"/>
      <c r="J708" s="46"/>
    </row>
    <row r="709">
      <c r="G709" s="46"/>
      <c r="H709" s="45"/>
      <c r="J709" s="46"/>
    </row>
    <row r="710">
      <c r="G710" s="46"/>
      <c r="H710" s="45"/>
      <c r="J710" s="46"/>
    </row>
    <row r="711">
      <c r="G711" s="46"/>
      <c r="H711" s="45"/>
      <c r="J711" s="46"/>
    </row>
    <row r="712">
      <c r="G712" s="46"/>
      <c r="H712" s="45"/>
      <c r="J712" s="46"/>
    </row>
    <row r="713">
      <c r="G713" s="46"/>
      <c r="H713" s="45"/>
      <c r="J713" s="46"/>
    </row>
    <row r="714">
      <c r="G714" s="46"/>
      <c r="H714" s="45"/>
      <c r="J714" s="46"/>
    </row>
    <row r="715">
      <c r="G715" s="46"/>
      <c r="H715" s="45"/>
      <c r="J715" s="46"/>
    </row>
    <row r="716">
      <c r="G716" s="46"/>
      <c r="H716" s="45"/>
      <c r="J716" s="46"/>
    </row>
    <row r="717">
      <c r="G717" s="46"/>
      <c r="H717" s="45"/>
      <c r="J717" s="46"/>
    </row>
    <row r="718">
      <c r="G718" s="46"/>
      <c r="H718" s="45"/>
      <c r="J718" s="46"/>
    </row>
    <row r="719">
      <c r="G719" s="46"/>
      <c r="H719" s="45"/>
      <c r="J719" s="46"/>
    </row>
    <row r="720">
      <c r="G720" s="46"/>
      <c r="H720" s="45"/>
      <c r="J720" s="46"/>
    </row>
    <row r="721">
      <c r="G721" s="46"/>
      <c r="H721" s="45"/>
      <c r="J721" s="46"/>
    </row>
    <row r="722">
      <c r="G722" s="46"/>
      <c r="H722" s="45"/>
      <c r="J722" s="46"/>
    </row>
    <row r="723">
      <c r="G723" s="46"/>
      <c r="H723" s="45"/>
      <c r="J723" s="46"/>
    </row>
    <row r="724">
      <c r="G724" s="46"/>
      <c r="H724" s="45"/>
      <c r="J724" s="46"/>
    </row>
    <row r="725">
      <c r="G725" s="46"/>
      <c r="H725" s="45"/>
      <c r="J725" s="46"/>
    </row>
    <row r="726">
      <c r="G726" s="46"/>
      <c r="H726" s="45"/>
      <c r="J726" s="46"/>
    </row>
    <row r="727">
      <c r="G727" s="46"/>
      <c r="H727" s="45"/>
      <c r="J727" s="46"/>
    </row>
    <row r="728">
      <c r="G728" s="46"/>
      <c r="H728" s="45"/>
      <c r="J728" s="46"/>
    </row>
    <row r="729">
      <c r="G729" s="46"/>
      <c r="H729" s="45"/>
      <c r="J729" s="46"/>
    </row>
    <row r="730">
      <c r="G730" s="46"/>
      <c r="H730" s="45"/>
      <c r="J730" s="46"/>
    </row>
    <row r="731">
      <c r="G731" s="46"/>
      <c r="H731" s="45"/>
      <c r="J731" s="46"/>
    </row>
    <row r="732">
      <c r="G732" s="46"/>
      <c r="H732" s="45"/>
      <c r="J732" s="46"/>
    </row>
    <row r="733">
      <c r="G733" s="46"/>
      <c r="H733" s="45"/>
      <c r="J733" s="46"/>
    </row>
    <row r="734">
      <c r="G734" s="46"/>
      <c r="H734" s="45"/>
      <c r="J734" s="46"/>
    </row>
    <row r="735">
      <c r="G735" s="46"/>
      <c r="H735" s="45"/>
      <c r="J735" s="46"/>
    </row>
    <row r="736">
      <c r="G736" s="46"/>
      <c r="H736" s="45"/>
      <c r="J736" s="46"/>
    </row>
    <row r="737">
      <c r="G737" s="46"/>
      <c r="H737" s="45"/>
      <c r="J737" s="46"/>
    </row>
    <row r="738">
      <c r="G738" s="46"/>
      <c r="H738" s="45"/>
      <c r="J738" s="46"/>
    </row>
    <row r="739">
      <c r="G739" s="46"/>
      <c r="H739" s="45"/>
      <c r="J739" s="46"/>
    </row>
    <row r="740">
      <c r="G740" s="46"/>
      <c r="H740" s="45"/>
      <c r="J740" s="46"/>
    </row>
    <row r="741">
      <c r="G741" s="46"/>
      <c r="H741" s="45"/>
      <c r="J741" s="46"/>
    </row>
    <row r="742">
      <c r="G742" s="46"/>
      <c r="H742" s="45"/>
      <c r="J742" s="46"/>
    </row>
    <row r="743">
      <c r="G743" s="46"/>
      <c r="H743" s="45"/>
      <c r="J743" s="46"/>
    </row>
    <row r="744">
      <c r="G744" s="46"/>
      <c r="H744" s="45"/>
      <c r="J744" s="46"/>
    </row>
    <row r="745">
      <c r="G745" s="46"/>
      <c r="H745" s="45"/>
      <c r="J745" s="46"/>
    </row>
    <row r="746">
      <c r="G746" s="46"/>
      <c r="H746" s="45"/>
      <c r="J746" s="46"/>
    </row>
    <row r="747">
      <c r="G747" s="46"/>
      <c r="H747" s="45"/>
      <c r="J747" s="46"/>
    </row>
    <row r="748">
      <c r="G748" s="46"/>
      <c r="H748" s="45"/>
      <c r="J748" s="46"/>
    </row>
    <row r="749">
      <c r="G749" s="46"/>
      <c r="H749" s="45"/>
      <c r="J749" s="46"/>
    </row>
    <row r="750">
      <c r="G750" s="46"/>
      <c r="H750" s="45"/>
      <c r="J750" s="46"/>
    </row>
    <row r="751">
      <c r="G751" s="46"/>
      <c r="H751" s="45"/>
      <c r="J751" s="46"/>
    </row>
    <row r="752">
      <c r="G752" s="46"/>
      <c r="H752" s="45"/>
      <c r="J752" s="46"/>
    </row>
    <row r="753">
      <c r="G753" s="46"/>
      <c r="H753" s="45"/>
      <c r="J753" s="46"/>
    </row>
    <row r="754">
      <c r="G754" s="46"/>
      <c r="H754" s="45"/>
      <c r="J754" s="46"/>
    </row>
    <row r="755">
      <c r="G755" s="46"/>
      <c r="H755" s="45"/>
      <c r="J755" s="46"/>
    </row>
    <row r="756">
      <c r="G756" s="46"/>
      <c r="H756" s="45"/>
      <c r="J756" s="46"/>
    </row>
    <row r="757">
      <c r="G757" s="46"/>
      <c r="H757" s="45"/>
      <c r="J757" s="46"/>
    </row>
    <row r="758">
      <c r="G758" s="46"/>
      <c r="H758" s="45"/>
      <c r="J758" s="46"/>
    </row>
    <row r="759">
      <c r="G759" s="46"/>
      <c r="H759" s="45"/>
      <c r="J759" s="46"/>
    </row>
    <row r="760">
      <c r="G760" s="46"/>
      <c r="H760" s="45"/>
      <c r="J760" s="46"/>
    </row>
    <row r="761">
      <c r="G761" s="46"/>
      <c r="H761" s="45"/>
      <c r="J761" s="46"/>
    </row>
    <row r="762">
      <c r="G762" s="46"/>
      <c r="H762" s="45"/>
      <c r="J762" s="46"/>
    </row>
    <row r="763">
      <c r="G763" s="46"/>
      <c r="H763" s="45"/>
      <c r="J763" s="46"/>
    </row>
    <row r="764">
      <c r="G764" s="46"/>
      <c r="H764" s="45"/>
      <c r="J764" s="46"/>
    </row>
    <row r="765">
      <c r="G765" s="46"/>
      <c r="H765" s="45"/>
      <c r="J765" s="46"/>
    </row>
    <row r="766">
      <c r="G766" s="46"/>
      <c r="H766" s="45"/>
      <c r="J766" s="46"/>
    </row>
    <row r="767">
      <c r="G767" s="46"/>
      <c r="H767" s="45"/>
      <c r="J767" s="46"/>
    </row>
    <row r="768">
      <c r="G768" s="46"/>
      <c r="H768" s="45"/>
      <c r="J768" s="46"/>
    </row>
    <row r="769">
      <c r="G769" s="46"/>
      <c r="H769" s="45"/>
      <c r="J769" s="46"/>
    </row>
    <row r="770">
      <c r="G770" s="46"/>
      <c r="H770" s="45"/>
      <c r="J770" s="46"/>
    </row>
    <row r="771">
      <c r="G771" s="46"/>
      <c r="H771" s="45"/>
      <c r="J771" s="46"/>
    </row>
    <row r="772">
      <c r="G772" s="46"/>
      <c r="H772" s="45"/>
      <c r="J772" s="46"/>
    </row>
    <row r="773">
      <c r="G773" s="46"/>
      <c r="H773" s="45"/>
      <c r="J773" s="46"/>
    </row>
    <row r="774">
      <c r="G774" s="46"/>
      <c r="H774" s="45"/>
      <c r="J774" s="46"/>
    </row>
    <row r="775">
      <c r="G775" s="46"/>
      <c r="H775" s="45"/>
      <c r="J775" s="46"/>
    </row>
    <row r="776">
      <c r="G776" s="46"/>
      <c r="H776" s="45"/>
      <c r="J776" s="46"/>
    </row>
    <row r="777">
      <c r="G777" s="46"/>
      <c r="H777" s="45"/>
      <c r="J777" s="46"/>
    </row>
    <row r="778">
      <c r="G778" s="46"/>
      <c r="H778" s="45"/>
      <c r="J778" s="46"/>
    </row>
    <row r="779">
      <c r="G779" s="46"/>
      <c r="H779" s="45"/>
      <c r="J779" s="46"/>
    </row>
    <row r="780">
      <c r="G780" s="46"/>
      <c r="H780" s="45"/>
      <c r="J780" s="46"/>
    </row>
    <row r="781">
      <c r="G781" s="46"/>
      <c r="H781" s="45"/>
      <c r="J781" s="46"/>
    </row>
    <row r="782">
      <c r="G782" s="46"/>
      <c r="H782" s="45"/>
      <c r="J782" s="46"/>
    </row>
    <row r="783">
      <c r="G783" s="46"/>
      <c r="H783" s="45"/>
      <c r="J783" s="46"/>
    </row>
    <row r="784">
      <c r="G784" s="46"/>
      <c r="H784" s="45"/>
      <c r="J784" s="46"/>
    </row>
    <row r="785">
      <c r="G785" s="46"/>
      <c r="H785" s="45"/>
      <c r="J785" s="46"/>
    </row>
    <row r="786">
      <c r="G786" s="46"/>
      <c r="H786" s="45"/>
      <c r="J786" s="46"/>
    </row>
    <row r="787">
      <c r="G787" s="46"/>
      <c r="H787" s="45"/>
      <c r="J787" s="46"/>
    </row>
    <row r="788">
      <c r="G788" s="46"/>
      <c r="H788" s="45"/>
      <c r="J788" s="46"/>
    </row>
    <row r="789">
      <c r="G789" s="46"/>
      <c r="H789" s="45"/>
      <c r="J789" s="46"/>
    </row>
    <row r="790">
      <c r="G790" s="46"/>
      <c r="H790" s="45"/>
      <c r="J790" s="46"/>
    </row>
    <row r="791">
      <c r="G791" s="46"/>
      <c r="H791" s="45"/>
      <c r="J791" s="46"/>
    </row>
    <row r="792">
      <c r="G792" s="46"/>
      <c r="H792" s="45"/>
      <c r="J792" s="46"/>
    </row>
    <row r="793">
      <c r="G793" s="46"/>
      <c r="H793" s="45"/>
      <c r="J793" s="46"/>
    </row>
    <row r="794">
      <c r="G794" s="46"/>
      <c r="H794" s="45"/>
      <c r="J794" s="46"/>
    </row>
    <row r="795">
      <c r="G795" s="46"/>
      <c r="H795" s="45"/>
      <c r="J795" s="46"/>
    </row>
    <row r="796">
      <c r="G796" s="46"/>
      <c r="H796" s="45"/>
      <c r="J796" s="46"/>
    </row>
    <row r="797">
      <c r="G797" s="46"/>
      <c r="H797" s="45"/>
      <c r="J797" s="46"/>
    </row>
    <row r="798">
      <c r="G798" s="46"/>
      <c r="H798" s="45"/>
      <c r="J798" s="46"/>
    </row>
    <row r="799">
      <c r="G799" s="46"/>
      <c r="H799" s="45"/>
      <c r="J799" s="46"/>
    </row>
    <row r="800">
      <c r="G800" s="46"/>
      <c r="H800" s="45"/>
      <c r="J800" s="46"/>
    </row>
    <row r="801">
      <c r="G801" s="46"/>
      <c r="H801" s="45"/>
      <c r="J801" s="46"/>
    </row>
    <row r="802">
      <c r="G802" s="46"/>
      <c r="H802" s="45"/>
      <c r="J802" s="46"/>
    </row>
    <row r="803">
      <c r="G803" s="46"/>
      <c r="H803" s="45"/>
      <c r="J803" s="46"/>
    </row>
    <row r="804">
      <c r="G804" s="46"/>
      <c r="H804" s="45"/>
      <c r="J804" s="46"/>
    </row>
    <row r="805">
      <c r="G805" s="46"/>
      <c r="H805" s="45"/>
      <c r="J805" s="46"/>
    </row>
    <row r="806">
      <c r="G806" s="46"/>
      <c r="H806" s="45"/>
      <c r="J806" s="46"/>
    </row>
    <row r="807">
      <c r="G807" s="46"/>
      <c r="H807" s="45"/>
      <c r="J807" s="46"/>
    </row>
    <row r="808">
      <c r="G808" s="46"/>
      <c r="H808" s="45"/>
      <c r="J808" s="46"/>
    </row>
    <row r="809">
      <c r="G809" s="46"/>
      <c r="H809" s="45"/>
      <c r="J809" s="46"/>
    </row>
    <row r="810">
      <c r="G810" s="46"/>
      <c r="H810" s="45"/>
      <c r="J810" s="46"/>
    </row>
    <row r="811">
      <c r="G811" s="46"/>
      <c r="H811" s="45"/>
      <c r="J811" s="46"/>
    </row>
    <row r="812">
      <c r="G812" s="46"/>
      <c r="H812" s="45"/>
      <c r="J812" s="46"/>
    </row>
    <row r="813">
      <c r="G813" s="46"/>
      <c r="H813" s="45"/>
      <c r="J813" s="46"/>
    </row>
    <row r="814">
      <c r="G814" s="46"/>
      <c r="H814" s="45"/>
      <c r="J814" s="46"/>
    </row>
    <row r="815">
      <c r="G815" s="46"/>
      <c r="H815" s="45"/>
      <c r="J815" s="46"/>
    </row>
    <row r="816">
      <c r="G816" s="46"/>
      <c r="H816" s="45"/>
      <c r="J816" s="46"/>
    </row>
    <row r="817">
      <c r="G817" s="46"/>
      <c r="H817" s="45"/>
      <c r="J817" s="46"/>
    </row>
    <row r="818">
      <c r="G818" s="46"/>
      <c r="H818" s="45"/>
      <c r="J818" s="46"/>
    </row>
    <row r="819">
      <c r="G819" s="46"/>
      <c r="H819" s="45"/>
      <c r="J819" s="46"/>
    </row>
    <row r="820">
      <c r="G820" s="46"/>
      <c r="H820" s="45"/>
      <c r="J820" s="46"/>
    </row>
    <row r="821">
      <c r="G821" s="46"/>
      <c r="H821" s="45"/>
      <c r="J821" s="46"/>
    </row>
    <row r="822">
      <c r="G822" s="46"/>
      <c r="H822" s="45"/>
      <c r="J822" s="46"/>
    </row>
    <row r="823">
      <c r="G823" s="46"/>
      <c r="H823" s="45"/>
      <c r="J823" s="46"/>
    </row>
    <row r="824">
      <c r="G824" s="46"/>
      <c r="H824" s="45"/>
      <c r="J824" s="46"/>
    </row>
    <row r="825">
      <c r="G825" s="46"/>
      <c r="H825" s="45"/>
      <c r="J825" s="46"/>
    </row>
    <row r="826">
      <c r="G826" s="46"/>
      <c r="H826" s="45"/>
      <c r="J826" s="46"/>
    </row>
    <row r="827">
      <c r="G827" s="46"/>
      <c r="H827" s="45"/>
      <c r="J827" s="46"/>
    </row>
    <row r="828">
      <c r="G828" s="46"/>
      <c r="H828" s="45"/>
      <c r="J828" s="46"/>
    </row>
    <row r="829">
      <c r="G829" s="46"/>
      <c r="H829" s="45"/>
      <c r="J829" s="46"/>
    </row>
    <row r="830">
      <c r="G830" s="46"/>
      <c r="H830" s="45"/>
      <c r="J830" s="46"/>
    </row>
    <row r="831">
      <c r="G831" s="46"/>
      <c r="H831" s="45"/>
      <c r="J831" s="46"/>
    </row>
    <row r="832">
      <c r="G832" s="46"/>
      <c r="H832" s="45"/>
      <c r="J832" s="46"/>
    </row>
    <row r="833">
      <c r="G833" s="46"/>
      <c r="H833" s="45"/>
      <c r="J833" s="46"/>
    </row>
    <row r="834">
      <c r="G834" s="46"/>
      <c r="H834" s="45"/>
      <c r="J834" s="46"/>
    </row>
    <row r="835">
      <c r="G835" s="46"/>
      <c r="H835" s="45"/>
      <c r="J835" s="46"/>
    </row>
    <row r="836">
      <c r="G836" s="46"/>
      <c r="H836" s="45"/>
      <c r="J836" s="46"/>
    </row>
    <row r="837">
      <c r="G837" s="46"/>
      <c r="H837" s="45"/>
      <c r="J837" s="46"/>
    </row>
    <row r="838">
      <c r="G838" s="46"/>
      <c r="H838" s="45"/>
      <c r="J838" s="46"/>
    </row>
    <row r="839">
      <c r="G839" s="46"/>
      <c r="H839" s="45"/>
      <c r="J839" s="46"/>
    </row>
    <row r="840">
      <c r="G840" s="46"/>
      <c r="H840" s="45"/>
      <c r="J840" s="46"/>
    </row>
    <row r="841">
      <c r="G841" s="46"/>
      <c r="H841" s="45"/>
      <c r="J841" s="46"/>
    </row>
    <row r="842">
      <c r="G842" s="46"/>
      <c r="H842" s="45"/>
      <c r="J842" s="46"/>
    </row>
    <row r="843">
      <c r="G843" s="46"/>
      <c r="H843" s="45"/>
      <c r="J843" s="46"/>
    </row>
    <row r="844">
      <c r="G844" s="46"/>
      <c r="H844" s="45"/>
      <c r="J844" s="46"/>
    </row>
    <row r="845">
      <c r="G845" s="46"/>
      <c r="H845" s="45"/>
      <c r="J845" s="46"/>
    </row>
    <row r="846">
      <c r="G846" s="46"/>
      <c r="H846" s="45"/>
      <c r="J846" s="46"/>
    </row>
    <row r="847">
      <c r="G847" s="46"/>
      <c r="H847" s="45"/>
      <c r="J847" s="46"/>
    </row>
    <row r="848">
      <c r="G848" s="46"/>
      <c r="H848" s="45"/>
      <c r="J848" s="46"/>
    </row>
    <row r="849">
      <c r="G849" s="46"/>
      <c r="H849" s="45"/>
      <c r="J849" s="46"/>
    </row>
    <row r="850">
      <c r="G850" s="46"/>
      <c r="H850" s="45"/>
      <c r="J850" s="46"/>
    </row>
    <row r="851">
      <c r="G851" s="46"/>
      <c r="H851" s="45"/>
      <c r="J851" s="46"/>
    </row>
    <row r="852">
      <c r="G852" s="46"/>
      <c r="H852" s="45"/>
      <c r="J852" s="46"/>
    </row>
    <row r="853">
      <c r="G853" s="46"/>
      <c r="H853" s="45"/>
      <c r="J853" s="46"/>
    </row>
    <row r="854">
      <c r="G854" s="46"/>
      <c r="H854" s="45"/>
      <c r="J854" s="46"/>
    </row>
    <row r="855">
      <c r="G855" s="46"/>
      <c r="H855" s="45"/>
      <c r="J855" s="46"/>
    </row>
    <row r="856">
      <c r="G856" s="46"/>
      <c r="H856" s="45"/>
      <c r="J856" s="46"/>
    </row>
    <row r="857">
      <c r="G857" s="46"/>
      <c r="H857" s="45"/>
      <c r="J857" s="46"/>
    </row>
    <row r="858">
      <c r="G858" s="46"/>
      <c r="H858" s="45"/>
      <c r="J858" s="46"/>
    </row>
    <row r="859">
      <c r="G859" s="46"/>
      <c r="H859" s="45"/>
      <c r="J859" s="46"/>
    </row>
    <row r="860">
      <c r="G860" s="46"/>
      <c r="H860" s="45"/>
      <c r="J860" s="46"/>
    </row>
    <row r="861">
      <c r="G861" s="46"/>
      <c r="H861" s="45"/>
      <c r="J861" s="46"/>
    </row>
    <row r="862">
      <c r="G862" s="46"/>
      <c r="H862" s="45"/>
      <c r="J862" s="46"/>
    </row>
    <row r="863">
      <c r="G863" s="46"/>
      <c r="H863" s="45"/>
      <c r="J863" s="46"/>
    </row>
    <row r="864">
      <c r="G864" s="46"/>
      <c r="H864" s="45"/>
      <c r="J864" s="46"/>
    </row>
    <row r="865">
      <c r="G865" s="46"/>
      <c r="H865" s="45"/>
      <c r="J865" s="46"/>
    </row>
    <row r="866">
      <c r="G866" s="46"/>
      <c r="H866" s="45"/>
      <c r="J866" s="46"/>
    </row>
    <row r="867">
      <c r="G867" s="46"/>
      <c r="H867" s="45"/>
      <c r="J867" s="46"/>
    </row>
    <row r="868">
      <c r="G868" s="46"/>
      <c r="H868" s="45"/>
      <c r="J868" s="46"/>
    </row>
    <row r="869">
      <c r="G869" s="46"/>
      <c r="H869" s="45"/>
      <c r="J869" s="46"/>
    </row>
    <row r="870">
      <c r="G870" s="46"/>
      <c r="H870" s="45"/>
      <c r="J870" s="46"/>
    </row>
    <row r="871">
      <c r="G871" s="46"/>
      <c r="H871" s="45"/>
      <c r="J871" s="46"/>
    </row>
    <row r="872">
      <c r="G872" s="46"/>
      <c r="H872" s="45"/>
      <c r="J872" s="46"/>
    </row>
    <row r="873">
      <c r="G873" s="46"/>
      <c r="H873" s="45"/>
      <c r="J873" s="46"/>
    </row>
    <row r="874">
      <c r="G874" s="46"/>
      <c r="H874" s="45"/>
      <c r="J874" s="46"/>
    </row>
    <row r="875">
      <c r="G875" s="46"/>
      <c r="H875" s="45"/>
      <c r="J875" s="46"/>
    </row>
    <row r="876">
      <c r="G876" s="46"/>
      <c r="H876" s="45"/>
      <c r="J876" s="46"/>
    </row>
    <row r="877">
      <c r="G877" s="46"/>
      <c r="H877" s="45"/>
      <c r="J877" s="46"/>
    </row>
    <row r="878">
      <c r="G878" s="46"/>
      <c r="H878" s="45"/>
      <c r="J878" s="46"/>
    </row>
    <row r="879">
      <c r="G879" s="46"/>
      <c r="H879" s="45"/>
      <c r="J879" s="46"/>
    </row>
    <row r="880">
      <c r="G880" s="46"/>
      <c r="H880" s="45"/>
      <c r="J880" s="46"/>
    </row>
    <row r="881">
      <c r="G881" s="46"/>
      <c r="H881" s="45"/>
      <c r="J881" s="46"/>
    </row>
    <row r="882">
      <c r="G882" s="46"/>
      <c r="H882" s="45"/>
      <c r="J882" s="46"/>
    </row>
    <row r="883">
      <c r="G883" s="46"/>
      <c r="H883" s="45"/>
      <c r="J883" s="46"/>
    </row>
    <row r="884">
      <c r="G884" s="46"/>
      <c r="H884" s="45"/>
      <c r="J884" s="46"/>
    </row>
    <row r="885">
      <c r="G885" s="46"/>
      <c r="H885" s="45"/>
      <c r="J885" s="46"/>
    </row>
    <row r="886">
      <c r="G886" s="46"/>
      <c r="H886" s="45"/>
      <c r="J886" s="46"/>
    </row>
    <row r="887">
      <c r="G887" s="46"/>
      <c r="H887" s="45"/>
      <c r="J887" s="46"/>
    </row>
    <row r="888">
      <c r="G888" s="46"/>
      <c r="H888" s="45"/>
      <c r="J888" s="46"/>
    </row>
    <row r="889">
      <c r="G889" s="46"/>
      <c r="H889" s="45"/>
      <c r="J889" s="46"/>
    </row>
    <row r="890">
      <c r="G890" s="46"/>
      <c r="H890" s="45"/>
      <c r="J890" s="46"/>
    </row>
    <row r="891">
      <c r="G891" s="46"/>
      <c r="H891" s="45"/>
      <c r="J891" s="46"/>
    </row>
    <row r="892">
      <c r="G892" s="46"/>
      <c r="H892" s="45"/>
      <c r="J892" s="46"/>
    </row>
    <row r="893">
      <c r="G893" s="46"/>
      <c r="H893" s="45"/>
      <c r="J893" s="46"/>
    </row>
    <row r="894">
      <c r="G894" s="46"/>
      <c r="H894" s="45"/>
      <c r="J894" s="46"/>
    </row>
    <row r="895">
      <c r="G895" s="46"/>
      <c r="H895" s="45"/>
      <c r="J895" s="46"/>
    </row>
    <row r="896">
      <c r="G896" s="46"/>
      <c r="H896" s="45"/>
      <c r="J896" s="46"/>
    </row>
    <row r="897">
      <c r="G897" s="46"/>
      <c r="H897" s="45"/>
      <c r="J897" s="46"/>
    </row>
    <row r="898">
      <c r="G898" s="46"/>
      <c r="H898" s="45"/>
      <c r="J898" s="46"/>
    </row>
    <row r="899">
      <c r="G899" s="46"/>
      <c r="H899" s="45"/>
      <c r="J899" s="46"/>
    </row>
    <row r="900">
      <c r="G900" s="46"/>
      <c r="H900" s="45"/>
      <c r="J900" s="46"/>
    </row>
    <row r="901">
      <c r="G901" s="46"/>
      <c r="H901" s="45"/>
      <c r="J901" s="46"/>
    </row>
    <row r="902">
      <c r="G902" s="46"/>
      <c r="H902" s="45"/>
      <c r="J902" s="46"/>
    </row>
    <row r="903">
      <c r="G903" s="46"/>
      <c r="H903" s="45"/>
      <c r="J903" s="46"/>
    </row>
    <row r="904">
      <c r="G904" s="46"/>
      <c r="H904" s="45"/>
      <c r="J904" s="46"/>
    </row>
    <row r="905">
      <c r="G905" s="46"/>
      <c r="H905" s="45"/>
      <c r="J905" s="46"/>
    </row>
    <row r="906">
      <c r="G906" s="46"/>
      <c r="H906" s="45"/>
      <c r="J906" s="46"/>
    </row>
    <row r="907">
      <c r="G907" s="46"/>
      <c r="H907" s="45"/>
      <c r="J907" s="46"/>
    </row>
    <row r="908">
      <c r="G908" s="46"/>
      <c r="H908" s="45"/>
      <c r="J908" s="46"/>
    </row>
    <row r="909">
      <c r="G909" s="46"/>
      <c r="H909" s="45"/>
      <c r="J909" s="46"/>
    </row>
    <row r="910">
      <c r="G910" s="46"/>
      <c r="H910" s="45"/>
      <c r="J910" s="46"/>
    </row>
    <row r="911">
      <c r="G911" s="46"/>
      <c r="H911" s="45"/>
      <c r="J911" s="46"/>
    </row>
    <row r="912">
      <c r="G912" s="46"/>
      <c r="H912" s="45"/>
      <c r="J912" s="46"/>
    </row>
    <row r="913">
      <c r="G913" s="46"/>
      <c r="H913" s="45"/>
      <c r="J913" s="46"/>
    </row>
    <row r="914">
      <c r="G914" s="46"/>
      <c r="H914" s="45"/>
      <c r="J914" s="46"/>
    </row>
    <row r="915">
      <c r="G915" s="46"/>
      <c r="H915" s="45"/>
      <c r="J915" s="46"/>
    </row>
    <row r="916">
      <c r="G916" s="46"/>
      <c r="H916" s="45"/>
      <c r="J916" s="46"/>
    </row>
    <row r="917">
      <c r="G917" s="46"/>
      <c r="H917" s="45"/>
      <c r="J917" s="46"/>
    </row>
    <row r="918">
      <c r="G918" s="46"/>
      <c r="H918" s="45"/>
      <c r="J918" s="46"/>
    </row>
    <row r="919">
      <c r="G919" s="46"/>
      <c r="H919" s="45"/>
      <c r="J919" s="46"/>
    </row>
    <row r="920">
      <c r="G920" s="46"/>
      <c r="H920" s="45"/>
      <c r="J920" s="46"/>
    </row>
    <row r="921">
      <c r="G921" s="46"/>
      <c r="H921" s="45"/>
      <c r="J921" s="46"/>
    </row>
    <row r="922">
      <c r="G922" s="46"/>
      <c r="H922" s="45"/>
      <c r="J922" s="46"/>
    </row>
    <row r="923">
      <c r="G923" s="46"/>
      <c r="H923" s="45"/>
      <c r="J923" s="46"/>
    </row>
    <row r="924">
      <c r="G924" s="46"/>
      <c r="H924" s="45"/>
      <c r="J924" s="46"/>
    </row>
    <row r="925">
      <c r="G925" s="46"/>
      <c r="H925" s="45"/>
      <c r="J925" s="46"/>
    </row>
    <row r="926">
      <c r="G926" s="46"/>
      <c r="H926" s="45"/>
      <c r="J926" s="46"/>
    </row>
    <row r="927">
      <c r="G927" s="46"/>
      <c r="H927" s="45"/>
      <c r="J927" s="46"/>
    </row>
    <row r="928">
      <c r="G928" s="46"/>
      <c r="H928" s="45"/>
      <c r="J928" s="46"/>
    </row>
    <row r="929">
      <c r="G929" s="46"/>
      <c r="H929" s="45"/>
      <c r="J929" s="46"/>
    </row>
    <row r="930">
      <c r="G930" s="46"/>
      <c r="H930" s="45"/>
      <c r="J930" s="46"/>
    </row>
    <row r="931">
      <c r="G931" s="46"/>
      <c r="H931" s="45"/>
      <c r="J931" s="46"/>
    </row>
    <row r="932">
      <c r="G932" s="46"/>
      <c r="H932" s="45"/>
      <c r="J932" s="46"/>
    </row>
    <row r="933">
      <c r="G933" s="46"/>
      <c r="H933" s="45"/>
      <c r="J933" s="46"/>
    </row>
    <row r="934">
      <c r="G934" s="46"/>
      <c r="H934" s="45"/>
      <c r="J934" s="46"/>
    </row>
    <row r="935">
      <c r="G935" s="46"/>
      <c r="H935" s="45"/>
      <c r="J935" s="46"/>
    </row>
    <row r="936">
      <c r="G936" s="46"/>
      <c r="H936" s="45"/>
      <c r="J936" s="46"/>
    </row>
    <row r="937">
      <c r="G937" s="46"/>
      <c r="H937" s="45"/>
      <c r="J937" s="46"/>
    </row>
    <row r="938">
      <c r="G938" s="46"/>
      <c r="H938" s="45"/>
      <c r="J938" s="46"/>
    </row>
    <row r="939">
      <c r="G939" s="46"/>
      <c r="H939" s="45"/>
      <c r="J939" s="46"/>
    </row>
    <row r="940">
      <c r="G940" s="46"/>
      <c r="H940" s="45"/>
      <c r="J940" s="46"/>
    </row>
    <row r="941">
      <c r="G941" s="46"/>
      <c r="H941" s="45"/>
      <c r="J941" s="46"/>
    </row>
    <row r="942">
      <c r="G942" s="46"/>
      <c r="H942" s="45"/>
      <c r="J942" s="46"/>
    </row>
    <row r="943">
      <c r="G943" s="46"/>
      <c r="H943" s="45"/>
      <c r="J943" s="46"/>
    </row>
    <row r="944">
      <c r="G944" s="46"/>
      <c r="H944" s="45"/>
      <c r="J944" s="46"/>
    </row>
    <row r="945">
      <c r="G945" s="46"/>
      <c r="H945" s="45"/>
      <c r="J945" s="46"/>
    </row>
    <row r="946">
      <c r="G946" s="46"/>
      <c r="H946" s="45"/>
      <c r="J946" s="46"/>
    </row>
    <row r="947">
      <c r="G947" s="46"/>
      <c r="H947" s="45"/>
      <c r="J947" s="46"/>
    </row>
    <row r="948">
      <c r="G948" s="46"/>
      <c r="H948" s="45"/>
      <c r="J948" s="46"/>
    </row>
    <row r="949">
      <c r="G949" s="46"/>
      <c r="H949" s="45"/>
      <c r="J949" s="46"/>
    </row>
    <row r="950">
      <c r="G950" s="46"/>
      <c r="H950" s="45"/>
      <c r="J950" s="46"/>
    </row>
    <row r="951">
      <c r="G951" s="46"/>
      <c r="H951" s="45"/>
      <c r="J951" s="46"/>
    </row>
    <row r="952">
      <c r="G952" s="46"/>
      <c r="H952" s="45"/>
      <c r="J952" s="46"/>
    </row>
    <row r="953">
      <c r="G953" s="46"/>
      <c r="H953" s="45"/>
      <c r="J953" s="46"/>
    </row>
    <row r="954">
      <c r="G954" s="46"/>
      <c r="H954" s="45"/>
      <c r="J954" s="46"/>
    </row>
    <row r="955">
      <c r="G955" s="46"/>
      <c r="H955" s="45"/>
      <c r="J955" s="46"/>
    </row>
    <row r="956">
      <c r="G956" s="46"/>
      <c r="H956" s="45"/>
      <c r="J956" s="46"/>
    </row>
    <row r="957">
      <c r="G957" s="46"/>
      <c r="H957" s="45"/>
      <c r="J957" s="46"/>
    </row>
    <row r="958">
      <c r="G958" s="46"/>
      <c r="H958" s="45"/>
      <c r="J958" s="46"/>
    </row>
    <row r="959">
      <c r="G959" s="46"/>
      <c r="H959" s="45"/>
      <c r="J959" s="46"/>
    </row>
    <row r="960">
      <c r="G960" s="46"/>
      <c r="H960" s="45"/>
      <c r="J960" s="46"/>
    </row>
    <row r="961">
      <c r="G961" s="46"/>
      <c r="H961" s="45"/>
      <c r="J961" s="46"/>
    </row>
    <row r="962">
      <c r="G962" s="46"/>
      <c r="H962" s="45"/>
      <c r="J962" s="46"/>
    </row>
    <row r="963">
      <c r="G963" s="46"/>
      <c r="H963" s="45"/>
      <c r="J963" s="46"/>
    </row>
    <row r="964">
      <c r="G964" s="46"/>
      <c r="H964" s="45"/>
      <c r="J964" s="46"/>
    </row>
    <row r="965">
      <c r="G965" s="46"/>
      <c r="H965" s="45"/>
      <c r="J965" s="46"/>
    </row>
    <row r="966">
      <c r="G966" s="46"/>
      <c r="H966" s="45"/>
      <c r="J966" s="46"/>
    </row>
    <row r="967">
      <c r="G967" s="46"/>
      <c r="H967" s="45"/>
      <c r="J967" s="46"/>
    </row>
    <row r="968">
      <c r="G968" s="46"/>
      <c r="H968" s="45"/>
      <c r="J968" s="46"/>
    </row>
    <row r="969">
      <c r="G969" s="46"/>
      <c r="H969" s="45"/>
      <c r="J969" s="46"/>
    </row>
    <row r="970">
      <c r="G970" s="46"/>
      <c r="H970" s="45"/>
      <c r="J970" s="46"/>
    </row>
    <row r="971">
      <c r="G971" s="46"/>
      <c r="H971" s="45"/>
      <c r="J971" s="46"/>
    </row>
    <row r="972">
      <c r="G972" s="46"/>
      <c r="H972" s="45"/>
      <c r="J972" s="46"/>
    </row>
    <row r="973">
      <c r="G973" s="46"/>
      <c r="H973" s="45"/>
      <c r="J973" s="46"/>
    </row>
    <row r="974">
      <c r="G974" s="46"/>
      <c r="H974" s="45"/>
      <c r="J974" s="46"/>
    </row>
    <row r="975">
      <c r="G975" s="46"/>
      <c r="H975" s="45"/>
      <c r="J975" s="46"/>
    </row>
    <row r="976">
      <c r="G976" s="46"/>
      <c r="H976" s="45"/>
      <c r="J976" s="46"/>
    </row>
    <row r="977">
      <c r="G977" s="46"/>
      <c r="H977" s="45"/>
      <c r="J977" s="46"/>
    </row>
    <row r="978">
      <c r="G978" s="46"/>
      <c r="H978" s="45"/>
      <c r="J978" s="46"/>
    </row>
    <row r="979">
      <c r="G979" s="46"/>
      <c r="H979" s="45"/>
      <c r="J979" s="46"/>
    </row>
    <row r="980">
      <c r="G980" s="46"/>
      <c r="H980" s="45"/>
      <c r="J980" s="46"/>
    </row>
    <row r="981">
      <c r="G981" s="46"/>
      <c r="H981" s="45"/>
      <c r="J981" s="46"/>
    </row>
    <row r="982">
      <c r="G982" s="46"/>
      <c r="H982" s="45"/>
      <c r="J982" s="46"/>
    </row>
    <row r="983">
      <c r="G983" s="46"/>
      <c r="H983" s="45"/>
      <c r="J983" s="46"/>
    </row>
    <row r="984">
      <c r="G984" s="46"/>
      <c r="H984" s="45"/>
      <c r="J984" s="46"/>
    </row>
    <row r="985">
      <c r="G985" s="46"/>
      <c r="H985" s="45"/>
      <c r="J985" s="46"/>
    </row>
    <row r="986">
      <c r="G986" s="46"/>
      <c r="H986" s="45"/>
      <c r="J986" s="46"/>
    </row>
    <row r="987">
      <c r="G987" s="46"/>
      <c r="H987" s="45"/>
      <c r="J987" s="46"/>
    </row>
    <row r="988">
      <c r="G988" s="46"/>
      <c r="H988" s="45"/>
      <c r="J988" s="46"/>
    </row>
    <row r="989">
      <c r="G989" s="46"/>
      <c r="H989" s="45"/>
      <c r="J989" s="46"/>
    </row>
    <row r="990">
      <c r="G990" s="46"/>
      <c r="H990" s="45"/>
      <c r="J990" s="46"/>
    </row>
    <row r="991">
      <c r="G991" s="46"/>
      <c r="H991" s="45"/>
      <c r="J991" s="46"/>
    </row>
    <row r="992">
      <c r="G992" s="46"/>
      <c r="H992" s="45"/>
      <c r="J992" s="46"/>
    </row>
    <row r="993">
      <c r="G993" s="46"/>
      <c r="H993" s="45"/>
      <c r="J993" s="46"/>
    </row>
    <row r="994">
      <c r="G994" s="46"/>
      <c r="H994" s="45"/>
      <c r="J994" s="46"/>
    </row>
    <row r="995">
      <c r="G995" s="46"/>
      <c r="H995" s="45"/>
      <c r="J995" s="46"/>
    </row>
    <row r="996">
      <c r="G996" s="46"/>
      <c r="H996" s="45"/>
      <c r="J996" s="46"/>
    </row>
    <row r="997">
      <c r="G997" s="46"/>
      <c r="H997" s="45"/>
      <c r="J997" s="46"/>
    </row>
    <row r="998">
      <c r="G998" s="46"/>
      <c r="H998" s="45"/>
      <c r="J998" s="46"/>
    </row>
    <row r="999">
      <c r="G999" s="46"/>
      <c r="H999" s="45"/>
      <c r="J999" s="46"/>
    </row>
    <row r="1000">
      <c r="G1000" s="46"/>
      <c r="H1000" s="45"/>
      <c r="J1000" s="46"/>
    </row>
  </sheetData>
  <dataValidations>
    <dataValidation type="custom" allowBlank="1" showDropDown="1" sqref="F2:J21 L2:M21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