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fvCell\doc\"/>
    </mc:Choice>
  </mc:AlternateContent>
  <bookViews>
    <workbookView xWindow="0" yWindow="0" windowWidth="21570" windowHeight="9390" activeTab="1"/>
  </bookViews>
  <sheets>
    <sheet name="agua_prop" sheetId="1" r:id="rId1"/>
    <sheet name="Planilha1" sheetId="2" r:id="rId2"/>
  </sheets>
  <definedNames>
    <definedName name="X">agua_prop!$F$34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D13" i="2"/>
  <c r="D14" i="2"/>
  <c r="D15" i="2"/>
  <c r="D16" i="2"/>
  <c r="D17" i="2"/>
  <c r="D18" i="2"/>
  <c r="D19" i="2"/>
  <c r="D20" i="2"/>
  <c r="D21" i="2"/>
  <c r="D22" i="2"/>
  <c r="D23" i="2"/>
  <c r="B13" i="2"/>
  <c r="B14" i="2"/>
  <c r="B15" i="2"/>
  <c r="B16" i="2"/>
  <c r="B17" i="2"/>
  <c r="B18" i="2"/>
  <c r="B19" i="2"/>
  <c r="B20" i="2"/>
  <c r="B21" i="2"/>
  <c r="B22" i="2"/>
  <c r="B23" i="2"/>
  <c r="B3" i="2"/>
  <c r="B4" i="2"/>
  <c r="B5" i="2"/>
  <c r="B6" i="2"/>
  <c r="B7" i="2"/>
  <c r="B8" i="2"/>
  <c r="B9" i="2"/>
  <c r="B10" i="2"/>
  <c r="B11" i="2"/>
  <c r="B12" i="2"/>
  <c r="B2" i="2"/>
  <c r="D3" i="2"/>
  <c r="D4" i="2"/>
  <c r="D5" i="2"/>
  <c r="D6" i="2"/>
  <c r="D7" i="2"/>
  <c r="D8" i="2"/>
  <c r="D9" i="2"/>
  <c r="D10" i="2"/>
  <c r="D11" i="2"/>
  <c r="D12" i="2"/>
  <c r="D2" i="2"/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5" i="1"/>
</calcChain>
</file>

<file path=xl/sharedStrings.xml><?xml version="1.0" encoding="utf-8"?>
<sst xmlns="http://schemas.openxmlformats.org/spreadsheetml/2006/main" count="11" uniqueCount="11">
  <si>
    <t>t(°C)</t>
  </si>
  <si>
    <t>Dynamic Viscosity- μ -(centiPoise)</t>
  </si>
  <si>
    <t>Specific Heat- cp -(kJ/(kg K))</t>
  </si>
  <si>
    <t>Density- ρ -(kg/m3)</t>
  </si>
  <si>
    <t>1 centiPoise</t>
  </si>
  <si>
    <t>0.001 kg/(m.s)</t>
  </si>
  <si>
    <t>http://www.engineeringtoolbox.com/water-thermal-properties-d_162.html</t>
  </si>
  <si>
    <t>T</t>
  </si>
  <si>
    <t>Cp[J/Kg.K]</t>
  </si>
  <si>
    <t>Kg/m^3</t>
  </si>
  <si>
    <t>K [W/m.K]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</si>
</sst>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agua_prop!$B$2</c:f>
              <c:strCache>
                <c:ptCount val="1"/>
                <c:pt idx="0">
                  <c:v>Density- ρ -(kg/m3)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2.4480749387544964E-2"/>
                  <c:y val="-4.874484831275601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agua_prop!$A$3:$A$24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agua_prop!$B$3:$B$24</c:f>
              <c:numCache>
                <c:formatCode>0.000</c:formatCode>
                <c:ptCount val="22"/>
                <c:pt idx="0">
                  <c:v>999.8</c:v>
                </c:pt>
                <c:pt idx="1">
                  <c:v>1000</c:v>
                </c:pt>
                <c:pt idx="2">
                  <c:v>1000</c:v>
                </c:pt>
                <c:pt idx="3">
                  <c:v>999.8</c:v>
                </c:pt>
                <c:pt idx="4">
                  <c:v>999.2</c:v>
                </c:pt>
                <c:pt idx="5">
                  <c:v>998.3</c:v>
                </c:pt>
                <c:pt idx="6">
                  <c:v>997.1</c:v>
                </c:pt>
                <c:pt idx="7">
                  <c:v>995.7</c:v>
                </c:pt>
                <c:pt idx="8">
                  <c:v>994.1</c:v>
                </c:pt>
                <c:pt idx="9">
                  <c:v>992.3</c:v>
                </c:pt>
                <c:pt idx="10">
                  <c:v>990.2</c:v>
                </c:pt>
                <c:pt idx="11">
                  <c:v>988</c:v>
                </c:pt>
                <c:pt idx="12">
                  <c:v>986</c:v>
                </c:pt>
                <c:pt idx="13">
                  <c:v>983</c:v>
                </c:pt>
                <c:pt idx="14">
                  <c:v>980</c:v>
                </c:pt>
                <c:pt idx="15">
                  <c:v>978</c:v>
                </c:pt>
                <c:pt idx="16">
                  <c:v>975</c:v>
                </c:pt>
                <c:pt idx="17">
                  <c:v>972</c:v>
                </c:pt>
                <c:pt idx="18">
                  <c:v>968</c:v>
                </c:pt>
                <c:pt idx="19">
                  <c:v>965</c:v>
                </c:pt>
                <c:pt idx="20">
                  <c:v>962</c:v>
                </c:pt>
                <c:pt idx="21">
                  <c:v>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5-4339-A014-6CAB389F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74240"/>
        <c:axId val="555780800"/>
      </c:scatterChart>
      <c:valAx>
        <c:axId val="5557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80800"/>
        <c:crosses val="autoZero"/>
        <c:crossBetween val="midCat"/>
      </c:valAx>
      <c:valAx>
        <c:axId val="555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7634259259259263"/>
          <c:w val="0.7920719597550306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agua_prop!$C$2</c:f>
              <c:strCache>
                <c:ptCount val="1"/>
                <c:pt idx="0">
                  <c:v>Specific Heat- cp -(kJ/(kg K))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741855944563824"/>
                  <c:y val="9.0788430970754064E-3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agua_prop!$A$3:$A$24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agua_prop!$C$3:$C$24</c:f>
              <c:numCache>
                <c:formatCode>0.000</c:formatCode>
                <c:ptCount val="22"/>
                <c:pt idx="0">
                  <c:v>4.2169999999999996</c:v>
                </c:pt>
                <c:pt idx="1">
                  <c:v>4.202</c:v>
                </c:pt>
                <c:pt idx="2">
                  <c:v>4.202</c:v>
                </c:pt>
                <c:pt idx="3">
                  <c:v>4.1920000000000002</c:v>
                </c:pt>
                <c:pt idx="4">
                  <c:v>4.1855000000000002</c:v>
                </c:pt>
                <c:pt idx="5">
                  <c:v>4.1820000000000004</c:v>
                </c:pt>
                <c:pt idx="6">
                  <c:v>4.18</c:v>
                </c:pt>
                <c:pt idx="7">
                  <c:v>4.1779999999999999</c:v>
                </c:pt>
                <c:pt idx="8">
                  <c:v>4.1779999999999999</c:v>
                </c:pt>
                <c:pt idx="9">
                  <c:v>4.1790000000000003</c:v>
                </c:pt>
                <c:pt idx="10">
                  <c:v>4.181</c:v>
                </c:pt>
                <c:pt idx="11">
                  <c:v>4.1820000000000004</c:v>
                </c:pt>
                <c:pt idx="12">
                  <c:v>4.1829999999999998</c:v>
                </c:pt>
                <c:pt idx="13">
                  <c:v>4.1849999999999996</c:v>
                </c:pt>
                <c:pt idx="14">
                  <c:v>4.1879999999999997</c:v>
                </c:pt>
                <c:pt idx="15">
                  <c:v>4.1909999999999998</c:v>
                </c:pt>
                <c:pt idx="16">
                  <c:v>4.194</c:v>
                </c:pt>
                <c:pt idx="17">
                  <c:v>4.1980000000000004</c:v>
                </c:pt>
                <c:pt idx="18">
                  <c:v>4.2030000000000003</c:v>
                </c:pt>
                <c:pt idx="19">
                  <c:v>4.2080000000000002</c:v>
                </c:pt>
                <c:pt idx="20">
                  <c:v>4.2130000000000001</c:v>
                </c:pt>
                <c:pt idx="21">
                  <c:v>4.2190000000000003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9-43CF-A9E3-233A0883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74240"/>
        <c:axId val="555780800"/>
      </c:scatterChart>
      <c:valAx>
        <c:axId val="5557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80800"/>
        <c:crosses val="autoZero"/>
        <c:crossBetween val="midCat"/>
      </c:valAx>
      <c:valAx>
        <c:axId val="555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7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agua_prop!$D$2</c:f>
              <c:strCache>
                <c:ptCount val="1"/>
                <c:pt idx="0">
                  <c:v>Dynamic Viscosity- μ -(centiPoise)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0555555555555556"/>
                  <c:y val="-0.46328229804607757"/>
                </c:manualLayout>
              </c:layout>
              <c:numFmt formatCode="0.0000000000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agua_prop!$A$5:$A$24</c:f>
              <c:numCache>
                <c:formatCode>0.000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agua_prop!$D$5:$D$24</c:f>
              <c:numCache>
                <c:formatCode>General</c:formatCode>
                <c:ptCount val="20"/>
                <c:pt idx="0">
                  <c:v>1.52</c:v>
                </c:pt>
                <c:pt idx="1">
                  <c:v>1.31</c:v>
                </c:pt>
                <c:pt idx="2">
                  <c:v>1.1399999999999999</c:v>
                </c:pt>
                <c:pt idx="3">
                  <c:v>1</c:v>
                </c:pt>
                <c:pt idx="4">
                  <c:v>0.89</c:v>
                </c:pt>
                <c:pt idx="5">
                  <c:v>0.79800000000000004</c:v>
                </c:pt>
                <c:pt idx="6">
                  <c:v>0.71899999999999997</c:v>
                </c:pt>
                <c:pt idx="7">
                  <c:v>0.65300000000000002</c:v>
                </c:pt>
                <c:pt idx="8">
                  <c:v>0.59599999999999997</c:v>
                </c:pt>
                <c:pt idx="9">
                  <c:v>0.54700000000000004</c:v>
                </c:pt>
                <c:pt idx="10">
                  <c:v>0.504</c:v>
                </c:pt>
                <c:pt idx="11">
                  <c:v>0.46700000000000003</c:v>
                </c:pt>
                <c:pt idx="12">
                  <c:v>0.434</c:v>
                </c:pt>
                <c:pt idx="13">
                  <c:v>0.40400000000000003</c:v>
                </c:pt>
                <c:pt idx="14">
                  <c:v>0.378</c:v>
                </c:pt>
                <c:pt idx="15">
                  <c:v>0.35499999999999998</c:v>
                </c:pt>
                <c:pt idx="16">
                  <c:v>0.33400000000000002</c:v>
                </c:pt>
                <c:pt idx="17">
                  <c:v>0.314</c:v>
                </c:pt>
                <c:pt idx="18">
                  <c:v>0.29699999999999999</c:v>
                </c:pt>
                <c:pt idx="19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F7C-AC07-EBA6B63D2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67312"/>
        <c:axId val="554365672"/>
      </c:scatterChart>
      <c:valAx>
        <c:axId val="5543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5672"/>
        <c:crosses val="autoZero"/>
        <c:crossBetween val="midCat"/>
      </c:valAx>
      <c:valAx>
        <c:axId val="5543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agua_prop!$B$2</c:f>
              <c:strCache>
                <c:ptCount val="1"/>
                <c:pt idx="0">
                  <c:v>Density- ρ -(kg/m3)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agua_prop!$A$3:$A$24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agua_prop!$B$3:$B$24</c:f>
              <c:numCache>
                <c:formatCode>0.000</c:formatCode>
                <c:ptCount val="22"/>
                <c:pt idx="0">
                  <c:v>999.8</c:v>
                </c:pt>
                <c:pt idx="1">
                  <c:v>1000</c:v>
                </c:pt>
                <c:pt idx="2">
                  <c:v>1000</c:v>
                </c:pt>
                <c:pt idx="3">
                  <c:v>999.8</c:v>
                </c:pt>
                <c:pt idx="4">
                  <c:v>999.2</c:v>
                </c:pt>
                <c:pt idx="5">
                  <c:v>998.3</c:v>
                </c:pt>
                <c:pt idx="6">
                  <c:v>997.1</c:v>
                </c:pt>
                <c:pt idx="7">
                  <c:v>995.7</c:v>
                </c:pt>
                <c:pt idx="8">
                  <c:v>994.1</c:v>
                </c:pt>
                <c:pt idx="9">
                  <c:v>992.3</c:v>
                </c:pt>
                <c:pt idx="10">
                  <c:v>990.2</c:v>
                </c:pt>
                <c:pt idx="11">
                  <c:v>988</c:v>
                </c:pt>
                <c:pt idx="12">
                  <c:v>986</c:v>
                </c:pt>
                <c:pt idx="13">
                  <c:v>983</c:v>
                </c:pt>
                <c:pt idx="14">
                  <c:v>980</c:v>
                </c:pt>
                <c:pt idx="15">
                  <c:v>978</c:v>
                </c:pt>
                <c:pt idx="16">
                  <c:v>975</c:v>
                </c:pt>
                <c:pt idx="17">
                  <c:v>972</c:v>
                </c:pt>
                <c:pt idx="18">
                  <c:v>968</c:v>
                </c:pt>
                <c:pt idx="19">
                  <c:v>965</c:v>
                </c:pt>
                <c:pt idx="20">
                  <c:v>962</c:v>
                </c:pt>
                <c:pt idx="21">
                  <c:v>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6-4EB0-9295-C7262773AC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agua_prop!$F$35:$F$56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20.000339</c:v>
                </c:pt>
                <c:pt idx="7">
                  <c:v>21.1707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agua_prop!$H$35:$H$56</c:f>
              <c:numCache>
                <c:formatCode>0.000</c:formatCode>
                <c:ptCount val="22"/>
                <c:pt idx="0">
                  <c:v>999.81082606007999</c:v>
                </c:pt>
                <c:pt idx="1">
                  <c:v>999.99536639999997</c:v>
                </c:pt>
                <c:pt idx="2">
                  <c:v>999.99812499999996</c:v>
                </c:pt>
                <c:pt idx="3">
                  <c:v>999.77099999999996</c:v>
                </c:pt>
                <c:pt idx="4">
                  <c:v>999.17512499999998</c:v>
                </c:pt>
                <c:pt idx="5">
                  <c:v>998.24799999999993</c:v>
                </c:pt>
                <c:pt idx="6">
                  <c:v>998.24792660580579</c:v>
                </c:pt>
                <c:pt idx="7">
                  <c:v>997.98631561415607</c:v>
                </c:pt>
                <c:pt idx="8">
                  <c:v>993.71912499999996</c:v>
                </c:pt>
                <c:pt idx="9">
                  <c:v>991.66199999999992</c:v>
                </c:pt>
                <c:pt idx="10">
                  <c:v>989.32612499999993</c:v>
                </c:pt>
                <c:pt idx="11">
                  <c:v>986.69499999999994</c:v>
                </c:pt>
                <c:pt idx="12">
                  <c:v>983.74312499999996</c:v>
                </c:pt>
                <c:pt idx="13">
                  <c:v>980.43599999999992</c:v>
                </c:pt>
                <c:pt idx="14">
                  <c:v>976.73012499999993</c:v>
                </c:pt>
                <c:pt idx="15">
                  <c:v>972.57299999999998</c:v>
                </c:pt>
                <c:pt idx="16">
                  <c:v>967.90312499999993</c:v>
                </c:pt>
                <c:pt idx="17">
                  <c:v>962.65</c:v>
                </c:pt>
                <c:pt idx="18">
                  <c:v>956.73412499999995</c:v>
                </c:pt>
                <c:pt idx="19">
                  <c:v>950.06700000000001</c:v>
                </c:pt>
                <c:pt idx="20">
                  <c:v>942.55112499999996</c:v>
                </c:pt>
                <c:pt idx="21">
                  <c:v>934.07999999999993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6-4EB0-9295-C7262773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67312"/>
        <c:axId val="554365672"/>
      </c:scatterChart>
      <c:valAx>
        <c:axId val="5543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5672"/>
        <c:crosses val="autoZero"/>
        <c:crossBetween val="midCat"/>
      </c:valAx>
      <c:valAx>
        <c:axId val="5543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agua_prop!$B$2</c:f>
              <c:strCache>
                <c:ptCount val="1"/>
                <c:pt idx="0">
                  <c:v>Density- ρ -(kg/m3)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agua_prop!$A$3:$A$24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agua_prop!$D$3:$D$24</c:f>
              <c:numCache>
                <c:formatCode>General</c:formatCode>
                <c:ptCount val="22"/>
                <c:pt idx="0">
                  <c:v>1.78</c:v>
                </c:pt>
                <c:pt idx="2">
                  <c:v>1.52</c:v>
                </c:pt>
                <c:pt idx="3">
                  <c:v>1.31</c:v>
                </c:pt>
                <c:pt idx="4">
                  <c:v>1.1399999999999999</c:v>
                </c:pt>
                <c:pt idx="5">
                  <c:v>1</c:v>
                </c:pt>
                <c:pt idx="6">
                  <c:v>0.89</c:v>
                </c:pt>
                <c:pt idx="7">
                  <c:v>0.79800000000000004</c:v>
                </c:pt>
                <c:pt idx="8">
                  <c:v>0.71899999999999997</c:v>
                </c:pt>
                <c:pt idx="9">
                  <c:v>0.65300000000000002</c:v>
                </c:pt>
                <c:pt idx="10">
                  <c:v>0.59599999999999997</c:v>
                </c:pt>
                <c:pt idx="11">
                  <c:v>0.54700000000000004</c:v>
                </c:pt>
                <c:pt idx="12">
                  <c:v>0.504</c:v>
                </c:pt>
                <c:pt idx="13">
                  <c:v>0.46700000000000003</c:v>
                </c:pt>
                <c:pt idx="14">
                  <c:v>0.434</c:v>
                </c:pt>
                <c:pt idx="15">
                  <c:v>0.40400000000000003</c:v>
                </c:pt>
                <c:pt idx="16">
                  <c:v>0.378</c:v>
                </c:pt>
                <c:pt idx="17">
                  <c:v>0.35499999999999998</c:v>
                </c:pt>
                <c:pt idx="18">
                  <c:v>0.33400000000000002</c:v>
                </c:pt>
                <c:pt idx="19">
                  <c:v>0.314</c:v>
                </c:pt>
                <c:pt idx="20">
                  <c:v>0.29699999999999999</c:v>
                </c:pt>
                <c:pt idx="21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B-4481-9336-66203C6DD8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agua_prop!$F$35:$F$56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20.000339</c:v>
                </c:pt>
                <c:pt idx="7">
                  <c:v>21.1707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agua_prop!$G$35:$G$56</c:f>
              <c:numCache>
                <c:formatCode>0.00000</c:formatCode>
                <c:ptCount val="22"/>
                <c:pt idx="0">
                  <c:v>1.7532183163074424</c:v>
                </c:pt>
                <c:pt idx="1">
                  <c:v>1.5590131902655151</c:v>
                </c:pt>
                <c:pt idx="2">
                  <c:v>1.5143643421801554</c:v>
                </c:pt>
                <c:pt idx="3">
                  <c:v>1.3131829697767201</c:v>
                </c:pt>
                <c:pt idx="4">
                  <c:v>1.1450786724721196</c:v>
                </c:pt>
                <c:pt idx="5">
                  <c:v>1.0053265025797633</c:v>
                </c:pt>
                <c:pt idx="6">
                  <c:v>1.0053178884191984</c:v>
                </c:pt>
                <c:pt idx="7">
                  <c:v>0.97622689646437566</c:v>
                </c:pt>
                <c:pt idx="8">
                  <c:v>0.71479887633253236</c:v>
                </c:pt>
                <c:pt idx="9">
                  <c:v>0.64902653365294816</c:v>
                </c:pt>
                <c:pt idx="10">
                  <c:v>0.59384717577492974</c:v>
                </c:pt>
                <c:pt idx="11">
                  <c:v>0.54688209334079474</c:v>
                </c:pt>
                <c:pt idx="12">
                  <c:v>0.50614361671434716</c:v>
                </c:pt>
                <c:pt idx="13">
                  <c:v>0.47003511598087422</c:v>
                </c:pt>
                <c:pt idx="14">
                  <c:v>0.43735100094714841</c:v>
                </c:pt>
                <c:pt idx="15">
                  <c:v>0.4072767211414281</c:v>
                </c:pt>
                <c:pt idx="16">
                  <c:v>0.37938876581345649</c:v>
                </c:pt>
                <c:pt idx="17">
                  <c:v>0.35365466393445755</c:v>
                </c:pt>
                <c:pt idx="18">
                  <c:v>0.33043298419714628</c:v>
                </c:pt>
                <c:pt idx="19">
                  <c:v>0.31047333501571805</c:v>
                </c:pt>
                <c:pt idx="20">
                  <c:v>0.2949163645258539</c:v>
                </c:pt>
                <c:pt idx="21">
                  <c:v>0.28529376058471922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B-4481-9336-66203C6D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67312"/>
        <c:axId val="554365672"/>
      </c:scatterChart>
      <c:valAx>
        <c:axId val="5543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5672"/>
        <c:crosses val="autoZero"/>
        <c:crossBetween val="midCat"/>
      </c:valAx>
      <c:valAx>
        <c:axId val="5543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agua_prop!$B$2</c:f>
              <c:strCache>
                <c:ptCount val="1"/>
                <c:pt idx="0">
                  <c:v>Density- ρ -(kg/m3)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agua_prop!$A$3:$A$24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agua_prop!$C$3:$C$24</c:f>
              <c:numCache>
                <c:formatCode>0.000</c:formatCode>
                <c:ptCount val="22"/>
                <c:pt idx="0">
                  <c:v>4.2169999999999996</c:v>
                </c:pt>
                <c:pt idx="1">
                  <c:v>4.202</c:v>
                </c:pt>
                <c:pt idx="2">
                  <c:v>4.202</c:v>
                </c:pt>
                <c:pt idx="3">
                  <c:v>4.1920000000000002</c:v>
                </c:pt>
                <c:pt idx="4">
                  <c:v>4.1855000000000002</c:v>
                </c:pt>
                <c:pt idx="5">
                  <c:v>4.1820000000000004</c:v>
                </c:pt>
                <c:pt idx="6">
                  <c:v>4.18</c:v>
                </c:pt>
                <c:pt idx="7">
                  <c:v>4.1779999999999999</c:v>
                </c:pt>
                <c:pt idx="8">
                  <c:v>4.1779999999999999</c:v>
                </c:pt>
                <c:pt idx="9">
                  <c:v>4.1790000000000003</c:v>
                </c:pt>
                <c:pt idx="10">
                  <c:v>4.181</c:v>
                </c:pt>
                <c:pt idx="11">
                  <c:v>4.1820000000000004</c:v>
                </c:pt>
                <c:pt idx="12">
                  <c:v>4.1829999999999998</c:v>
                </c:pt>
                <c:pt idx="13">
                  <c:v>4.1849999999999996</c:v>
                </c:pt>
                <c:pt idx="14">
                  <c:v>4.1879999999999997</c:v>
                </c:pt>
                <c:pt idx="15">
                  <c:v>4.1909999999999998</c:v>
                </c:pt>
                <c:pt idx="16">
                  <c:v>4.194</c:v>
                </c:pt>
                <c:pt idx="17">
                  <c:v>4.1980000000000004</c:v>
                </c:pt>
                <c:pt idx="18">
                  <c:v>4.2030000000000003</c:v>
                </c:pt>
                <c:pt idx="19">
                  <c:v>4.2080000000000002</c:v>
                </c:pt>
                <c:pt idx="20">
                  <c:v>4.2130000000000001</c:v>
                </c:pt>
                <c:pt idx="21">
                  <c:v>4.2190000000000003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9-45B0-9369-A996FB91A5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agua_prop!$F$35:$F$56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20.000339</c:v>
                </c:pt>
                <c:pt idx="7">
                  <c:v>21.1707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agua_prop!$I$35:$I$56</c:f>
              <c:numCache>
                <c:formatCode>0.000</c:formatCode>
                <c:ptCount val="22"/>
                <c:pt idx="0">
                  <c:v>4.2146774797877278</c:v>
                </c:pt>
                <c:pt idx="1">
                  <c:v>4.2043660154473885</c:v>
                </c:pt>
                <c:pt idx="2">
                  <c:v>4.2021250843441624</c:v>
                </c:pt>
                <c:pt idx="3">
                  <c:v>4.1927658112854758</c:v>
                </c:pt>
                <c:pt idx="4">
                  <c:v>4.1861071672227421</c:v>
                </c:pt>
                <c:pt idx="5">
                  <c:v>4.1816772450148605</c:v>
                </c:pt>
                <c:pt idx="6">
                  <c:v>4.1816770103950738</c:v>
                </c:pt>
                <c:pt idx="7">
                  <c:v>4.1809155467354273</c:v>
                </c:pt>
                <c:pt idx="8">
                  <c:v>4.1777807630148827</c:v>
                </c:pt>
                <c:pt idx="9">
                  <c:v>4.1785333566894902</c:v>
                </c:pt>
                <c:pt idx="10">
                  <c:v>4.1798951614190152</c:v>
                </c:pt>
                <c:pt idx="11">
                  <c:v>4.1816902800245872</c:v>
                </c:pt>
                <c:pt idx="12">
                  <c:v>4.1837921503210396</c:v>
                </c:pt>
                <c:pt idx="13">
                  <c:v>4.1861235451169101</c:v>
                </c:pt>
                <c:pt idx="14">
                  <c:v>4.188656572214442</c:v>
                </c:pt>
                <c:pt idx="15">
                  <c:v>4.1914126744095848</c:v>
                </c:pt>
                <c:pt idx="16">
                  <c:v>4.1944626294919916</c:v>
                </c:pt>
                <c:pt idx="17">
                  <c:v>4.1979265502450209</c:v>
                </c:pt>
                <c:pt idx="18">
                  <c:v>4.2019738844457368</c:v>
                </c:pt>
                <c:pt idx="19">
                  <c:v>4.2068234148649086</c:v>
                </c:pt>
                <c:pt idx="20">
                  <c:v>4.2127432592670084</c:v>
                </c:pt>
                <c:pt idx="21">
                  <c:v>4.2200508704102164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9-45B0-9369-A996FB91A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67312"/>
        <c:axId val="554365672"/>
      </c:scatterChart>
      <c:valAx>
        <c:axId val="5543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5672"/>
        <c:crosses val="autoZero"/>
        <c:crossBetween val="midCat"/>
      </c:valAx>
      <c:valAx>
        <c:axId val="5543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3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K [W/m.K]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Planilha1!$A$2:$A$23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Planilha1!$B$2:$B$23</c:f>
              <c:numCache>
                <c:formatCode>0.000</c:formatCode>
                <c:ptCount val="22"/>
                <c:pt idx="0">
                  <c:v>0.570617559336</c:v>
                </c:pt>
                <c:pt idx="1">
                  <c:v>0.57751775999999999</c:v>
                </c:pt>
                <c:pt idx="2">
                  <c:v>0.57921400000000001</c:v>
                </c:pt>
                <c:pt idx="3">
                  <c:v>0.58749600000000002</c:v>
                </c:pt>
                <c:pt idx="4">
                  <c:v>0.59544600000000003</c:v>
                </c:pt>
                <c:pt idx="5">
                  <c:v>0.60306400000000004</c:v>
                </c:pt>
                <c:pt idx="6">
                  <c:v>0.61035000000000006</c:v>
                </c:pt>
                <c:pt idx="7">
                  <c:v>0.61730399999999996</c:v>
                </c:pt>
                <c:pt idx="8">
                  <c:v>0.62392599999999998</c:v>
                </c:pt>
                <c:pt idx="9">
                  <c:v>0.630216</c:v>
                </c:pt>
                <c:pt idx="10">
                  <c:v>0.63617400000000002</c:v>
                </c:pt>
                <c:pt idx="11">
                  <c:v>0.64180000000000004</c:v>
                </c:pt>
                <c:pt idx="12">
                  <c:v>0.64709399999999995</c:v>
                </c:pt>
                <c:pt idx="13">
                  <c:v>0.65205599999999997</c:v>
                </c:pt>
                <c:pt idx="14">
                  <c:v>0.65668599999999999</c:v>
                </c:pt>
                <c:pt idx="15">
                  <c:v>0.66098400000000002</c:v>
                </c:pt>
                <c:pt idx="16">
                  <c:v>0.66494999999999993</c:v>
                </c:pt>
                <c:pt idx="17">
                  <c:v>0.66858399999999996</c:v>
                </c:pt>
                <c:pt idx="18">
                  <c:v>0.67188599999999998</c:v>
                </c:pt>
                <c:pt idx="19">
                  <c:v>0.67485600000000001</c:v>
                </c:pt>
                <c:pt idx="20">
                  <c:v>0.67749399999999993</c:v>
                </c:pt>
                <c:pt idx="21">
                  <c:v>0.67979999999999996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E05-9A65-3BDC0DA4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59640"/>
        <c:axId val="383658984"/>
      </c:scatterChart>
      <c:valAx>
        <c:axId val="3836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8984"/>
        <c:crosses val="autoZero"/>
        <c:crossBetween val="midCat"/>
      </c:valAx>
      <c:valAx>
        <c:axId val="3836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Cp[J/Kg.K]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Planilha1!$A$2:$A$23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Planilha1!$C$2:$C$23</c:f>
              <c:numCache>
                <c:formatCode>0.000</c:formatCode>
                <c:ptCount val="22"/>
                <c:pt idx="0">
                  <c:v>4.2089869013999994</c:v>
                </c:pt>
                <c:pt idx="1">
                  <c:v>4.2039840000000002</c:v>
                </c:pt>
                <c:pt idx="2">
                  <c:v>4.2027999999999999</c:v>
                </c:pt>
                <c:pt idx="3">
                  <c:v>4.1972999999999994</c:v>
                </c:pt>
                <c:pt idx="4">
                  <c:v>4.1924999999999999</c:v>
                </c:pt>
                <c:pt idx="5">
                  <c:v>4.1884000000000006</c:v>
                </c:pt>
                <c:pt idx="6">
                  <c:v>4.1849999999999996</c:v>
                </c:pt>
                <c:pt idx="7">
                  <c:v>4.1823000000000006</c:v>
                </c:pt>
                <c:pt idx="8">
                  <c:v>4.180299999999999</c:v>
                </c:pt>
                <c:pt idx="9">
                  <c:v>4.1790000000000003</c:v>
                </c:pt>
                <c:pt idx="10">
                  <c:v>4.1784000000000008</c:v>
                </c:pt>
                <c:pt idx="11">
                  <c:v>4.1784999999999997</c:v>
                </c:pt>
                <c:pt idx="12">
                  <c:v>4.1793000000000005</c:v>
                </c:pt>
                <c:pt idx="13">
                  <c:v>4.1807999999999996</c:v>
                </c:pt>
                <c:pt idx="14">
                  <c:v>4.1829999999999998</c:v>
                </c:pt>
                <c:pt idx="15">
                  <c:v>4.1859000000000002</c:v>
                </c:pt>
                <c:pt idx="16">
                  <c:v>4.1894999999999998</c:v>
                </c:pt>
                <c:pt idx="17">
                  <c:v>4.1938000000000004</c:v>
                </c:pt>
                <c:pt idx="18">
                  <c:v>4.1987999999999994</c:v>
                </c:pt>
                <c:pt idx="19">
                  <c:v>4.2045000000000003</c:v>
                </c:pt>
                <c:pt idx="20">
                  <c:v>4.2109000000000005</c:v>
                </c:pt>
                <c:pt idx="21">
                  <c:v>4.218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E-48E7-8481-0D5C9CA8B830}"/>
            </c:ext>
          </c:extLst>
        </c:ser>
        <c:ser>
          <c:idx val="1"/>
          <c:order val="1"/>
          <c:tx>
            <c:strRef>
              <c:f>agua_prop!$C$2</c:f>
              <c:strCache>
                <c:ptCount val="1"/>
                <c:pt idx="0">
                  <c:v>Specific Heat- cp -(kJ/(kg K))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agua_prop!$A$3:$A$24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agua_prop!$C$3:$C$24</c:f>
              <c:numCache>
                <c:formatCode>0.000</c:formatCode>
                <c:ptCount val="22"/>
                <c:pt idx="0">
                  <c:v>4.2169999999999996</c:v>
                </c:pt>
                <c:pt idx="1">
                  <c:v>4.202</c:v>
                </c:pt>
                <c:pt idx="2">
                  <c:v>4.202</c:v>
                </c:pt>
                <c:pt idx="3">
                  <c:v>4.1920000000000002</c:v>
                </c:pt>
                <c:pt idx="4">
                  <c:v>4.1855000000000002</c:v>
                </c:pt>
                <c:pt idx="5">
                  <c:v>4.1820000000000004</c:v>
                </c:pt>
                <c:pt idx="6">
                  <c:v>4.18</c:v>
                </c:pt>
                <c:pt idx="7">
                  <c:v>4.1779999999999999</c:v>
                </c:pt>
                <c:pt idx="8">
                  <c:v>4.1779999999999999</c:v>
                </c:pt>
                <c:pt idx="9">
                  <c:v>4.1790000000000003</c:v>
                </c:pt>
                <c:pt idx="10">
                  <c:v>4.181</c:v>
                </c:pt>
                <c:pt idx="11">
                  <c:v>4.1820000000000004</c:v>
                </c:pt>
                <c:pt idx="12">
                  <c:v>4.1829999999999998</c:v>
                </c:pt>
                <c:pt idx="13">
                  <c:v>4.1849999999999996</c:v>
                </c:pt>
                <c:pt idx="14">
                  <c:v>4.1879999999999997</c:v>
                </c:pt>
                <c:pt idx="15">
                  <c:v>4.1909999999999998</c:v>
                </c:pt>
                <c:pt idx="16">
                  <c:v>4.194</c:v>
                </c:pt>
                <c:pt idx="17">
                  <c:v>4.1980000000000004</c:v>
                </c:pt>
                <c:pt idx="18">
                  <c:v>4.2030000000000003</c:v>
                </c:pt>
                <c:pt idx="19">
                  <c:v>4.2080000000000002</c:v>
                </c:pt>
                <c:pt idx="20">
                  <c:v>4.2130000000000001</c:v>
                </c:pt>
                <c:pt idx="21">
                  <c:v>4.2190000000000003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E-48E7-8481-0D5C9CA8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59640"/>
        <c:axId val="383658984"/>
      </c:scatterChart>
      <c:valAx>
        <c:axId val="38365964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8984"/>
        <c:crosses val="autoZero"/>
        <c:crossBetween val="midCat"/>
      </c:valAx>
      <c:valAx>
        <c:axId val="3836589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Planilha1!$D$1</c:f>
              <c:strCache>
                <c:ptCount val="1"/>
                <c:pt idx="0">
                  <c:v>Kg/m^3</c:v>
                </c:pt>
              </c:strCache>
            </c:strRef>
          </c:tx>
          <c:xVal>
            <c:numRef>
              <c:f>agua_prop!$A$3:$A$24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agua_prop!$B$3:$B$24</c:f>
              <c:numCache>
                <c:formatCode>0.000</c:formatCode>
                <c:ptCount val="22"/>
                <c:pt idx="0">
                  <c:v>999.8</c:v>
                </c:pt>
                <c:pt idx="1">
                  <c:v>1000</c:v>
                </c:pt>
                <c:pt idx="2">
                  <c:v>1000</c:v>
                </c:pt>
                <c:pt idx="3">
                  <c:v>999.8</c:v>
                </c:pt>
                <c:pt idx="4">
                  <c:v>999.2</c:v>
                </c:pt>
                <c:pt idx="5">
                  <c:v>998.3</c:v>
                </c:pt>
                <c:pt idx="6">
                  <c:v>997.1</c:v>
                </c:pt>
                <c:pt idx="7">
                  <c:v>995.7</c:v>
                </c:pt>
                <c:pt idx="8">
                  <c:v>994.1</c:v>
                </c:pt>
                <c:pt idx="9">
                  <c:v>992.3</c:v>
                </c:pt>
                <c:pt idx="10">
                  <c:v>990.2</c:v>
                </c:pt>
                <c:pt idx="11">
                  <c:v>988</c:v>
                </c:pt>
                <c:pt idx="12">
                  <c:v>986</c:v>
                </c:pt>
                <c:pt idx="13">
                  <c:v>983</c:v>
                </c:pt>
                <c:pt idx="14">
                  <c:v>980</c:v>
                </c:pt>
                <c:pt idx="15">
                  <c:v>978</c:v>
                </c:pt>
                <c:pt idx="16">
                  <c:v>975</c:v>
                </c:pt>
                <c:pt idx="17">
                  <c:v>972</c:v>
                </c:pt>
                <c:pt idx="18">
                  <c:v>968</c:v>
                </c:pt>
                <c:pt idx="19">
                  <c:v>965</c:v>
                </c:pt>
                <c:pt idx="20">
                  <c:v>962</c:v>
                </c:pt>
                <c:pt idx="21">
                  <c:v>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E-4C65-923B-77937281462E}"/>
            </c:ext>
          </c:extLst>
        </c:ser>
        <c:ser>
          <c:idx val="0"/>
          <c:order val="1"/>
          <c:tx>
            <c:strRef>
              <c:f>Planilha1!$D$1</c:f>
              <c:strCache>
                <c:ptCount val="1"/>
                <c:pt idx="0">
                  <c:v>Kg/m^3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Planilha1!$A$2:$A$23</c:f>
              <c:numCache>
                <c:formatCode>0.000</c:formatCode>
                <c:ptCount val="22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Planilha1!$D$2:$D$23</c:f>
              <c:numCache>
                <c:formatCode>0.000</c:formatCode>
                <c:ptCount val="22"/>
                <c:pt idx="0">
                  <c:v>1001.2984497341999</c:v>
                </c:pt>
                <c:pt idx="1">
                  <c:v>1000.637472</c:v>
                </c:pt>
                <c:pt idx="2">
                  <c:v>1000.4585499999999</c:v>
                </c:pt>
                <c:pt idx="3">
                  <c:v>999.48419999999999</c:v>
                </c:pt>
                <c:pt idx="4">
                  <c:v>998.37694999999997</c:v>
                </c:pt>
                <c:pt idx="5">
                  <c:v>997.13679999999988</c:v>
                </c:pt>
                <c:pt idx="6">
                  <c:v>995.76374999999996</c:v>
                </c:pt>
                <c:pt idx="7">
                  <c:v>994.25779999999997</c:v>
                </c:pt>
                <c:pt idx="8">
                  <c:v>992.61895000000004</c:v>
                </c:pt>
                <c:pt idx="9">
                  <c:v>990.84719999999993</c:v>
                </c:pt>
                <c:pt idx="10">
                  <c:v>988.94254999999998</c:v>
                </c:pt>
                <c:pt idx="11">
                  <c:v>986.90499999999997</c:v>
                </c:pt>
                <c:pt idx="12">
                  <c:v>984.73455000000001</c:v>
                </c:pt>
                <c:pt idx="13">
                  <c:v>982.43119999999999</c:v>
                </c:pt>
                <c:pt idx="14">
                  <c:v>979.9949499999999</c:v>
                </c:pt>
                <c:pt idx="15">
                  <c:v>977.42579999999998</c:v>
                </c:pt>
                <c:pt idx="16">
                  <c:v>974.72375</c:v>
                </c:pt>
                <c:pt idx="17">
                  <c:v>971.88879999999995</c:v>
                </c:pt>
                <c:pt idx="18">
                  <c:v>968.92094999999995</c:v>
                </c:pt>
                <c:pt idx="19">
                  <c:v>965.82019999999989</c:v>
                </c:pt>
                <c:pt idx="20">
                  <c:v>962.58654999999999</c:v>
                </c:pt>
                <c:pt idx="21">
                  <c:v>959.21999999999991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E-4C65-923B-77937281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59640"/>
        <c:axId val="383658984"/>
      </c:scatterChart>
      <c:valAx>
        <c:axId val="38365964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8984"/>
        <c:crosses val="autoZero"/>
        <c:crossBetween val="midCat"/>
      </c:valAx>
      <c:valAx>
        <c:axId val="3836589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59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38100</xdr:rowOff>
    </xdr:from>
    <xdr:to>
      <xdr:col>11</xdr:col>
      <xdr:colOff>9525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7CE61D-B659-4835-8F7A-AEB163338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94008</xdr:colOff>
      <xdr:row>2</xdr:row>
      <xdr:rowOff>20291</xdr:rowOff>
    </xdr:from>
    <xdr:to>
      <xdr:col>21</xdr:col>
      <xdr:colOff>472109</xdr:colOff>
      <xdr:row>20</xdr:row>
      <xdr:rowOff>132521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249704-1547-4EA3-AC2A-BBC62506F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186359</xdr:colOff>
      <xdr:row>15</xdr:row>
      <xdr:rowOff>189671</xdr:rowOff>
    </xdr:from>
    <xdr:to>
      <xdr:col>11</xdr:col>
      <xdr:colOff>12424</xdr:colOff>
      <xdr:row>30</xdr:row>
      <xdr:rowOff>827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F32AD1-47CD-47AF-8FB4-4BF9101D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3</xdr:col>
      <xdr:colOff>753717</xdr:colOff>
      <xdr:row>41</xdr:row>
      <xdr:rowOff>1657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62870B-CE6A-4C56-A61F-9E2A57315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3</xdr:col>
      <xdr:colOff>753717</xdr:colOff>
      <xdr:row>55</xdr:row>
      <xdr:rowOff>159026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9E4995A-9068-4589-A192-249EB85C2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3</xdr:col>
      <xdr:colOff>753717</xdr:colOff>
      <xdr:row>71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94489A-4AA9-40B0-AF5E-1C7D0D01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0</xdr:row>
      <xdr:rowOff>33337</xdr:rowOff>
    </xdr:from>
    <xdr:to>
      <xdr:col>13</xdr:col>
      <xdr:colOff>290512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D0FF7-46B6-45FE-880D-5451DA49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25</xdr:row>
      <xdr:rowOff>85725</xdr:rowOff>
    </xdr:from>
    <xdr:to>
      <xdr:col>15</xdr:col>
      <xdr:colOff>342900</xdr:colOff>
      <xdr:row>40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B616A1-BA99-4C59-AED8-87025C764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25</xdr:row>
      <xdr:rowOff>95250</xdr:rowOff>
    </xdr:from>
    <xdr:to>
      <xdr:col>7</xdr:col>
      <xdr:colOff>590550</xdr:colOff>
      <xdr:row>40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8D9634-9FD5-4887-9656-16BB811ED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115" zoomScaleNormal="115" workbookViewId="0">
      <selection activeCell="A3" sqref="A3:A24"/>
    </sheetView>
  </sheetViews>
  <sheetFormatPr defaultRowHeight="15" x14ac:dyDescent="0.25"/>
  <cols>
    <col min="2" max="2" width="19.7109375" customWidth="1"/>
    <col min="3" max="3" width="28.28515625" customWidth="1"/>
    <col min="4" max="4" width="32.5703125" customWidth="1"/>
    <col min="7" max="7" width="11.7109375" bestFit="1" customWidth="1"/>
    <col min="8" max="8" width="13.5703125" bestFit="1" customWidth="1"/>
  </cols>
  <sheetData>
    <row r="1" spans="1:8" x14ac:dyDescent="0.25">
      <c r="B1" s="10" t="s">
        <v>6</v>
      </c>
      <c r="C1" s="10"/>
      <c r="D1" s="10"/>
    </row>
    <row r="2" spans="1:8" ht="17.25" customHeight="1" thickBot="1" x14ac:dyDescent="0.3">
      <c r="A2" t="s">
        <v>0</v>
      </c>
      <c r="B2" t="s">
        <v>3</v>
      </c>
      <c r="C2" t="s">
        <v>2</v>
      </c>
      <c r="D2" s="9" t="s">
        <v>1</v>
      </c>
      <c r="G2" t="s">
        <v>4</v>
      </c>
      <c r="H2" t="s">
        <v>5</v>
      </c>
    </row>
    <row r="3" spans="1:8" ht="16.5" thickTop="1" thickBot="1" x14ac:dyDescent="0.3">
      <c r="A3" s="2">
        <v>0.01</v>
      </c>
      <c r="B3" s="3">
        <v>999.8</v>
      </c>
      <c r="C3" s="3">
        <v>4.2169999999999996</v>
      </c>
      <c r="D3" s="1">
        <v>1.78</v>
      </c>
    </row>
    <row r="4" spans="1:8" ht="15.75" thickBot="1" x14ac:dyDescent="0.3">
      <c r="A4" s="4">
        <v>4</v>
      </c>
      <c r="B4" s="5">
        <v>1000</v>
      </c>
      <c r="C4" s="8">
        <v>4.202</v>
      </c>
    </row>
    <row r="5" spans="1:8" ht="15.75" thickBot="1" x14ac:dyDescent="0.3">
      <c r="A5" s="6">
        <v>5</v>
      </c>
      <c r="B5" s="7">
        <v>1000</v>
      </c>
      <c r="C5" s="7">
        <v>4.202</v>
      </c>
      <c r="D5" s="1">
        <v>1.52</v>
      </c>
    </row>
    <row r="6" spans="1:8" ht="15.75" thickBot="1" x14ac:dyDescent="0.3">
      <c r="A6" s="6">
        <v>10</v>
      </c>
      <c r="B6" s="7">
        <v>999.8</v>
      </c>
      <c r="C6" s="7">
        <v>4.1920000000000002</v>
      </c>
      <c r="D6" s="1">
        <v>1.31</v>
      </c>
    </row>
    <row r="7" spans="1:8" ht="15.75" thickBot="1" x14ac:dyDescent="0.3">
      <c r="A7" s="6">
        <v>15</v>
      </c>
      <c r="B7" s="7">
        <v>999.2</v>
      </c>
      <c r="C7" s="7">
        <v>4.1855000000000002</v>
      </c>
      <c r="D7" s="1">
        <v>1.1399999999999999</v>
      </c>
    </row>
    <row r="8" spans="1:8" ht="15.75" thickBot="1" x14ac:dyDescent="0.3">
      <c r="A8" s="6">
        <v>20</v>
      </c>
      <c r="B8" s="7">
        <v>998.3</v>
      </c>
      <c r="C8" s="7">
        <v>4.1820000000000004</v>
      </c>
      <c r="D8" s="1">
        <v>1</v>
      </c>
    </row>
    <row r="9" spans="1:8" ht="15.75" thickBot="1" x14ac:dyDescent="0.3">
      <c r="A9" s="6">
        <v>25</v>
      </c>
      <c r="B9" s="7">
        <v>997.1</v>
      </c>
      <c r="C9" s="7">
        <v>4.18</v>
      </c>
      <c r="D9" s="1">
        <v>0.89</v>
      </c>
    </row>
    <row r="10" spans="1:8" ht="15.75" thickBot="1" x14ac:dyDescent="0.3">
      <c r="A10" s="6">
        <v>30</v>
      </c>
      <c r="B10" s="7">
        <v>995.7</v>
      </c>
      <c r="C10" s="7">
        <v>4.1779999999999999</v>
      </c>
      <c r="D10" s="1">
        <v>0.79800000000000004</v>
      </c>
    </row>
    <row r="11" spans="1:8" ht="15.75" thickBot="1" x14ac:dyDescent="0.3">
      <c r="A11" s="6">
        <v>35</v>
      </c>
      <c r="B11" s="7">
        <v>994.1</v>
      </c>
      <c r="C11" s="7">
        <v>4.1779999999999999</v>
      </c>
      <c r="D11" s="1">
        <v>0.71899999999999997</v>
      </c>
    </row>
    <row r="12" spans="1:8" ht="15.75" thickBot="1" x14ac:dyDescent="0.3">
      <c r="A12" s="6">
        <v>40</v>
      </c>
      <c r="B12" s="7">
        <v>992.3</v>
      </c>
      <c r="C12" s="7">
        <v>4.1790000000000003</v>
      </c>
      <c r="D12" s="1">
        <v>0.65300000000000002</v>
      </c>
    </row>
    <row r="13" spans="1:8" ht="15.75" thickBot="1" x14ac:dyDescent="0.3">
      <c r="A13" s="6">
        <v>45</v>
      </c>
      <c r="B13" s="7">
        <v>990.2</v>
      </c>
      <c r="C13" s="7">
        <v>4.181</v>
      </c>
      <c r="D13" s="1">
        <v>0.59599999999999997</v>
      </c>
    </row>
    <row r="14" spans="1:8" ht="15.75" thickBot="1" x14ac:dyDescent="0.3">
      <c r="A14" s="6">
        <v>50</v>
      </c>
      <c r="B14" s="7">
        <v>988</v>
      </c>
      <c r="C14" s="7">
        <v>4.1820000000000004</v>
      </c>
      <c r="D14" s="1">
        <v>0.54700000000000004</v>
      </c>
    </row>
    <row r="15" spans="1:8" ht="15.75" thickBot="1" x14ac:dyDescent="0.3">
      <c r="A15" s="6">
        <v>55</v>
      </c>
      <c r="B15" s="7">
        <v>986</v>
      </c>
      <c r="C15" s="7">
        <v>4.1829999999999998</v>
      </c>
      <c r="D15" s="1">
        <v>0.504</v>
      </c>
    </row>
    <row r="16" spans="1:8" ht="15.75" thickBot="1" x14ac:dyDescent="0.3">
      <c r="A16" s="6">
        <v>60</v>
      </c>
      <c r="B16" s="7">
        <v>983</v>
      </c>
      <c r="C16" s="7">
        <v>4.1849999999999996</v>
      </c>
      <c r="D16" s="1">
        <v>0.46700000000000003</v>
      </c>
    </row>
    <row r="17" spans="1:12" ht="15.75" thickBot="1" x14ac:dyDescent="0.3">
      <c r="A17" s="6">
        <v>65</v>
      </c>
      <c r="B17" s="7">
        <v>980</v>
      </c>
      <c r="C17" s="7">
        <v>4.1879999999999997</v>
      </c>
      <c r="D17" s="1">
        <v>0.434</v>
      </c>
    </row>
    <row r="18" spans="1:12" ht="15.75" thickBot="1" x14ac:dyDescent="0.3">
      <c r="A18" s="6">
        <v>70</v>
      </c>
      <c r="B18" s="7">
        <v>978</v>
      </c>
      <c r="C18" s="7">
        <v>4.1909999999999998</v>
      </c>
      <c r="D18" s="1">
        <v>0.40400000000000003</v>
      </c>
    </row>
    <row r="19" spans="1:12" ht="15.75" thickBot="1" x14ac:dyDescent="0.3">
      <c r="A19" s="6">
        <v>75</v>
      </c>
      <c r="B19" s="7">
        <v>975</v>
      </c>
      <c r="C19" s="7">
        <v>4.194</v>
      </c>
      <c r="D19" s="1">
        <v>0.378</v>
      </c>
    </row>
    <row r="20" spans="1:12" ht="15.75" thickBot="1" x14ac:dyDescent="0.3">
      <c r="A20" s="6">
        <v>80</v>
      </c>
      <c r="B20" s="7">
        <v>972</v>
      </c>
      <c r="C20" s="7">
        <v>4.1980000000000004</v>
      </c>
      <c r="D20" s="1">
        <v>0.35499999999999998</v>
      </c>
    </row>
    <row r="21" spans="1:12" ht="15.75" thickBot="1" x14ac:dyDescent="0.3">
      <c r="A21" s="6">
        <v>85</v>
      </c>
      <c r="B21" s="7">
        <v>968</v>
      </c>
      <c r="C21" s="7">
        <v>4.2030000000000003</v>
      </c>
      <c r="D21" s="1">
        <v>0.33400000000000002</v>
      </c>
    </row>
    <row r="22" spans="1:12" ht="15.75" thickBot="1" x14ac:dyDescent="0.3">
      <c r="A22" s="6">
        <v>90</v>
      </c>
      <c r="B22" s="7">
        <v>965</v>
      </c>
      <c r="C22" s="7">
        <v>4.2080000000000002</v>
      </c>
      <c r="D22" s="1">
        <v>0.314</v>
      </c>
    </row>
    <row r="23" spans="1:12" ht="15.75" thickBot="1" x14ac:dyDescent="0.3">
      <c r="A23" s="6">
        <v>95</v>
      </c>
      <c r="B23" s="7">
        <v>962</v>
      </c>
      <c r="C23" s="7">
        <v>4.2130000000000001</v>
      </c>
      <c r="D23" s="1">
        <v>0.29699999999999999</v>
      </c>
    </row>
    <row r="24" spans="1:12" ht="15.75" thickBot="1" x14ac:dyDescent="0.3">
      <c r="A24" s="6">
        <v>100</v>
      </c>
      <c r="B24" s="7">
        <v>958</v>
      </c>
      <c r="C24" s="7">
        <v>4.2190000000000003</v>
      </c>
      <c r="D24" s="1">
        <v>0.28100000000000003</v>
      </c>
    </row>
    <row r="32" spans="1:12" x14ac:dyDescent="0.25">
      <c r="H32" s="11">
        <v>3.2889995803362E-9</v>
      </c>
      <c r="I32" s="11">
        <v>-7.9365950048596097E-7</v>
      </c>
      <c r="J32" s="11">
        <v>7.5766740195941005E-5</v>
      </c>
      <c r="K32" s="11">
        <v>-2.8756321763046301E-3</v>
      </c>
      <c r="L32" s="11">
        <v>4.2147062285336103</v>
      </c>
    </row>
    <row r="33" spans="6:12" x14ac:dyDescent="0.25">
      <c r="G33" s="11"/>
      <c r="H33" s="11">
        <v>-5.9999999999999997E-7</v>
      </c>
      <c r="I33" s="11">
        <v>8.0000000000000007E-5</v>
      </c>
      <c r="J33">
        <v>-9.4000000000000004E-3</v>
      </c>
      <c r="K33">
        <v>8.2699999999999996E-2</v>
      </c>
      <c r="L33">
        <v>999.81</v>
      </c>
    </row>
    <row r="34" spans="6:12" ht="15.75" thickBot="1" x14ac:dyDescent="0.3">
      <c r="F34">
        <v>90</v>
      </c>
      <c r="G34" s="11"/>
      <c r="H34" s="11">
        <v>2.60693147656508E-8</v>
      </c>
      <c r="I34" s="11">
        <v>-7.60339598706936E-6</v>
      </c>
      <c r="J34" s="11">
        <v>8.7335005986024096E-4</v>
      </c>
      <c r="K34" s="11">
        <v>-5.2054811046039103E-2</v>
      </c>
      <c r="L34" s="11">
        <v>1.7537387770905</v>
      </c>
    </row>
    <row r="35" spans="6:12" ht="16.5" thickTop="1" thickBot="1" x14ac:dyDescent="0.3">
      <c r="F35" s="2">
        <v>0.01</v>
      </c>
      <c r="G35" s="13">
        <f>H$34*POWER(F35,4)+I$34*POWER(F35,3)+J$34*POWER(F35,2)+K$34*F35+L$34</f>
        <v>1.7532183163074424</v>
      </c>
      <c r="H35" s="12">
        <f>G$33*POWER(F35,5)+H$33*POWER(F35,4)+I$33*POWER(F35,3)+J$33*POWER(F35,2)+K$33*F35+L$33</f>
        <v>999.81082606007999</v>
      </c>
      <c r="I35" s="12">
        <f>H$32*POWER(F35,4)+I$32*POWER(F35,3)+J$32*POWER(F35,2)+K$32*F35+L$32</f>
        <v>4.2146774797877278</v>
      </c>
    </row>
    <row r="36" spans="6:12" ht="15.75" thickBot="1" x14ac:dyDescent="0.3">
      <c r="F36" s="4">
        <v>4</v>
      </c>
      <c r="G36" s="13">
        <f t="shared" ref="G36:G56" si="0">H$34*POWER(F36,4)+I$34*POWER(F36,3)+J$34*POWER(F36,2)+K$34*F36+L$34</f>
        <v>1.5590131902655151</v>
      </c>
      <c r="H36" s="12">
        <f t="shared" ref="H36:H56" si="1">G$33*POWER(F36,5)+H$33*POWER(F36,4)+I$33*POWER(F36,3)+J$33*POWER(F36,2)+K$33*F36+L$33</f>
        <v>999.99536639999997</v>
      </c>
      <c r="I36" s="12">
        <f t="shared" ref="I36:I56" si="2">H$32*POWER(F36,4)+I$32*POWER(F36,3)+J$32*POWER(F36,2)+K$32*F36+L$32</f>
        <v>4.2043660154473885</v>
      </c>
    </row>
    <row r="37" spans="6:12" ht="15.75" thickBot="1" x14ac:dyDescent="0.3">
      <c r="F37" s="6">
        <v>5</v>
      </c>
      <c r="G37" s="13">
        <f t="shared" si="0"/>
        <v>1.5143643421801554</v>
      </c>
      <c r="H37" s="12">
        <f t="shared" si="1"/>
        <v>999.99812499999996</v>
      </c>
      <c r="I37" s="12">
        <f t="shared" si="2"/>
        <v>4.2021250843441624</v>
      </c>
    </row>
    <row r="38" spans="6:12" ht="15.75" thickBot="1" x14ac:dyDescent="0.3">
      <c r="F38" s="6">
        <v>10</v>
      </c>
      <c r="G38" s="13">
        <f t="shared" si="0"/>
        <v>1.3131829697767201</v>
      </c>
      <c r="H38" s="12">
        <f t="shared" si="1"/>
        <v>999.77099999999996</v>
      </c>
      <c r="I38" s="12">
        <f t="shared" si="2"/>
        <v>4.1927658112854758</v>
      </c>
    </row>
    <row r="39" spans="6:12" ht="15.75" thickBot="1" x14ac:dyDescent="0.3">
      <c r="F39" s="6">
        <v>15</v>
      </c>
      <c r="G39" s="13">
        <f t="shared" si="0"/>
        <v>1.1450786724721196</v>
      </c>
      <c r="H39" s="12">
        <f t="shared" si="1"/>
        <v>999.17512499999998</v>
      </c>
      <c r="I39" s="12">
        <f t="shared" si="2"/>
        <v>4.1861071672227421</v>
      </c>
    </row>
    <row r="40" spans="6:12" ht="15.75" thickBot="1" x14ac:dyDescent="0.3">
      <c r="F40" s="6">
        <v>20</v>
      </c>
      <c r="G40" s="13">
        <f t="shared" si="0"/>
        <v>1.0053265025797633</v>
      </c>
      <c r="H40" s="12">
        <f t="shared" si="1"/>
        <v>998.24799999999993</v>
      </c>
      <c r="I40" s="12">
        <f t="shared" si="2"/>
        <v>4.1816772450148605</v>
      </c>
    </row>
    <row r="41" spans="6:12" ht="15.75" thickBot="1" x14ac:dyDescent="0.3">
      <c r="F41" s="6">
        <v>20.000339</v>
      </c>
      <c r="G41" s="13">
        <f t="shared" si="0"/>
        <v>1.0053178884191984</v>
      </c>
      <c r="H41" s="12">
        <f t="shared" si="1"/>
        <v>998.24792660580579</v>
      </c>
      <c r="I41" s="12">
        <f t="shared" si="2"/>
        <v>4.1816770103950738</v>
      </c>
    </row>
    <row r="42" spans="6:12" ht="15.75" thickBot="1" x14ac:dyDescent="0.3">
      <c r="F42" s="6">
        <v>21.1707</v>
      </c>
      <c r="G42" s="13">
        <f t="shared" si="0"/>
        <v>0.97622689646437566</v>
      </c>
      <c r="H42" s="12">
        <f t="shared" si="1"/>
        <v>997.98631561415607</v>
      </c>
      <c r="I42" s="12">
        <f t="shared" si="2"/>
        <v>4.1809155467354273</v>
      </c>
    </row>
    <row r="43" spans="6:12" ht="15.75" thickBot="1" x14ac:dyDescent="0.3">
      <c r="F43" s="6">
        <v>35</v>
      </c>
      <c r="G43" s="13">
        <f t="shared" si="0"/>
        <v>0.71479887633253236</v>
      </c>
      <c r="H43" s="12">
        <f t="shared" si="1"/>
        <v>993.71912499999996</v>
      </c>
      <c r="I43" s="12">
        <f t="shared" si="2"/>
        <v>4.1777807630148827</v>
      </c>
    </row>
    <row r="44" spans="6:12" ht="15.75" thickBot="1" x14ac:dyDescent="0.3">
      <c r="F44" s="6">
        <v>40</v>
      </c>
      <c r="G44" s="13">
        <f t="shared" si="0"/>
        <v>0.64902653365294816</v>
      </c>
      <c r="H44" s="12">
        <f t="shared" si="1"/>
        <v>991.66199999999992</v>
      </c>
      <c r="I44" s="12">
        <f t="shared" si="2"/>
        <v>4.1785333566894902</v>
      </c>
    </row>
    <row r="45" spans="6:12" ht="15.75" thickBot="1" x14ac:dyDescent="0.3">
      <c r="F45" s="6">
        <v>45</v>
      </c>
      <c r="G45" s="13">
        <f t="shared" si="0"/>
        <v>0.59384717577492974</v>
      </c>
      <c r="H45" s="12">
        <f t="shared" si="1"/>
        <v>989.32612499999993</v>
      </c>
      <c r="I45" s="12">
        <f t="shared" si="2"/>
        <v>4.1798951614190152</v>
      </c>
    </row>
    <row r="46" spans="6:12" ht="15.75" thickBot="1" x14ac:dyDescent="0.3">
      <c r="F46" s="6">
        <v>50</v>
      </c>
      <c r="G46" s="13">
        <f t="shared" si="0"/>
        <v>0.54688209334079474</v>
      </c>
      <c r="H46" s="12">
        <f t="shared" si="1"/>
        <v>986.69499999999994</v>
      </c>
      <c r="I46" s="12">
        <f t="shared" si="2"/>
        <v>4.1816902800245872</v>
      </c>
    </row>
    <row r="47" spans="6:12" ht="15.75" thickBot="1" x14ac:dyDescent="0.3">
      <c r="F47" s="6">
        <v>55</v>
      </c>
      <c r="G47" s="13">
        <f t="shared" si="0"/>
        <v>0.50614361671434716</v>
      </c>
      <c r="H47" s="12">
        <f t="shared" si="1"/>
        <v>983.74312499999996</v>
      </c>
      <c r="I47" s="12">
        <f t="shared" si="2"/>
        <v>4.1837921503210396</v>
      </c>
    </row>
    <row r="48" spans="6:12" ht="15.75" thickBot="1" x14ac:dyDescent="0.3">
      <c r="F48" s="6">
        <v>60</v>
      </c>
      <c r="G48" s="13">
        <f t="shared" si="0"/>
        <v>0.47003511598087422</v>
      </c>
      <c r="H48" s="12">
        <f t="shared" si="1"/>
        <v>980.43599999999992</v>
      </c>
      <c r="I48" s="12">
        <f t="shared" si="2"/>
        <v>4.1861235451169101</v>
      </c>
    </row>
    <row r="49" spans="6:9" ht="15.75" thickBot="1" x14ac:dyDescent="0.3">
      <c r="F49" s="6">
        <v>65</v>
      </c>
      <c r="G49" s="13">
        <f t="shared" si="0"/>
        <v>0.43735100094714841</v>
      </c>
      <c r="H49" s="12">
        <f t="shared" si="1"/>
        <v>976.73012499999993</v>
      </c>
      <c r="I49" s="12">
        <f t="shared" si="2"/>
        <v>4.188656572214442</v>
      </c>
    </row>
    <row r="50" spans="6:9" ht="15.75" thickBot="1" x14ac:dyDescent="0.3">
      <c r="F50" s="6">
        <v>70</v>
      </c>
      <c r="G50" s="13">
        <f t="shared" si="0"/>
        <v>0.4072767211414281</v>
      </c>
      <c r="H50" s="12">
        <f t="shared" si="1"/>
        <v>972.57299999999998</v>
      </c>
      <c r="I50" s="12">
        <f t="shared" si="2"/>
        <v>4.1914126744095848</v>
      </c>
    </row>
    <row r="51" spans="6:9" ht="15.75" thickBot="1" x14ac:dyDescent="0.3">
      <c r="F51" s="6">
        <v>75</v>
      </c>
      <c r="G51" s="13">
        <f t="shared" si="0"/>
        <v>0.37938876581345649</v>
      </c>
      <c r="H51" s="12">
        <f t="shared" si="1"/>
        <v>967.90312499999993</v>
      </c>
      <c r="I51" s="12">
        <f t="shared" si="2"/>
        <v>4.1944626294919916</v>
      </c>
    </row>
    <row r="52" spans="6:9" ht="15.75" thickBot="1" x14ac:dyDescent="0.3">
      <c r="F52" s="6">
        <v>80</v>
      </c>
      <c r="G52" s="13">
        <f t="shared" si="0"/>
        <v>0.35365466393445755</v>
      </c>
      <c r="H52" s="12">
        <f t="shared" si="1"/>
        <v>962.65</v>
      </c>
      <c r="I52" s="12">
        <f t="shared" si="2"/>
        <v>4.1979265502450209</v>
      </c>
    </row>
    <row r="53" spans="6:9" ht="15.75" thickBot="1" x14ac:dyDescent="0.3">
      <c r="F53" s="6">
        <v>85</v>
      </c>
      <c r="G53" s="13">
        <f t="shared" si="0"/>
        <v>0.33043298419714628</v>
      </c>
      <c r="H53" s="12">
        <f t="shared" si="1"/>
        <v>956.73412499999995</v>
      </c>
      <c r="I53" s="12">
        <f t="shared" si="2"/>
        <v>4.2019738844457368</v>
      </c>
    </row>
    <row r="54" spans="6:9" ht="15.75" thickBot="1" x14ac:dyDescent="0.3">
      <c r="F54" s="6">
        <v>90</v>
      </c>
      <c r="G54" s="13">
        <f t="shared" si="0"/>
        <v>0.31047333501571805</v>
      </c>
      <c r="H54" s="12">
        <f t="shared" si="1"/>
        <v>950.06700000000001</v>
      </c>
      <c r="I54" s="12">
        <f t="shared" si="2"/>
        <v>4.2068234148649086</v>
      </c>
    </row>
    <row r="55" spans="6:9" ht="15.75" thickBot="1" x14ac:dyDescent="0.3">
      <c r="F55" s="6">
        <v>95</v>
      </c>
      <c r="G55" s="13">
        <f t="shared" si="0"/>
        <v>0.2949163645258539</v>
      </c>
      <c r="H55" s="12">
        <f t="shared" si="1"/>
        <v>942.55112499999996</v>
      </c>
      <c r="I55" s="12">
        <f t="shared" si="2"/>
        <v>4.2127432592670084</v>
      </c>
    </row>
    <row r="56" spans="6:9" ht="15.75" thickBot="1" x14ac:dyDescent="0.3">
      <c r="F56" s="6">
        <v>100</v>
      </c>
      <c r="G56" s="13">
        <f t="shared" si="0"/>
        <v>0.28529376058471922</v>
      </c>
      <c r="H56" s="12">
        <f t="shared" si="1"/>
        <v>934.07999999999993</v>
      </c>
      <c r="I56" s="12">
        <f t="shared" si="2"/>
        <v>4.2200508704102164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E5" sqref="E5"/>
    </sheetView>
  </sheetViews>
  <sheetFormatPr defaultRowHeight="15" x14ac:dyDescent="0.25"/>
  <cols>
    <col min="3" max="3" width="10.140625" bestFit="1" customWidth="1"/>
  </cols>
  <sheetData>
    <row r="1" spans="1:4" ht="15.75" thickBot="1" x14ac:dyDescent="0.3">
      <c r="A1" t="s">
        <v>7</v>
      </c>
      <c r="B1" t="s">
        <v>10</v>
      </c>
      <c r="C1" t="s">
        <v>8</v>
      </c>
      <c r="D1" t="s">
        <v>9</v>
      </c>
    </row>
    <row r="2" spans="1:4" ht="16.5" thickTop="1" thickBot="1" x14ac:dyDescent="0.3">
      <c r="A2" s="2">
        <v>0.01</v>
      </c>
      <c r="B2" s="12">
        <f>0.5706+1.756*(10^-3)*$A2-6.64*(10^-6)*$A2^2</f>
        <v>0.570617559336</v>
      </c>
      <c r="C2" s="12">
        <f>(4209-1.31*$A2+0.014*$A2^2)/1000</f>
        <v>4.2089869013999994</v>
      </c>
      <c r="D2" s="12">
        <f>1001.3-0.155*$A2-2.658*(10^-3)*$A2^2</f>
        <v>1001.2984497341999</v>
      </c>
    </row>
    <row r="3" spans="1:4" ht="15.75" thickBot="1" x14ac:dyDescent="0.3">
      <c r="A3" s="4">
        <v>4</v>
      </c>
      <c r="B3" s="12">
        <f t="shared" ref="B3:B23" si="0">0.5706+1.756*(10^-3)*$A3-6.64*(10^-6)*$A3^2</f>
        <v>0.57751775999999999</v>
      </c>
      <c r="C3" s="12">
        <f t="shared" ref="C3:C23" si="1">(4209-1.31*$A3+0.014*$A3^2)/1000</f>
        <v>4.2039840000000002</v>
      </c>
      <c r="D3" s="12">
        <f t="shared" ref="D3:D23" si="2">1001.3-0.155*$A3-2.658*(10^-3)*$A3^2</f>
        <v>1000.637472</v>
      </c>
    </row>
    <row r="4" spans="1:4" ht="15.75" thickBot="1" x14ac:dyDescent="0.3">
      <c r="A4" s="6">
        <v>5</v>
      </c>
      <c r="B4" s="12">
        <f t="shared" si="0"/>
        <v>0.57921400000000001</v>
      </c>
      <c r="C4" s="12">
        <f t="shared" si="1"/>
        <v>4.2027999999999999</v>
      </c>
      <c r="D4" s="12">
        <f t="shared" si="2"/>
        <v>1000.4585499999999</v>
      </c>
    </row>
    <row r="5" spans="1:4" ht="15.75" thickBot="1" x14ac:dyDescent="0.3">
      <c r="A5" s="6">
        <v>10</v>
      </c>
      <c r="B5" s="12">
        <f t="shared" si="0"/>
        <v>0.58749600000000002</v>
      </c>
      <c r="C5" s="12">
        <f t="shared" si="1"/>
        <v>4.1972999999999994</v>
      </c>
      <c r="D5" s="12">
        <f t="shared" si="2"/>
        <v>999.48419999999999</v>
      </c>
    </row>
    <row r="6" spans="1:4" ht="15.75" thickBot="1" x14ac:dyDescent="0.3">
      <c r="A6" s="6">
        <v>15</v>
      </c>
      <c r="B6" s="12">
        <f t="shared" si="0"/>
        <v>0.59544600000000003</v>
      </c>
      <c r="C6" s="12">
        <f t="shared" si="1"/>
        <v>4.1924999999999999</v>
      </c>
      <c r="D6" s="12">
        <f t="shared" si="2"/>
        <v>998.37694999999997</v>
      </c>
    </row>
    <row r="7" spans="1:4" ht="15.75" thickBot="1" x14ac:dyDescent="0.3">
      <c r="A7" s="6">
        <v>20</v>
      </c>
      <c r="B7" s="12">
        <f t="shared" si="0"/>
        <v>0.60306400000000004</v>
      </c>
      <c r="C7" s="12">
        <f t="shared" si="1"/>
        <v>4.1884000000000006</v>
      </c>
      <c r="D7" s="12">
        <f t="shared" si="2"/>
        <v>997.13679999999988</v>
      </c>
    </row>
    <row r="8" spans="1:4" ht="15.75" thickBot="1" x14ac:dyDescent="0.3">
      <c r="A8" s="6">
        <v>25</v>
      </c>
      <c r="B8" s="12">
        <f t="shared" si="0"/>
        <v>0.61035000000000006</v>
      </c>
      <c r="C8" s="12">
        <f t="shared" si="1"/>
        <v>4.1849999999999996</v>
      </c>
      <c r="D8" s="12">
        <f t="shared" si="2"/>
        <v>995.76374999999996</v>
      </c>
    </row>
    <row r="9" spans="1:4" ht="15.75" thickBot="1" x14ac:dyDescent="0.3">
      <c r="A9" s="6">
        <v>30</v>
      </c>
      <c r="B9" s="12">
        <f t="shared" si="0"/>
        <v>0.61730399999999996</v>
      </c>
      <c r="C9" s="12">
        <f t="shared" si="1"/>
        <v>4.1823000000000006</v>
      </c>
      <c r="D9" s="12">
        <f t="shared" si="2"/>
        <v>994.25779999999997</v>
      </c>
    </row>
    <row r="10" spans="1:4" ht="15.75" thickBot="1" x14ac:dyDescent="0.3">
      <c r="A10" s="6">
        <v>35</v>
      </c>
      <c r="B10" s="12">
        <f t="shared" si="0"/>
        <v>0.62392599999999998</v>
      </c>
      <c r="C10" s="12">
        <f t="shared" si="1"/>
        <v>4.180299999999999</v>
      </c>
      <c r="D10" s="12">
        <f t="shared" si="2"/>
        <v>992.61895000000004</v>
      </c>
    </row>
    <row r="11" spans="1:4" ht="15.75" thickBot="1" x14ac:dyDescent="0.3">
      <c r="A11" s="6">
        <v>40</v>
      </c>
      <c r="B11" s="12">
        <f t="shared" si="0"/>
        <v>0.630216</v>
      </c>
      <c r="C11" s="12">
        <f t="shared" si="1"/>
        <v>4.1790000000000003</v>
      </c>
      <c r="D11" s="12">
        <f t="shared" si="2"/>
        <v>990.84719999999993</v>
      </c>
    </row>
    <row r="12" spans="1:4" ht="15.75" thickBot="1" x14ac:dyDescent="0.3">
      <c r="A12" s="6">
        <v>45</v>
      </c>
      <c r="B12" s="12">
        <f t="shared" si="0"/>
        <v>0.63617400000000002</v>
      </c>
      <c r="C12" s="12">
        <f t="shared" si="1"/>
        <v>4.1784000000000008</v>
      </c>
      <c r="D12" s="12">
        <f t="shared" si="2"/>
        <v>988.94254999999998</v>
      </c>
    </row>
    <row r="13" spans="1:4" ht="15.75" thickBot="1" x14ac:dyDescent="0.3">
      <c r="A13" s="6">
        <v>50</v>
      </c>
      <c r="B13" s="12">
        <f t="shared" si="0"/>
        <v>0.64180000000000004</v>
      </c>
      <c r="C13" s="12">
        <f t="shared" si="1"/>
        <v>4.1784999999999997</v>
      </c>
      <c r="D13" s="12">
        <f t="shared" si="2"/>
        <v>986.90499999999997</v>
      </c>
    </row>
    <row r="14" spans="1:4" ht="15.75" thickBot="1" x14ac:dyDescent="0.3">
      <c r="A14" s="6">
        <v>55</v>
      </c>
      <c r="B14" s="12">
        <f t="shared" si="0"/>
        <v>0.64709399999999995</v>
      </c>
      <c r="C14" s="12">
        <f t="shared" si="1"/>
        <v>4.1793000000000005</v>
      </c>
      <c r="D14" s="12">
        <f t="shared" si="2"/>
        <v>984.73455000000001</v>
      </c>
    </row>
    <row r="15" spans="1:4" ht="15.75" thickBot="1" x14ac:dyDescent="0.3">
      <c r="A15" s="6">
        <v>60</v>
      </c>
      <c r="B15" s="12">
        <f t="shared" si="0"/>
        <v>0.65205599999999997</v>
      </c>
      <c r="C15" s="12">
        <f t="shared" si="1"/>
        <v>4.1807999999999996</v>
      </c>
      <c r="D15" s="12">
        <f t="shared" si="2"/>
        <v>982.43119999999999</v>
      </c>
    </row>
    <row r="16" spans="1:4" ht="15.75" thickBot="1" x14ac:dyDescent="0.3">
      <c r="A16" s="6">
        <v>65</v>
      </c>
      <c r="B16" s="12">
        <f t="shared" si="0"/>
        <v>0.65668599999999999</v>
      </c>
      <c r="C16" s="12">
        <f t="shared" si="1"/>
        <v>4.1829999999999998</v>
      </c>
      <c r="D16" s="12">
        <f t="shared" si="2"/>
        <v>979.9949499999999</v>
      </c>
    </row>
    <row r="17" spans="1:4" ht="15.75" thickBot="1" x14ac:dyDescent="0.3">
      <c r="A17" s="6">
        <v>70</v>
      </c>
      <c r="B17" s="12">
        <f t="shared" si="0"/>
        <v>0.66098400000000002</v>
      </c>
      <c r="C17" s="12">
        <f t="shared" si="1"/>
        <v>4.1859000000000002</v>
      </c>
      <c r="D17" s="12">
        <f t="shared" si="2"/>
        <v>977.42579999999998</v>
      </c>
    </row>
    <row r="18" spans="1:4" ht="15.75" thickBot="1" x14ac:dyDescent="0.3">
      <c r="A18" s="6">
        <v>75</v>
      </c>
      <c r="B18" s="12">
        <f t="shared" si="0"/>
        <v>0.66494999999999993</v>
      </c>
      <c r="C18" s="12">
        <f t="shared" si="1"/>
        <v>4.1894999999999998</v>
      </c>
      <c r="D18" s="12">
        <f t="shared" si="2"/>
        <v>974.72375</v>
      </c>
    </row>
    <row r="19" spans="1:4" ht="15.75" thickBot="1" x14ac:dyDescent="0.3">
      <c r="A19" s="6">
        <v>80</v>
      </c>
      <c r="B19" s="12">
        <f t="shared" si="0"/>
        <v>0.66858399999999996</v>
      </c>
      <c r="C19" s="12">
        <f t="shared" si="1"/>
        <v>4.1938000000000004</v>
      </c>
      <c r="D19" s="12">
        <f t="shared" si="2"/>
        <v>971.88879999999995</v>
      </c>
    </row>
    <row r="20" spans="1:4" ht="15.75" thickBot="1" x14ac:dyDescent="0.3">
      <c r="A20" s="6">
        <v>85</v>
      </c>
      <c r="B20" s="12">
        <f t="shared" si="0"/>
        <v>0.67188599999999998</v>
      </c>
      <c r="C20" s="12">
        <f t="shared" si="1"/>
        <v>4.1987999999999994</v>
      </c>
      <c r="D20" s="12">
        <f t="shared" si="2"/>
        <v>968.92094999999995</v>
      </c>
    </row>
    <row r="21" spans="1:4" ht="15.75" thickBot="1" x14ac:dyDescent="0.3">
      <c r="A21" s="6">
        <v>90</v>
      </c>
      <c r="B21" s="12">
        <f t="shared" si="0"/>
        <v>0.67485600000000001</v>
      </c>
      <c r="C21" s="12">
        <f t="shared" si="1"/>
        <v>4.2045000000000003</v>
      </c>
      <c r="D21" s="12">
        <f t="shared" si="2"/>
        <v>965.82019999999989</v>
      </c>
    </row>
    <row r="22" spans="1:4" ht="15.75" thickBot="1" x14ac:dyDescent="0.3">
      <c r="A22" s="6">
        <v>95</v>
      </c>
      <c r="B22" s="12">
        <f t="shared" si="0"/>
        <v>0.67749399999999993</v>
      </c>
      <c r="C22" s="12">
        <f t="shared" si="1"/>
        <v>4.2109000000000005</v>
      </c>
      <c r="D22" s="12">
        <f t="shared" si="2"/>
        <v>962.58654999999999</v>
      </c>
    </row>
    <row r="23" spans="1:4" ht="15.75" thickBot="1" x14ac:dyDescent="0.3">
      <c r="A23" s="6">
        <v>100</v>
      </c>
      <c r="B23" s="12">
        <f t="shared" si="0"/>
        <v>0.67979999999999996</v>
      </c>
      <c r="C23" s="12">
        <f t="shared" si="1"/>
        <v>4.218</v>
      </c>
      <c r="D23" s="12">
        <f t="shared" si="2"/>
        <v>959.21999999999991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agua_prop</vt:lpstr>
      <vt:lpstr>Planilha1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2017-08-27T17:43:39Z</dcterms:created>
  <dcterms:modified xsi:type="dcterms:W3CDTF">2017-08-28T16:44:17Z</dcterms:modified>
</cp:coreProperties>
</file>