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fvCell\doc\"/>
    </mc:Choice>
  </mc:AlternateContent>
  <bookViews>
    <workbookView xWindow="0" yWindow="0" windowWidth="18435" windowHeight="10200" activeTab="4"/>
  </bookViews>
  <sheets>
    <sheet name="Entrada" sheetId="1" r:id="rId1"/>
    <sheet name="density" sheetId="5" r:id="rId2"/>
    <sheet name="specificHeat" sheetId="2" r:id="rId3"/>
    <sheet name="viscosidade_dinamica" sheetId="3" r:id="rId4"/>
    <sheet name="condutividade_termica" sheetId="4" r:id="rId5"/>
    <sheet name="Planilha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" i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39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G43" i="4" l="1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9" i="5" l="1"/>
  <c r="D39" i="5" s="1"/>
  <c r="C40" i="5"/>
  <c r="C41" i="5"/>
  <c r="C42" i="5"/>
  <c r="C43" i="5"/>
  <c r="D43" i="5" s="1"/>
  <c r="C44" i="5"/>
  <c r="C45" i="5"/>
  <c r="C46" i="5"/>
  <c r="D46" i="5" s="1"/>
  <c r="C47" i="5"/>
  <c r="C48" i="5"/>
  <c r="C49" i="5"/>
  <c r="C50" i="5"/>
  <c r="C51" i="5"/>
  <c r="C52" i="5"/>
  <c r="C53" i="5"/>
  <c r="C54" i="5"/>
  <c r="D54" i="5" s="1"/>
  <c r="C55" i="5"/>
  <c r="C56" i="5"/>
  <c r="B56" i="5"/>
  <c r="B55" i="5"/>
  <c r="B54" i="5"/>
  <c r="B53" i="5"/>
  <c r="D53" i="5" s="1"/>
  <c r="B52" i="5"/>
  <c r="B51" i="5"/>
  <c r="D50" i="5"/>
  <c r="B50" i="5"/>
  <c r="B49" i="5"/>
  <c r="D49" i="5" s="1"/>
  <c r="B48" i="5"/>
  <c r="B47" i="5"/>
  <c r="B46" i="5"/>
  <c r="B45" i="5"/>
  <c r="D45" i="5" s="1"/>
  <c r="B44" i="5"/>
  <c r="B43" i="5"/>
  <c r="D42" i="5"/>
  <c r="B42" i="5"/>
  <c r="B41" i="5"/>
  <c r="D41" i="5" s="1"/>
  <c r="B40" i="5"/>
  <c r="B39" i="5"/>
  <c r="D51" i="5" l="1"/>
  <c r="D52" i="5"/>
  <c r="D40" i="5"/>
  <c r="D48" i="5"/>
  <c r="D56" i="5"/>
  <c r="D55" i="5"/>
  <c r="D44" i="5"/>
  <c r="D47" i="5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</calcChain>
</file>

<file path=xl/sharedStrings.xml><?xml version="1.0" encoding="utf-8"?>
<sst xmlns="http://schemas.openxmlformats.org/spreadsheetml/2006/main" count="32" uniqueCount="15">
  <si>
    <t>Specific Heat- cp -(kJ/(kg K))</t>
  </si>
  <si>
    <t>Thermal Conductivity- k -(W/(m K))</t>
  </si>
  <si>
    <t xml:space="preserve">Density- ρ -(kg/m3) </t>
  </si>
  <si>
    <t>Kinematic Viscosity- ν -x 10-6 (m2/s)</t>
  </si>
  <si>
    <t>http://www.engineeringtoolbox.com/air-properties-d_156.html</t>
  </si>
  <si>
    <t>fone</t>
  </si>
  <si>
    <t>°C</t>
  </si>
  <si>
    <t>a1</t>
  </si>
  <si>
    <t>a2</t>
  </si>
  <si>
    <t>a3</t>
  </si>
  <si>
    <t>a4</t>
  </si>
  <si>
    <t>a5</t>
  </si>
  <si>
    <t>a0</t>
  </si>
  <si>
    <t>Teste da curva</t>
  </si>
  <si>
    <t>dynamitic Viscosity (kg/(m.s))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</si>
</sst>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/>
      <right style="thick">
        <color rgb="FFC0C0C0"/>
      </right>
      <top/>
      <bottom style="thick">
        <color rgb="FFC0C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20F-AF02-E3362838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46B3-95B4-7E298DB6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61111111111111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2.0169999999999999</c:v>
                </c:pt>
                <c:pt idx="1">
                  <c:v>1.7649999999999999</c:v>
                </c:pt>
                <c:pt idx="2">
                  <c:v>1.569</c:v>
                </c:pt>
                <c:pt idx="3">
                  <c:v>1.4119999999999999</c:v>
                </c:pt>
                <c:pt idx="4">
                  <c:v>1.284</c:v>
                </c:pt>
                <c:pt idx="5">
                  <c:v>1.177</c:v>
                </c:pt>
                <c:pt idx="6">
                  <c:v>1.0860000000000001</c:v>
                </c:pt>
                <c:pt idx="7">
                  <c:v>1.0089999999999999</c:v>
                </c:pt>
                <c:pt idx="8">
                  <c:v>0.94130000000000003</c:v>
                </c:pt>
                <c:pt idx="9">
                  <c:v>0.88239999999999996</c:v>
                </c:pt>
                <c:pt idx="10">
                  <c:v>0.78439999999999999</c:v>
                </c:pt>
                <c:pt idx="11">
                  <c:v>0.70599999999999996</c:v>
                </c:pt>
                <c:pt idx="12">
                  <c:v>0.64180000000000004</c:v>
                </c:pt>
                <c:pt idx="13">
                  <c:v>0.58830000000000005</c:v>
                </c:pt>
                <c:pt idx="14">
                  <c:v>0.54300000000000004</c:v>
                </c:pt>
                <c:pt idx="15">
                  <c:v>0.50429999999999997</c:v>
                </c:pt>
                <c:pt idx="16">
                  <c:v>0.47060000000000002</c:v>
                </c:pt>
                <c:pt idx="17">
                  <c:v>0.44119999999999998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7E8-B9F6-D5397D97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61891260339643"/>
          <c:y val="1.9028746606704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610856054098418E-2"/>
                  <c:y val="-0.60077598118361708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2.0169999999999999</c:v>
                </c:pt>
                <c:pt idx="1">
                  <c:v>1.7649999999999999</c:v>
                </c:pt>
                <c:pt idx="2">
                  <c:v>1.569</c:v>
                </c:pt>
                <c:pt idx="3">
                  <c:v>1.4119999999999999</c:v>
                </c:pt>
                <c:pt idx="4">
                  <c:v>1.284</c:v>
                </c:pt>
                <c:pt idx="5">
                  <c:v>1.177</c:v>
                </c:pt>
                <c:pt idx="6">
                  <c:v>1.0860000000000001</c:v>
                </c:pt>
                <c:pt idx="7">
                  <c:v>1.0089999999999999</c:v>
                </c:pt>
                <c:pt idx="8">
                  <c:v>0.94130000000000003</c:v>
                </c:pt>
                <c:pt idx="9">
                  <c:v>0.88239999999999996</c:v>
                </c:pt>
                <c:pt idx="10">
                  <c:v>0.78439999999999999</c:v>
                </c:pt>
                <c:pt idx="11">
                  <c:v>0.70599999999999996</c:v>
                </c:pt>
                <c:pt idx="12">
                  <c:v>0.64180000000000004</c:v>
                </c:pt>
                <c:pt idx="13">
                  <c:v>0.58830000000000005</c:v>
                </c:pt>
                <c:pt idx="14">
                  <c:v>0.54300000000000004</c:v>
                </c:pt>
                <c:pt idx="15">
                  <c:v>0.50429999999999997</c:v>
                </c:pt>
                <c:pt idx="16">
                  <c:v>0.47060000000000002</c:v>
                </c:pt>
                <c:pt idx="17">
                  <c:v>0.44119999999999998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F-4551-A252-D4038A09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1638232"/>
        <c:axId val="581641840"/>
      </c:scatterChart>
      <c:valAx>
        <c:axId val="5816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41840"/>
        <c:crosses val="autoZero"/>
        <c:crossBetween val="midCat"/>
      </c:valAx>
      <c:valAx>
        <c:axId val="581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Entrada!$C$2</c:f>
              <c:strCache>
                <c:ptCount val="1"/>
                <c:pt idx="0">
                  <c:v>Specific Heat- cp -(kJ/(kg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9230804014666705"/>
                  <c:y val="-1.1487858403132082E-2"/>
                </c:manualLayout>
              </c:layout>
              <c:numFmt formatCode="0.0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Entrada!$C$3:$C$37</c:f>
              <c:numCache>
                <c:formatCode>General</c:formatCode>
                <c:ptCount val="35"/>
                <c:pt idx="0">
                  <c:v>1.0023</c:v>
                </c:pt>
                <c:pt idx="1">
                  <c:v>1.0024999999999999</c:v>
                </c:pt>
                <c:pt idx="2">
                  <c:v>1.0026999999999999</c:v>
                </c:pt>
                <c:pt idx="3">
                  <c:v>1.0031000000000001</c:v>
                </c:pt>
                <c:pt idx="4">
                  <c:v>1.0038</c:v>
                </c:pt>
                <c:pt idx="5">
                  <c:v>1.0048999999999999</c:v>
                </c:pt>
                <c:pt idx="6">
                  <c:v>1.0063</c:v>
                </c:pt>
                <c:pt idx="7">
                  <c:v>1.0082</c:v>
                </c:pt>
                <c:pt idx="8">
                  <c:v>1.0105999999999999</c:v>
                </c:pt>
                <c:pt idx="9">
                  <c:v>1.0135000000000001</c:v>
                </c:pt>
                <c:pt idx="10">
                  <c:v>1.0206</c:v>
                </c:pt>
                <c:pt idx="11">
                  <c:v>1.0295000000000001</c:v>
                </c:pt>
                <c:pt idx="12">
                  <c:v>1.0398000000000001</c:v>
                </c:pt>
                <c:pt idx="13">
                  <c:v>1.0510999999999999</c:v>
                </c:pt>
                <c:pt idx="14">
                  <c:v>1.0629</c:v>
                </c:pt>
                <c:pt idx="15">
                  <c:v>1.075</c:v>
                </c:pt>
                <c:pt idx="16">
                  <c:v>1.087</c:v>
                </c:pt>
                <c:pt idx="17">
                  <c:v>1.0987</c:v>
                </c:pt>
                <c:pt idx="18">
                  <c:v>1.1101000000000001</c:v>
                </c:pt>
                <c:pt idx="19">
                  <c:v>1.1209</c:v>
                </c:pt>
                <c:pt idx="20">
                  <c:v>1.1313</c:v>
                </c:pt>
                <c:pt idx="21">
                  <c:v>1.1411</c:v>
                </c:pt>
                <c:pt idx="22">
                  <c:v>1.1501999999999999</c:v>
                </c:pt>
                <c:pt idx="23">
                  <c:v>1.1589</c:v>
                </c:pt>
                <c:pt idx="24">
                  <c:v>1.167</c:v>
                </c:pt>
                <c:pt idx="25">
                  <c:v>1.1746000000000001</c:v>
                </c:pt>
                <c:pt idx="26">
                  <c:v>1.1817</c:v>
                </c:pt>
                <c:pt idx="27">
                  <c:v>1.1883999999999999</c:v>
                </c:pt>
                <c:pt idx="28">
                  <c:v>1.1946000000000001</c:v>
                </c:pt>
                <c:pt idx="29">
                  <c:v>1.2004999999999999</c:v>
                </c:pt>
                <c:pt idx="30">
                  <c:v>1.2112000000000001</c:v>
                </c:pt>
                <c:pt idx="31">
                  <c:v>1.2206999999999999</c:v>
                </c:pt>
                <c:pt idx="32">
                  <c:v>1.2293000000000001</c:v>
                </c:pt>
                <c:pt idx="33">
                  <c:v>1.2370000000000001</c:v>
                </c:pt>
                <c:pt idx="34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C-499E-9910-39A063E5534F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specificHeat!$B$39:$B$73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specificHeat!$C$39:$C$73</c:f>
              <c:numCache>
                <c:formatCode>0.00E+00</c:formatCode>
                <c:ptCount val="35"/>
                <c:pt idx="0">
                  <c:v>1.0048080968404929</c:v>
                </c:pt>
                <c:pt idx="1">
                  <c:v>1.0029547054208081</c:v>
                </c:pt>
                <c:pt idx="2">
                  <c:v>1.001963265533423</c:v>
                </c:pt>
                <c:pt idx="3">
                  <c:v>1.0017679334816432</c:v>
                </c:pt>
                <c:pt idx="4">
                  <c:v>1.0023056525524137</c:v>
                </c:pt>
                <c:pt idx="5">
                  <c:v>1.0035160983710532</c:v>
                </c:pt>
                <c:pt idx="6">
                  <c:v>1.0053416242559883</c:v>
                </c:pt>
                <c:pt idx="7">
                  <c:v>1.0077272065734875</c:v>
                </c:pt>
                <c:pt idx="8">
                  <c:v>1.0106203900923958</c:v>
                </c:pt>
                <c:pt idx="9">
                  <c:v>1.0139712333388688</c:v>
                </c:pt>
                <c:pt idx="10">
                  <c:v>1.0218583740340919</c:v>
                </c:pt>
                <c:pt idx="11">
                  <c:v>1.0310372954945188</c:v>
                </c:pt>
                <c:pt idx="12">
                  <c:v>1.0411933873754771</c:v>
                </c:pt>
                <c:pt idx="13">
                  <c:v>1.0520470135037561</c:v>
                </c:pt>
                <c:pt idx="14">
                  <c:v>1.0633517632291045</c:v>
                </c:pt>
                <c:pt idx="15">
                  <c:v>1.0748927027757269</c:v>
                </c:pt>
                <c:pt idx="16">
                  <c:v>1.0864846265937811</c:v>
                </c:pt>
                <c:pt idx="17">
                  <c:v>1.0979703087108745</c:v>
                </c:pt>
                <c:pt idx="18">
                  <c:v>1.1092187540835619</c:v>
                </c:pt>
                <c:pt idx="19">
                  <c:v>1.1201234499488419</c:v>
                </c:pt>
                <c:pt idx="20">
                  <c:v>1.1306006171756544</c:v>
                </c:pt>
                <c:pt idx="21">
                  <c:v>1.1405874616163774</c:v>
                </c:pt>
                <c:pt idx="22">
                  <c:v>1.150040425458323</c:v>
                </c:pt>
                <c:pt idx="23">
                  <c:v>1.1589334385752359</c:v>
                </c:pt>
                <c:pt idx="24">
                  <c:v>1.16725616987879</c:v>
                </c:pt>
                <c:pt idx="25">
                  <c:v>1.1750122786700845</c:v>
                </c:pt>
                <c:pt idx="26">
                  <c:v>1.1822176659911419</c:v>
                </c:pt>
                <c:pt idx="27">
                  <c:v>1.1888987259764052</c:v>
                </c:pt>
                <c:pt idx="28">
                  <c:v>1.1950905972042332</c:v>
                </c:pt>
                <c:pt idx="29">
                  <c:v>1.2008354140483997</c:v>
                </c:pt>
                <c:pt idx="30">
                  <c:v>1.2111769091668911</c:v>
                </c:pt>
                <c:pt idx="31">
                  <c:v>1.2203337535872296</c:v>
                </c:pt>
                <c:pt idx="32">
                  <c:v>1.2287165087871945</c:v>
                </c:pt>
                <c:pt idx="33">
                  <c:v>1.2366797987148996</c:v>
                </c:pt>
                <c:pt idx="34">
                  <c:v>1.2444663530366948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B-4360-A76C-FFFD17D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2814650102182E-2"/>
          <c:y val="2.8933097717170998E-2"/>
          <c:w val="0.92802890554179929"/>
          <c:h val="0.86239084590201776"/>
        </c:manualLayout>
      </c:layout>
      <c:scatterChart>
        <c:scatterStyle val="lineMarker"/>
        <c:varyColors val="0"/>
        <c:ser>
          <c:idx val="4"/>
          <c:order val="0"/>
          <c:tx>
            <c:strRef>
              <c:f>Entrada!$G$2</c:f>
              <c:strCache>
                <c:ptCount val="1"/>
                <c:pt idx="0">
                  <c:v>dynamitic Viscosity (kg/(m.s))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821765145608119E-2"/>
                  <c:y val="0.5157480344858224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Entrada!$G$3:$G$37</c:f>
              <c:numCache>
                <c:formatCode>General</c:formatCode>
                <c:ptCount val="35"/>
                <c:pt idx="0">
                  <c:v>1.1819999999999999</c:v>
                </c:pt>
                <c:pt idx="1">
                  <c:v>1.329</c:v>
                </c:pt>
                <c:pt idx="2">
                  <c:v>1.4670000000000001</c:v>
                </c:pt>
                <c:pt idx="3">
                  <c:v>1.599</c:v>
                </c:pt>
                <c:pt idx="4">
                  <c:v>1.7250000000000001</c:v>
                </c:pt>
                <c:pt idx="5">
                  <c:v>1.8460000000000001</c:v>
                </c:pt>
                <c:pt idx="6">
                  <c:v>1.962</c:v>
                </c:pt>
                <c:pt idx="7">
                  <c:v>2.0750000000000002</c:v>
                </c:pt>
                <c:pt idx="8">
                  <c:v>2.181</c:v>
                </c:pt>
                <c:pt idx="9">
                  <c:v>2.286</c:v>
                </c:pt>
                <c:pt idx="10">
                  <c:v>2.4849999999999999</c:v>
                </c:pt>
                <c:pt idx="11">
                  <c:v>2.67</c:v>
                </c:pt>
                <c:pt idx="12">
                  <c:v>2.8490000000000002</c:v>
                </c:pt>
                <c:pt idx="13">
                  <c:v>3.0169999999999999</c:v>
                </c:pt>
                <c:pt idx="14">
                  <c:v>3.1779999999999999</c:v>
                </c:pt>
                <c:pt idx="15">
                  <c:v>3.3319999999999999</c:v>
                </c:pt>
                <c:pt idx="16">
                  <c:v>3.4820000000000002</c:v>
                </c:pt>
                <c:pt idx="17">
                  <c:v>3.6240000000000001</c:v>
                </c:pt>
                <c:pt idx="18">
                  <c:v>3.7629999999999999</c:v>
                </c:pt>
                <c:pt idx="19">
                  <c:v>3.8969999999999998</c:v>
                </c:pt>
                <c:pt idx="20">
                  <c:v>4.0259999999999998</c:v>
                </c:pt>
                <c:pt idx="21">
                  <c:v>4.1529999999999996</c:v>
                </c:pt>
                <c:pt idx="22">
                  <c:v>4.2759999999999998</c:v>
                </c:pt>
                <c:pt idx="23">
                  <c:v>4.3959999999999999</c:v>
                </c:pt>
                <c:pt idx="24">
                  <c:v>4.5110000000000001</c:v>
                </c:pt>
                <c:pt idx="25">
                  <c:v>4.6260000000000003</c:v>
                </c:pt>
                <c:pt idx="26">
                  <c:v>4.7359999999999998</c:v>
                </c:pt>
                <c:pt idx="27">
                  <c:v>4.8460000000000001</c:v>
                </c:pt>
                <c:pt idx="28">
                  <c:v>4.952</c:v>
                </c:pt>
                <c:pt idx="29">
                  <c:v>5.0570000000000004</c:v>
                </c:pt>
                <c:pt idx="30">
                  <c:v>5.2640000000000002</c:v>
                </c:pt>
                <c:pt idx="31">
                  <c:v>5.4569999999999999</c:v>
                </c:pt>
                <c:pt idx="32">
                  <c:v>5.6459999999999999</c:v>
                </c:pt>
                <c:pt idx="33">
                  <c:v>5.8289999999999997</c:v>
                </c:pt>
                <c:pt idx="34">
                  <c:v>6.008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183-B64A-ACBBDF8C68B1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viscosidade_dinamica!$B$39:$B$73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viscosidade_dinamica!$C$39:$C$73</c:f>
              <c:numCache>
                <c:formatCode>0.00E+00</c:formatCode>
                <c:ptCount val="35"/>
                <c:pt idx="0">
                  <c:v>1.1879475118034861</c:v>
                </c:pt>
                <c:pt idx="1">
                  <c:v>1.3296310123986093</c:v>
                </c:pt>
                <c:pt idx="2">
                  <c:v>1.4656858161418036</c:v>
                </c:pt>
                <c:pt idx="3">
                  <c:v>1.5964380688791979</c:v>
                </c:pt>
                <c:pt idx="4">
                  <c:v>1.7221991819758762</c:v>
                </c:pt>
                <c:pt idx="5">
                  <c:v>1.8432661794118435</c:v>
                </c:pt>
                <c:pt idx="6">
                  <c:v>1.9599220448779948</c:v>
                </c:pt>
                <c:pt idx="7">
                  <c:v>2.0724360688720838</c:v>
                </c:pt>
                <c:pt idx="8">
                  <c:v>2.181064195794689</c:v>
                </c:pt>
                <c:pt idx="9">
                  <c:v>2.2860493710451837</c:v>
                </c:pt>
                <c:pt idx="10">
                  <c:v>2.4859997356971086</c:v>
                </c:pt>
                <c:pt idx="11">
                  <c:v>2.6739839356454991</c:v>
                </c:pt>
                <c:pt idx="12">
                  <c:v>2.8515129738306468</c:v>
                </c:pt>
                <c:pt idx="13">
                  <c:v>3.0199231903864678</c:v>
                </c:pt>
                <c:pt idx="14">
                  <c:v>3.1803873697114815</c:v>
                </c:pt>
                <c:pt idx="15">
                  <c:v>3.3339258475397808</c:v>
                </c:pt>
                <c:pt idx="16">
                  <c:v>3.4814176180120104</c:v>
                </c:pt>
                <c:pt idx="17">
                  <c:v>3.6236114407463393</c:v>
                </c:pt>
                <c:pt idx="18">
                  <c:v>3.7611369479094403</c:v>
                </c:pt>
                <c:pt idx="19">
                  <c:v>3.8945157512874551</c:v>
                </c:pt>
                <c:pt idx="20">
                  <c:v>4.0241725493569831</c:v>
                </c:pt>
                <c:pt idx="21">
                  <c:v>4.1504462343560471</c:v>
                </c:pt>
                <c:pt idx="22">
                  <c:v>4.2736009993550663</c:v>
                </c:pt>
                <c:pt idx="23">
                  <c:v>4.3938374453278417</c:v>
                </c:pt>
                <c:pt idx="24">
                  <c:v>4.511303688222517</c:v>
                </c:pt>
                <c:pt idx="25">
                  <c:v>4.626106466032569</c:v>
                </c:pt>
                <c:pt idx="26">
                  <c:v>4.7383222458677707</c:v>
                </c:pt>
                <c:pt idx="27">
                  <c:v>4.8480083310251718</c:v>
                </c:pt>
                <c:pt idx="28">
                  <c:v>4.9552139680600709</c:v>
                </c:pt>
                <c:pt idx="29">
                  <c:v>5.059991453856993</c:v>
                </c:pt>
                <c:pt idx="30">
                  <c:v>5.2625530533469789</c:v>
                </c:pt>
                <c:pt idx="31">
                  <c:v>5.4565945798528794</c:v>
                </c:pt>
                <c:pt idx="32">
                  <c:v>5.6437771415424507</c:v>
                </c:pt>
                <c:pt idx="33">
                  <c:v>5.8268769306646302</c:v>
                </c:pt>
                <c:pt idx="34">
                  <c:v>6.0101406498207908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3-4926-87C0-C631390A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7296897397245234E-2"/>
                  <c:y val="-4.489622376538726E-2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Entrada!$D$3:$D$37</c:f>
              <c:numCache>
                <c:formatCode>General</c:formatCode>
                <c:ptCount val="35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  <c:pt idx="18">
                  <c:v>6.03</c:v>
                </c:pt>
                <c:pt idx="19">
                  <c:v>6.2759999999999998</c:v>
                </c:pt>
                <c:pt idx="20">
                  <c:v>6.52</c:v>
                </c:pt>
                <c:pt idx="21">
                  <c:v>6.7539999999999996</c:v>
                </c:pt>
                <c:pt idx="22">
                  <c:v>6.9850000000000003</c:v>
                </c:pt>
                <c:pt idx="23">
                  <c:v>7.2089999999999996</c:v>
                </c:pt>
                <c:pt idx="24">
                  <c:v>7.4269999999999996</c:v>
                </c:pt>
                <c:pt idx="25">
                  <c:v>7.64</c:v>
                </c:pt>
                <c:pt idx="26">
                  <c:v>7.8490000000000002</c:v>
                </c:pt>
                <c:pt idx="27">
                  <c:v>8.0540000000000003</c:v>
                </c:pt>
                <c:pt idx="28">
                  <c:v>8.2530000000000001</c:v>
                </c:pt>
                <c:pt idx="29">
                  <c:v>8.4499999999999993</c:v>
                </c:pt>
                <c:pt idx="30">
                  <c:v>8.8309999999999995</c:v>
                </c:pt>
                <c:pt idx="31">
                  <c:v>9.1989999999999998</c:v>
                </c:pt>
                <c:pt idx="32">
                  <c:v>9.5540000000000003</c:v>
                </c:pt>
                <c:pt idx="33">
                  <c:v>9.8989999999999991</c:v>
                </c:pt>
                <c:pt idx="34">
                  <c:v>10.233000000000001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6-4DBA-9A09-03D0523789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condutividade_termica!$B$39:$B$73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condutividade_termica!$C$39:$C$73</c:f>
              <c:numCache>
                <c:formatCode>0.00E+00</c:formatCode>
                <c:ptCount val="35"/>
                <c:pt idx="0">
                  <c:v>1.5916050251430547</c:v>
                </c:pt>
                <c:pt idx="1">
                  <c:v>1.8090281086959621</c:v>
                </c:pt>
                <c:pt idx="2">
                  <c:v>2.0208386061002326</c:v>
                </c:pt>
                <c:pt idx="3">
                  <c:v>2.2272631336678095</c:v>
                </c:pt>
                <c:pt idx="4">
                  <c:v>2.4285204780952929</c:v>
                </c:pt>
                <c:pt idx="5">
                  <c:v>2.6248217478982077</c:v>
                </c:pt>
                <c:pt idx="6">
                  <c:v>2.8163705248452682</c:v>
                </c:pt>
                <c:pt idx="7">
                  <c:v>3.0033630153926469</c:v>
                </c:pt>
                <c:pt idx="8">
                  <c:v>3.1859882021182422</c:v>
                </c:pt>
                <c:pt idx="9">
                  <c:v>3.3644279951559466</c:v>
                </c:pt>
                <c:pt idx="10">
                  <c:v>3.7094445870888104</c:v>
                </c:pt>
                <c:pt idx="11">
                  <c:v>4.0397323778843779</c:v>
                </c:pt>
                <c:pt idx="12">
                  <c:v>4.356507486924774</c:v>
                </c:pt>
                <c:pt idx="13">
                  <c:v>4.660887412177666</c:v>
                </c:pt>
                <c:pt idx="14">
                  <c:v>4.9538958760928127</c:v>
                </c:pt>
                <c:pt idx="15">
                  <c:v>5.2364676714986134</c:v>
                </c:pt>
                <c:pt idx="16">
                  <c:v>5.5094535074986677</c:v>
                </c:pt>
                <c:pt idx="17">
                  <c:v>5.7736248553683209</c:v>
                </c:pt>
                <c:pt idx="18">
                  <c:v>6.0296787944512173</c:v>
                </c:pt>
                <c:pt idx="19">
                  <c:v>6.2782428580558589</c:v>
                </c:pt>
                <c:pt idx="20">
                  <c:v>6.5198798793521435</c:v>
                </c:pt>
                <c:pt idx="21">
                  <c:v>6.7550928372679353</c:v>
                </c:pt>
                <c:pt idx="22">
                  <c:v>6.9843297023855975</c:v>
                </c:pt>
                <c:pt idx="23">
                  <c:v>7.2079882828385609</c:v>
                </c:pt>
                <c:pt idx="24">
                  <c:v>7.4264210702078683</c:v>
                </c:pt>
                <c:pt idx="25">
                  <c:v>7.6399400854187229</c:v>
                </c:pt>
                <c:pt idx="26">
                  <c:v>7.8488217246370526</c:v>
                </c:pt>
                <c:pt idx="27">
                  <c:v>8.0533116051660496</c:v>
                </c:pt>
                <c:pt idx="28">
                  <c:v>8.2536294113427253</c:v>
                </c:pt>
                <c:pt idx="29">
                  <c:v>8.4499737404344692</c:v>
                </c:pt>
                <c:pt idx="30">
                  <c:v>8.8314599964638916</c:v>
                </c:pt>
                <c:pt idx="31">
                  <c:v>9.1991215540698743</c:v>
                </c:pt>
                <c:pt idx="32">
                  <c:v>9.5542823383332696</c:v>
                </c:pt>
                <c:pt idx="33">
                  <c:v>9.8983940872899385</c:v>
                </c:pt>
                <c:pt idx="34">
                  <c:v>10.233191420620352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6-49B2-BA88-FB41F42D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52</xdr:row>
      <xdr:rowOff>133350</xdr:rowOff>
    </xdr:from>
    <xdr:to>
      <xdr:col>2</xdr:col>
      <xdr:colOff>3600450</xdr:colOff>
      <xdr:row>67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DE8E0-A784-4108-B440-4367E850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38</xdr:row>
      <xdr:rowOff>47625</xdr:rowOff>
    </xdr:from>
    <xdr:to>
      <xdr:col>5</xdr:col>
      <xdr:colOff>333375</xdr:colOff>
      <xdr:row>54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19B3E-C12E-4104-8931-2549B2198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21</xdr:row>
      <xdr:rowOff>152400</xdr:rowOff>
    </xdr:from>
    <xdr:to>
      <xdr:col>18</xdr:col>
      <xdr:colOff>228600</xdr:colOff>
      <xdr:row>36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7C337F-2FF3-4389-8E76-DFFD799A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12</xdr:col>
      <xdr:colOff>85724</xdr:colOff>
      <xdr:row>31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3D45A6-E590-4592-AA9D-7815713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366712</xdr:colOff>
      <xdr:row>7</xdr:row>
      <xdr:rowOff>47625</xdr:rowOff>
    </xdr:from>
    <xdr:to>
      <xdr:col>22</xdr:col>
      <xdr:colOff>61912</xdr:colOff>
      <xdr:row>21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761619-EC23-4625-B6FE-3ADA41A8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219075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07A88-B646-4C20-8383-FCE27BB2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28575</xdr:rowOff>
    </xdr:from>
    <xdr:to>
      <xdr:col>19</xdr:col>
      <xdr:colOff>485774</xdr:colOff>
      <xdr:row>29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13EC7-5D0C-4FAE-B7B6-4F86CD11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28574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1680F-4755-4C43-A583-247EE9896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A3" sqref="A3:A37"/>
    </sheetView>
  </sheetViews>
  <sheetFormatPr defaultRowHeight="15" x14ac:dyDescent="0.25"/>
  <cols>
    <col min="1" max="1" width="7.28515625" bestFit="1" customWidth="1"/>
    <col min="2" max="2" width="18.140625" customWidth="1"/>
    <col min="3" max="3" width="56.7109375" customWidth="1"/>
    <col min="4" max="4" width="36.28515625" bestFit="1" customWidth="1"/>
    <col min="5" max="5" width="33.5703125" bestFit="1" customWidth="1"/>
    <col min="6" max="6" width="18.85546875" bestFit="1" customWidth="1"/>
    <col min="7" max="7" width="27.85546875" customWidth="1"/>
  </cols>
  <sheetData>
    <row r="1" spans="1:7" x14ac:dyDescent="0.25">
      <c r="A1" t="s">
        <v>5</v>
      </c>
      <c r="C1" s="8" t="s">
        <v>4</v>
      </c>
      <c r="D1" s="8"/>
    </row>
    <row r="2" spans="1:7" ht="15.75" thickBot="1" x14ac:dyDescent="0.3">
      <c r="A2" t="s">
        <v>6</v>
      </c>
      <c r="C2" s="7" t="s">
        <v>0</v>
      </c>
      <c r="D2" s="7" t="s">
        <v>1</v>
      </c>
      <c r="E2" t="s">
        <v>3</v>
      </c>
      <c r="F2" t="s">
        <v>2</v>
      </c>
      <c r="G2" t="s">
        <v>14</v>
      </c>
    </row>
    <row r="3" spans="1:7" ht="16.5" thickTop="1" thickBot="1" x14ac:dyDescent="0.3">
      <c r="A3" s="2">
        <f>B3-273.15</f>
        <v>-98.149999999999977</v>
      </c>
      <c r="B3" s="4">
        <v>175</v>
      </c>
      <c r="C3" s="1">
        <v>1.0023</v>
      </c>
      <c r="D3" s="1">
        <v>1.593</v>
      </c>
      <c r="E3" s="1">
        <v>0.58599999999999997</v>
      </c>
      <c r="F3" s="1">
        <v>2.0169999999999999</v>
      </c>
      <c r="G3" s="1">
        <v>1.1819999999999999</v>
      </c>
    </row>
    <row r="4" spans="1:7" ht="16.5" thickTop="1" thickBot="1" x14ac:dyDescent="0.3">
      <c r="A4" s="2">
        <f t="shared" ref="A4:A37" si="0">B4-273.15</f>
        <v>-73.149999999999977</v>
      </c>
      <c r="B4" s="4">
        <v>200</v>
      </c>
      <c r="C4" s="1">
        <v>1.0024999999999999</v>
      </c>
      <c r="D4" s="1">
        <v>1.8089999999999999</v>
      </c>
      <c r="E4" s="1">
        <v>0.753</v>
      </c>
      <c r="F4" s="1">
        <v>1.7649999999999999</v>
      </c>
      <c r="G4" s="1">
        <v>1.329</v>
      </c>
    </row>
    <row r="5" spans="1:7" ht="16.5" thickTop="1" thickBot="1" x14ac:dyDescent="0.3">
      <c r="A5" s="2">
        <f t="shared" si="0"/>
        <v>-48.149999999999977</v>
      </c>
      <c r="B5" s="4">
        <v>225</v>
      </c>
      <c r="C5" s="1">
        <v>1.0026999999999999</v>
      </c>
      <c r="D5" s="1">
        <v>2.02</v>
      </c>
      <c r="E5" s="1">
        <v>0.93500000000000005</v>
      </c>
      <c r="F5" s="1">
        <v>1.569</v>
      </c>
      <c r="G5" s="1">
        <v>1.4670000000000001</v>
      </c>
    </row>
    <row r="6" spans="1:7" ht="16.5" thickTop="1" thickBot="1" x14ac:dyDescent="0.3">
      <c r="A6" s="2">
        <f t="shared" si="0"/>
        <v>-23.149999999999977</v>
      </c>
      <c r="B6" s="4">
        <v>250</v>
      </c>
      <c r="C6" s="1">
        <v>1.0031000000000001</v>
      </c>
      <c r="D6" s="1">
        <v>2.2269999999999999</v>
      </c>
      <c r="E6" s="1">
        <v>1.1319999999999999</v>
      </c>
      <c r="F6" s="1">
        <v>1.4119999999999999</v>
      </c>
      <c r="G6" s="1">
        <v>1.599</v>
      </c>
    </row>
    <row r="7" spans="1:7" ht="16.5" thickTop="1" thickBot="1" x14ac:dyDescent="0.3">
      <c r="A7" s="2">
        <f t="shared" si="0"/>
        <v>1.8500000000000227</v>
      </c>
      <c r="B7" s="4">
        <v>275</v>
      </c>
      <c r="C7" s="1">
        <v>1.0038</v>
      </c>
      <c r="D7" s="1">
        <v>2.4279999999999999</v>
      </c>
      <c r="E7" s="1">
        <v>1.343</v>
      </c>
      <c r="F7" s="1">
        <v>1.284</v>
      </c>
      <c r="G7" s="1">
        <v>1.7250000000000001</v>
      </c>
    </row>
    <row r="8" spans="1:7" ht="16.5" thickTop="1" thickBot="1" x14ac:dyDescent="0.3">
      <c r="A8" s="2">
        <f t="shared" si="0"/>
        <v>26.850000000000023</v>
      </c>
      <c r="B8" s="4">
        <v>300</v>
      </c>
      <c r="C8" s="1">
        <v>1.0048999999999999</v>
      </c>
      <c r="D8" s="1">
        <v>2.6240000000000001</v>
      </c>
      <c r="E8" s="1">
        <v>1.5680000000000001</v>
      </c>
      <c r="F8" s="1">
        <v>1.177</v>
      </c>
      <c r="G8" s="1">
        <v>1.8460000000000001</v>
      </c>
    </row>
    <row r="9" spans="1:7" ht="16.5" thickTop="1" thickBot="1" x14ac:dyDescent="0.3">
      <c r="A9" s="2">
        <f t="shared" si="0"/>
        <v>51.850000000000023</v>
      </c>
      <c r="B9" s="4">
        <v>325</v>
      </c>
      <c r="C9" s="1">
        <v>1.0063</v>
      </c>
      <c r="D9" s="1">
        <v>2.8159999999999998</v>
      </c>
      <c r="E9" s="1">
        <v>1.8069999999999999</v>
      </c>
      <c r="F9" s="1">
        <v>1.0860000000000001</v>
      </c>
      <c r="G9" s="1">
        <v>1.962</v>
      </c>
    </row>
    <row r="10" spans="1:7" ht="16.5" thickTop="1" thickBot="1" x14ac:dyDescent="0.3">
      <c r="A10" s="2">
        <f t="shared" si="0"/>
        <v>76.850000000000023</v>
      </c>
      <c r="B10" s="4">
        <v>350</v>
      </c>
      <c r="C10" s="1">
        <v>1.0082</v>
      </c>
      <c r="D10" s="1">
        <v>3.0030000000000001</v>
      </c>
      <c r="E10" s="1">
        <v>2.056</v>
      </c>
      <c r="F10" s="1">
        <v>1.0089999999999999</v>
      </c>
      <c r="G10" s="1">
        <v>2.0750000000000002</v>
      </c>
    </row>
    <row r="11" spans="1:7" ht="16.5" thickTop="1" thickBot="1" x14ac:dyDescent="0.3">
      <c r="A11" s="2">
        <f t="shared" si="0"/>
        <v>101.85000000000002</v>
      </c>
      <c r="B11" s="4">
        <v>375</v>
      </c>
      <c r="C11" s="1">
        <v>1.0105999999999999</v>
      </c>
      <c r="D11" s="1">
        <v>3.1859999999999999</v>
      </c>
      <c r="E11" s="1">
        <v>2.3170000000000002</v>
      </c>
      <c r="F11" s="1">
        <v>0.94130000000000003</v>
      </c>
      <c r="G11" s="1">
        <v>2.181</v>
      </c>
    </row>
    <row r="12" spans="1:7" ht="16.5" thickTop="1" thickBot="1" x14ac:dyDescent="0.3">
      <c r="A12" s="2">
        <f t="shared" si="0"/>
        <v>126.85000000000002</v>
      </c>
      <c r="B12" s="4">
        <v>400</v>
      </c>
      <c r="C12" s="1">
        <v>1.0135000000000001</v>
      </c>
      <c r="D12" s="1">
        <v>3.3650000000000002</v>
      </c>
      <c r="E12" s="1">
        <v>2.5910000000000002</v>
      </c>
      <c r="F12" s="1">
        <v>0.88239999999999996</v>
      </c>
      <c r="G12" s="1">
        <v>2.286</v>
      </c>
    </row>
    <row r="13" spans="1:7" ht="16.5" thickTop="1" thickBot="1" x14ac:dyDescent="0.3">
      <c r="A13" s="2">
        <f t="shared" si="0"/>
        <v>176.85000000000002</v>
      </c>
      <c r="B13" s="4">
        <v>450</v>
      </c>
      <c r="C13" s="1">
        <v>1.0206</v>
      </c>
      <c r="D13" s="1">
        <v>3.71</v>
      </c>
      <c r="E13" s="1">
        <v>3.1680000000000001</v>
      </c>
      <c r="F13" s="1">
        <v>0.78439999999999999</v>
      </c>
      <c r="G13" s="1">
        <v>2.4849999999999999</v>
      </c>
    </row>
    <row r="14" spans="1:7" ht="16.5" thickTop="1" thickBot="1" x14ac:dyDescent="0.3">
      <c r="A14" s="2">
        <f t="shared" si="0"/>
        <v>226.85000000000002</v>
      </c>
      <c r="B14" s="4">
        <v>500</v>
      </c>
      <c r="C14" s="1">
        <v>1.0295000000000001</v>
      </c>
      <c r="D14" s="1">
        <v>4.0410000000000004</v>
      </c>
      <c r="E14" s="1">
        <v>3.782</v>
      </c>
      <c r="F14" s="1">
        <v>0.70599999999999996</v>
      </c>
      <c r="G14" s="1">
        <v>2.67</v>
      </c>
    </row>
    <row r="15" spans="1:7" ht="16.5" thickTop="1" thickBot="1" x14ac:dyDescent="0.3">
      <c r="A15" s="2">
        <f t="shared" si="0"/>
        <v>276.85000000000002</v>
      </c>
      <c r="B15" s="4">
        <v>550</v>
      </c>
      <c r="C15" s="1">
        <v>1.0398000000000001</v>
      </c>
      <c r="D15" s="1">
        <v>4.3570000000000002</v>
      </c>
      <c r="E15" s="1">
        <v>4.4390000000000001</v>
      </c>
      <c r="F15" s="1">
        <v>0.64180000000000004</v>
      </c>
      <c r="G15" s="1">
        <v>2.8490000000000002</v>
      </c>
    </row>
    <row r="16" spans="1:7" ht="16.5" thickTop="1" thickBot="1" x14ac:dyDescent="0.3">
      <c r="A16" s="2">
        <f t="shared" si="0"/>
        <v>326.85000000000002</v>
      </c>
      <c r="B16" s="4">
        <v>600</v>
      </c>
      <c r="C16" s="1">
        <v>1.0510999999999999</v>
      </c>
      <c r="D16" s="1">
        <v>4.6609999999999996</v>
      </c>
      <c r="E16" s="1">
        <v>5.1280000000000001</v>
      </c>
      <c r="F16" s="1">
        <v>0.58830000000000005</v>
      </c>
      <c r="G16" s="1">
        <v>3.0169999999999999</v>
      </c>
    </row>
    <row r="17" spans="1:7" ht="16.5" thickTop="1" thickBot="1" x14ac:dyDescent="0.3">
      <c r="A17" s="2">
        <f t="shared" si="0"/>
        <v>376.85</v>
      </c>
      <c r="B17" s="4">
        <v>650</v>
      </c>
      <c r="C17" s="1">
        <v>1.0629</v>
      </c>
      <c r="D17" s="1">
        <v>4.9539999999999997</v>
      </c>
      <c r="E17" s="1">
        <v>5.8529999999999998</v>
      </c>
      <c r="F17" s="1">
        <v>0.54300000000000004</v>
      </c>
      <c r="G17" s="1">
        <v>3.1779999999999999</v>
      </c>
    </row>
    <row r="18" spans="1:7" ht="16.5" thickTop="1" thickBot="1" x14ac:dyDescent="0.3">
      <c r="A18" s="2">
        <f t="shared" si="0"/>
        <v>426.85</v>
      </c>
      <c r="B18" s="4">
        <v>700</v>
      </c>
      <c r="C18" s="1">
        <v>1.075</v>
      </c>
      <c r="D18" s="1">
        <v>5.2359999999999998</v>
      </c>
      <c r="E18" s="1">
        <v>6.6070000000000002</v>
      </c>
      <c r="F18" s="1">
        <v>0.50429999999999997</v>
      </c>
      <c r="G18" s="1">
        <v>3.3319999999999999</v>
      </c>
    </row>
    <row r="19" spans="1:7" ht="16.5" thickTop="1" thickBot="1" x14ac:dyDescent="0.3">
      <c r="A19" s="2">
        <f t="shared" si="0"/>
        <v>476.85</v>
      </c>
      <c r="B19" s="4">
        <v>750</v>
      </c>
      <c r="C19" s="1">
        <v>1.087</v>
      </c>
      <c r="D19" s="1">
        <v>5.5090000000000003</v>
      </c>
      <c r="E19" s="1">
        <v>7.399</v>
      </c>
      <c r="F19" s="1">
        <v>0.47060000000000002</v>
      </c>
      <c r="G19" s="1">
        <v>3.4820000000000002</v>
      </c>
    </row>
    <row r="20" spans="1:7" ht="16.5" thickTop="1" thickBot="1" x14ac:dyDescent="0.3">
      <c r="A20" s="2">
        <f t="shared" si="0"/>
        <v>526.85</v>
      </c>
      <c r="B20" s="4">
        <v>800</v>
      </c>
      <c r="C20" s="1">
        <v>1.0987</v>
      </c>
      <c r="D20" s="1">
        <v>5.774</v>
      </c>
      <c r="E20" s="1">
        <v>8.2140000000000004</v>
      </c>
      <c r="F20" s="1">
        <v>0.44119999999999998</v>
      </c>
      <c r="G20" s="1">
        <v>3.6240000000000001</v>
      </c>
    </row>
    <row r="21" spans="1:7" ht="16.5" thickTop="1" thickBot="1" x14ac:dyDescent="0.3">
      <c r="A21" s="2">
        <f t="shared" si="0"/>
        <v>576.85</v>
      </c>
      <c r="B21" s="4">
        <v>850</v>
      </c>
      <c r="C21" s="1">
        <v>1.1101000000000001</v>
      </c>
      <c r="D21" s="1">
        <v>6.03</v>
      </c>
      <c r="E21" s="1">
        <v>9.0609999999999999</v>
      </c>
      <c r="F21" s="1">
        <v>0.4153</v>
      </c>
      <c r="G21" s="1">
        <v>3.7629999999999999</v>
      </c>
    </row>
    <row r="22" spans="1:7" ht="16.5" thickTop="1" thickBot="1" x14ac:dyDescent="0.3">
      <c r="A22" s="2">
        <f t="shared" si="0"/>
        <v>626.85</v>
      </c>
      <c r="B22" s="4">
        <v>900</v>
      </c>
      <c r="C22" s="1">
        <v>1.1209</v>
      </c>
      <c r="D22" s="1">
        <v>6.2759999999999998</v>
      </c>
      <c r="E22" s="1">
        <v>9.9359999999999999</v>
      </c>
      <c r="F22" s="1">
        <v>0.39219999999999999</v>
      </c>
      <c r="G22" s="1">
        <v>3.8969999999999998</v>
      </c>
    </row>
    <row r="23" spans="1:7" ht="16.5" thickTop="1" thickBot="1" x14ac:dyDescent="0.3">
      <c r="A23" s="2">
        <f t="shared" si="0"/>
        <v>676.85</v>
      </c>
      <c r="B23" s="4">
        <v>950</v>
      </c>
      <c r="C23" s="1">
        <v>1.1313</v>
      </c>
      <c r="D23" s="1">
        <v>6.52</v>
      </c>
      <c r="E23" s="1">
        <v>10.83</v>
      </c>
      <c r="F23" s="1">
        <v>0.37159999999999999</v>
      </c>
      <c r="G23" s="1">
        <v>4.0259999999999998</v>
      </c>
    </row>
    <row r="24" spans="1:7" ht="16.5" thickTop="1" thickBot="1" x14ac:dyDescent="0.3">
      <c r="A24" s="2">
        <f t="shared" si="0"/>
        <v>726.85</v>
      </c>
      <c r="B24" s="4">
        <v>1000</v>
      </c>
      <c r="C24" s="1">
        <v>1.1411</v>
      </c>
      <c r="D24" s="1">
        <v>6.7539999999999996</v>
      </c>
      <c r="E24" s="1">
        <v>11.76</v>
      </c>
      <c r="F24" s="1">
        <v>0.35299999999999998</v>
      </c>
      <c r="G24" s="1">
        <v>4.1529999999999996</v>
      </c>
    </row>
    <row r="25" spans="1:7" ht="16.5" thickTop="1" thickBot="1" x14ac:dyDescent="0.3">
      <c r="A25" s="2">
        <f t="shared" si="0"/>
        <v>776.85</v>
      </c>
      <c r="B25" s="4">
        <v>1050</v>
      </c>
      <c r="C25" s="1">
        <v>1.1501999999999999</v>
      </c>
      <c r="D25" s="1">
        <v>6.9850000000000003</v>
      </c>
      <c r="E25" s="1">
        <v>12.72</v>
      </c>
      <c r="F25" s="1">
        <v>0.3362</v>
      </c>
      <c r="G25" s="1">
        <v>4.2759999999999998</v>
      </c>
    </row>
    <row r="26" spans="1:7" ht="16.5" thickTop="1" thickBot="1" x14ac:dyDescent="0.3">
      <c r="A26" s="2">
        <f t="shared" si="0"/>
        <v>826.85</v>
      </c>
      <c r="B26" s="4">
        <v>1100</v>
      </c>
      <c r="C26" s="1">
        <v>1.1589</v>
      </c>
      <c r="D26" s="1">
        <v>7.2089999999999996</v>
      </c>
      <c r="E26" s="1">
        <v>13.7</v>
      </c>
      <c r="F26" s="1">
        <v>0.32090000000000002</v>
      </c>
      <c r="G26" s="1">
        <v>4.3959999999999999</v>
      </c>
    </row>
    <row r="27" spans="1:7" ht="16.5" thickTop="1" thickBot="1" x14ac:dyDescent="0.3">
      <c r="A27" s="2">
        <f t="shared" si="0"/>
        <v>876.85</v>
      </c>
      <c r="B27" s="4">
        <v>1150</v>
      </c>
      <c r="C27" s="1">
        <v>1.167</v>
      </c>
      <c r="D27" s="1">
        <v>7.4269999999999996</v>
      </c>
      <c r="E27" s="1">
        <v>14.7</v>
      </c>
      <c r="F27" s="1">
        <v>0.30690000000000001</v>
      </c>
      <c r="G27" s="1">
        <v>4.5110000000000001</v>
      </c>
    </row>
    <row r="28" spans="1:7" ht="16.5" thickTop="1" thickBot="1" x14ac:dyDescent="0.3">
      <c r="A28" s="2">
        <f t="shared" si="0"/>
        <v>926.85</v>
      </c>
      <c r="B28" s="4">
        <v>1200</v>
      </c>
      <c r="C28" s="1">
        <v>1.1746000000000001</v>
      </c>
      <c r="D28" s="1">
        <v>7.64</v>
      </c>
      <c r="E28" s="1">
        <v>15.73</v>
      </c>
      <c r="F28" s="1">
        <v>0.29409999999999997</v>
      </c>
      <c r="G28" s="1">
        <v>4.6260000000000003</v>
      </c>
    </row>
    <row r="29" spans="1:7" ht="16.5" thickTop="1" thickBot="1" x14ac:dyDescent="0.3">
      <c r="A29" s="2">
        <f t="shared" si="0"/>
        <v>976.85</v>
      </c>
      <c r="B29" s="16">
        <v>1250</v>
      </c>
      <c r="C29" s="11">
        <v>1.1817</v>
      </c>
      <c r="D29" s="11">
        <v>7.8490000000000002</v>
      </c>
      <c r="E29" s="11">
        <v>16.77</v>
      </c>
      <c r="F29" s="11">
        <v>0.28239999999999998</v>
      </c>
      <c r="G29" s="11">
        <v>4.7359999999999998</v>
      </c>
    </row>
    <row r="30" spans="1:7" ht="16.5" thickTop="1" thickBot="1" x14ac:dyDescent="0.3">
      <c r="A30" s="2">
        <f t="shared" si="0"/>
        <v>1026.8499999999999</v>
      </c>
      <c r="B30" s="4">
        <v>1300</v>
      </c>
      <c r="C30" s="1">
        <v>1.1883999999999999</v>
      </c>
      <c r="D30" s="1">
        <v>8.0540000000000003</v>
      </c>
      <c r="E30" s="1">
        <v>17.850000000000001</v>
      </c>
      <c r="F30" s="1">
        <v>0.27150000000000002</v>
      </c>
      <c r="G30" s="1">
        <v>4.8460000000000001</v>
      </c>
    </row>
    <row r="31" spans="1:7" ht="16.5" thickTop="1" thickBot="1" x14ac:dyDescent="0.3">
      <c r="A31" s="2">
        <f t="shared" si="0"/>
        <v>1076.8499999999999</v>
      </c>
      <c r="B31" s="4">
        <v>1350</v>
      </c>
      <c r="C31" s="1">
        <v>1.1946000000000001</v>
      </c>
      <c r="D31" s="1">
        <v>8.2530000000000001</v>
      </c>
      <c r="E31" s="1">
        <v>18.940000000000001</v>
      </c>
      <c r="F31" s="1">
        <v>0.26150000000000001</v>
      </c>
      <c r="G31" s="1">
        <v>4.952</v>
      </c>
    </row>
    <row r="32" spans="1:7" ht="16.5" thickTop="1" thickBot="1" x14ac:dyDescent="0.3">
      <c r="A32" s="2">
        <f t="shared" si="0"/>
        <v>1126.8499999999999</v>
      </c>
      <c r="B32" s="4">
        <v>1400</v>
      </c>
      <c r="C32" s="1">
        <v>1.2004999999999999</v>
      </c>
      <c r="D32" s="1">
        <v>8.4499999999999993</v>
      </c>
      <c r="E32" s="1">
        <v>20.059999999999999</v>
      </c>
      <c r="F32" s="1">
        <v>0.25209999999999999</v>
      </c>
      <c r="G32" s="1">
        <v>5.0570000000000004</v>
      </c>
    </row>
    <row r="33" spans="1:7" ht="16.5" thickTop="1" thickBot="1" x14ac:dyDescent="0.3">
      <c r="A33" s="2">
        <f t="shared" si="0"/>
        <v>1226.8499999999999</v>
      </c>
      <c r="B33" s="4">
        <v>1500</v>
      </c>
      <c r="C33" s="1">
        <v>1.2112000000000001</v>
      </c>
      <c r="D33" s="1">
        <v>8.8309999999999995</v>
      </c>
      <c r="E33" s="1">
        <v>22.36</v>
      </c>
      <c r="F33" s="1">
        <v>0.23530000000000001</v>
      </c>
      <c r="G33" s="1">
        <v>5.2640000000000002</v>
      </c>
    </row>
    <row r="34" spans="1:7" ht="16.5" thickTop="1" thickBot="1" x14ac:dyDescent="0.3">
      <c r="A34" s="2">
        <f t="shared" si="0"/>
        <v>1326.85</v>
      </c>
      <c r="B34" s="4">
        <v>1600</v>
      </c>
      <c r="C34" s="1">
        <v>1.2206999999999999</v>
      </c>
      <c r="D34" s="1">
        <v>9.1989999999999998</v>
      </c>
      <c r="E34" s="1">
        <v>24.74</v>
      </c>
      <c r="F34" s="1">
        <v>0.22059999999999999</v>
      </c>
      <c r="G34" s="1">
        <v>5.4569999999999999</v>
      </c>
    </row>
    <row r="35" spans="1:7" ht="16.5" thickTop="1" thickBot="1" x14ac:dyDescent="0.3">
      <c r="A35" s="2">
        <f t="shared" si="0"/>
        <v>1426.85</v>
      </c>
      <c r="B35" s="4">
        <v>1700</v>
      </c>
      <c r="C35" s="1">
        <v>1.2293000000000001</v>
      </c>
      <c r="D35" s="1">
        <v>9.5540000000000003</v>
      </c>
      <c r="E35" s="1">
        <v>27.2</v>
      </c>
      <c r="F35" s="1">
        <v>0.20760000000000001</v>
      </c>
      <c r="G35" s="1">
        <v>5.6459999999999999</v>
      </c>
    </row>
    <row r="36" spans="1:7" ht="16.5" thickTop="1" thickBot="1" x14ac:dyDescent="0.3">
      <c r="A36" s="2">
        <f t="shared" si="0"/>
        <v>1526.85</v>
      </c>
      <c r="B36" s="4">
        <v>1800</v>
      </c>
      <c r="C36" s="1">
        <v>1.2370000000000001</v>
      </c>
      <c r="D36" s="1">
        <v>9.8989999999999991</v>
      </c>
      <c r="E36" s="1">
        <v>29.72</v>
      </c>
      <c r="F36" s="1">
        <v>0.1961</v>
      </c>
      <c r="G36" s="1">
        <v>5.8289999999999997</v>
      </c>
    </row>
    <row r="37" spans="1:7" ht="16.5" thickTop="1" thickBot="1" x14ac:dyDescent="0.3">
      <c r="A37" s="2">
        <f t="shared" si="0"/>
        <v>1626.85</v>
      </c>
      <c r="B37" s="5">
        <v>1900</v>
      </c>
      <c r="C37" s="6">
        <v>1.244</v>
      </c>
      <c r="D37" s="6">
        <v>10.233000000000001</v>
      </c>
      <c r="E37" s="6">
        <v>32.340000000000003</v>
      </c>
      <c r="F37" s="6">
        <v>0.18579999999999999</v>
      </c>
      <c r="G37" s="6">
        <v>6.008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57"/>
  <sheetViews>
    <sheetView topLeftCell="A22" workbookViewId="0">
      <selection activeCell="C43" sqref="C43"/>
    </sheetView>
  </sheetViews>
  <sheetFormatPr defaultRowHeight="15" x14ac:dyDescent="0.25"/>
  <sheetData>
    <row r="35" spans="1:6" x14ac:dyDescent="0.25">
      <c r="A35" t="s">
        <v>11</v>
      </c>
      <c r="B35" t="s">
        <v>10</v>
      </c>
    </row>
    <row r="36" spans="1:6" x14ac:dyDescent="0.25">
      <c r="A36" s="10">
        <v>314.55916966863202</v>
      </c>
      <c r="B36">
        <v>-0.98115089269056399</v>
      </c>
      <c r="C36" s="10"/>
      <c r="D36" s="10"/>
      <c r="E36" s="10"/>
      <c r="F36" s="10"/>
    </row>
    <row r="38" spans="1:6" ht="15.75" thickBot="1" x14ac:dyDescent="0.3">
      <c r="B38" t="s">
        <v>13</v>
      </c>
    </row>
    <row r="39" spans="1:6" ht="16.5" thickTop="1" thickBot="1" x14ac:dyDescent="0.3">
      <c r="A39" s="2">
        <v>-150</v>
      </c>
      <c r="B39" s="9">
        <f>A39+273.15</f>
        <v>123.14999999999998</v>
      </c>
      <c r="C39" s="10">
        <f>$A$36*POWER(B39,$B$36)</f>
        <v>2.7968601829408017</v>
      </c>
      <c r="D39" s="10">
        <f>$A$36*POWER(A39,5)+$B$36*POWER(C39,4)+$C$36*POWER(C39,3)+$D$36*POWER(C39,2)+$E$36*POWER(C39,1)+$F$36</f>
        <v>-23886836946771.781</v>
      </c>
    </row>
    <row r="40" spans="1:6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$A$36*POWER(B40,$B$36)</f>
        <v>2.0020370931817246</v>
      </c>
      <c r="D40" s="10">
        <f t="shared" ref="D40:D56" si="2">$A$36*POWER(A40,5)+$B$36*POWER(C40,4)+$C$36*POWER(C40,3)+$D$36*POWER(C40,2)+$E$36*POWER(C40,1)+$F$36</f>
        <v>-3145591696702.083</v>
      </c>
    </row>
    <row r="41" spans="1:6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1.5608976020042145</v>
      </c>
      <c r="D41" s="10">
        <f t="shared" si="2"/>
        <v>-98299740527.271667</v>
      </c>
    </row>
    <row r="42" spans="1:6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1.2800446908885788</v>
      </c>
      <c r="D42" s="10">
        <f t="shared" si="2"/>
        <v>-2.6341247200280797</v>
      </c>
    </row>
    <row r="43" spans="1:6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1.1943040182064302</v>
      </c>
      <c r="D43" s="10">
        <f t="shared" si="2"/>
        <v>1006589340.9434624</v>
      </c>
    </row>
    <row r="44" spans="1:6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1.1194189094720561</v>
      </c>
      <c r="D44" s="10">
        <f t="shared" si="2"/>
        <v>32210858972.527264</v>
      </c>
    </row>
    <row r="45" spans="1:6" ht="16.5" thickTop="1" thickBot="1" x14ac:dyDescent="0.3">
      <c r="A45" s="4">
        <v>60</v>
      </c>
      <c r="B45" s="9">
        <f t="shared" si="0"/>
        <v>333.15</v>
      </c>
      <c r="C45" s="10">
        <f t="shared" si="1"/>
        <v>1.0534454235443167</v>
      </c>
      <c r="D45" s="10">
        <f t="shared" si="2"/>
        <v>244601210333.11993</v>
      </c>
    </row>
    <row r="46" spans="1:6" ht="16.5" thickTop="1" thickBot="1" x14ac:dyDescent="0.3">
      <c r="A46" s="4">
        <v>80</v>
      </c>
      <c r="B46" s="9">
        <f t="shared" si="0"/>
        <v>353.15</v>
      </c>
      <c r="C46" s="10">
        <f t="shared" si="1"/>
        <v>0.99487815680676406</v>
      </c>
      <c r="D46" s="10">
        <f t="shared" si="2"/>
        <v>1030747487169.2123</v>
      </c>
    </row>
    <row r="47" spans="1:6" ht="16.5" thickTop="1" thickBot="1" x14ac:dyDescent="0.3">
      <c r="A47" s="4">
        <v>100</v>
      </c>
      <c r="B47" s="9">
        <f t="shared" si="0"/>
        <v>373.15</v>
      </c>
      <c r="C47" s="10">
        <f t="shared" si="1"/>
        <v>0.94253310023635262</v>
      </c>
      <c r="D47" s="10">
        <f t="shared" si="2"/>
        <v>3145591696685.5459</v>
      </c>
    </row>
    <row r="48" spans="1:6" ht="16.5" thickTop="1" thickBot="1" x14ac:dyDescent="0.3">
      <c r="A48" s="4">
        <v>120</v>
      </c>
      <c r="B48" s="9">
        <f t="shared" si="0"/>
        <v>393.15</v>
      </c>
      <c r="C48" s="10">
        <f t="shared" si="1"/>
        <v>0.89546615763738924</v>
      </c>
      <c r="D48" s="10">
        <f t="shared" si="2"/>
        <v>7827238730697.873</v>
      </c>
    </row>
    <row r="49" spans="1:4" ht="16.5" thickTop="1" thickBot="1" x14ac:dyDescent="0.3">
      <c r="A49" s="4">
        <v>140</v>
      </c>
      <c r="B49" s="9">
        <f t="shared" si="0"/>
        <v>413.15</v>
      </c>
      <c r="C49" s="10">
        <f t="shared" si="1"/>
        <v>0.85291526750532931</v>
      </c>
      <c r="D49" s="10">
        <f t="shared" si="2"/>
        <v>16917747086785.715</v>
      </c>
    </row>
    <row r="50" spans="1:4" ht="16.5" thickTop="1" thickBot="1" x14ac:dyDescent="0.3">
      <c r="A50" s="4">
        <v>160</v>
      </c>
      <c r="B50" s="9">
        <f t="shared" si="0"/>
        <v>433.15</v>
      </c>
      <c r="C50" s="10">
        <f t="shared" si="1"/>
        <v>0.81425851648956737</v>
      </c>
      <c r="D50" s="10">
        <f t="shared" si="2"/>
        <v>32983919589445.121</v>
      </c>
    </row>
    <row r="51" spans="1:4" ht="16.5" thickTop="1" thickBot="1" x14ac:dyDescent="0.3">
      <c r="A51" s="4">
        <v>180</v>
      </c>
      <c r="B51" s="9">
        <f t="shared" si="0"/>
        <v>453.15</v>
      </c>
      <c r="C51" s="10">
        <f t="shared" si="1"/>
        <v>0.77898331498449602</v>
      </c>
      <c r="D51" s="10">
        <f t="shared" si="2"/>
        <v>59438094111241.406</v>
      </c>
    </row>
    <row r="52" spans="1:4" ht="16.5" thickTop="1" thickBot="1" x14ac:dyDescent="0.3">
      <c r="A52" s="4">
        <v>200</v>
      </c>
      <c r="B52" s="9">
        <f t="shared" si="0"/>
        <v>473.15</v>
      </c>
      <c r="C52" s="10">
        <f t="shared" si="1"/>
        <v>0.74666336911006459</v>
      </c>
      <c r="D52" s="10">
        <f t="shared" si="2"/>
        <v>100658934293961.94</v>
      </c>
    </row>
    <row r="53" spans="1:4" ht="16.5" thickTop="1" thickBot="1" x14ac:dyDescent="0.3">
      <c r="A53" s="4">
        <v>250</v>
      </c>
      <c r="B53" s="9">
        <f t="shared" si="0"/>
        <v>523.15</v>
      </c>
      <c r="C53" s="10">
        <f t="shared" si="1"/>
        <v>0.67658100006067423</v>
      </c>
      <c r="D53" s="10">
        <f t="shared" si="2"/>
        <v>307186689129523.25</v>
      </c>
    </row>
    <row r="54" spans="1:4" ht="16.5" thickTop="1" thickBot="1" x14ac:dyDescent="0.3">
      <c r="A54" s="4">
        <v>300</v>
      </c>
      <c r="B54" s="9">
        <f t="shared" si="0"/>
        <v>573.15</v>
      </c>
      <c r="C54" s="10">
        <f t="shared" si="1"/>
        <v>0.61862141229750611</v>
      </c>
      <c r="D54" s="10">
        <f t="shared" si="2"/>
        <v>764378782294775.75</v>
      </c>
    </row>
    <row r="55" spans="1:4" ht="16.5" thickTop="1" thickBot="1" x14ac:dyDescent="0.3">
      <c r="A55" s="4">
        <v>350</v>
      </c>
      <c r="B55" s="9">
        <f t="shared" si="0"/>
        <v>623.15</v>
      </c>
      <c r="C55" s="10">
        <f t="shared" si="1"/>
        <v>0.56988250704358701</v>
      </c>
      <c r="D55" s="10">
        <f t="shared" si="2"/>
        <v>1652123738943968.3</v>
      </c>
    </row>
    <row r="56" spans="1:4" ht="16.5" thickTop="1" thickBot="1" x14ac:dyDescent="0.3">
      <c r="A56" s="5">
        <v>400</v>
      </c>
      <c r="B56" s="9">
        <f t="shared" si="0"/>
        <v>673.15</v>
      </c>
      <c r="C56" s="10">
        <f t="shared" si="1"/>
        <v>0.52832101188228975</v>
      </c>
      <c r="D56" s="10">
        <f t="shared" si="2"/>
        <v>3221085897406792</v>
      </c>
    </row>
    <row r="57" spans="1:4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73"/>
  <sheetViews>
    <sheetView topLeftCell="A37" zoomScaleNormal="100" workbookViewId="0">
      <selection activeCell="A36" sqref="A36"/>
    </sheetView>
  </sheetViews>
  <sheetFormatPr defaultRowHeight="15" x14ac:dyDescent="0.25"/>
  <cols>
    <col min="2" max="2" width="13.7109375" bestFit="1" customWidth="1"/>
  </cols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-4.6630626746932897E-17</v>
      </c>
      <c r="B36" s="10">
        <v>3.4973770994779599E-13</v>
      </c>
      <c r="C36" s="10">
        <v>-9.7848031544930297E-10</v>
      </c>
      <c r="D36" s="10">
        <v>1.1962533729344901E-6</v>
      </c>
      <c r="E36" s="10">
        <v>-4.2835054195167302E-4</v>
      </c>
      <c r="F36" s="10">
        <v>1.0480578628820001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1.0048080968404929</v>
      </c>
      <c r="D39" s="10">
        <f>$A$36*POWER(A39,5)+$B$36*POWER(C39,4)+$C$36*POWER(C39,3)+$D$36*POWER(C39,2)+$E$36*POWER(C39,1)+$F$36</f>
        <v>1.0476290843209055</v>
      </c>
    </row>
    <row r="40" spans="1:6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1.0029547054208081</v>
      </c>
      <c r="D40" s="10">
        <f t="shared" ref="D40:D73" si="2">$A$36*POWER(A40,5)+$B$36*POWER(C40,4)+$C$36*POWER(C40,3)+$D$36*POWER(C40,2)+$E$36*POWER(C40,1)+$F$36</f>
        <v>1.0476295467024124</v>
      </c>
    </row>
    <row r="41" spans="1:6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1.001963265533423</v>
      </c>
      <c r="D41" s="10">
        <f t="shared" si="2"/>
        <v>1.0476298834138846</v>
      </c>
    </row>
    <row r="42" spans="1:6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1.0017679334816432</v>
      </c>
      <c r="D42" s="10">
        <f t="shared" si="2"/>
        <v>1.0476299548584072</v>
      </c>
    </row>
    <row r="43" spans="1:6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1.0023056525524137</v>
      </c>
      <c r="D43" s="10">
        <f t="shared" si="2"/>
        <v>1.0476297255036375</v>
      </c>
    </row>
    <row r="44" spans="1:6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1.0035160983710532</v>
      </c>
      <c r="D44" s="10">
        <f t="shared" si="2"/>
        <v>1.0476292092586557</v>
      </c>
    </row>
    <row r="45" spans="1:6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1.0053416242559883</v>
      </c>
      <c r="D45" s="10">
        <f t="shared" si="2"/>
        <v>1.0476284148509798</v>
      </c>
    </row>
    <row r="46" spans="1:6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1.0077272065734875</v>
      </c>
      <c r="D46" s="10">
        <f t="shared" si="2"/>
        <v>1.0476272912037254</v>
      </c>
    </row>
    <row r="47" spans="1:6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1.0106203900923958</v>
      </c>
      <c r="D47" s="10">
        <f t="shared" si="2"/>
        <v>1.0476256728129005</v>
      </c>
    </row>
    <row r="48" spans="1:6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1.0139712333388688</v>
      </c>
      <c r="D48" s="10">
        <f t="shared" si="2"/>
        <v>1.0476232251248165</v>
      </c>
    </row>
    <row r="49" spans="1:4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1.0218583740340919</v>
      </c>
      <c r="D49" s="10">
        <f t="shared" si="2"/>
        <v>1.0476133306588453</v>
      </c>
    </row>
    <row r="50" spans="1:4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1.0310372954945188</v>
      </c>
      <c r="D50" s="10">
        <f t="shared" si="2"/>
        <v>1.0475894747303773</v>
      </c>
    </row>
    <row r="51" spans="1:4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1.0411933873754771</v>
      </c>
      <c r="D51" s="10">
        <f t="shared" si="2"/>
        <v>1.0475373236389636</v>
      </c>
    </row>
    <row r="52" spans="1:4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1.0520470135037561</v>
      </c>
      <c r="D52" s="10">
        <f t="shared" si="2"/>
        <v>1.0474345951506434</v>
      </c>
    </row>
    <row r="53" spans="1:4" ht="16.5" thickTop="1" thickBot="1" x14ac:dyDescent="0.3">
      <c r="A53" s="2">
        <f t="shared" si="0"/>
        <v>376.85</v>
      </c>
      <c r="B53" s="4">
        <v>650</v>
      </c>
      <c r="C53" s="10">
        <f t="shared" si="1"/>
        <v>1.0633517632291045</v>
      </c>
      <c r="D53" s="10">
        <f t="shared" si="2"/>
        <v>1.0472493105925678</v>
      </c>
    </row>
    <row r="54" spans="1:4" ht="16.5" thickTop="1" thickBot="1" x14ac:dyDescent="0.3">
      <c r="A54" s="2">
        <f t="shared" si="0"/>
        <v>426.85</v>
      </c>
      <c r="B54" s="4">
        <v>700</v>
      </c>
      <c r="C54" s="10">
        <f t="shared" si="1"/>
        <v>1.0748927027757269</v>
      </c>
      <c r="D54" s="10">
        <f t="shared" si="2"/>
        <v>1.0469380469498688</v>
      </c>
    </row>
    <row r="55" spans="1:4" ht="16.5" thickTop="1" thickBot="1" x14ac:dyDescent="0.3">
      <c r="A55" s="2">
        <f t="shared" si="0"/>
        <v>476.85</v>
      </c>
      <c r="B55" s="4">
        <v>750</v>
      </c>
      <c r="C55" s="10">
        <f t="shared" si="1"/>
        <v>1.0864846265937811</v>
      </c>
      <c r="D55" s="10">
        <f t="shared" si="2"/>
        <v>1.0464441889640559</v>
      </c>
    </row>
    <row r="56" spans="1:4" ht="16.5" thickTop="1" thickBot="1" x14ac:dyDescent="0.3">
      <c r="A56" s="2">
        <f t="shared" si="0"/>
        <v>526.85</v>
      </c>
      <c r="B56" s="4">
        <v>800</v>
      </c>
      <c r="C56" s="10">
        <f t="shared" si="1"/>
        <v>1.0979703087108745</v>
      </c>
      <c r="D56" s="10">
        <f t="shared" si="2"/>
        <v>1.0456961812323544</v>
      </c>
    </row>
    <row r="57" spans="1:4" ht="16.5" thickTop="1" thickBot="1" x14ac:dyDescent="0.3">
      <c r="A57" s="2">
        <f>B57-273.15</f>
        <v>576.85</v>
      </c>
      <c r="B57" s="4">
        <v>850</v>
      </c>
      <c r="C57" s="10">
        <f t="shared" si="1"/>
        <v>1.1092187540835619</v>
      </c>
      <c r="D57" s="10">
        <f t="shared" si="2"/>
        <v>1.044605780307525</v>
      </c>
    </row>
    <row r="58" spans="1:4" ht="16.5" thickTop="1" thickBot="1" x14ac:dyDescent="0.3">
      <c r="A58" s="2">
        <f t="shared" si="0"/>
        <v>626.85</v>
      </c>
      <c r="B58" s="4">
        <v>900</v>
      </c>
      <c r="C58" s="10">
        <f t="shared" si="1"/>
        <v>1.1201234499488419</v>
      </c>
      <c r="D58" s="10">
        <f t="shared" si="2"/>
        <v>1.0430663067978063</v>
      </c>
    </row>
    <row r="59" spans="1:4" ht="16.5" thickTop="1" thickBot="1" x14ac:dyDescent="0.3">
      <c r="A59" s="2">
        <f t="shared" si="0"/>
        <v>676.85</v>
      </c>
      <c r="B59" s="4">
        <v>950</v>
      </c>
      <c r="C59" s="10">
        <f t="shared" si="1"/>
        <v>1.1306006171756544</v>
      </c>
      <c r="D59" s="10">
        <f t="shared" si="2"/>
        <v>1.0409508974667168</v>
      </c>
    </row>
    <row r="60" spans="1:4" ht="16.5" thickTop="1" thickBot="1" x14ac:dyDescent="0.3">
      <c r="A60" s="2">
        <f t="shared" si="0"/>
        <v>726.85</v>
      </c>
      <c r="B60" s="4">
        <v>1000</v>
      </c>
      <c r="C60" s="10">
        <f t="shared" si="1"/>
        <v>1.1405874616163774</v>
      </c>
      <c r="D60" s="10">
        <f t="shared" si="2"/>
        <v>1.0381107573325263</v>
      </c>
    </row>
    <row r="61" spans="1:4" ht="16.5" thickTop="1" thickBot="1" x14ac:dyDescent="0.3">
      <c r="A61" s="2">
        <f t="shared" si="0"/>
        <v>776.85</v>
      </c>
      <c r="B61" s="4">
        <v>1050</v>
      </c>
      <c r="C61" s="10">
        <f t="shared" si="1"/>
        <v>1.150040425458323</v>
      </c>
      <c r="D61" s="10">
        <f t="shared" si="2"/>
        <v>1.0343734117672794</v>
      </c>
    </row>
    <row r="62" spans="1:4" ht="16.5" thickTop="1" thickBot="1" x14ac:dyDescent="0.3">
      <c r="A62" s="2">
        <f t="shared" si="0"/>
        <v>826.85</v>
      </c>
      <c r="B62" s="4">
        <v>1100</v>
      </c>
      <c r="C62" s="10">
        <f t="shared" si="1"/>
        <v>1.1589334385752359</v>
      </c>
      <c r="D62" s="10">
        <f t="shared" si="2"/>
        <v>1.029540958595297</v>
      </c>
    </row>
    <row r="63" spans="1:4" ht="16.5" thickTop="1" thickBot="1" x14ac:dyDescent="0.3">
      <c r="A63" s="2">
        <f t="shared" si="0"/>
        <v>876.85</v>
      </c>
      <c r="B63" s="4">
        <v>1150</v>
      </c>
      <c r="C63" s="10">
        <f t="shared" si="1"/>
        <v>1.16725616987879</v>
      </c>
      <c r="D63" s="10">
        <f t="shared" si="2"/>
        <v>1.0233883201911402</v>
      </c>
    </row>
    <row r="64" spans="1:4" ht="16.5" thickTop="1" thickBot="1" x14ac:dyDescent="0.3">
      <c r="A64" s="2">
        <f t="shared" si="0"/>
        <v>926.85</v>
      </c>
      <c r="B64" s="4">
        <v>1200</v>
      </c>
      <c r="C64" s="10">
        <f t="shared" si="1"/>
        <v>1.1750122786700845</v>
      </c>
      <c r="D64" s="10">
        <f t="shared" si="2"/>
        <v>1.0156614955770387</v>
      </c>
    </row>
    <row r="65" spans="1:4" ht="16.5" thickTop="1" thickBot="1" x14ac:dyDescent="0.3">
      <c r="A65" s="2">
        <f t="shared" si="0"/>
        <v>976.85</v>
      </c>
      <c r="B65" s="16">
        <v>1250</v>
      </c>
      <c r="C65" s="10">
        <f t="shared" si="1"/>
        <v>1.1822176659911419</v>
      </c>
      <c r="D65" s="10">
        <f t="shared" si="2"/>
        <v>1.006075812519823</v>
      </c>
    </row>
    <row r="66" spans="1:4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1.1888987259764052</v>
      </c>
      <c r="D66" s="10">
        <f t="shared" si="2"/>
        <v>0.99431417962741298</v>
      </c>
    </row>
    <row r="67" spans="1:4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1.1950905972042332</v>
      </c>
      <c r="D67" s="10">
        <f t="shared" si="2"/>
        <v>0.98002533844492201</v>
      </c>
    </row>
    <row r="68" spans="1:4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1.2008354140483997</v>
      </c>
      <c r="D68" s="10">
        <f t="shared" si="2"/>
        <v>0.9628221155504485</v>
      </c>
    </row>
    <row r="69" spans="1:4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1.2111769091668911</v>
      </c>
      <c r="D69" s="10">
        <f t="shared" si="2"/>
        <v>0.91793376867593679</v>
      </c>
    </row>
    <row r="70" spans="1:4" ht="16.5" thickTop="1" thickBot="1" x14ac:dyDescent="0.3">
      <c r="A70" s="2">
        <f t="shared" si="0"/>
        <v>1326.85</v>
      </c>
      <c r="B70" s="4">
        <v>1600</v>
      </c>
      <c r="C70" s="10">
        <f t="shared" si="1"/>
        <v>1.2203337535872296</v>
      </c>
      <c r="D70" s="10">
        <f t="shared" si="2"/>
        <v>0.85576703191471903</v>
      </c>
    </row>
    <row r="71" spans="1:4" ht="16.5" thickTop="1" thickBot="1" x14ac:dyDescent="0.3">
      <c r="A71" s="2">
        <f t="shared" si="0"/>
        <v>1426.85</v>
      </c>
      <c r="B71" s="4">
        <v>1700</v>
      </c>
      <c r="C71" s="10">
        <f t="shared" si="1"/>
        <v>1.2287165087871945</v>
      </c>
      <c r="D71" s="10">
        <f t="shared" si="2"/>
        <v>0.77175329280500415</v>
      </c>
    </row>
    <row r="72" spans="1:4" ht="16.5" thickTop="1" thickBot="1" x14ac:dyDescent="0.3">
      <c r="A72" s="2">
        <f t="shared" si="0"/>
        <v>1526.85</v>
      </c>
      <c r="B72" s="4">
        <v>1800</v>
      </c>
      <c r="C72" s="10">
        <f t="shared" si="1"/>
        <v>1.2366797987148996</v>
      </c>
      <c r="D72" s="10">
        <f t="shared" si="2"/>
        <v>0.66058150055446996</v>
      </c>
    </row>
    <row r="73" spans="1:4" ht="16.5" thickTop="1" thickBot="1" x14ac:dyDescent="0.3">
      <c r="A73" s="2">
        <f t="shared" si="0"/>
        <v>1626.85</v>
      </c>
      <c r="B73" s="5">
        <v>1900</v>
      </c>
      <c r="C73" s="10">
        <f t="shared" si="1"/>
        <v>1.2444663530366948</v>
      </c>
      <c r="D73" s="10">
        <f t="shared" si="2"/>
        <v>0.51614223308003804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73"/>
  <sheetViews>
    <sheetView topLeftCell="F4" workbookViewId="0">
      <selection activeCell="G41" sqref="G41"/>
    </sheetView>
  </sheetViews>
  <sheetFormatPr defaultRowHeight="15" x14ac:dyDescent="0.25"/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2.9618855933253601E-16</v>
      </c>
      <c r="B36" s="10">
        <v>-1.9048901074932802E-12</v>
      </c>
      <c r="C36" s="10">
        <v>4.9638351758027902E-9</v>
      </c>
      <c r="D36" s="10">
        <v>-7.0467746075056303E-6</v>
      </c>
      <c r="E36" s="10">
        <v>7.8341785688677695E-3</v>
      </c>
      <c r="F36" s="10">
        <v>7.9086453518612404E-3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1.1879475118034861</v>
      </c>
      <c r="D39" s="10">
        <f>$A$36*POWER(A39,5)+$B$36*POWER(C39,4)+$C$36*POWER(C39,3)+$D$36*POWER(C39,2)+$E$36*POWER(C39,1)+$F$36</f>
        <v>1.720260420093557E-2</v>
      </c>
    </row>
    <row r="40" spans="1:6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1.3296310123986093</v>
      </c>
      <c r="D40" s="10">
        <f t="shared" ref="D40:D73" si="2">$A$36*POWER(A40,5)+$B$36*POWER(C40,4)+$C$36*POWER(C40,3)+$D$36*POWER(C40,2)+$E$36*POWER(C40,1)+$F$36</f>
        <v>1.8312145317531496E-2</v>
      </c>
    </row>
    <row r="41" spans="1:6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1.4656858161418036</v>
      </c>
      <c r="D41" s="10">
        <f t="shared" si="2"/>
        <v>1.9375890598040457E-2</v>
      </c>
    </row>
    <row r="42" spans="1:6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1.5964380688791979</v>
      </c>
      <c r="D42" s="10">
        <f t="shared" si="2"/>
        <v>2.0397484960259085E-2</v>
      </c>
    </row>
    <row r="43" spans="1:6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1.7221991819758762</v>
      </c>
      <c r="D43" s="10">
        <f t="shared" si="2"/>
        <v>2.1379786090853066E-2</v>
      </c>
    </row>
    <row r="44" spans="1:6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1.8432661794118435</v>
      </c>
      <c r="D44" s="10">
        <f t="shared" si="2"/>
        <v>2.2325214615486831E-2</v>
      </c>
    </row>
    <row r="45" spans="1:6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1.9599220448779948</v>
      </c>
      <c r="D45" s="10">
        <f t="shared" si="2"/>
        <v>2.3236104236526778E-2</v>
      </c>
    </row>
    <row r="46" spans="1:6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2.0724360688720838</v>
      </c>
      <c r="D46" s="10">
        <f t="shared" si="2"/>
        <v>2.411505184096693E-2</v>
      </c>
    </row>
    <row r="47" spans="1:6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2.181064195794689</v>
      </c>
      <c r="D47" s="10">
        <f t="shared" si="2"/>
        <v>2.4965267581039202E-2</v>
      </c>
    </row>
    <row r="48" spans="1:6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2.2860493710451837</v>
      </c>
      <c r="D48" s="10">
        <f t="shared" si="2"/>
        <v>2.5790924929793846E-2</v>
      </c>
    </row>
    <row r="49" spans="1:4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2.4859997356971086</v>
      </c>
      <c r="D49" s="10">
        <f t="shared" si="2"/>
        <v>2.7392175124704599E-2</v>
      </c>
    </row>
    <row r="50" spans="1:4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2.6739839356454991</v>
      </c>
      <c r="D50" s="10">
        <f t="shared" si="2"/>
        <v>2.8984757358444479E-2</v>
      </c>
    </row>
    <row r="51" spans="1:4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2.8515129738306468</v>
      </c>
      <c r="D51" s="10">
        <f t="shared" si="2"/>
        <v>3.0672439762372484E-2</v>
      </c>
    </row>
    <row r="52" spans="1:4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3.0199231903864678</v>
      </c>
      <c r="D52" s="10">
        <f t="shared" si="2"/>
        <v>3.2608002149348031E-2</v>
      </c>
    </row>
    <row r="53" spans="1:4" ht="16.5" thickTop="1" thickBot="1" x14ac:dyDescent="0.3">
      <c r="A53" s="2">
        <f t="shared" si="0"/>
        <v>376.85</v>
      </c>
      <c r="B53" s="4">
        <v>650</v>
      </c>
      <c r="C53" s="10">
        <f t="shared" si="1"/>
        <v>3.1803873697114815</v>
      </c>
      <c r="D53" s="10">
        <f t="shared" si="2"/>
        <v>3.5004433644913437E-2</v>
      </c>
    </row>
    <row r="54" spans="1:4" ht="16.5" thickTop="1" thickBot="1" x14ac:dyDescent="0.3">
      <c r="A54" s="2">
        <f t="shared" si="0"/>
        <v>426.85</v>
      </c>
      <c r="B54" s="4">
        <v>700</v>
      </c>
      <c r="C54" s="10">
        <f t="shared" si="1"/>
        <v>3.3339258475397808</v>
      </c>
      <c r="D54" s="10">
        <f t="shared" si="2"/>
        <v>3.8146129612565152E-2</v>
      </c>
    </row>
    <row r="55" spans="1:4" ht="16.5" thickTop="1" thickBot="1" x14ac:dyDescent="0.3">
      <c r="A55" s="2">
        <f t="shared" si="0"/>
        <v>476.85</v>
      </c>
      <c r="B55" s="4">
        <v>750</v>
      </c>
      <c r="C55" s="10">
        <f t="shared" si="1"/>
        <v>3.4814176180120104</v>
      </c>
      <c r="D55" s="10">
        <f t="shared" si="2"/>
        <v>4.2400087994208566E-2</v>
      </c>
    </row>
    <row r="56" spans="1:4" ht="16.5" thickTop="1" thickBot="1" x14ac:dyDescent="0.3">
      <c r="A56" s="2">
        <f t="shared" si="0"/>
        <v>526.85</v>
      </c>
      <c r="B56" s="4">
        <v>800</v>
      </c>
      <c r="C56" s="10">
        <f t="shared" si="1"/>
        <v>3.6236114407463393</v>
      </c>
      <c r="D56" s="10">
        <f t="shared" si="2"/>
        <v>4.8227105165447995E-2</v>
      </c>
    </row>
    <row r="57" spans="1:4" ht="16.5" thickTop="1" thickBot="1" x14ac:dyDescent="0.3">
      <c r="A57" s="2">
        <f t="shared" si="0"/>
        <v>576.85</v>
      </c>
      <c r="B57" s="4">
        <v>850</v>
      </c>
      <c r="C57" s="10">
        <f t="shared" si="1"/>
        <v>3.7611369479094403</v>
      </c>
      <c r="D57" s="10">
        <f t="shared" si="2"/>
        <v>5.6192971386919262E-2</v>
      </c>
    </row>
    <row r="58" spans="1:4" ht="16.5" thickTop="1" thickBot="1" x14ac:dyDescent="0.3">
      <c r="A58" s="2">
        <f t="shared" si="0"/>
        <v>626.85</v>
      </c>
      <c r="B58" s="4">
        <v>900</v>
      </c>
      <c r="C58" s="10">
        <f t="shared" si="1"/>
        <v>3.8945157512874551</v>
      </c>
      <c r="D58" s="10">
        <f t="shared" si="2"/>
        <v>6.6979665917178813E-2</v>
      </c>
    </row>
    <row r="59" spans="1:4" ht="16.5" thickTop="1" thickBot="1" x14ac:dyDescent="0.3">
      <c r="A59" s="2">
        <f t="shared" si="0"/>
        <v>676.85</v>
      </c>
      <c r="B59" s="4">
        <v>950</v>
      </c>
      <c r="C59" s="10">
        <f t="shared" si="1"/>
        <v>4.0241725493569831</v>
      </c>
      <c r="D59" s="10">
        <f t="shared" si="2"/>
        <v>8.1396551839481246E-2</v>
      </c>
    </row>
    <row r="60" spans="1:4" ht="16.5" thickTop="1" thickBot="1" x14ac:dyDescent="0.3">
      <c r="A60" s="2">
        <f t="shared" si="0"/>
        <v>726.85</v>
      </c>
      <c r="B60" s="4">
        <v>1000</v>
      </c>
      <c r="C60" s="10">
        <f t="shared" si="1"/>
        <v>4.1504462343560471</v>
      </c>
      <c r="D60" s="10">
        <f t="shared" si="2"/>
        <v>0.10039157064386862</v>
      </c>
    </row>
    <row r="61" spans="1:4" ht="16.5" thickTop="1" thickBot="1" x14ac:dyDescent="0.3">
      <c r="A61" s="2">
        <f t="shared" si="0"/>
        <v>776.85</v>
      </c>
      <c r="B61" s="4">
        <v>1050</v>
      </c>
      <c r="C61" s="10">
        <f t="shared" si="1"/>
        <v>4.2736009993550663</v>
      </c>
      <c r="D61" s="10">
        <f t="shared" si="2"/>
        <v>0.12506243659713323</v>
      </c>
    </row>
    <row r="62" spans="1:4" ht="16.5" thickTop="1" thickBot="1" x14ac:dyDescent="0.3">
      <c r="A62" s="2">
        <f t="shared" si="0"/>
        <v>826.85</v>
      </c>
      <c r="B62" s="4">
        <v>1100</v>
      </c>
      <c r="C62" s="10">
        <f t="shared" si="1"/>
        <v>4.3938374453278417</v>
      </c>
      <c r="D62" s="10">
        <f t="shared" si="2"/>
        <v>0.15666783092616698</v>
      </c>
    </row>
    <row r="63" spans="1:4" ht="16.5" thickTop="1" thickBot="1" x14ac:dyDescent="0.3">
      <c r="A63" s="2">
        <f t="shared" si="0"/>
        <v>876.85</v>
      </c>
      <c r="B63" s="4">
        <v>1150</v>
      </c>
      <c r="C63" s="10">
        <f t="shared" si="1"/>
        <v>4.511303688222517</v>
      </c>
      <c r="D63" s="10">
        <f t="shared" si="2"/>
        <v>0.19663859583475668</v>
      </c>
    </row>
    <row r="64" spans="1:4" ht="16.5" thickTop="1" thickBot="1" x14ac:dyDescent="0.3">
      <c r="A64" s="2">
        <f t="shared" si="0"/>
        <v>926.85</v>
      </c>
      <c r="B64" s="4">
        <v>1200</v>
      </c>
      <c r="C64" s="10">
        <f t="shared" si="1"/>
        <v>4.626106466032569</v>
      </c>
      <c r="D64" s="10">
        <f t="shared" si="2"/>
        <v>0.24658892836979357</v>
      </c>
    </row>
    <row r="65" spans="1:4" ht="16.5" thickTop="1" thickBot="1" x14ac:dyDescent="0.3">
      <c r="A65" s="2">
        <f t="shared" si="0"/>
        <v>976.85</v>
      </c>
      <c r="B65" s="16">
        <v>1250</v>
      </c>
      <c r="C65" s="10">
        <f t="shared" si="1"/>
        <v>4.7383222458677707</v>
      </c>
      <c r="D65" s="10">
        <f t="shared" si="2"/>
        <v>0.3083275741499259</v>
      </c>
    </row>
    <row r="66" spans="1:4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4.8480083310251718</v>
      </c>
      <c r="D66" s="10">
        <f t="shared" si="2"/>
        <v>0.38386902096765946</v>
      </c>
    </row>
    <row r="67" spans="1:4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4.9552139680600709</v>
      </c>
      <c r="D67" s="10">
        <f t="shared" si="2"/>
        <v>0.47544469227460834</v>
      </c>
    </row>
    <row r="68" spans="1:4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5.059991453856993</v>
      </c>
      <c r="D68" s="10">
        <f t="shared" si="2"/>
        <v>0.58551414055875539</v>
      </c>
    </row>
    <row r="69" spans="1:4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5.2625530533469789</v>
      </c>
      <c r="D69" s="10">
        <f t="shared" si="2"/>
        <v>0.87218038276607379</v>
      </c>
    </row>
    <row r="70" spans="1:4" ht="16.5" thickTop="1" thickBot="1" x14ac:dyDescent="0.3">
      <c r="A70" s="2">
        <f t="shared" si="0"/>
        <v>1326.85</v>
      </c>
      <c r="B70" s="4">
        <v>1600</v>
      </c>
      <c r="C70" s="10">
        <f t="shared" si="1"/>
        <v>5.4565945798528794</v>
      </c>
      <c r="D70" s="10">
        <f t="shared" si="2"/>
        <v>1.2685320905283202</v>
      </c>
    </row>
    <row r="71" spans="1:4" ht="16.5" thickTop="1" thickBot="1" x14ac:dyDescent="0.3">
      <c r="A71" s="2">
        <f t="shared" si="0"/>
        <v>1426.85</v>
      </c>
      <c r="B71" s="4">
        <v>1700</v>
      </c>
      <c r="C71" s="10">
        <f t="shared" si="1"/>
        <v>5.6437771415424507</v>
      </c>
      <c r="D71" s="10">
        <f t="shared" si="2"/>
        <v>1.8036000321546191</v>
      </c>
    </row>
    <row r="72" spans="1:4" ht="16.5" thickTop="1" thickBot="1" x14ac:dyDescent="0.3">
      <c r="A72" s="2">
        <f t="shared" si="0"/>
        <v>1526.85</v>
      </c>
      <c r="B72" s="4">
        <v>1800</v>
      </c>
      <c r="C72" s="10">
        <f t="shared" si="1"/>
        <v>5.8268769306646302</v>
      </c>
      <c r="D72" s="10">
        <f t="shared" si="2"/>
        <v>2.5111395745057243</v>
      </c>
    </row>
    <row r="73" spans="1:4" ht="16.5" thickTop="1" thickBot="1" x14ac:dyDescent="0.3">
      <c r="A73" s="2">
        <f t="shared" si="0"/>
        <v>1626.85</v>
      </c>
      <c r="B73" s="5">
        <v>1900</v>
      </c>
      <c r="C73" s="10">
        <f t="shared" si="1"/>
        <v>6.0101406498207908</v>
      </c>
      <c r="D73" s="10">
        <f t="shared" si="2"/>
        <v>3.4299888512182308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G73"/>
  <sheetViews>
    <sheetView tabSelected="1" topLeftCell="C1" workbookViewId="0">
      <selection activeCell="N60" sqref="N60"/>
    </sheetView>
  </sheetViews>
  <sheetFormatPr defaultRowHeight="15" x14ac:dyDescent="0.25"/>
  <cols>
    <col min="1" max="1" width="19.7109375" customWidth="1"/>
  </cols>
  <sheetData>
    <row r="35" spans="1:7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7" x14ac:dyDescent="0.25">
      <c r="A36" s="10">
        <v>1.2922390805643999E-16</v>
      </c>
      <c r="B36" s="10">
        <v>-9.80535866543648E-13</v>
      </c>
      <c r="C36" s="10">
        <v>3.1921415639571899E-9</v>
      </c>
      <c r="D36" s="10">
        <v>-6.1798310919839202E-6</v>
      </c>
      <c r="E36" s="10">
        <v>1.07023532477279E-2</v>
      </c>
      <c r="F36" s="10">
        <v>-0.108258923946027</v>
      </c>
    </row>
    <row r="38" spans="1:7" ht="15.75" thickBot="1" x14ac:dyDescent="0.3">
      <c r="B38" t="s">
        <v>13</v>
      </c>
    </row>
    <row r="39" spans="1:7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1.5916050251430547</v>
      </c>
      <c r="D39" s="10">
        <f>$A$36*POWER(A39,5)+$B$36*POWER(C39,4)+$C$36*POWER(C39,3)+$D$36*POWER(C39,2)+$E$36*POWER(C39,1)+$F$36</f>
        <v>-9.1241823709323572E-2</v>
      </c>
      <c r="E39" s="3">
        <v>1.1599999999999999E-2</v>
      </c>
    </row>
    <row r="40" spans="1:7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1.8090281086959621</v>
      </c>
      <c r="D40" s="10">
        <f t="shared" ref="D40:D73" si="2">$A$36*POWER(A40,5)+$B$36*POWER(C40,4)+$C$36*POWER(C40,3)+$D$36*POWER(C40,2)+$E$36*POWER(C40,1)+$F$36</f>
        <v>-8.891854186645172E-2</v>
      </c>
      <c r="E40" s="1">
        <v>1.6E-2</v>
      </c>
    </row>
    <row r="41" spans="1:7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2.0208386061002326</v>
      </c>
      <c r="D41" s="10">
        <f t="shared" si="2"/>
        <v>-8.665643956821166E-2</v>
      </c>
      <c r="E41" s="1">
        <v>2.0400000000000001E-2</v>
      </c>
    </row>
    <row r="42" spans="1:7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2.2272631336678095</v>
      </c>
      <c r="D42" s="10">
        <f t="shared" si="2"/>
        <v>-8.4452589022607799E-2</v>
      </c>
      <c r="E42" s="1">
        <v>2.4299999999999999E-2</v>
      </c>
    </row>
    <row r="43" spans="1:7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2.4285204780952929</v>
      </c>
      <c r="D43" s="10">
        <f t="shared" si="2"/>
        <v>-8.2304441096296338E-2</v>
      </c>
      <c r="E43" s="1">
        <v>2.5700000000000001E-2</v>
      </c>
      <c r="G43" s="10">
        <f>$D$36*POWER(B43,2)+$E$36*POWER(B43,1)+$F$36</f>
        <v>2.3675384928478613</v>
      </c>
    </row>
    <row r="44" spans="1:7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2.6248217478982077</v>
      </c>
      <c r="D44" s="10">
        <f t="shared" si="2"/>
        <v>-8.0209672019198236E-2</v>
      </c>
      <c r="E44" s="1">
        <v>2.7099999999999999E-2</v>
      </c>
    </row>
    <row r="45" spans="1:7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2.8163705248452682</v>
      </c>
      <c r="D45" s="10">
        <f t="shared" si="2"/>
        <v>-7.8166030104816125E-2</v>
      </c>
      <c r="E45" s="1">
        <v>2.8500000000000001E-2</v>
      </c>
    </row>
    <row r="46" spans="1:7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3.0033630153926469</v>
      </c>
      <c r="D46" s="10">
        <f t="shared" si="2"/>
        <v>-7.6171182485323952E-2</v>
      </c>
      <c r="E46" s="1">
        <v>2.9899999999999999E-2</v>
      </c>
    </row>
    <row r="47" spans="1:7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3.1859882021182422</v>
      </c>
      <c r="D47" s="10">
        <f t="shared" si="2"/>
        <v>-7.4222561860547487E-2</v>
      </c>
      <c r="E47" s="1">
        <v>3.1399999999999997E-2</v>
      </c>
    </row>
    <row r="48" spans="1:7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3.3644279951559466</v>
      </c>
      <c r="D48" s="10">
        <f t="shared" si="2"/>
        <v>-7.2317213260002317E-2</v>
      </c>
      <c r="E48" s="1">
        <v>3.2800000000000003E-2</v>
      </c>
    </row>
    <row r="49" spans="1:5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3.7094445870888104</v>
      </c>
      <c r="D49" s="10">
        <f t="shared" si="2"/>
        <v>-6.8621654555492198E-2</v>
      </c>
      <c r="E49" s="1">
        <v>3.4299999999999997E-2</v>
      </c>
    </row>
    <row r="50" spans="1:5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4.0397323778843779</v>
      </c>
      <c r="D50" s="10">
        <f t="shared" si="2"/>
        <v>-6.5047290908007538E-2</v>
      </c>
      <c r="E50" s="1">
        <v>3.5799999999999998E-2</v>
      </c>
    </row>
    <row r="51" spans="1:5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4.356507486924774</v>
      </c>
      <c r="D51" s="10">
        <f t="shared" si="2"/>
        <v>-6.1540898823149857E-2</v>
      </c>
      <c r="E51" s="1">
        <v>3.7199999999999997E-2</v>
      </c>
    </row>
    <row r="52" spans="1:5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4.660887412177666</v>
      </c>
      <c r="D52" s="10">
        <f t="shared" si="2"/>
        <v>-5.8028345033684973E-2</v>
      </c>
      <c r="E52" s="1">
        <v>3.8600000000000002E-2</v>
      </c>
    </row>
    <row r="53" spans="1:5" ht="16.5" thickTop="1" thickBot="1" x14ac:dyDescent="0.3">
      <c r="A53" s="2">
        <f t="shared" si="0"/>
        <v>376.85</v>
      </c>
      <c r="B53" s="4">
        <v>650</v>
      </c>
      <c r="C53" s="10">
        <f t="shared" si="1"/>
        <v>4.9538958760928127</v>
      </c>
      <c r="D53" s="10">
        <f t="shared" si="2"/>
        <v>-5.4409685296671832E-2</v>
      </c>
      <c r="E53" s="1">
        <v>4.2099999999999999E-2</v>
      </c>
    </row>
    <row r="54" spans="1:5" ht="16.5" thickTop="1" thickBot="1" x14ac:dyDescent="0.3">
      <c r="A54" s="2">
        <f t="shared" si="0"/>
        <v>426.85</v>
      </c>
      <c r="B54" s="4">
        <v>700</v>
      </c>
      <c r="C54" s="10">
        <f t="shared" si="1"/>
        <v>5.2364676714986134</v>
      </c>
      <c r="D54" s="10">
        <f t="shared" si="2"/>
        <v>-5.0554263665474664E-2</v>
      </c>
      <c r="E54" s="1">
        <v>4.5400000000000003E-2</v>
      </c>
    </row>
    <row r="55" spans="1:5" ht="16.5" thickTop="1" thickBot="1" x14ac:dyDescent="0.3">
      <c r="A55" s="2">
        <f t="shared" si="0"/>
        <v>476.85</v>
      </c>
      <c r="B55" s="4">
        <v>750</v>
      </c>
      <c r="C55" s="10">
        <f t="shared" si="1"/>
        <v>5.5094535074986677</v>
      </c>
      <c r="D55" s="10">
        <f t="shared" si="2"/>
        <v>-4.629581217990953E-2</v>
      </c>
      <c r="E55" s="1">
        <v>4.8500000000000001E-2</v>
      </c>
    </row>
    <row r="56" spans="1:5" ht="16.5" thickTop="1" thickBot="1" x14ac:dyDescent="0.3">
      <c r="A56" s="2">
        <f t="shared" si="0"/>
        <v>526.85</v>
      </c>
      <c r="B56" s="4">
        <v>800</v>
      </c>
      <c r="C56" s="10">
        <f t="shared" si="1"/>
        <v>5.7736248553683209</v>
      </c>
      <c r="D56" s="10">
        <f t="shared" si="2"/>
        <v>-4.142755092474372E-2</v>
      </c>
      <c r="E56" s="6">
        <v>5.1499999999999997E-2</v>
      </c>
    </row>
    <row r="57" spans="1:5" ht="16.5" thickTop="1" thickBot="1" x14ac:dyDescent="0.3">
      <c r="A57" s="2">
        <f t="shared" si="0"/>
        <v>576.85</v>
      </c>
      <c r="B57" s="4">
        <v>850</v>
      </c>
      <c r="C57" s="10">
        <f t="shared" si="1"/>
        <v>6.0296787944512173</v>
      </c>
      <c r="D57" s="10">
        <f t="shared" si="2"/>
        <v>-3.5697288413027634E-2</v>
      </c>
      <c r="E57" s="6">
        <v>5.1499999999999997E-2</v>
      </c>
    </row>
    <row r="58" spans="1:5" ht="16.5" thickTop="1" thickBot="1" x14ac:dyDescent="0.3">
      <c r="A58" s="2">
        <f t="shared" si="0"/>
        <v>626.85</v>
      </c>
      <c r="B58" s="4">
        <v>900</v>
      </c>
      <c r="C58" s="10">
        <f t="shared" si="1"/>
        <v>6.2782428580558589</v>
      </c>
      <c r="D58" s="10">
        <f t="shared" si="2"/>
        <v>-2.8802522256342597E-2</v>
      </c>
      <c r="E58" s="6">
        <v>5.1499999999999997E-2</v>
      </c>
    </row>
    <row r="59" spans="1:5" ht="16.5" thickTop="1" thickBot="1" x14ac:dyDescent="0.3">
      <c r="A59" s="2">
        <f t="shared" si="0"/>
        <v>676.85</v>
      </c>
      <c r="B59" s="4">
        <v>950</v>
      </c>
      <c r="C59" s="10">
        <f t="shared" si="1"/>
        <v>6.5198798793521435</v>
      </c>
      <c r="D59" s="10">
        <f t="shared" si="2"/>
        <v>-2.038554008903834E-2</v>
      </c>
      <c r="E59" s="6">
        <v>5.1499999999999997E-2</v>
      </c>
    </row>
    <row r="60" spans="1:5" ht="16.5" thickTop="1" thickBot="1" x14ac:dyDescent="0.3">
      <c r="A60" s="2">
        <f t="shared" si="0"/>
        <v>726.85</v>
      </c>
      <c r="B60" s="4">
        <v>1000</v>
      </c>
      <c r="C60" s="10">
        <f t="shared" si="1"/>
        <v>6.7550928372679353</v>
      </c>
      <c r="D60" s="10">
        <f t="shared" si="2"/>
        <v>-1.0028520717952502E-2</v>
      </c>
      <c r="E60" s="6">
        <v>5.1499999999999997E-2</v>
      </c>
    </row>
    <row r="61" spans="1:5" ht="16.5" thickTop="1" thickBot="1" x14ac:dyDescent="0.3">
      <c r="A61" s="2">
        <f t="shared" si="0"/>
        <v>776.85</v>
      </c>
      <c r="B61" s="4">
        <v>1050</v>
      </c>
      <c r="C61" s="10">
        <f t="shared" si="1"/>
        <v>6.9843297023855975</v>
      </c>
      <c r="D61" s="10">
        <f t="shared" si="2"/>
        <v>2.7513645270027393E-3</v>
      </c>
      <c r="E61" s="6">
        <v>5.1499999999999997E-2</v>
      </c>
    </row>
    <row r="62" spans="1:5" ht="16.5" thickTop="1" thickBot="1" x14ac:dyDescent="0.3">
      <c r="A62" s="2">
        <f t="shared" si="0"/>
        <v>826.85</v>
      </c>
      <c r="B62" s="4">
        <v>1100</v>
      </c>
      <c r="C62" s="10">
        <f t="shared" si="1"/>
        <v>7.2079882828385609</v>
      </c>
      <c r="D62" s="10">
        <f t="shared" si="2"/>
        <v>1.850685026259867E-2</v>
      </c>
      <c r="E62" s="6">
        <v>5.1499999999999997E-2</v>
      </c>
    </row>
    <row r="63" spans="1:5" ht="16.5" thickTop="1" thickBot="1" x14ac:dyDescent="0.3">
      <c r="A63" s="2">
        <f t="shared" si="0"/>
        <v>876.85</v>
      </c>
      <c r="B63" s="4">
        <v>1150</v>
      </c>
      <c r="C63" s="10">
        <f t="shared" si="1"/>
        <v>7.4264210702078683</v>
      </c>
      <c r="D63" s="10">
        <f t="shared" si="2"/>
        <v>3.7865475360646092E-2</v>
      </c>
      <c r="E63" s="6">
        <v>5.1499999999999997E-2</v>
      </c>
    </row>
    <row r="64" spans="1:5" ht="16.5" thickTop="1" thickBot="1" x14ac:dyDescent="0.3">
      <c r="A64" s="2">
        <f t="shared" si="0"/>
        <v>926.85</v>
      </c>
      <c r="B64" s="4">
        <v>1200</v>
      </c>
      <c r="C64" s="10">
        <f t="shared" si="1"/>
        <v>7.6399400854187229</v>
      </c>
      <c r="D64" s="10">
        <f t="shared" si="2"/>
        <v>6.1534481110652448E-2</v>
      </c>
      <c r="E64" s="6">
        <v>5.1499999999999997E-2</v>
      </c>
    </row>
    <row r="65" spans="1:5" ht="16.5" thickTop="1" thickBot="1" x14ac:dyDescent="0.3">
      <c r="A65" s="2">
        <f t="shared" si="0"/>
        <v>976.85</v>
      </c>
      <c r="B65" s="16">
        <v>1250</v>
      </c>
      <c r="C65" s="10">
        <f t="shared" si="1"/>
        <v>7.8488217246370526</v>
      </c>
      <c r="D65" s="10">
        <f t="shared" si="2"/>
        <v>9.0305709250301305E-2</v>
      </c>
      <c r="E65" s="6">
        <v>5.1499999999999997E-2</v>
      </c>
    </row>
    <row r="66" spans="1:5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8.0533116051660496</v>
      </c>
      <c r="D66" s="10">
        <f t="shared" si="2"/>
        <v>0.12506049987542173</v>
      </c>
      <c r="E66" s="6">
        <v>5.1499999999999997E-2</v>
      </c>
    </row>
    <row r="67" spans="1:5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8.2536294113427253</v>
      </c>
      <c r="D67" s="10">
        <f t="shared" si="2"/>
        <v>0.16677458923955624</v>
      </c>
      <c r="E67" s="6">
        <v>5.1499999999999997E-2</v>
      </c>
    </row>
    <row r="68" spans="1:5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8.4499737404344692</v>
      </c>
      <c r="D68" s="10">
        <f t="shared" si="2"/>
        <v>0.21652300745192588</v>
      </c>
      <c r="E68" s="6">
        <v>5.1499999999999997E-2</v>
      </c>
    </row>
    <row r="69" spans="1:5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8.8314599964638916</v>
      </c>
      <c r="D69" s="10">
        <f t="shared" si="2"/>
        <v>0.3449488056739905</v>
      </c>
      <c r="E69" s="6">
        <v>5.1499999999999997E-2</v>
      </c>
    </row>
    <row r="70" spans="1:5" ht="16.5" thickTop="1" thickBot="1" x14ac:dyDescent="0.3">
      <c r="A70" s="2">
        <f t="shared" si="0"/>
        <v>1326.85</v>
      </c>
      <c r="B70" s="4">
        <v>1600</v>
      </c>
      <c r="C70" s="10">
        <f t="shared" si="1"/>
        <v>9.1991215540698743</v>
      </c>
      <c r="D70" s="10">
        <f t="shared" si="2"/>
        <v>0.52111011935394702</v>
      </c>
      <c r="E70" s="6">
        <v>5.1499999999999997E-2</v>
      </c>
    </row>
    <row r="71" spans="1:5" ht="16.5" thickTop="1" thickBot="1" x14ac:dyDescent="0.3">
      <c r="A71" s="2">
        <f t="shared" si="0"/>
        <v>1426.85</v>
      </c>
      <c r="B71" s="4">
        <v>1700</v>
      </c>
      <c r="C71" s="10">
        <f t="shared" si="1"/>
        <v>9.5542823383332696</v>
      </c>
      <c r="D71" s="10">
        <f t="shared" si="2"/>
        <v>0.75768131310192099</v>
      </c>
      <c r="E71" s="6">
        <v>5.1499999999999997E-2</v>
      </c>
    </row>
    <row r="72" spans="1:5" ht="16.5" thickTop="1" thickBot="1" x14ac:dyDescent="0.3">
      <c r="A72" s="2">
        <f t="shared" si="0"/>
        <v>1526.85</v>
      </c>
      <c r="B72" s="4">
        <v>1800</v>
      </c>
      <c r="C72" s="10">
        <f t="shared" si="1"/>
        <v>9.8983940872899385</v>
      </c>
      <c r="D72" s="10">
        <f t="shared" si="2"/>
        <v>1.0693956035784637</v>
      </c>
      <c r="E72" s="6">
        <v>5.1499999999999997E-2</v>
      </c>
    </row>
    <row r="73" spans="1:5" ht="16.5" thickTop="1" thickBot="1" x14ac:dyDescent="0.3">
      <c r="A73" s="2">
        <f t="shared" si="0"/>
        <v>1626.85</v>
      </c>
      <c r="B73" s="5">
        <v>1900</v>
      </c>
      <c r="C73" s="10">
        <f t="shared" si="1"/>
        <v>10.233191420620352</v>
      </c>
      <c r="D73" s="10">
        <f t="shared" si="2"/>
        <v>1.4732017676813038</v>
      </c>
      <c r="E73" s="6">
        <v>5.1499999999999997E-2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2" sqref="H2:H36"/>
    </sheetView>
  </sheetViews>
  <sheetFormatPr defaultRowHeight="15" x14ac:dyDescent="0.25"/>
  <sheetData>
    <row r="1" spans="1:10" ht="16.5" thickTop="1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4"/>
    </row>
    <row r="2" spans="1:10" ht="15.75" thickBot="1" x14ac:dyDescent="0.3">
      <c r="A2" s="4">
        <v>175</v>
      </c>
      <c r="B2" s="1">
        <v>1.0023</v>
      </c>
      <c r="C2" s="1">
        <v>0.71519999999999995</v>
      </c>
      <c r="D2" s="1">
        <v>1.401</v>
      </c>
      <c r="E2" s="1">
        <v>1.1819999999999999</v>
      </c>
      <c r="F2" s="1">
        <v>1.593</v>
      </c>
      <c r="G2" s="1">
        <v>0.74399999999999999</v>
      </c>
      <c r="H2" s="1">
        <v>0.58599999999999997</v>
      </c>
      <c r="I2" s="1">
        <v>2.0169999999999999</v>
      </c>
      <c r="J2" s="15"/>
    </row>
    <row r="3" spans="1:10" ht="15.75" thickBot="1" x14ac:dyDescent="0.3">
      <c r="A3" s="4">
        <v>200</v>
      </c>
      <c r="B3" s="1">
        <v>1.0024999999999999</v>
      </c>
      <c r="C3" s="1">
        <v>0.71540000000000004</v>
      </c>
      <c r="D3" s="1">
        <v>1.401</v>
      </c>
      <c r="E3" s="1">
        <v>1.329</v>
      </c>
      <c r="F3" s="1">
        <v>1.8089999999999999</v>
      </c>
      <c r="G3" s="1">
        <v>0.73599999999999999</v>
      </c>
      <c r="H3" s="1">
        <v>0.753</v>
      </c>
      <c r="I3" s="1">
        <v>1.7649999999999999</v>
      </c>
      <c r="J3" s="15">
        <v>10.17</v>
      </c>
    </row>
    <row r="4" spans="1:10" ht="15.75" thickBot="1" x14ac:dyDescent="0.3">
      <c r="A4" s="4">
        <v>225</v>
      </c>
      <c r="B4" s="1">
        <v>1.0026999999999999</v>
      </c>
      <c r="C4" s="1">
        <v>0.71560000000000001</v>
      </c>
      <c r="D4" s="1">
        <v>1.401</v>
      </c>
      <c r="E4" s="1">
        <v>1.4670000000000001</v>
      </c>
      <c r="F4" s="1">
        <v>2.02</v>
      </c>
      <c r="G4" s="1">
        <v>0.72799999999999998</v>
      </c>
      <c r="H4" s="1">
        <v>0.93500000000000005</v>
      </c>
      <c r="I4" s="1">
        <v>1.569</v>
      </c>
      <c r="J4" s="15"/>
    </row>
    <row r="5" spans="1:10" ht="15.75" thickBot="1" x14ac:dyDescent="0.3">
      <c r="A5" s="4">
        <v>250</v>
      </c>
      <c r="B5" s="1">
        <v>1.0031000000000001</v>
      </c>
      <c r="C5" s="1">
        <v>0.71599999999999997</v>
      </c>
      <c r="D5" s="1">
        <v>1.401</v>
      </c>
      <c r="E5" s="1">
        <v>1.599</v>
      </c>
      <c r="F5" s="1">
        <v>2.2269999999999999</v>
      </c>
      <c r="G5" s="1">
        <v>0.72</v>
      </c>
      <c r="H5" s="1">
        <v>1.1319999999999999</v>
      </c>
      <c r="I5" s="1">
        <v>1.4119999999999999</v>
      </c>
      <c r="J5" s="15">
        <v>15.67</v>
      </c>
    </row>
    <row r="6" spans="1:10" ht="15.75" thickBot="1" x14ac:dyDescent="0.3">
      <c r="A6" s="4">
        <v>275</v>
      </c>
      <c r="B6" s="1">
        <v>1.0038</v>
      </c>
      <c r="C6" s="1">
        <v>0.7167</v>
      </c>
      <c r="D6" s="1">
        <v>1.401</v>
      </c>
      <c r="E6" s="1">
        <v>1.7250000000000001</v>
      </c>
      <c r="F6" s="1">
        <v>2.4279999999999999</v>
      </c>
      <c r="G6" s="1">
        <v>0.71299999999999997</v>
      </c>
      <c r="H6" s="1">
        <v>1.343</v>
      </c>
      <c r="I6" s="1">
        <v>1.284</v>
      </c>
      <c r="J6" s="15"/>
    </row>
    <row r="7" spans="1:10" ht="15.75" thickBot="1" x14ac:dyDescent="0.3">
      <c r="A7" s="4">
        <v>300</v>
      </c>
      <c r="B7" s="1">
        <v>1.0048999999999999</v>
      </c>
      <c r="C7" s="1">
        <v>0.71779999999999999</v>
      </c>
      <c r="D7" s="1">
        <v>1.4</v>
      </c>
      <c r="E7" s="1">
        <v>1.8460000000000001</v>
      </c>
      <c r="F7" s="1">
        <v>2.6240000000000001</v>
      </c>
      <c r="G7" s="1">
        <v>0.70699999999999996</v>
      </c>
      <c r="H7" s="1">
        <v>1.5680000000000001</v>
      </c>
      <c r="I7" s="1">
        <v>1.177</v>
      </c>
      <c r="J7" s="15">
        <v>22.07</v>
      </c>
    </row>
    <row r="8" spans="1:10" ht="15.75" thickBot="1" x14ac:dyDescent="0.3">
      <c r="A8" s="4">
        <v>325</v>
      </c>
      <c r="B8" s="1">
        <v>1.0063</v>
      </c>
      <c r="C8" s="1">
        <v>0.71919999999999995</v>
      </c>
      <c r="D8" s="1">
        <v>1.4</v>
      </c>
      <c r="E8" s="1">
        <v>1.962</v>
      </c>
      <c r="F8" s="1">
        <v>2.8159999999999998</v>
      </c>
      <c r="G8" s="1">
        <v>0.70099999999999996</v>
      </c>
      <c r="H8" s="1">
        <v>1.8069999999999999</v>
      </c>
      <c r="I8" s="1">
        <v>1.0860000000000001</v>
      </c>
      <c r="J8" s="15"/>
    </row>
    <row r="9" spans="1:10" ht="15.75" thickBot="1" x14ac:dyDescent="0.3">
      <c r="A9" s="4">
        <v>350</v>
      </c>
      <c r="B9" s="1">
        <v>1.0082</v>
      </c>
      <c r="C9" s="1">
        <v>0.72109999999999996</v>
      </c>
      <c r="D9" s="1">
        <v>1.3979999999999999</v>
      </c>
      <c r="E9" s="1">
        <v>2.0750000000000002</v>
      </c>
      <c r="F9" s="1">
        <v>3.0030000000000001</v>
      </c>
      <c r="G9" s="1">
        <v>0.69699999999999995</v>
      </c>
      <c r="H9" s="1">
        <v>2.056</v>
      </c>
      <c r="I9" s="1">
        <v>1.0089999999999999</v>
      </c>
      <c r="J9" s="15">
        <v>29.18</v>
      </c>
    </row>
    <row r="10" spans="1:10" ht="15.75" thickBot="1" x14ac:dyDescent="0.3">
      <c r="A10" s="4">
        <v>375</v>
      </c>
      <c r="B10" s="1">
        <v>1.0105999999999999</v>
      </c>
      <c r="C10" s="1">
        <v>0.72350000000000003</v>
      </c>
      <c r="D10" s="1">
        <v>1.397</v>
      </c>
      <c r="E10" s="1">
        <v>2.181</v>
      </c>
      <c r="F10" s="1">
        <v>3.1859999999999999</v>
      </c>
      <c r="G10" s="1">
        <v>0.69199999999999995</v>
      </c>
      <c r="H10" s="1">
        <v>2.3170000000000002</v>
      </c>
      <c r="I10" s="1">
        <v>0.94130000000000003</v>
      </c>
      <c r="J10" s="15"/>
    </row>
    <row r="11" spans="1:10" ht="15.75" thickBot="1" x14ac:dyDescent="0.3">
      <c r="A11" s="4">
        <v>400</v>
      </c>
      <c r="B11" s="1">
        <v>1.0135000000000001</v>
      </c>
      <c r="C11" s="1">
        <v>0.72640000000000005</v>
      </c>
      <c r="D11" s="1">
        <v>1.395</v>
      </c>
      <c r="E11" s="1">
        <v>2.286</v>
      </c>
      <c r="F11" s="1">
        <v>3.3650000000000002</v>
      </c>
      <c r="G11" s="1">
        <v>0.68799999999999994</v>
      </c>
      <c r="H11" s="1">
        <v>2.5910000000000002</v>
      </c>
      <c r="I11" s="1">
        <v>0.88239999999999996</v>
      </c>
      <c r="J11" s="15">
        <v>36.94</v>
      </c>
    </row>
    <row r="12" spans="1:10" ht="15.75" thickBot="1" x14ac:dyDescent="0.3">
      <c r="A12" s="4">
        <v>450</v>
      </c>
      <c r="B12" s="1">
        <v>1.0206</v>
      </c>
      <c r="C12" s="1">
        <v>0.73350000000000004</v>
      </c>
      <c r="D12" s="1">
        <v>1.391</v>
      </c>
      <c r="E12" s="1">
        <v>2.4849999999999999</v>
      </c>
      <c r="F12" s="1">
        <v>3.71</v>
      </c>
      <c r="G12" s="1">
        <v>0.68400000000000005</v>
      </c>
      <c r="H12" s="1">
        <v>3.1680000000000001</v>
      </c>
      <c r="I12" s="1">
        <v>0.78439999999999999</v>
      </c>
      <c r="J12" s="15"/>
    </row>
    <row r="13" spans="1:10" ht="15.75" thickBot="1" x14ac:dyDescent="0.3">
      <c r="A13" s="4">
        <v>500</v>
      </c>
      <c r="B13" s="1">
        <v>1.0295000000000001</v>
      </c>
      <c r="C13" s="1">
        <v>0.74239999999999995</v>
      </c>
      <c r="D13" s="1">
        <v>1.387</v>
      </c>
      <c r="E13" s="1">
        <v>2.67</v>
      </c>
      <c r="F13" s="1">
        <v>4.0410000000000004</v>
      </c>
      <c r="G13" s="1">
        <v>0.68</v>
      </c>
      <c r="H13" s="1">
        <v>3.782</v>
      </c>
      <c r="I13" s="1">
        <v>0.70599999999999996</v>
      </c>
      <c r="J13" s="15"/>
    </row>
    <row r="14" spans="1:10" ht="15.75" thickBot="1" x14ac:dyDescent="0.3">
      <c r="A14" s="4">
        <v>550</v>
      </c>
      <c r="B14" s="1">
        <v>1.0398000000000001</v>
      </c>
      <c r="C14" s="1">
        <v>0.75270000000000004</v>
      </c>
      <c r="D14" s="1">
        <v>1.381</v>
      </c>
      <c r="E14" s="1">
        <v>2.8490000000000002</v>
      </c>
      <c r="F14" s="1">
        <v>4.3570000000000002</v>
      </c>
      <c r="G14" s="1">
        <v>0.68</v>
      </c>
      <c r="H14" s="1">
        <v>4.4390000000000001</v>
      </c>
      <c r="I14" s="1">
        <v>0.64180000000000004</v>
      </c>
      <c r="J14" s="15"/>
    </row>
    <row r="15" spans="1:10" ht="15.75" thickBot="1" x14ac:dyDescent="0.3">
      <c r="A15" s="4">
        <v>600</v>
      </c>
      <c r="B15" s="1">
        <v>1.0510999999999999</v>
      </c>
      <c r="C15" s="1">
        <v>0.76400000000000001</v>
      </c>
      <c r="D15" s="1">
        <v>1.3759999999999999</v>
      </c>
      <c r="E15" s="1">
        <v>3.0169999999999999</v>
      </c>
      <c r="F15" s="1">
        <v>4.6609999999999996</v>
      </c>
      <c r="G15" s="1">
        <v>0.68</v>
      </c>
      <c r="H15" s="1">
        <v>5.1280000000000001</v>
      </c>
      <c r="I15" s="1">
        <v>0.58830000000000005</v>
      </c>
      <c r="J15" s="15"/>
    </row>
    <row r="16" spans="1:10" ht="15.75" thickBot="1" x14ac:dyDescent="0.3">
      <c r="A16" s="4">
        <v>650</v>
      </c>
      <c r="B16" s="1">
        <v>1.0629</v>
      </c>
      <c r="C16" s="1">
        <v>0.77580000000000005</v>
      </c>
      <c r="D16" s="1">
        <v>1.37</v>
      </c>
      <c r="E16" s="1">
        <v>3.1779999999999999</v>
      </c>
      <c r="F16" s="1">
        <v>4.9539999999999997</v>
      </c>
      <c r="G16" s="1">
        <v>0.68200000000000005</v>
      </c>
      <c r="H16" s="1">
        <v>5.8529999999999998</v>
      </c>
      <c r="I16" s="1">
        <v>0.54300000000000004</v>
      </c>
      <c r="J16" s="15"/>
    </row>
    <row r="17" spans="1:10" ht="15.75" thickBot="1" x14ac:dyDescent="0.3">
      <c r="A17" s="4">
        <v>700</v>
      </c>
      <c r="B17" s="1">
        <v>1.075</v>
      </c>
      <c r="C17" s="1">
        <v>0.78790000000000004</v>
      </c>
      <c r="D17" s="1">
        <v>1.3640000000000001</v>
      </c>
      <c r="E17" s="1">
        <v>3.3319999999999999</v>
      </c>
      <c r="F17" s="1">
        <v>5.2359999999999998</v>
      </c>
      <c r="G17" s="1">
        <v>0.68400000000000005</v>
      </c>
      <c r="H17" s="1">
        <v>6.6070000000000002</v>
      </c>
      <c r="I17" s="1">
        <v>0.50429999999999997</v>
      </c>
      <c r="J17" s="15"/>
    </row>
    <row r="18" spans="1:10" ht="15.75" thickBot="1" x14ac:dyDescent="0.3">
      <c r="A18" s="4">
        <v>750</v>
      </c>
      <c r="B18" s="1">
        <v>1.087</v>
      </c>
      <c r="C18" s="1">
        <v>0.79990000000000006</v>
      </c>
      <c r="D18" s="1">
        <v>1.359</v>
      </c>
      <c r="E18" s="1">
        <v>3.4820000000000002</v>
      </c>
      <c r="F18" s="1">
        <v>5.5090000000000003</v>
      </c>
      <c r="G18" s="1">
        <v>0.68700000000000006</v>
      </c>
      <c r="H18" s="1">
        <v>7.399</v>
      </c>
      <c r="I18" s="1">
        <v>0.47060000000000002</v>
      </c>
      <c r="J18" s="15"/>
    </row>
    <row r="19" spans="1:10" ht="15.75" thickBot="1" x14ac:dyDescent="0.3">
      <c r="A19" s="4">
        <v>800</v>
      </c>
      <c r="B19" s="1">
        <v>1.0987</v>
      </c>
      <c r="C19" s="1">
        <v>0.81159999999999999</v>
      </c>
      <c r="D19" s="1">
        <v>1.3540000000000001</v>
      </c>
      <c r="E19" s="1">
        <v>3.6240000000000001</v>
      </c>
      <c r="F19" s="1">
        <v>5.774</v>
      </c>
      <c r="G19" s="1">
        <v>0.69</v>
      </c>
      <c r="H19" s="1">
        <v>8.2140000000000004</v>
      </c>
      <c r="I19" s="1">
        <v>0.44119999999999998</v>
      </c>
      <c r="J19" s="15"/>
    </row>
    <row r="20" spans="1:10" ht="15.75" thickBot="1" x14ac:dyDescent="0.3">
      <c r="A20" s="4">
        <v>850</v>
      </c>
      <c r="B20" s="1">
        <v>1.1101000000000001</v>
      </c>
      <c r="C20" s="1">
        <v>0.82299999999999995</v>
      </c>
      <c r="D20" s="1">
        <v>1.349</v>
      </c>
      <c r="E20" s="1">
        <v>3.7629999999999999</v>
      </c>
      <c r="F20" s="1">
        <v>6.03</v>
      </c>
      <c r="G20" s="1">
        <v>0.69299999999999995</v>
      </c>
      <c r="H20" s="1">
        <v>9.0609999999999999</v>
      </c>
      <c r="I20" s="1">
        <v>0.4153</v>
      </c>
      <c r="J20" s="15"/>
    </row>
    <row r="21" spans="1:10" ht="15.75" thickBot="1" x14ac:dyDescent="0.3">
      <c r="A21" s="4">
        <v>900</v>
      </c>
      <c r="B21" s="1">
        <v>1.1209</v>
      </c>
      <c r="C21" s="1">
        <v>0.83379999999999999</v>
      </c>
      <c r="D21" s="1">
        <v>1.3440000000000001</v>
      </c>
      <c r="E21" s="1">
        <v>3.8969999999999998</v>
      </c>
      <c r="F21" s="1">
        <v>6.2759999999999998</v>
      </c>
      <c r="G21" s="1">
        <v>0.69599999999999995</v>
      </c>
      <c r="H21" s="1">
        <v>9.9359999999999999</v>
      </c>
      <c r="I21" s="1">
        <v>0.39219999999999999</v>
      </c>
      <c r="J21" s="15"/>
    </row>
    <row r="22" spans="1:10" ht="15.75" thickBot="1" x14ac:dyDescent="0.3">
      <c r="A22" s="4">
        <v>950</v>
      </c>
      <c r="B22" s="1">
        <v>1.1313</v>
      </c>
      <c r="C22" s="1">
        <v>0.84419999999999995</v>
      </c>
      <c r="D22" s="1">
        <v>1.34</v>
      </c>
      <c r="E22" s="1">
        <v>4.0259999999999998</v>
      </c>
      <c r="F22" s="1">
        <v>6.52</v>
      </c>
      <c r="G22" s="1">
        <v>0.69899999999999995</v>
      </c>
      <c r="H22" s="1">
        <v>10.83</v>
      </c>
      <c r="I22" s="1">
        <v>0.37159999999999999</v>
      </c>
      <c r="J22" s="15"/>
    </row>
    <row r="23" spans="1:10" ht="15.75" thickBot="1" x14ac:dyDescent="0.3">
      <c r="A23" s="4">
        <v>1000</v>
      </c>
      <c r="B23" s="1">
        <v>1.1411</v>
      </c>
      <c r="C23" s="1">
        <v>0.85399999999999998</v>
      </c>
      <c r="D23" s="1">
        <v>1.3360000000000001</v>
      </c>
      <c r="E23" s="1">
        <v>4.1529999999999996</v>
      </c>
      <c r="F23" s="1">
        <v>6.7539999999999996</v>
      </c>
      <c r="G23" s="1">
        <v>0.70199999999999996</v>
      </c>
      <c r="H23" s="1">
        <v>11.76</v>
      </c>
      <c r="I23" s="1">
        <v>0.35299999999999998</v>
      </c>
      <c r="J23" s="15"/>
    </row>
    <row r="24" spans="1:10" ht="15.75" thickBot="1" x14ac:dyDescent="0.3">
      <c r="A24" s="4">
        <v>1050</v>
      </c>
      <c r="B24" s="1">
        <v>1.1501999999999999</v>
      </c>
      <c r="C24" s="1">
        <v>0.86309999999999998</v>
      </c>
      <c r="D24" s="1">
        <v>1.333</v>
      </c>
      <c r="E24" s="1">
        <v>4.2759999999999998</v>
      </c>
      <c r="F24" s="1">
        <v>6.9850000000000003</v>
      </c>
      <c r="G24" s="1">
        <v>0.70399999999999996</v>
      </c>
      <c r="H24" s="1">
        <v>12.72</v>
      </c>
      <c r="I24" s="1">
        <v>0.3362</v>
      </c>
      <c r="J24" s="15"/>
    </row>
    <row r="25" spans="1:10" ht="15.75" thickBot="1" x14ac:dyDescent="0.3">
      <c r="A25" s="4">
        <v>1100</v>
      </c>
      <c r="B25" s="1">
        <v>1.1589</v>
      </c>
      <c r="C25" s="1">
        <v>0.87180000000000002</v>
      </c>
      <c r="D25" s="1">
        <v>1.329</v>
      </c>
      <c r="E25" s="1">
        <v>4.3959999999999999</v>
      </c>
      <c r="F25" s="1">
        <v>7.2089999999999996</v>
      </c>
      <c r="G25" s="1">
        <v>0.70699999999999996</v>
      </c>
      <c r="H25" s="1">
        <v>13.7</v>
      </c>
      <c r="I25" s="1">
        <v>0.32090000000000002</v>
      </c>
      <c r="J25" s="15"/>
    </row>
    <row r="26" spans="1:10" ht="15.75" thickBot="1" x14ac:dyDescent="0.3">
      <c r="A26" s="4">
        <v>1150</v>
      </c>
      <c r="B26" s="1">
        <v>1.167</v>
      </c>
      <c r="C26" s="1">
        <v>0.87990000000000002</v>
      </c>
      <c r="D26" s="1">
        <v>1.3260000000000001</v>
      </c>
      <c r="E26" s="1">
        <v>4.5110000000000001</v>
      </c>
      <c r="F26" s="1">
        <v>7.4269999999999996</v>
      </c>
      <c r="G26" s="1">
        <v>0.70899999999999996</v>
      </c>
      <c r="H26" s="1">
        <v>14.7</v>
      </c>
      <c r="I26" s="1">
        <v>0.30690000000000001</v>
      </c>
      <c r="J26" s="15"/>
    </row>
    <row r="27" spans="1:10" ht="15.75" thickBot="1" x14ac:dyDescent="0.3">
      <c r="A27" s="4">
        <v>1200</v>
      </c>
      <c r="B27" s="1">
        <v>1.1746000000000001</v>
      </c>
      <c r="C27" s="1">
        <v>0.88749999999999996</v>
      </c>
      <c r="D27" s="1">
        <v>1.323</v>
      </c>
      <c r="E27" s="1">
        <v>4.6260000000000003</v>
      </c>
      <c r="F27" s="1">
        <v>7.64</v>
      </c>
      <c r="G27" s="1">
        <v>0.71099999999999997</v>
      </c>
      <c r="H27" s="1">
        <v>15.73</v>
      </c>
      <c r="I27" s="1">
        <v>0.29409999999999997</v>
      </c>
      <c r="J27" s="15"/>
    </row>
    <row r="28" spans="1:10" ht="15.75" thickBot="1" x14ac:dyDescent="0.3">
      <c r="A28" s="16">
        <v>1250</v>
      </c>
      <c r="B28" s="11">
        <v>1.1817</v>
      </c>
      <c r="C28" s="11">
        <v>0.89459999999999995</v>
      </c>
      <c r="D28" s="11">
        <v>1.321</v>
      </c>
      <c r="E28" s="11">
        <v>4.7359999999999998</v>
      </c>
      <c r="F28" s="11">
        <v>7.8490000000000002</v>
      </c>
      <c r="G28" s="11">
        <v>0.71299999999999997</v>
      </c>
      <c r="H28" s="11">
        <v>16.77</v>
      </c>
      <c r="I28" s="11">
        <v>0.28239999999999998</v>
      </c>
      <c r="J28" s="17"/>
    </row>
    <row r="29" spans="1:10" ht="15.75" thickBot="1" x14ac:dyDescent="0.3">
      <c r="A29" s="4">
        <v>1300</v>
      </c>
      <c r="B29" s="1">
        <v>1.1883999999999999</v>
      </c>
      <c r="C29" s="1">
        <v>0.90129999999999999</v>
      </c>
      <c r="D29" s="1">
        <v>1.319</v>
      </c>
      <c r="E29" s="1">
        <v>4.8460000000000001</v>
      </c>
      <c r="F29" s="1">
        <v>8.0540000000000003</v>
      </c>
      <c r="G29" s="1">
        <v>0.71499999999999997</v>
      </c>
      <c r="H29" s="1">
        <v>17.850000000000001</v>
      </c>
      <c r="I29" s="1">
        <v>0.27150000000000002</v>
      </c>
      <c r="J29" s="15"/>
    </row>
    <row r="30" spans="1:10" ht="15.75" thickBot="1" x14ac:dyDescent="0.3">
      <c r="A30" s="4">
        <v>1350</v>
      </c>
      <c r="B30" s="1">
        <v>1.1946000000000001</v>
      </c>
      <c r="C30" s="1">
        <v>0.90749999999999997</v>
      </c>
      <c r="D30" s="1">
        <v>1.3160000000000001</v>
      </c>
      <c r="E30" s="1">
        <v>4.952</v>
      </c>
      <c r="F30" s="1">
        <v>8.2530000000000001</v>
      </c>
      <c r="G30" s="1">
        <v>0.71699999999999997</v>
      </c>
      <c r="H30" s="1">
        <v>18.940000000000001</v>
      </c>
      <c r="I30" s="1">
        <v>0.26150000000000001</v>
      </c>
      <c r="J30" s="15"/>
    </row>
    <row r="31" spans="1:10" ht="15.75" thickBot="1" x14ac:dyDescent="0.3">
      <c r="A31" s="4">
        <v>1400</v>
      </c>
      <c r="B31" s="1">
        <v>1.2004999999999999</v>
      </c>
      <c r="C31" s="1">
        <v>0.91339999999999999</v>
      </c>
      <c r="D31" s="1">
        <v>1.3140000000000001</v>
      </c>
      <c r="E31" s="1">
        <v>5.0570000000000004</v>
      </c>
      <c r="F31" s="1">
        <v>8.4499999999999993</v>
      </c>
      <c r="G31" s="1">
        <v>0.71899999999999997</v>
      </c>
      <c r="H31" s="1">
        <v>20.059999999999999</v>
      </c>
      <c r="I31" s="1">
        <v>0.25209999999999999</v>
      </c>
      <c r="J31" s="15"/>
    </row>
    <row r="32" spans="1:10" ht="15.75" thickBot="1" x14ac:dyDescent="0.3">
      <c r="A32" s="4">
        <v>1500</v>
      </c>
      <c r="B32" s="1">
        <v>1.2112000000000001</v>
      </c>
      <c r="C32" s="1">
        <v>0.92410000000000003</v>
      </c>
      <c r="D32" s="1">
        <v>1.3109999999999999</v>
      </c>
      <c r="E32" s="1">
        <v>5.2640000000000002</v>
      </c>
      <c r="F32" s="1">
        <v>8.8309999999999995</v>
      </c>
      <c r="G32" s="1">
        <v>0.72199999999999998</v>
      </c>
      <c r="H32" s="1">
        <v>22.36</v>
      </c>
      <c r="I32" s="1">
        <v>0.23530000000000001</v>
      </c>
      <c r="J32" s="15"/>
    </row>
    <row r="33" spans="1:10" ht="15.75" thickBot="1" x14ac:dyDescent="0.3">
      <c r="A33" s="4">
        <v>1600</v>
      </c>
      <c r="B33" s="1">
        <v>1.2206999999999999</v>
      </c>
      <c r="C33" s="1">
        <v>0.93359999999999999</v>
      </c>
      <c r="D33" s="1">
        <v>1.3080000000000001</v>
      </c>
      <c r="E33" s="1">
        <v>5.4569999999999999</v>
      </c>
      <c r="F33" s="1">
        <v>9.1989999999999998</v>
      </c>
      <c r="G33" s="1">
        <v>0.72399999999999998</v>
      </c>
      <c r="H33" s="1">
        <v>24.74</v>
      </c>
      <c r="I33" s="1">
        <v>0.22059999999999999</v>
      </c>
      <c r="J33" s="15"/>
    </row>
    <row r="34" spans="1:10" ht="15.75" thickBot="1" x14ac:dyDescent="0.3">
      <c r="A34" s="4">
        <v>1700</v>
      </c>
      <c r="B34" s="1">
        <v>1.2293000000000001</v>
      </c>
      <c r="C34" s="1">
        <v>0.94220000000000004</v>
      </c>
      <c r="D34" s="1">
        <v>1.3049999999999999</v>
      </c>
      <c r="E34" s="1">
        <v>5.6459999999999999</v>
      </c>
      <c r="F34" s="1">
        <v>9.5540000000000003</v>
      </c>
      <c r="G34" s="1">
        <v>0.72599999999999998</v>
      </c>
      <c r="H34" s="1">
        <v>27.2</v>
      </c>
      <c r="I34" s="1">
        <v>0.20760000000000001</v>
      </c>
      <c r="J34" s="15"/>
    </row>
    <row r="35" spans="1:10" ht="15.75" thickBot="1" x14ac:dyDescent="0.3">
      <c r="A35" s="4">
        <v>1800</v>
      </c>
      <c r="B35" s="1">
        <v>1.2370000000000001</v>
      </c>
      <c r="C35" s="1">
        <v>0.94989999999999997</v>
      </c>
      <c r="D35" s="1">
        <v>1.302</v>
      </c>
      <c r="E35" s="1">
        <v>5.8289999999999997</v>
      </c>
      <c r="F35" s="1">
        <v>9.8989999999999991</v>
      </c>
      <c r="G35" s="1">
        <v>0.72799999999999998</v>
      </c>
      <c r="H35" s="1">
        <v>29.72</v>
      </c>
      <c r="I35" s="1">
        <v>0.1961</v>
      </c>
      <c r="J35" s="15"/>
    </row>
    <row r="36" spans="1:10" ht="15.75" thickBot="1" x14ac:dyDescent="0.3">
      <c r="A36" s="5">
        <v>1900</v>
      </c>
      <c r="B36" s="6">
        <v>1.244</v>
      </c>
      <c r="C36" s="6">
        <v>0.95689999999999997</v>
      </c>
      <c r="D36" s="6">
        <v>1.3</v>
      </c>
      <c r="E36" s="6">
        <v>6.008</v>
      </c>
      <c r="F36" s="6">
        <v>10.233000000000001</v>
      </c>
      <c r="G36" s="6">
        <v>0.73</v>
      </c>
      <c r="H36" s="6">
        <v>32.340000000000003</v>
      </c>
      <c r="I36" s="6">
        <v>0.18579999999999999</v>
      </c>
      <c r="J36" s="18"/>
    </row>
    <row r="37" spans="1:10" ht="15.75" thickTop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Entrada</vt:lpstr>
      <vt:lpstr>density</vt:lpstr>
      <vt:lpstr>specificHeat</vt:lpstr>
      <vt:lpstr>viscosidade_dinamica</vt:lpstr>
      <vt:lpstr>condutividade_termica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2017-08-29T18:31:58Z</dcterms:created>
  <dcterms:modified xsi:type="dcterms:W3CDTF">2017-09-16T06:01:28Z</dcterms:modified>
</cp:coreProperties>
</file>