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Geral" sheetId="1" state="visible" r:id="rId2"/>
    <sheet name="Atores" sheetId="2" state="visible" r:id="rId3"/>
    <sheet name="RFS ou RFC" sheetId="3" state="visible" r:id="rId4"/>
    <sheet name="Fatores" sheetId="4" state="visible" r:id="rId5"/>
    <sheet name="dadoshistoricos" sheetId="5" state="visible" r:id="rId6"/>
  </sheets>
  <definedNames>
    <definedName function="false" hidden="false" name="Atores" vbProcedure="false">Atores!$B$13:$C$17</definedName>
    <definedName function="false" hidden="false" name="CUC" vbProcedure="false">'RFS ou RFC'!$D$13:$D$37</definedName>
    <definedName function="false" hidden="false" name="FCAMB" vbProcedure="false">Fatores!$G$36</definedName>
    <definedName function="false" hidden="false" name="FCTEC" vbProcedure="false">Fatores!$E$22</definedName>
    <definedName function="false" hidden="false" name="ITEC" vbProcedure="false">Fatores!$E$22</definedName>
    <definedName function="false" hidden="false" name="PTA" vbProcedure="false">Atores!$D$10</definedName>
    <definedName function="false" hidden="false" name="PTUC" vbProcedure="false">'RFS ou RFC'!$D$10</definedName>
    <definedName function="false" hidden="false" name="TotalDiasUteisProjeto" vbProcedure="false">geral!#ref!</definedName>
    <definedName function="false" hidden="false" name="TotalHorasProjeto" vbProcedure="false">geral!#ref!</definedName>
    <definedName function="false" hidden="false" name="UC" vbProcedure="false">'RFS ou RFC'!$A$12:$C$37</definedName>
    <definedName function="false" hidden="false" localSheetId="1" name="_xlnm._FilterDatabase" vbProcedure="false">Atores!$B$13:$C$17</definedName>
    <definedName function="false" hidden="false" localSheetId="2" name="_Toc112831755" vbProcedure="false">'RFS ou RFC'!$B$13</definedName>
    <definedName function="false" hidden="false" localSheetId="2" name="_xlnm._FilterDatabase" vbProcedure="false">'RFS ou RFC'!$A$12:$E$37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B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Ator Simples:
</t>
        </r>
        <r>
          <rPr>
            <sz val="8"/>
            <color rgb="FF000000"/>
            <rFont val="Tahoma"/>
            <family val="2"/>
            <charset val="1"/>
          </rPr>
          <t xml:space="preserve">Representa um outro sistema com Interface definida de Programas.</t>
        </r>
      </text>
    </comment>
    <comment ref="B8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Ator Médio:
</t>
        </r>
        <r>
          <rPr>
            <sz val="8"/>
            <color rgb="FF000000"/>
            <rFont val="Tahoma"/>
            <family val="2"/>
            <charset val="1"/>
          </rPr>
          <t xml:space="preserve">Representa um outro sistema que  interage através de protocolos ou quando há interação humana através de terminal.</t>
        </r>
      </text>
    </comment>
    <comment ref="B9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Ator Complexo:
</t>
        </r>
        <r>
          <rPr>
            <sz val="8"/>
            <color rgb="FF000000"/>
            <rFont val="Tahoma"/>
            <family val="2"/>
            <charset val="1"/>
          </rPr>
          <t xml:space="preserve">É uma pessoa que interage através de Interface
Gráfica ou página Web.</t>
        </r>
      </text>
    </comment>
    <comment ref="B13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Os atores podem ser os usuários que interagem com o sistema. Pode ser um hardware ou até mesmo outro software.
EXEMPLO
Em um software para educação a distância podemos ter os seguintes Atores:
1) Professor =  Complexo
2) Aluno = Complexo
3) Secretária= Complexo
4) Sistema Financeiro =  Simples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UC Simples:
</t>
        </r>
        <r>
          <rPr>
            <sz val="8"/>
            <color rgb="FF000000"/>
            <rFont val="Tahoma"/>
            <family val="2"/>
            <charset val="1"/>
          </rPr>
          <t xml:space="preserve">Tem até 3 Entidades</t>
        </r>
      </text>
    </comment>
    <comment ref="B8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UC Médio:
</t>
        </r>
        <r>
          <rPr>
            <sz val="8"/>
            <color rgb="FF000000"/>
            <rFont val="Tahoma"/>
            <family val="2"/>
            <charset val="1"/>
          </rPr>
          <t xml:space="preserve">Tem de 3 a 5 Entidades.</t>
        </r>
      </text>
    </comment>
    <comment ref="B9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UC Complexo:
</t>
        </r>
        <r>
          <rPr>
            <sz val="8"/>
            <color rgb="FF000000"/>
            <rFont val="Tahoma"/>
            <family val="2"/>
            <charset val="1"/>
          </rPr>
          <t xml:space="preserve">Acima de 5 entidades.</t>
        </r>
      </text>
    </comment>
    <comment ref="D12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Fórmula para Identificar de forma automática a complexidade do UC:
</t>
        </r>
        <r>
          <rPr>
            <sz val="8"/>
            <color rgb="FF000000"/>
            <rFont val="Tahoma"/>
            <family val="2"/>
            <charset val="1"/>
          </rPr>
          <t xml:space="preserve">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<sst xmlns="http://schemas.openxmlformats.org/spreadsheetml/2006/main" count="187" uniqueCount="152">
  <si>
    <t xml:space="preserve">Estimativa de Esforço de Projeto baseado em                                                                Pontos de Caso de Uso (vs 1.1)</t>
  </si>
  <si>
    <t xml:space="preserve">Projeto:</t>
  </si>
  <si>
    <t xml:space="preserve">PLATAFORMA DE CONTROLE DE GASTOS</t>
  </si>
  <si>
    <t xml:space="preserve">Responsável:</t>
  </si>
  <si>
    <t xml:space="preserve">&lt;Nome do responsável pela estimativa&gt;</t>
  </si>
  <si>
    <t xml:space="preserve">Data:</t>
  </si>
  <si>
    <t xml:space="preserve">&lt;data da estimativa&gt;</t>
  </si>
  <si>
    <t xml:space="preserve">Vs. do Documento:</t>
  </si>
  <si>
    <t xml:space="preserve">1.1</t>
  </si>
  <si>
    <t xml:space="preserve">&lt; Obs.: As instruções para uso da planilha encontram-se logo a baixo&gt;</t>
  </si>
  <si>
    <t xml:space="preserve">Resultado da Estimativa</t>
  </si>
  <si>
    <t xml:space="preserve">Esforço por fases</t>
  </si>
  <si>
    <t xml:space="preserve">Horas</t>
  </si>
  <si>
    <t xml:space="preserve">%</t>
  </si>
  <si>
    <t xml:space="preserve">Total de Pontos de Caso de Uso(tamanho)</t>
  </si>
  <si>
    <t xml:space="preserve">Fase de Prospecção</t>
  </si>
  <si>
    <t xml:space="preserve">Homens/hora por RFS</t>
  </si>
  <si>
    <t xml:space="preserve">Fase de Análise</t>
  </si>
  <si>
    <t xml:space="preserve">Fase de Projeto</t>
  </si>
  <si>
    <t xml:space="preserve">Fase de Planejamento</t>
  </si>
  <si>
    <t xml:space="preserve">Fase de Desenvolvimento</t>
  </si>
  <si>
    <t xml:space="preserve">Processo de Monitoramento e Controle</t>
  </si>
  <si>
    <t xml:space="preserve">Fase de Fechamento</t>
  </si>
  <si>
    <t xml:space="preserve">Instruções para realizar a estimativa do Projeto:</t>
  </si>
  <si>
    <t xml:space="preserve">Processo Controle de mudanças</t>
  </si>
  <si>
    <t xml:space="preserve">Total de horas do Projeto</t>
  </si>
  <si>
    <t xml:space="preserve">1) Preencha a Planilha Atores indicando os atores(usuários do sistema) e a sua complexidade.</t>
  </si>
  <si>
    <t xml:space="preserve">2) Preencha a Planilha RFS ou RFC indicando os Requisitos e quantidade de transações.</t>
  </si>
  <si>
    <t xml:space="preserve">3) Preencha a Planilha Fatores, com os fatores de complexidade ambiental e técnicos do Projeto.</t>
  </si>
  <si>
    <t xml:space="preserve">4) Após a execução dos passos anteriores, os resultados finais encontram-se na Planilha Geral.</t>
  </si>
  <si>
    <t xml:space="preserve">Obs.:</t>
  </si>
  <si>
    <t xml:space="preserve">Existem informações ocultas na células que possuem marcação(pontos coloridos). Posicione o mouse sobre a celula para visualizar a informação.</t>
  </si>
  <si>
    <t xml:space="preserve">Atores do Projeto</t>
  </si>
  <si>
    <t xml:space="preserve">Complexidade do Ator</t>
  </si>
  <si>
    <t xml:space="preserve">Peso</t>
  </si>
  <si>
    <t xml:space="preserve">Qt. de Atores</t>
  </si>
  <si>
    <t xml:space="preserve">Simples</t>
  </si>
  <si>
    <t xml:space="preserve">Médio</t>
  </si>
  <si>
    <t xml:space="preserve">Complexo</t>
  </si>
  <si>
    <t xml:space="preserve">Peso Total Atores =</t>
  </si>
  <si>
    <t xml:space="preserve">Atores</t>
  </si>
  <si>
    <t xml:space="preserve">Complexidade</t>
  </si>
  <si>
    <t xml:space="preserve">Usuario</t>
  </si>
  <si>
    <t xml:space="preserve">Total</t>
  </si>
  <si>
    <t xml:space="preserve">Casos de Uso do Projeto</t>
  </si>
  <si>
    <t xml:space="preserve">Complexidade do RF</t>
  </si>
  <si>
    <t xml:space="preserve">Qt. de UC</t>
  </si>
  <si>
    <t xml:space="preserve">Peso Total UC</t>
  </si>
  <si>
    <t xml:space="preserve">ID</t>
  </si>
  <si>
    <t xml:space="preserve">Nome do RFC ou RFS</t>
  </si>
  <si>
    <t xml:space="preserve">Nro Transações</t>
  </si>
  <si>
    <t xml:space="preserve">Discriminar Transações(opcional)</t>
  </si>
  <si>
    <t xml:space="preserve">[RFS01] Cadastrar Usuário</t>
  </si>
  <si>
    <t xml:space="preserve">Usuários</t>
  </si>
  <si>
    <t xml:space="preserve">[RFS02] Consultar Usuário</t>
  </si>
  <si>
    <t xml:space="preserve">[RFS03] Alterar Usuário</t>
  </si>
  <si>
    <t xml:space="preserve">[RFS04] Remover Usuário</t>
  </si>
  <si>
    <t xml:space="preserve">[RFS05] Cadastrar Contato</t>
  </si>
  <si>
    <t xml:space="preserve">Contato</t>
  </si>
  <si>
    <t xml:space="preserve">[RFS06] Consultar Contato</t>
  </si>
  <si>
    <t xml:space="preserve">[RFS07] Alterar contato</t>
  </si>
  <si>
    <t xml:space="preserve">[RFS08] Remover contato</t>
  </si>
  <si>
    <t xml:space="preserve">[RFS09] Cadastrar Conta Bancária</t>
  </si>
  <si>
    <t xml:space="preserve">Conta bancária</t>
  </si>
  <si>
    <t xml:space="preserve">[RFS10] Consultar Conta Bancária</t>
  </si>
  <si>
    <t xml:space="preserve">[RFS11] Alterar conta bancária</t>
  </si>
  <si>
    <t xml:space="preserve">[RFS12] Remover conta bancária</t>
  </si>
  <si>
    <t xml:space="preserve">[RFS13] Cadastrar Despesas</t>
  </si>
  <si>
    <t xml:space="preserve">Despesa, conta bancária e contatos</t>
  </si>
  <si>
    <t xml:space="preserve">[RFS14] Consultar despesas</t>
  </si>
  <si>
    <t xml:space="preserve">[RFS15] Alterar despesas</t>
  </si>
  <si>
    <t xml:space="preserve">[RFS16] Remover despesas</t>
  </si>
  <si>
    <t xml:space="preserve">[RFS17] Cadastrar Receita</t>
  </si>
  <si>
    <t xml:space="preserve">Receita, conta bancária e contatos</t>
  </si>
  <si>
    <t xml:space="preserve">[RFS18] Consultar receitas</t>
  </si>
  <si>
    <t xml:space="preserve">[RFS19] Alterar receita</t>
  </si>
  <si>
    <t xml:space="preserve">[RFS20] Remover receita</t>
  </si>
  <si>
    <t xml:space="preserve">[RFS21] Gerar Relatório</t>
  </si>
  <si>
    <t xml:space="preserve">Relatório</t>
  </si>
  <si>
    <t xml:space="preserve">[RFS22] Cadastrar Economias</t>
  </si>
  <si>
    <t xml:space="preserve">Economia</t>
  </si>
  <si>
    <t xml:space="preserve">[RFS23] Consultar Economias</t>
  </si>
  <si>
    <t xml:space="preserve">[RFS24] Alterar Economias</t>
  </si>
  <si>
    <t xml:space="preserve">[RFS25] Remover Economias</t>
  </si>
  <si>
    <t xml:space="preserve">Fatores de Complexidade</t>
  </si>
  <si>
    <t xml:space="preserve">Influência Tecnológica</t>
  </si>
  <si>
    <t xml:space="preserve">Descrição</t>
  </si>
  <si>
    <t xml:space="preserve">Influência</t>
  </si>
  <si>
    <t xml:space="preserve">T01</t>
  </si>
  <si>
    <t xml:space="preserve">Sistemas Distribuídos</t>
  </si>
  <si>
    <t xml:space="preserve">T02</t>
  </si>
  <si>
    <t xml:space="preserve">Tempo de resposta</t>
  </si>
  <si>
    <t xml:space="preserve">T03</t>
  </si>
  <si>
    <t xml:space="preserve">Grau de escolaridade do usuário final</t>
  </si>
  <si>
    <t xml:space="preserve">T04</t>
  </si>
  <si>
    <t xml:space="preserve">Processamento interno complexo</t>
  </si>
  <si>
    <t xml:space="preserve">T05</t>
  </si>
  <si>
    <t xml:space="preserve">Reusabilidade do código em outras aplicações</t>
  </si>
  <si>
    <t xml:space="preserve">T06</t>
  </si>
  <si>
    <t xml:space="preserve">Facilidade de instalação</t>
  </si>
  <si>
    <t xml:space="preserve">T07</t>
  </si>
  <si>
    <t xml:space="preserve">Usabilidade (facilidade operacional)</t>
  </si>
  <si>
    <t xml:space="preserve">T08</t>
  </si>
  <si>
    <t xml:space="preserve">Portabilidade</t>
  </si>
  <si>
    <t xml:space="preserve">T09</t>
  </si>
  <si>
    <t xml:space="preserve">Facilidade de manutenção</t>
  </si>
  <si>
    <t xml:space="preserve">T10</t>
  </si>
  <si>
    <t xml:space="preserve">Concorrência</t>
  </si>
  <si>
    <t xml:space="preserve">T11</t>
  </si>
  <si>
    <t xml:space="preserve">Características especiais de segurança</t>
  </si>
  <si>
    <t xml:space="preserve">T12</t>
  </si>
  <si>
    <t xml:space="preserve">Acesso direto para terceiros</t>
  </si>
  <si>
    <t xml:space="preserve">T13</t>
  </si>
  <si>
    <t xml:space="preserve">Facilidades especiais de treinamento</t>
  </si>
  <si>
    <t xml:space="preserve">Fator de Complexidade Técnica</t>
  </si>
  <si>
    <t xml:space="preserve">Influência Ambiental</t>
  </si>
  <si>
    <t xml:space="preserve">F01</t>
  </si>
  <si>
    <t xml:space="preserve">Familiaridade com o Processo de Desenvolvimento de Software</t>
  </si>
  <si>
    <t xml:space="preserve">F02</t>
  </si>
  <si>
    <t xml:space="preserve">Experiência na Aplicação</t>
  </si>
  <si>
    <t xml:space="preserve">F03</t>
  </si>
  <si>
    <t xml:space="preserve">Experiência em Programação Orientada a Objetos</t>
  </si>
  <si>
    <t xml:space="preserve">F04</t>
  </si>
  <si>
    <t xml:space="preserve">Capacidade do Líder de Projeto</t>
  </si>
  <si>
    <t xml:space="preserve">F05</t>
  </si>
  <si>
    <t xml:space="preserve">Motivação</t>
  </si>
  <si>
    <t xml:space="preserve">F06</t>
  </si>
  <si>
    <t xml:space="preserve">Requisitos estáveis</t>
  </si>
  <si>
    <t xml:space="preserve">F07</t>
  </si>
  <si>
    <t xml:space="preserve">Trabalhadores com dedicação parcial</t>
  </si>
  <si>
    <t xml:space="preserve">F08</t>
  </si>
  <si>
    <t xml:space="preserve">Dificuldade da Linguagem de Programação</t>
  </si>
  <si>
    <t xml:space="preserve">Fator de Complexidade Ambiental</t>
  </si>
  <si>
    <t xml:space="preserve">Base histórica de Projetos</t>
  </si>
  <si>
    <t xml:space="preserve">Projetos</t>
  </si>
  <si>
    <t xml:space="preserve">Tamanho</t>
  </si>
  <si>
    <t xml:space="preserve">Horas Reais</t>
  </si>
  <si>
    <t xml:space="preserve">Prospecção</t>
  </si>
  <si>
    <t xml:space="preserve">Análise e Projeto</t>
  </si>
  <si>
    <t xml:space="preserve">Planejamento</t>
  </si>
  <si>
    <t xml:space="preserve">Desenvolvimento</t>
  </si>
  <si>
    <t xml:space="preserve">Fechamento</t>
  </si>
  <si>
    <t xml:space="preserve">Mon.Controle</t>
  </si>
  <si>
    <t xml:space="preserve">Cont. Mud.</t>
  </si>
  <si>
    <t xml:space="preserve">Produtividade</t>
  </si>
  <si>
    <t xml:space="preserve">Projeto 01</t>
  </si>
  <si>
    <t xml:space="preserve">Projeto 02</t>
  </si>
  <si>
    <t xml:space="preserve">Projeto 03</t>
  </si>
  <si>
    <t xml:space="preserve">Projeto 04</t>
  </si>
  <si>
    <t xml:space="preserve">Total de horas por fase</t>
  </si>
  <si>
    <t xml:space="preserve">Produtividade média</t>
  </si>
  <si>
    <t xml:space="preserve">% de esforço por fases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</si>
</sst>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0.00"/>
    <numFmt numFmtId="167" formatCode="0%"/>
    <numFmt numFmtId="168" formatCode="0.0%"/>
    <numFmt numFmtId="169" formatCode="0.0"/>
    <numFmt numFmtId="170" formatCode="0.00%"/>
    <numFmt numFmtId="171" formatCode="&quot;UC&quot;00#"/>
  </numFmts>
  <fonts count="2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u val="single"/>
      <sz val="10"/>
      <name val="Arial"/>
      <family val="2"/>
      <charset val="1"/>
    </font>
    <font>
      <b val="true"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 val="true"/>
      <i val="true"/>
      <sz val="14"/>
      <name val="Arial"/>
      <family val="2"/>
      <charset val="1"/>
    </font>
    <font>
      <b val="true"/>
      <i val="true"/>
      <sz val="12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FF"/>
        <bgColor rgb="FFFFFFCC"/>
      </patternFill>
    </fill>
    <fill>
      <patternFill patternType="solid">
        <fgColor rgb="FF99CCFF"/>
        <bgColor rgb="FFC0C0C0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003366"/>
        <bgColor rgb="FF333399"/>
      </patternFill>
    </fill>
  </fills>
  <borders count="4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9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5" fillId="9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9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9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7" fillId="9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9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7" fillId="9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9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9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9" fillId="9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7" fillId="1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9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9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9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9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0" fillId="9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9" borderId="1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4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5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0" borderId="14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9" borderId="1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7" fillId="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7" fillId="9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0" fillId="9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9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5" fillId="9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9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7" fillId="9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9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9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2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2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2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2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2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9" borderId="2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7" fillId="9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9" borderId="2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9" borderId="2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9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9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7" fillId="9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9" borderId="2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9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9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9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7" fillId="9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9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9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9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9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9" borderId="2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9" borderId="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9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9" borderId="2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9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9" borderId="2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9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9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9" borderId="3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7" fillId="9" borderId="3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7" fillId="9" borderId="3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7" fillId="9" borderId="3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1" fontId="0" fillId="9" borderId="2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9" borderId="3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7" fillId="9" borderId="3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9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10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1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1" borderId="2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9" borderId="2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9" borderId="2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9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0" borderId="3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0" borderId="3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0" borderId="3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7" fillId="11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1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9" borderId="2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9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12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2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2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2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9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9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3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1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2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2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12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7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418680</xdr:colOff>
      <xdr:row>58</xdr:row>
      <xdr:rowOff>95040</xdr:rowOff>
    </xdr:to>
    <xdr:sp>
      <xdr:nvSpPr>
        <xdr:cNvPr id="0" name="CustomShape 1" hidden="1"/>
        <xdr:cNvSpPr/>
      </xdr:nvSpPr>
      <xdr:spPr>
        <a:xfrm>
          <a:off x="0" y="0"/>
          <a:ext cx="10027800" cy="9848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418680</xdr:colOff>
      <xdr:row>58</xdr:row>
      <xdr:rowOff>95040</xdr:rowOff>
    </xdr:to>
    <xdr:sp>
      <xdr:nvSpPr>
        <xdr:cNvPr id="1" name="CustomShape 1" hidden="1"/>
        <xdr:cNvSpPr/>
      </xdr:nvSpPr>
      <xdr:spPr>
        <a:xfrm>
          <a:off x="0" y="0"/>
          <a:ext cx="10027800" cy="9848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418680</xdr:colOff>
      <xdr:row>58</xdr:row>
      <xdr:rowOff>95040</xdr:rowOff>
    </xdr:to>
    <xdr:sp>
      <xdr:nvSpPr>
        <xdr:cNvPr id="2" name="CustomShape 1" hidden="1"/>
        <xdr:cNvSpPr/>
      </xdr:nvSpPr>
      <xdr:spPr>
        <a:xfrm>
          <a:off x="0" y="0"/>
          <a:ext cx="10027800" cy="9848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418680</xdr:colOff>
      <xdr:row>58</xdr:row>
      <xdr:rowOff>95040</xdr:rowOff>
    </xdr:to>
    <xdr:sp>
      <xdr:nvSpPr>
        <xdr:cNvPr id="3" name="CustomShape 1" hidden="1"/>
        <xdr:cNvSpPr/>
      </xdr:nvSpPr>
      <xdr:spPr>
        <a:xfrm>
          <a:off x="0" y="0"/>
          <a:ext cx="10027800" cy="9848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6</xdr:col>
      <xdr:colOff>333000</xdr:colOff>
      <xdr:row>56</xdr:row>
      <xdr:rowOff>95040</xdr:rowOff>
    </xdr:to>
    <xdr:sp>
      <xdr:nvSpPr>
        <xdr:cNvPr id="4" name="CustomShape 1" hidden="1"/>
        <xdr:cNvSpPr/>
      </xdr:nvSpPr>
      <xdr:spPr>
        <a:xfrm>
          <a:off x="0" y="0"/>
          <a:ext cx="10054080" cy="9391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333000</xdr:colOff>
      <xdr:row>56</xdr:row>
      <xdr:rowOff>95040</xdr:rowOff>
    </xdr:to>
    <xdr:sp>
      <xdr:nvSpPr>
        <xdr:cNvPr id="5" name="CustomShape 1" hidden="1"/>
        <xdr:cNvSpPr/>
      </xdr:nvSpPr>
      <xdr:spPr>
        <a:xfrm>
          <a:off x="0" y="0"/>
          <a:ext cx="10054080" cy="9391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333000</xdr:colOff>
      <xdr:row>56</xdr:row>
      <xdr:rowOff>95040</xdr:rowOff>
    </xdr:to>
    <xdr:sp>
      <xdr:nvSpPr>
        <xdr:cNvPr id="6" name="CustomShape 1" hidden="1"/>
        <xdr:cNvSpPr/>
      </xdr:nvSpPr>
      <xdr:spPr>
        <a:xfrm>
          <a:off x="0" y="0"/>
          <a:ext cx="10054080" cy="9391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333000</xdr:colOff>
      <xdr:row>56</xdr:row>
      <xdr:rowOff>95040</xdr:rowOff>
    </xdr:to>
    <xdr:sp>
      <xdr:nvSpPr>
        <xdr:cNvPr id="7" name="CustomShape 1" hidden="1"/>
        <xdr:cNvSpPr/>
      </xdr:nvSpPr>
      <xdr:spPr>
        <a:xfrm>
          <a:off x="0" y="0"/>
          <a:ext cx="10054080" cy="9391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3:M37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D7" activeCellId="0" sqref="D7"/>
    </sheetView>
  </sheetViews>
  <sheetFormatPr defaultRowHeight="13.2" zeroHeight="false" outlineLevelRow="0" outlineLevelCol="0"/>
  <cols>
    <col collapsed="false" customWidth="true" hidden="false" outlineLevel="0" max="1" min="1" style="1" width="6.34"/>
    <col collapsed="false" customWidth="true" hidden="false" outlineLevel="0" max="3" min="2" style="1" width="9.11"/>
    <col collapsed="false" customWidth="true" hidden="false" outlineLevel="0" max="4" min="4" style="1" width="17.67"/>
    <col collapsed="false" customWidth="true" hidden="false" outlineLevel="0" max="9" min="5" style="1" width="9.11"/>
    <col collapsed="false" customWidth="true" hidden="false" outlineLevel="0" max="10" min="10" style="1" width="10.56"/>
    <col collapsed="false" customWidth="true" hidden="false" outlineLevel="0" max="1025" min="11" style="1" width="9.11"/>
  </cols>
  <sheetData>
    <row r="3" customFormat="false" ht="15.75" hidden="false" customHeight="true" outlineLevel="0" collapsed="false">
      <c r="A3" s="2"/>
      <c r="B3" s="3" t="s">
        <v>0</v>
      </c>
      <c r="C3" s="3"/>
      <c r="D3" s="3"/>
      <c r="E3" s="3"/>
      <c r="F3" s="3"/>
      <c r="G3" s="3"/>
      <c r="H3" s="3"/>
      <c r="I3" s="3"/>
      <c r="J3" s="3"/>
      <c r="K3" s="2"/>
    </row>
    <row r="4" customFormat="false" ht="15.6" hidden="false" customHeight="false" outlineLevel="0" collapsed="false">
      <c r="A4" s="2"/>
      <c r="B4" s="3"/>
      <c r="C4" s="3"/>
      <c r="D4" s="3"/>
      <c r="E4" s="3"/>
      <c r="F4" s="3"/>
      <c r="G4" s="3"/>
      <c r="H4" s="3"/>
      <c r="I4" s="3"/>
      <c r="J4" s="3"/>
      <c r="K4" s="2"/>
    </row>
    <row r="5" customFormat="false" ht="19.5" hidden="false" customHeight="true" outlineLevel="0" collapsed="false"/>
    <row r="6" customFormat="false" ht="15.6" hidden="false" customHeight="false" outlineLevel="0" collapsed="false">
      <c r="B6" s="4" t="s">
        <v>1</v>
      </c>
      <c r="C6" s="4"/>
      <c r="D6" s="5" t="s">
        <v>2</v>
      </c>
      <c r="E6" s="5"/>
      <c r="F6" s="5"/>
      <c r="G6" s="5"/>
      <c r="H6" s="5"/>
      <c r="I6" s="5"/>
    </row>
    <row r="7" customFormat="false" ht="13.2" hidden="false" customHeight="false" outlineLevel="0" collapsed="false">
      <c r="B7" s="6" t="s">
        <v>3</v>
      </c>
      <c r="C7" s="6"/>
      <c r="D7" s="7" t="s">
        <v>4</v>
      </c>
      <c r="E7" s="7"/>
      <c r="F7" s="7"/>
      <c r="G7" s="7"/>
      <c r="H7" s="7"/>
      <c r="I7" s="7"/>
    </row>
    <row r="8" customFormat="false" ht="13.2" hidden="false" customHeight="false" outlineLevel="0" collapsed="false">
      <c r="B8" s="8" t="s">
        <v>5</v>
      </c>
      <c r="C8" s="8"/>
      <c r="D8" s="9" t="s">
        <v>6</v>
      </c>
      <c r="E8" s="10"/>
      <c r="F8" s="6" t="s">
        <v>7</v>
      </c>
      <c r="G8" s="6"/>
      <c r="H8" s="9" t="s">
        <v>8</v>
      </c>
      <c r="I8" s="10"/>
    </row>
    <row r="9" customFormat="false" ht="13.2" hidden="false" customHeight="false" outlineLevel="0" collapsed="false">
      <c r="C9" s="11"/>
      <c r="D9" s="12" t="s">
        <v>9</v>
      </c>
      <c r="E9" s="12"/>
      <c r="F9" s="12"/>
      <c r="G9" s="12"/>
      <c r="H9" s="12"/>
      <c r="I9" s="12"/>
      <c r="J9" s="13"/>
    </row>
    <row r="12" customFormat="false" ht="13.2" hidden="false" customHeight="false" outlineLevel="0" collapsed="false">
      <c r="B12" s="14" t="s">
        <v>10</v>
      </c>
      <c r="C12" s="14"/>
      <c r="D12" s="14"/>
      <c r="E12" s="14"/>
      <c r="G12" s="15" t="s">
        <v>11</v>
      </c>
      <c r="H12" s="15"/>
      <c r="I12" s="15"/>
      <c r="J12" s="16" t="s">
        <v>12</v>
      </c>
      <c r="K12" s="16" t="s">
        <v>13</v>
      </c>
      <c r="M12" s="17"/>
    </row>
    <row r="13" customFormat="false" ht="13.2" hidden="false" customHeight="false" outlineLevel="0" collapsed="false">
      <c r="B13" s="18" t="s">
        <v>14</v>
      </c>
      <c r="C13" s="18"/>
      <c r="D13" s="18"/>
      <c r="E13" s="19" t="n">
        <f aca="false">Atores!D10+'RFS ou RFC'!D10</f>
        <v>88</v>
      </c>
      <c r="G13" s="18" t="s">
        <v>15</v>
      </c>
      <c r="H13" s="18"/>
      <c r="I13" s="18"/>
      <c r="J13" s="20" t="n">
        <f aca="false">$E$13*$E$14*K13</f>
        <v>41.0666666666667</v>
      </c>
      <c r="K13" s="21" t="n">
        <f aca="false">dadoshistoricos!E31</f>
        <v>0.0466666666666667</v>
      </c>
      <c r="M13" s="22"/>
    </row>
    <row r="14" customFormat="false" ht="13.2" hidden="false" customHeight="false" outlineLevel="0" collapsed="false">
      <c r="B14" s="23" t="s">
        <v>16</v>
      </c>
      <c r="C14" s="23"/>
      <c r="D14" s="23"/>
      <c r="E14" s="24" t="n">
        <f aca="false">dadoshistoricos!L30</f>
        <v>10</v>
      </c>
      <c r="G14" s="25" t="s">
        <v>17</v>
      </c>
      <c r="H14" s="25"/>
      <c r="I14" s="25"/>
      <c r="J14" s="26" t="n">
        <f aca="false">$E$13*$E$14*K14</f>
        <v>144.711111111111</v>
      </c>
      <c r="K14" s="27" t="n">
        <f aca="false">dadoshistoricos!F31*0.8</f>
        <v>0.164444444444444</v>
      </c>
      <c r="M14" s="22"/>
    </row>
    <row r="15" customFormat="false" ht="13.2" hidden="false" customHeight="false" outlineLevel="0" collapsed="false">
      <c r="B15" s="28"/>
      <c r="C15" s="28"/>
      <c r="D15" s="28"/>
      <c r="G15" s="25" t="s">
        <v>18</v>
      </c>
      <c r="H15" s="25"/>
      <c r="I15" s="25"/>
      <c r="J15" s="26" t="n">
        <f aca="false">$E$13*$E$14*K15</f>
        <v>36.1777777777778</v>
      </c>
      <c r="K15" s="29" t="n">
        <f aca="false">dadoshistoricos!F31*0.2</f>
        <v>0.0411111111111111</v>
      </c>
      <c r="M15" s="22"/>
    </row>
    <row r="16" customFormat="false" ht="13.2" hidden="false" customHeight="false" outlineLevel="0" collapsed="false">
      <c r="B16" s="30"/>
      <c r="C16" s="30"/>
      <c r="D16" s="30"/>
      <c r="G16" s="25" t="s">
        <v>19</v>
      </c>
      <c r="H16" s="25"/>
      <c r="I16" s="25"/>
      <c r="J16" s="26" t="n">
        <f aca="false">$E$13*$E$14*K16</f>
        <v>58.6666666666667</v>
      </c>
      <c r="K16" s="29" t="n">
        <f aca="false">dadoshistoricos!G31</f>
        <v>0.0666666666666667</v>
      </c>
      <c r="L16" s="22"/>
      <c r="M16" s="22"/>
    </row>
    <row r="17" customFormat="false" ht="13.2" hidden="false" customHeight="false" outlineLevel="0" collapsed="false">
      <c r="G17" s="31" t="s">
        <v>20</v>
      </c>
      <c r="H17" s="31"/>
      <c r="I17" s="31"/>
      <c r="J17" s="26" t="n">
        <f aca="false">$E$13*$E$14*K17</f>
        <v>488.888888888889</v>
      </c>
      <c r="K17" s="29" t="n">
        <f aca="false">dadoshistoricos!H31</f>
        <v>0.555555555555556</v>
      </c>
      <c r="L17" s="22"/>
      <c r="M17" s="17"/>
    </row>
    <row r="18" customFormat="false" ht="13.2" hidden="false" customHeight="false" outlineLevel="0" collapsed="false">
      <c r="G18" s="31" t="s">
        <v>21</v>
      </c>
      <c r="H18" s="31"/>
      <c r="I18" s="31"/>
      <c r="J18" s="26" t="n">
        <f aca="false">$E$13*$E$14*K18</f>
        <v>19.5555555555556</v>
      </c>
      <c r="K18" s="29" t="n">
        <f aca="false">dadoshistoricos!I31</f>
        <v>0.0222222222222222</v>
      </c>
      <c r="L18" s="22"/>
    </row>
    <row r="19" customFormat="false" ht="13.2" hidden="false" customHeight="false" outlineLevel="0" collapsed="false">
      <c r="E19" s="22"/>
      <c r="F19" s="22"/>
      <c r="G19" s="31" t="s">
        <v>22</v>
      </c>
      <c r="H19" s="31"/>
      <c r="I19" s="31"/>
      <c r="J19" s="26" t="n">
        <f aca="false">$E$13*$E$14*K19</f>
        <v>59.6444444444445</v>
      </c>
      <c r="K19" s="29" t="n">
        <f aca="false">dadoshistoricos!J31</f>
        <v>0.0677777777777778</v>
      </c>
      <c r="L19" s="22"/>
    </row>
    <row r="20" customFormat="false" ht="13.2" hidden="false" customHeight="false" outlineLevel="0" collapsed="false">
      <c r="B20" s="32" t="s">
        <v>23</v>
      </c>
      <c r="C20" s="32"/>
      <c r="D20" s="32"/>
      <c r="E20" s="32"/>
      <c r="F20" s="32"/>
      <c r="G20" s="31" t="s">
        <v>24</v>
      </c>
      <c r="H20" s="31"/>
      <c r="I20" s="31"/>
      <c r="J20" s="26" t="n">
        <f aca="false">$E$13*$E$14*K20</f>
        <v>31.2888888888889</v>
      </c>
      <c r="K20" s="29" t="n">
        <f aca="false">dadoshistoricos!K31</f>
        <v>0.0355555555555556</v>
      </c>
      <c r="L20" s="22"/>
    </row>
    <row r="21" customFormat="false" ht="13.2" hidden="false" customHeight="false" outlineLevel="0" collapsed="false">
      <c r="G21" s="33" t="s">
        <v>25</v>
      </c>
      <c r="H21" s="33"/>
      <c r="I21" s="33"/>
      <c r="J21" s="34" t="n">
        <f aca="false">SUM(J13:J19)</f>
        <v>848.711111111111</v>
      </c>
      <c r="K21" s="35" t="n">
        <f aca="false">SUM(K13:K20)</f>
        <v>1</v>
      </c>
      <c r="L21" s="22"/>
    </row>
    <row r="22" customFormat="false" ht="13.2" hidden="false" customHeight="false" outlineLevel="0" collapsed="false">
      <c r="B22" s="36" t="s">
        <v>26</v>
      </c>
      <c r="C22" s="36"/>
      <c r="D22" s="36"/>
      <c r="E22" s="36"/>
      <c r="F22" s="36"/>
      <c r="G22" s="36"/>
      <c r="H22" s="36"/>
      <c r="I22" s="36"/>
      <c r="J22" s="36"/>
      <c r="L22" s="22"/>
    </row>
    <row r="23" customFormat="false" ht="12.75" hidden="false" customHeight="true" outlineLevel="0" collapsed="false">
      <c r="B23" s="37" t="s">
        <v>27</v>
      </c>
      <c r="C23" s="37"/>
      <c r="D23" s="37"/>
      <c r="E23" s="37"/>
      <c r="F23" s="37"/>
      <c r="G23" s="37"/>
      <c r="H23" s="37"/>
      <c r="I23" s="37"/>
      <c r="J23" s="37"/>
      <c r="L23" s="22"/>
    </row>
    <row r="24" customFormat="false" ht="13.2" hidden="false" customHeight="false" outlineLevel="0" collapsed="false">
      <c r="B24" s="1" t="s">
        <v>28</v>
      </c>
      <c r="L24" s="22"/>
    </row>
    <row r="25" customFormat="false" ht="13.2" hidden="false" customHeight="false" outlineLevel="0" collapsed="false">
      <c r="B25" s="1" t="s">
        <v>29</v>
      </c>
      <c r="L25" s="22"/>
    </row>
    <row r="26" customFormat="false" ht="13.2" hidden="false" customHeight="false" outlineLevel="0" collapsed="false">
      <c r="L26" s="22"/>
    </row>
    <row r="27" customFormat="false" ht="13.2" hidden="false" customHeight="false" outlineLevel="0" collapsed="false">
      <c r="B27" s="1" t="s">
        <v>30</v>
      </c>
      <c r="L27" s="22"/>
    </row>
    <row r="28" customFormat="false" ht="12.75" hidden="false" customHeight="true" outlineLevel="0" collapsed="false">
      <c r="B28" s="37" t="s">
        <v>31</v>
      </c>
      <c r="C28" s="37"/>
      <c r="D28" s="37"/>
      <c r="E28" s="37"/>
      <c r="F28" s="37"/>
      <c r="G28" s="37"/>
      <c r="H28" s="37"/>
      <c r="I28" s="37"/>
      <c r="J28" s="37"/>
    </row>
    <row r="37" customFormat="false" ht="23.25" hidden="false" customHeight="true" outlineLevel="0" collapsed="false"/>
  </sheetData>
  <mergeCells count="26">
    <mergeCell ref="B3:J4"/>
    <mergeCell ref="B6:C6"/>
    <mergeCell ref="D6:I6"/>
    <mergeCell ref="B7:C7"/>
    <mergeCell ref="D7:I7"/>
    <mergeCell ref="B8:C8"/>
    <mergeCell ref="F8:G8"/>
    <mergeCell ref="D9:I9"/>
    <mergeCell ref="B12:E12"/>
    <mergeCell ref="G12:I12"/>
    <mergeCell ref="B13:D13"/>
    <mergeCell ref="G13:I13"/>
    <mergeCell ref="B14:D14"/>
    <mergeCell ref="G14:I14"/>
    <mergeCell ref="B15:D15"/>
    <mergeCell ref="G15:I15"/>
    <mergeCell ref="B16:D16"/>
    <mergeCell ref="G16:I16"/>
    <mergeCell ref="G17:I17"/>
    <mergeCell ref="G18:I18"/>
    <mergeCell ref="G19:I19"/>
    <mergeCell ref="G20:I20"/>
    <mergeCell ref="G21:I21"/>
    <mergeCell ref="B22:J22"/>
    <mergeCell ref="B23:J23"/>
    <mergeCell ref="B28:J28"/>
  </mergeCells>
  <printOptions headings="false" gridLines="false" gridLinesSet="true" horizontalCentered="false" verticalCentered="false"/>
  <pageMargins left="0.39375" right="0.393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L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3.2" zeroHeight="false" outlineLevelRow="0" outlineLevelCol="0"/>
  <cols>
    <col collapsed="false" customWidth="true" hidden="false" outlineLevel="0" max="1" min="1" style="38" width="9.11"/>
    <col collapsed="false" customWidth="true" hidden="false" outlineLevel="0" max="2" min="2" style="38" width="29.66"/>
    <col collapsed="false" customWidth="true" hidden="false" outlineLevel="0" max="3" min="3" style="38" width="16.67"/>
    <col collapsed="false" customWidth="true" hidden="false" outlineLevel="0" max="4" min="4" style="38" width="12.66"/>
    <col collapsed="false" customWidth="true" hidden="false" outlineLevel="0" max="5" min="5" style="38" width="9.11"/>
    <col collapsed="false" customWidth="true" hidden="false" outlineLevel="0" max="6" min="6" style="38" width="17.89"/>
    <col collapsed="false" customWidth="true" hidden="false" outlineLevel="0" max="7" min="7" style="38" width="4.66"/>
    <col collapsed="false" customWidth="true" hidden="false" outlineLevel="0" max="1025" min="8" style="38" width="9.11"/>
  </cols>
  <sheetData>
    <row r="1" customFormat="false" ht="13.2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5.6" hidden="false" customHeight="false" outlineLevel="0" collapsed="false">
      <c r="A2" s="1"/>
      <c r="B2" s="39" t="s">
        <v>32</v>
      </c>
      <c r="C2" s="39"/>
      <c r="D2" s="39"/>
      <c r="E2" s="40"/>
      <c r="F2" s="1"/>
      <c r="G2" s="1"/>
      <c r="H2" s="1"/>
      <c r="I2" s="1"/>
      <c r="J2" s="1"/>
      <c r="K2" s="1"/>
      <c r="L2" s="1"/>
    </row>
    <row r="3" customFormat="false" ht="13.2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customFormat="false" ht="13.2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customFormat="false" ht="13.2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customFormat="false" ht="13.2" hidden="false" customHeight="false" outlineLevel="0" collapsed="false">
      <c r="A6" s="1"/>
      <c r="B6" s="41" t="s">
        <v>33</v>
      </c>
      <c r="C6" s="42" t="s">
        <v>34</v>
      </c>
      <c r="D6" s="43" t="s">
        <v>35</v>
      </c>
      <c r="E6" s="1"/>
      <c r="F6" s="1"/>
      <c r="G6" s="1"/>
      <c r="H6" s="1"/>
      <c r="I6" s="1"/>
      <c r="J6" s="1"/>
      <c r="K6" s="1"/>
      <c r="L6" s="1"/>
    </row>
    <row r="7" customFormat="false" ht="13.2" hidden="false" customHeight="false" outlineLevel="0" collapsed="false">
      <c r="A7" s="1"/>
      <c r="B7" s="44" t="s">
        <v>36</v>
      </c>
      <c r="C7" s="45" t="n">
        <v>1</v>
      </c>
      <c r="D7" s="46" t="n">
        <f aca="false">COUNTIF(Atores,B7)</f>
        <v>0</v>
      </c>
      <c r="E7" s="1"/>
      <c r="F7" s="1"/>
      <c r="G7" s="1"/>
      <c r="H7" s="1"/>
      <c r="I7" s="1"/>
      <c r="J7" s="1"/>
      <c r="K7" s="1"/>
      <c r="L7" s="1"/>
    </row>
    <row r="8" customFormat="false" ht="13.2" hidden="false" customHeight="false" outlineLevel="0" collapsed="false">
      <c r="A8" s="1"/>
      <c r="B8" s="47" t="s">
        <v>37</v>
      </c>
      <c r="C8" s="48" t="n">
        <v>2</v>
      </c>
      <c r="D8" s="49" t="n">
        <f aca="false">COUNTIF(Atores,B8)</f>
        <v>0</v>
      </c>
      <c r="E8" s="1"/>
      <c r="F8" s="1"/>
      <c r="G8" s="1"/>
      <c r="H8" s="1"/>
      <c r="I8" s="1"/>
      <c r="J8" s="1"/>
      <c r="K8" s="1"/>
      <c r="L8" s="1"/>
    </row>
    <row r="9" customFormat="false" ht="13.2" hidden="false" customHeight="false" outlineLevel="0" collapsed="false">
      <c r="A9" s="1"/>
      <c r="B9" s="50" t="s">
        <v>38</v>
      </c>
      <c r="C9" s="51" t="n">
        <v>3</v>
      </c>
      <c r="D9" s="52" t="n">
        <f aca="false">COUNTIF(Atores,B9)</f>
        <v>1</v>
      </c>
      <c r="E9" s="1"/>
      <c r="F9" s="1"/>
      <c r="G9" s="1"/>
      <c r="H9" s="1"/>
      <c r="I9" s="1"/>
      <c r="J9" s="1"/>
      <c r="K9" s="1"/>
      <c r="L9" s="1"/>
    </row>
    <row r="10" customFormat="false" ht="13.2" hidden="false" customHeight="false" outlineLevel="0" collapsed="false">
      <c r="A10" s="1"/>
      <c r="B10" s="1"/>
      <c r="C10" s="53" t="s">
        <v>39</v>
      </c>
      <c r="D10" s="54" t="n">
        <f aca="false">(C7*D7)+(C8*D8)+(C9*D9)</f>
        <v>3</v>
      </c>
      <c r="E10" s="1"/>
      <c r="F10" s="1"/>
      <c r="G10" s="1"/>
      <c r="H10" s="1"/>
      <c r="I10" s="1"/>
      <c r="J10" s="1"/>
      <c r="K10" s="1"/>
      <c r="L10" s="1"/>
    </row>
    <row r="11" customFormat="false" ht="13.2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3" customFormat="false" ht="13.2" hidden="false" customHeight="false" outlineLevel="0" collapsed="false">
      <c r="B13" s="55" t="s">
        <v>40</v>
      </c>
      <c r="C13" s="55" t="s">
        <v>41</v>
      </c>
    </row>
    <row r="14" customFormat="false" ht="13.2" hidden="false" customHeight="false" outlineLevel="0" collapsed="false">
      <c r="B14" s="56" t="s">
        <v>42</v>
      </c>
      <c r="C14" s="57" t="s">
        <v>38</v>
      </c>
    </row>
    <row r="15" customFormat="false" ht="13.2" hidden="false" customHeight="false" outlineLevel="0" collapsed="false">
      <c r="B15" s="56"/>
      <c r="C15" s="57"/>
    </row>
    <row r="16" customFormat="false" ht="13.2" hidden="false" customHeight="false" outlineLevel="0" collapsed="false">
      <c r="B16" s="58"/>
      <c r="C16" s="57"/>
    </row>
    <row r="17" customFormat="false" ht="13.2" hidden="false" customHeight="false" outlineLevel="0" collapsed="false">
      <c r="B17" s="56"/>
      <c r="C17" s="57"/>
      <c r="F17" s="59"/>
    </row>
    <row r="18" customFormat="false" ht="13.2" hidden="false" customHeight="false" outlineLevel="0" collapsed="false">
      <c r="B18" s="60" t="s">
        <v>43</v>
      </c>
      <c r="C18" s="61" t="n">
        <f aca="false">SUBTOTAL(103,C14:C17)</f>
        <v>1</v>
      </c>
    </row>
  </sheetData>
  <mergeCells count="1">
    <mergeCell ref="B2:D2"/>
  </mergeCells>
  <dataValidations count="1">
    <dataValidation allowBlank="false" operator="between" showDropDown="false" showErrorMessage="true" showInputMessage="true" sqref="C14:C17" type="list">
      <formula1>"Simples,Médio,Complexo"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O1008"/>
  <sheetViews>
    <sheetView showFormulas="false" showGridLines="true" showRowColHeaders="true" showZeros="true" rightToLeft="false" tabSelected="false" showOutlineSymbols="true" defaultGridColor="true" view="normal" topLeftCell="A14" colorId="64" zoomScale="120" zoomScaleNormal="120" zoomScalePageLayoutView="100" workbookViewId="0">
      <selection pane="topLeft" activeCell="E33" activeCellId="0" sqref="E33"/>
    </sheetView>
  </sheetViews>
  <sheetFormatPr defaultRowHeight="13.2" zeroHeight="false" outlineLevelRow="0" outlineLevelCol="0"/>
  <cols>
    <col collapsed="false" customWidth="true" hidden="false" outlineLevel="0" max="1" min="1" style="38" width="6.56"/>
    <col collapsed="false" customWidth="true" hidden="false" outlineLevel="0" max="2" min="2" style="38" width="43.89"/>
    <col collapsed="false" customWidth="true" hidden="false" outlineLevel="0" max="3" min="3" style="38" width="16.67"/>
    <col collapsed="false" customWidth="true" hidden="false" outlineLevel="0" max="4" min="4" style="38" width="18.11"/>
    <col collapsed="false" customWidth="true" hidden="false" outlineLevel="0" max="5" min="5" style="38" width="43.11"/>
    <col collapsed="false" customWidth="true" hidden="false" outlineLevel="0" max="6" min="6" style="38" width="9.44"/>
    <col collapsed="false" customWidth="true" hidden="false" outlineLevel="0" max="7" min="7" style="38" width="72.01"/>
    <col collapsed="false" customWidth="true" hidden="false" outlineLevel="0" max="14" min="8" style="38" width="9.11"/>
    <col collapsed="false" customWidth="false" hidden="true" outlineLevel="0" max="15" min="15" style="38" width="11.52"/>
    <col collapsed="false" customWidth="true" hidden="false" outlineLevel="0" max="16" min="16" style="38" width="5.66"/>
    <col collapsed="false" customWidth="true" hidden="false" outlineLevel="0" max="1025" min="17" style="38" width="9.11"/>
  </cols>
  <sheetData>
    <row r="1" customFormat="false" ht="13.2" hidden="false" customHeight="false" outlineLevel="0" collapsed="false">
      <c r="A1" s="62"/>
      <c r="B1" s="62"/>
      <c r="C1" s="62"/>
      <c r="D1" s="62"/>
      <c r="E1" s="62"/>
    </row>
    <row r="2" customFormat="false" ht="15.6" hidden="false" customHeight="false" outlineLevel="0" collapsed="false">
      <c r="B2" s="63" t="s">
        <v>44</v>
      </c>
      <c r="C2" s="63"/>
      <c r="D2" s="63"/>
      <c r="E2" s="64"/>
      <c r="F2" s="64"/>
      <c r="G2" s="64"/>
    </row>
    <row r="6" customFormat="false" ht="13.2" hidden="false" customHeight="false" outlineLevel="0" collapsed="false">
      <c r="B6" s="65" t="s">
        <v>45</v>
      </c>
      <c r="C6" s="66" t="s">
        <v>34</v>
      </c>
      <c r="D6" s="67" t="s">
        <v>46</v>
      </c>
      <c r="E6" s="68"/>
    </row>
    <row r="7" customFormat="false" ht="13.2" hidden="false" customHeight="false" outlineLevel="0" collapsed="false">
      <c r="B7" s="69" t="s">
        <v>36</v>
      </c>
      <c r="C7" s="70" t="n">
        <v>3</v>
      </c>
      <c r="D7" s="19" t="n">
        <f aca="false">COUNTIF(CUC,B7)</f>
        <v>20</v>
      </c>
      <c r="E7" s="71"/>
    </row>
    <row r="8" customFormat="false" ht="13.2" hidden="false" customHeight="false" outlineLevel="0" collapsed="false">
      <c r="B8" s="72" t="s">
        <v>37</v>
      </c>
      <c r="C8" s="73" t="n">
        <v>4</v>
      </c>
      <c r="D8" s="46" t="n">
        <f aca="false">COUNTIF(CUC,B8)</f>
        <v>0</v>
      </c>
      <c r="E8" s="71"/>
    </row>
    <row r="9" customFormat="false" ht="13.2" hidden="false" customHeight="false" outlineLevel="0" collapsed="false">
      <c r="B9" s="74" t="s">
        <v>38</v>
      </c>
      <c r="C9" s="75" t="n">
        <v>5</v>
      </c>
      <c r="D9" s="46" t="n">
        <f aca="false">COUNTIF(CUC,B9)</f>
        <v>5</v>
      </c>
      <c r="E9" s="71"/>
    </row>
    <row r="10" customFormat="false" ht="13.2" hidden="false" customHeight="false" outlineLevel="0" collapsed="false">
      <c r="C10" s="76" t="s">
        <v>47</v>
      </c>
      <c r="D10" s="77" t="n">
        <f aca="false">(C7*D7)+(C8*D8)+(C9*D9)</f>
        <v>85</v>
      </c>
    </row>
    <row r="11" customFormat="false" ht="13.2" hidden="false" customHeight="false" outlineLevel="0" collapsed="false">
      <c r="A11" s="71"/>
      <c r="B11" s="71"/>
      <c r="C11" s="71"/>
    </row>
    <row r="12" customFormat="false" ht="13.2" hidden="false" customHeight="false" outlineLevel="0" collapsed="false">
      <c r="A12" s="78" t="s">
        <v>48</v>
      </c>
      <c r="B12" s="79" t="s">
        <v>49</v>
      </c>
      <c r="C12" s="80" t="s">
        <v>50</v>
      </c>
      <c r="D12" s="79" t="s">
        <v>41</v>
      </c>
      <c r="E12" s="81" t="s">
        <v>51</v>
      </c>
    </row>
    <row r="13" customFormat="false" ht="13.2" hidden="false" customHeight="false" outlineLevel="0" collapsed="false">
      <c r="A13" s="82"/>
      <c r="B13" s="38" t="s">
        <v>52</v>
      </c>
      <c r="C13" s="83" t="n">
        <v>1</v>
      </c>
      <c r="D13" s="84" t="str">
        <f aca="false">IF(C13=1, "Simples", IF(C13=2, "Médio", IF(C13&gt;=3, "Complexo", "")))</f>
        <v>Simples</v>
      </c>
      <c r="E13" s="85" t="s">
        <v>53</v>
      </c>
      <c r="O13" s="38" t="n">
        <v>1</v>
      </c>
    </row>
    <row r="14" customFormat="false" ht="12.8" hidden="false" customHeight="false" outlineLevel="0" collapsed="false">
      <c r="A14" s="82"/>
      <c r="B14" s="56" t="s">
        <v>54</v>
      </c>
      <c r="C14" s="83" t="n">
        <v>1</v>
      </c>
      <c r="D14" s="84" t="str">
        <f aca="false">IF(C13=1, "Simples", IF(C13=2, "Médio", IF(C13&gt;=3, "Complexo", "")))</f>
        <v>Simples</v>
      </c>
      <c r="E14" s="85" t="s">
        <v>53</v>
      </c>
      <c r="O14" s="38" t="n">
        <v>2</v>
      </c>
    </row>
    <row r="15" customFormat="false" ht="12.8" hidden="false" customHeight="false" outlineLevel="0" collapsed="false">
      <c r="A15" s="82"/>
      <c r="B15" s="56" t="s">
        <v>55</v>
      </c>
      <c r="C15" s="83" t="n">
        <v>1</v>
      </c>
      <c r="D15" s="84" t="str">
        <f aca="false">IF(C13=1, "Simples", IF(C13=2, "Médio", IF(C13&gt;=3, "Complexo", "")))</f>
        <v>Simples</v>
      </c>
      <c r="E15" s="85" t="s">
        <v>53</v>
      </c>
      <c r="O15" s="38" t="n">
        <v>3</v>
      </c>
    </row>
    <row r="16" customFormat="false" ht="12.8" hidden="false" customHeight="false" outlineLevel="0" collapsed="false">
      <c r="A16" s="82"/>
      <c r="B16" s="56" t="s">
        <v>56</v>
      </c>
      <c r="C16" s="83" t="n">
        <v>1</v>
      </c>
      <c r="D16" s="84" t="str">
        <f aca="false">IF(C13=1, "Simples", IF(C13=2, "Médio", IF(C13&gt;=3, "Complexo", "")))</f>
        <v>Simples</v>
      </c>
      <c r="E16" s="85" t="s">
        <v>53</v>
      </c>
      <c r="O16" s="38" t="n">
        <v>4</v>
      </c>
    </row>
    <row r="17" customFormat="false" ht="12.8" hidden="false" customHeight="false" outlineLevel="0" collapsed="false">
      <c r="A17" s="82"/>
      <c r="B17" s="56" t="s">
        <v>57</v>
      </c>
      <c r="C17" s="83" t="n">
        <v>1</v>
      </c>
      <c r="D17" s="84" t="str">
        <f aca="false">IF(C13=1, "Simples", IF(C13=2, "Médio", IF(C13&gt;=3, "Complexo", "")))</f>
        <v>Simples</v>
      </c>
      <c r="E17" s="85" t="s">
        <v>58</v>
      </c>
      <c r="O17" s="38" t="n">
        <v>5</v>
      </c>
    </row>
    <row r="18" customFormat="false" ht="12.8" hidden="false" customHeight="false" outlineLevel="0" collapsed="false">
      <c r="A18" s="82"/>
      <c r="B18" s="56" t="s">
        <v>59</v>
      </c>
      <c r="C18" s="83" t="n">
        <v>1</v>
      </c>
      <c r="D18" s="84" t="str">
        <f aca="false">IF(C14=1, "Simples", IF(C14=2, "Médio", IF(C14&gt;=3, "Complexo", "")))</f>
        <v>Simples</v>
      </c>
      <c r="E18" s="85" t="s">
        <v>58</v>
      </c>
      <c r="H18" s="62"/>
      <c r="O18" s="38" t="n">
        <v>6</v>
      </c>
    </row>
    <row r="19" customFormat="false" ht="12.8" hidden="false" customHeight="false" outlineLevel="0" collapsed="false">
      <c r="A19" s="82"/>
      <c r="B19" s="56" t="s">
        <v>60</v>
      </c>
      <c r="C19" s="83" t="n">
        <v>1</v>
      </c>
      <c r="D19" s="84" t="str">
        <f aca="false">IF(C15=1, "Simples", IF(C15=2, "Médio", IF(C15&gt;=3, "Complexo", "")))</f>
        <v>Simples</v>
      </c>
      <c r="E19" s="85" t="s">
        <v>58</v>
      </c>
      <c r="H19" s="62"/>
      <c r="O19" s="38" t="n">
        <v>7</v>
      </c>
    </row>
    <row r="20" customFormat="false" ht="12.8" hidden="false" customHeight="false" outlineLevel="0" collapsed="false">
      <c r="A20" s="82"/>
      <c r="B20" s="56" t="s">
        <v>61</v>
      </c>
      <c r="C20" s="83" t="n">
        <v>1</v>
      </c>
      <c r="D20" s="84" t="str">
        <f aca="false">IF(C16=1, "Simples", IF(C16=2, "Médio", IF(C16&gt;=3, "Complexo", "")))</f>
        <v>Simples</v>
      </c>
      <c r="E20" s="85" t="s">
        <v>58</v>
      </c>
      <c r="H20" s="62"/>
      <c r="O20" s="38" t="n">
        <v>8</v>
      </c>
    </row>
    <row r="21" customFormat="false" ht="12.8" hidden="false" customHeight="false" outlineLevel="0" collapsed="false">
      <c r="A21" s="82"/>
      <c r="B21" s="56" t="s">
        <v>62</v>
      </c>
      <c r="C21" s="83" t="n">
        <v>1</v>
      </c>
      <c r="D21" s="84" t="str">
        <f aca="false">IF(C17=1, "Simples", IF(C17=2, "Médio", IF(C17&gt;=3, "Complexo", "")))</f>
        <v>Simples</v>
      </c>
      <c r="E21" s="85" t="s">
        <v>63</v>
      </c>
      <c r="H21" s="62"/>
      <c r="O21" s="38" t="n">
        <v>9</v>
      </c>
    </row>
    <row r="22" customFormat="false" ht="12.8" hidden="false" customHeight="false" outlineLevel="0" collapsed="false">
      <c r="A22" s="82"/>
      <c r="B22" s="56" t="s">
        <v>64</v>
      </c>
      <c r="C22" s="83" t="n">
        <v>1</v>
      </c>
      <c r="D22" s="84" t="str">
        <f aca="false">IF(C18=1, "Simples", IF(C18=2, "Médio", IF(C18&gt;=3, "Complexo", "")))</f>
        <v>Simples</v>
      </c>
      <c r="E22" s="85" t="s">
        <v>63</v>
      </c>
      <c r="H22" s="62"/>
      <c r="O22" s="38" t="n">
        <v>10</v>
      </c>
    </row>
    <row r="23" customFormat="false" ht="12.8" hidden="false" customHeight="false" outlineLevel="0" collapsed="false">
      <c r="A23" s="82"/>
      <c r="B23" s="56" t="s">
        <v>65</v>
      </c>
      <c r="C23" s="83" t="n">
        <v>1</v>
      </c>
      <c r="D23" s="84" t="str">
        <f aca="false">IF(C19=1, "Simples", IF(C19=2, "Médio", IF(C19&gt;=3, "Complexo", "")))</f>
        <v>Simples</v>
      </c>
      <c r="E23" s="85" t="s">
        <v>63</v>
      </c>
      <c r="O23" s="38" t="n">
        <v>11</v>
      </c>
    </row>
    <row r="24" customFormat="false" ht="12.8" hidden="false" customHeight="false" outlineLevel="0" collapsed="false">
      <c r="A24" s="82"/>
      <c r="B24" s="56" t="s">
        <v>66</v>
      </c>
      <c r="C24" s="83" t="n">
        <v>1</v>
      </c>
      <c r="D24" s="84" t="str">
        <f aca="false">IF(C20=1, "Simples", IF(C20=2, "Médio", IF(C20&gt;=3, "Complexo", "")))</f>
        <v>Simples</v>
      </c>
      <c r="E24" s="85" t="s">
        <v>63</v>
      </c>
      <c r="O24" s="38" t="n">
        <v>12</v>
      </c>
    </row>
    <row r="25" customFormat="false" ht="12.8" hidden="false" customHeight="false" outlineLevel="0" collapsed="false">
      <c r="A25" s="82"/>
      <c r="B25" s="56" t="s">
        <v>67</v>
      </c>
      <c r="C25" s="83" t="n">
        <v>3</v>
      </c>
      <c r="D25" s="84" t="str">
        <f aca="false">IF(C21=1, "Simples", IF(C21=2, "Médio", IF(C21&gt;=3, "Complexo", "")))</f>
        <v>Simples</v>
      </c>
      <c r="E25" s="85" t="s">
        <v>68</v>
      </c>
      <c r="O25" s="38" t="n">
        <v>13</v>
      </c>
    </row>
    <row r="26" customFormat="false" ht="12.8" hidden="false" customHeight="false" outlineLevel="0" collapsed="false">
      <c r="A26" s="82"/>
      <c r="B26" s="56" t="s">
        <v>69</v>
      </c>
      <c r="C26" s="83" t="n">
        <v>3</v>
      </c>
      <c r="D26" s="84" t="str">
        <f aca="false">IF(C22=1, "Simples", IF(C22=2, "Médio", IF(C22&gt;=3, "Complexo", "")))</f>
        <v>Simples</v>
      </c>
      <c r="E26" s="85" t="s">
        <v>68</v>
      </c>
      <c r="O26" s="38" t="n">
        <v>14</v>
      </c>
    </row>
    <row r="27" customFormat="false" ht="12.8" hidden="false" customHeight="false" outlineLevel="0" collapsed="false">
      <c r="A27" s="82"/>
      <c r="B27" s="56" t="s">
        <v>70</v>
      </c>
      <c r="C27" s="83" t="n">
        <v>3</v>
      </c>
      <c r="D27" s="84" t="str">
        <f aca="false">IF(C23=1, "Simples", IF(C23=2, "Médio", IF(C23&gt;=3, "Complexo", "")))</f>
        <v>Simples</v>
      </c>
      <c r="E27" s="85" t="s">
        <v>68</v>
      </c>
      <c r="O27" s="38" t="n">
        <v>15</v>
      </c>
    </row>
    <row r="28" customFormat="false" ht="12.8" hidden="false" customHeight="false" outlineLevel="0" collapsed="false">
      <c r="A28" s="82"/>
      <c r="B28" s="56" t="s">
        <v>71</v>
      </c>
      <c r="C28" s="83" t="n">
        <v>3</v>
      </c>
      <c r="D28" s="84" t="str">
        <f aca="false">IF(C24=1, "Simples", IF(C24=2, "Médio", IF(C24&gt;=3, "Complexo", "")))</f>
        <v>Simples</v>
      </c>
      <c r="E28" s="85" t="s">
        <v>68</v>
      </c>
      <c r="O28" s="38" t="n">
        <v>16</v>
      </c>
    </row>
    <row r="29" customFormat="false" ht="12.8" hidden="false" customHeight="false" outlineLevel="0" collapsed="false">
      <c r="A29" s="82"/>
      <c r="B29" s="56" t="s">
        <v>72</v>
      </c>
      <c r="C29" s="83" t="n">
        <v>3</v>
      </c>
      <c r="D29" s="84" t="str">
        <f aca="false">IF(C25=1, "Simples", IF(C25=2, "Médio", IF(C25&gt;=3, "Complexo", "")))</f>
        <v>Complexo</v>
      </c>
      <c r="E29" s="85" t="s">
        <v>73</v>
      </c>
      <c r="O29" s="38" t="n">
        <v>17</v>
      </c>
    </row>
    <row r="30" customFormat="false" ht="12.8" hidden="false" customHeight="false" outlineLevel="0" collapsed="false">
      <c r="A30" s="82"/>
      <c r="B30" s="56" t="s">
        <v>74</v>
      </c>
      <c r="C30" s="83" t="n">
        <v>3</v>
      </c>
      <c r="D30" s="84" t="str">
        <f aca="false">IF(C26=1, "Simples", IF(C26=2, "Médio", IF(C26&gt;=3, "Complexo", "")))</f>
        <v>Complexo</v>
      </c>
      <c r="E30" s="85" t="s">
        <v>73</v>
      </c>
      <c r="O30" s="38" t="n">
        <v>18</v>
      </c>
    </row>
    <row r="31" customFormat="false" ht="12.8" hidden="false" customHeight="false" outlineLevel="0" collapsed="false">
      <c r="A31" s="82"/>
      <c r="B31" s="56" t="s">
        <v>75</v>
      </c>
      <c r="C31" s="83" t="n">
        <v>3</v>
      </c>
      <c r="D31" s="84" t="str">
        <f aca="false">IF(C27=1, "Simples", IF(C27=2, "Médio", IF(C27&gt;=3, "Complexo", "")))</f>
        <v>Complexo</v>
      </c>
      <c r="E31" s="85" t="s">
        <v>73</v>
      </c>
      <c r="O31" s="38" t="n">
        <v>19</v>
      </c>
    </row>
    <row r="32" customFormat="false" ht="12.8" hidden="false" customHeight="false" outlineLevel="0" collapsed="false">
      <c r="A32" s="82"/>
      <c r="B32" s="56" t="s">
        <v>76</v>
      </c>
      <c r="C32" s="83" t="n">
        <v>3</v>
      </c>
      <c r="D32" s="84" t="str">
        <f aca="false">IF(C28=1, "Simples", IF(C28=2, "Médio", IF(C28&gt;=3, "Complexo", "")))</f>
        <v>Complexo</v>
      </c>
      <c r="E32" s="85" t="s">
        <v>73</v>
      </c>
      <c r="O32" s="38" t="n">
        <v>21</v>
      </c>
    </row>
    <row r="33" customFormat="false" ht="12.8" hidden="false" customHeight="false" outlineLevel="0" collapsed="false">
      <c r="A33" s="82"/>
      <c r="B33" s="56" t="s">
        <v>77</v>
      </c>
      <c r="C33" s="83" t="n">
        <v>3</v>
      </c>
      <c r="D33" s="84" t="str">
        <f aca="false">IF(C29=1, "Simples", IF(C29=2, "Médio", IF(C29&gt;=3, "Complexo", "")))</f>
        <v>Complexo</v>
      </c>
      <c r="E33" s="85" t="s">
        <v>78</v>
      </c>
      <c r="O33" s="38" t="n">
        <v>22</v>
      </c>
    </row>
    <row r="34" customFormat="false" ht="12.8" hidden="false" customHeight="false" outlineLevel="0" collapsed="false">
      <c r="A34" s="82"/>
      <c r="B34" s="56" t="s">
        <v>79</v>
      </c>
      <c r="C34" s="83" t="n">
        <v>1</v>
      </c>
      <c r="D34" s="84" t="s">
        <v>36</v>
      </c>
      <c r="E34" s="85" t="s">
        <v>80</v>
      </c>
    </row>
    <row r="35" customFormat="false" ht="12.8" hidden="false" customHeight="false" outlineLevel="0" collapsed="false">
      <c r="A35" s="82"/>
      <c r="B35" s="56" t="s">
        <v>81</v>
      </c>
      <c r="C35" s="83" t="n">
        <v>1</v>
      </c>
      <c r="D35" s="84" t="s">
        <v>36</v>
      </c>
      <c r="E35" s="85" t="s">
        <v>80</v>
      </c>
    </row>
    <row r="36" customFormat="false" ht="12.8" hidden="false" customHeight="false" outlineLevel="0" collapsed="false">
      <c r="A36" s="82"/>
      <c r="B36" s="56" t="s">
        <v>82</v>
      </c>
      <c r="C36" s="83" t="n">
        <v>1</v>
      </c>
      <c r="D36" s="84" t="s">
        <v>36</v>
      </c>
      <c r="E36" s="85" t="s">
        <v>80</v>
      </c>
    </row>
    <row r="37" customFormat="false" ht="12.8" hidden="false" customHeight="false" outlineLevel="0" collapsed="false">
      <c r="A37" s="82"/>
      <c r="B37" s="56" t="s">
        <v>83</v>
      </c>
      <c r="C37" s="86" t="n">
        <v>1</v>
      </c>
      <c r="D37" s="84" t="s">
        <v>36</v>
      </c>
      <c r="E37" s="85" t="s">
        <v>80</v>
      </c>
      <c r="O37" s="38" t="n">
        <v>24</v>
      </c>
    </row>
    <row r="38" customFormat="false" ht="13.2" hidden="false" customHeight="false" outlineLevel="0" collapsed="false">
      <c r="A38" s="87" t="s">
        <v>43</v>
      </c>
      <c r="B38" s="87" t="n">
        <f aca="false">SUBTOTAL(103,B13:B37)</f>
        <v>25</v>
      </c>
      <c r="C38" s="88"/>
      <c r="D38" s="89"/>
      <c r="E38" s="89"/>
      <c r="O38" s="38" t="n">
        <v>29</v>
      </c>
    </row>
    <row r="39" customFormat="false" ht="13.2" hidden="false" customHeight="false" outlineLevel="0" collapsed="false">
      <c r="O39" s="38" t="n">
        <v>30</v>
      </c>
    </row>
    <row r="40" customFormat="false" ht="13.2" hidden="false" customHeight="false" outlineLevel="0" collapsed="false">
      <c r="O40" s="38" t="n">
        <v>31</v>
      </c>
    </row>
    <row r="41" customFormat="false" ht="13.2" hidden="false" customHeight="false" outlineLevel="0" collapsed="false">
      <c r="O41" s="38" t="n">
        <v>32</v>
      </c>
    </row>
    <row r="42" customFormat="false" ht="13.2" hidden="false" customHeight="false" outlineLevel="0" collapsed="false">
      <c r="O42" s="38" t="n">
        <v>33</v>
      </c>
    </row>
    <row r="43" customFormat="false" ht="13.2" hidden="false" customHeight="false" outlineLevel="0" collapsed="false">
      <c r="O43" s="38" t="n">
        <v>34</v>
      </c>
    </row>
    <row r="44" customFormat="false" ht="13.2" hidden="false" customHeight="false" outlineLevel="0" collapsed="false">
      <c r="O44" s="38" t="n">
        <v>35</v>
      </c>
    </row>
    <row r="45" customFormat="false" ht="13.2" hidden="false" customHeight="false" outlineLevel="0" collapsed="false">
      <c r="O45" s="38" t="n">
        <v>36</v>
      </c>
    </row>
    <row r="46" customFormat="false" ht="13.2" hidden="false" customHeight="false" outlineLevel="0" collapsed="false">
      <c r="O46" s="38" t="n">
        <v>37</v>
      </c>
    </row>
    <row r="47" customFormat="false" ht="13.2" hidden="false" customHeight="false" outlineLevel="0" collapsed="false">
      <c r="O47" s="38" t="n">
        <v>38</v>
      </c>
    </row>
    <row r="48" customFormat="false" ht="13.2" hidden="false" customHeight="false" outlineLevel="0" collapsed="false">
      <c r="O48" s="38" t="n">
        <v>39</v>
      </c>
    </row>
    <row r="49" customFormat="false" ht="13.2" hidden="false" customHeight="false" outlineLevel="0" collapsed="false">
      <c r="O49" s="38" t="n">
        <v>40</v>
      </c>
    </row>
    <row r="50" customFormat="false" ht="13.2" hidden="false" customHeight="false" outlineLevel="0" collapsed="false">
      <c r="O50" s="38" t="n">
        <v>41</v>
      </c>
    </row>
    <row r="51" customFormat="false" ht="13.2" hidden="false" customHeight="false" outlineLevel="0" collapsed="false">
      <c r="O51" s="38" t="n">
        <v>42</v>
      </c>
    </row>
    <row r="52" customFormat="false" ht="13.2" hidden="false" customHeight="false" outlineLevel="0" collapsed="false">
      <c r="O52" s="38" t="n">
        <v>43</v>
      </c>
    </row>
    <row r="53" customFormat="false" ht="13.2" hidden="false" customHeight="false" outlineLevel="0" collapsed="false">
      <c r="O53" s="38" t="n">
        <v>44</v>
      </c>
    </row>
    <row r="54" customFormat="false" ht="13.2" hidden="false" customHeight="false" outlineLevel="0" collapsed="false">
      <c r="O54" s="38" t="n">
        <v>45</v>
      </c>
    </row>
    <row r="55" customFormat="false" ht="13.2" hidden="false" customHeight="false" outlineLevel="0" collapsed="false">
      <c r="O55" s="38" t="n">
        <v>46</v>
      </c>
    </row>
    <row r="56" customFormat="false" ht="13.2" hidden="false" customHeight="false" outlineLevel="0" collapsed="false">
      <c r="O56" s="38" t="n">
        <v>47</v>
      </c>
    </row>
    <row r="57" customFormat="false" ht="13.2" hidden="false" customHeight="false" outlineLevel="0" collapsed="false">
      <c r="O57" s="38" t="n">
        <v>48</v>
      </c>
    </row>
    <row r="58" customFormat="false" ht="13.2" hidden="false" customHeight="false" outlineLevel="0" collapsed="false">
      <c r="O58" s="38" t="n">
        <v>49</v>
      </c>
    </row>
    <row r="59" customFormat="false" ht="13.2" hidden="false" customHeight="false" outlineLevel="0" collapsed="false">
      <c r="O59" s="38" t="n">
        <v>50</v>
      </c>
    </row>
    <row r="60" customFormat="false" ht="13.2" hidden="false" customHeight="false" outlineLevel="0" collapsed="false">
      <c r="O60" s="38" t="n">
        <v>51</v>
      </c>
    </row>
    <row r="61" customFormat="false" ht="13.2" hidden="false" customHeight="false" outlineLevel="0" collapsed="false">
      <c r="O61" s="38" t="n">
        <v>52</v>
      </c>
    </row>
    <row r="62" customFormat="false" ht="13.2" hidden="false" customHeight="false" outlineLevel="0" collapsed="false">
      <c r="O62" s="38" t="n">
        <v>53</v>
      </c>
    </row>
    <row r="63" customFormat="false" ht="13.2" hidden="false" customHeight="false" outlineLevel="0" collapsed="false">
      <c r="O63" s="38" t="n">
        <v>54</v>
      </c>
    </row>
    <row r="64" customFormat="false" ht="13.2" hidden="false" customHeight="false" outlineLevel="0" collapsed="false">
      <c r="O64" s="38" t="n">
        <v>55</v>
      </c>
    </row>
    <row r="65" customFormat="false" ht="13.2" hidden="false" customHeight="false" outlineLevel="0" collapsed="false">
      <c r="O65" s="38" t="n">
        <v>56</v>
      </c>
    </row>
    <row r="66" customFormat="false" ht="13.2" hidden="false" customHeight="false" outlineLevel="0" collapsed="false">
      <c r="O66" s="38" t="n">
        <v>57</v>
      </c>
    </row>
    <row r="67" customFormat="false" ht="13.2" hidden="false" customHeight="false" outlineLevel="0" collapsed="false">
      <c r="O67" s="38" t="n">
        <v>58</v>
      </c>
    </row>
    <row r="68" customFormat="false" ht="13.2" hidden="false" customHeight="false" outlineLevel="0" collapsed="false">
      <c r="O68" s="38" t="n">
        <v>59</v>
      </c>
    </row>
    <row r="69" customFormat="false" ht="13.2" hidden="false" customHeight="false" outlineLevel="0" collapsed="false">
      <c r="O69" s="38" t="n">
        <v>60</v>
      </c>
    </row>
    <row r="70" customFormat="false" ht="13.2" hidden="false" customHeight="false" outlineLevel="0" collapsed="false">
      <c r="O70" s="38" t="n">
        <v>61</v>
      </c>
    </row>
    <row r="71" customFormat="false" ht="13.2" hidden="false" customHeight="false" outlineLevel="0" collapsed="false">
      <c r="O71" s="38" t="n">
        <v>62</v>
      </c>
    </row>
    <row r="72" customFormat="false" ht="13.2" hidden="false" customHeight="false" outlineLevel="0" collapsed="false">
      <c r="O72" s="38" t="n">
        <v>63</v>
      </c>
    </row>
    <row r="73" customFormat="false" ht="13.2" hidden="false" customHeight="false" outlineLevel="0" collapsed="false">
      <c r="O73" s="38" t="n">
        <v>64</v>
      </c>
    </row>
    <row r="74" customFormat="false" ht="13.2" hidden="false" customHeight="false" outlineLevel="0" collapsed="false">
      <c r="O74" s="38" t="n">
        <v>65</v>
      </c>
    </row>
    <row r="75" customFormat="false" ht="13.2" hidden="false" customHeight="false" outlineLevel="0" collapsed="false">
      <c r="O75" s="38" t="n">
        <v>66</v>
      </c>
    </row>
    <row r="76" customFormat="false" ht="13.2" hidden="false" customHeight="false" outlineLevel="0" collapsed="false">
      <c r="O76" s="38" t="n">
        <v>67</v>
      </c>
    </row>
    <row r="77" customFormat="false" ht="13.2" hidden="false" customHeight="false" outlineLevel="0" collapsed="false">
      <c r="O77" s="38" t="n">
        <v>68</v>
      </c>
    </row>
    <row r="78" customFormat="false" ht="13.2" hidden="false" customHeight="false" outlineLevel="0" collapsed="false">
      <c r="O78" s="38" t="n">
        <v>69</v>
      </c>
    </row>
    <row r="79" customFormat="false" ht="13.2" hidden="false" customHeight="false" outlineLevel="0" collapsed="false">
      <c r="O79" s="38" t="n">
        <v>70</v>
      </c>
    </row>
    <row r="80" customFormat="false" ht="13.2" hidden="false" customHeight="false" outlineLevel="0" collapsed="false">
      <c r="O80" s="38" t="n">
        <v>71</v>
      </c>
    </row>
    <row r="81" customFormat="false" ht="13.2" hidden="false" customHeight="false" outlineLevel="0" collapsed="false">
      <c r="O81" s="38" t="n">
        <v>72</v>
      </c>
    </row>
    <row r="82" customFormat="false" ht="13.2" hidden="false" customHeight="false" outlineLevel="0" collapsed="false">
      <c r="O82" s="38" t="n">
        <v>73</v>
      </c>
    </row>
    <row r="83" customFormat="false" ht="13.2" hidden="false" customHeight="false" outlineLevel="0" collapsed="false">
      <c r="O83" s="38" t="n">
        <v>74</v>
      </c>
    </row>
    <row r="84" customFormat="false" ht="13.2" hidden="false" customHeight="false" outlineLevel="0" collapsed="false">
      <c r="O84" s="38" t="n">
        <v>75</v>
      </c>
    </row>
    <row r="85" customFormat="false" ht="13.2" hidden="false" customHeight="false" outlineLevel="0" collapsed="false">
      <c r="O85" s="38" t="n">
        <v>76</v>
      </c>
    </row>
    <row r="86" customFormat="false" ht="13.2" hidden="false" customHeight="false" outlineLevel="0" collapsed="false">
      <c r="O86" s="38" t="n">
        <v>77</v>
      </c>
    </row>
    <row r="87" customFormat="false" ht="13.2" hidden="false" customHeight="false" outlineLevel="0" collapsed="false">
      <c r="O87" s="38" t="n">
        <v>78</v>
      </c>
    </row>
    <row r="88" customFormat="false" ht="13.2" hidden="false" customHeight="false" outlineLevel="0" collapsed="false">
      <c r="O88" s="38" t="n">
        <v>79</v>
      </c>
    </row>
    <row r="89" customFormat="false" ht="13.2" hidden="false" customHeight="false" outlineLevel="0" collapsed="false">
      <c r="O89" s="38" t="n">
        <v>80</v>
      </c>
    </row>
    <row r="90" customFormat="false" ht="13.2" hidden="false" customHeight="false" outlineLevel="0" collapsed="false">
      <c r="O90" s="38" t="n">
        <v>81</v>
      </c>
    </row>
    <row r="91" customFormat="false" ht="13.2" hidden="false" customHeight="false" outlineLevel="0" collapsed="false">
      <c r="O91" s="38" t="n">
        <v>82</v>
      </c>
    </row>
    <row r="92" customFormat="false" ht="13.2" hidden="false" customHeight="false" outlineLevel="0" collapsed="false">
      <c r="O92" s="38" t="n">
        <v>83</v>
      </c>
    </row>
    <row r="93" customFormat="false" ht="13.2" hidden="false" customHeight="false" outlineLevel="0" collapsed="false">
      <c r="O93" s="38" t="n">
        <v>84</v>
      </c>
    </row>
    <row r="94" customFormat="false" ht="13.2" hidden="false" customHeight="false" outlineLevel="0" collapsed="false">
      <c r="O94" s="38" t="n">
        <v>85</v>
      </c>
    </row>
    <row r="95" customFormat="false" ht="13.2" hidden="false" customHeight="false" outlineLevel="0" collapsed="false">
      <c r="O95" s="38" t="n">
        <v>86</v>
      </c>
    </row>
    <row r="96" customFormat="false" ht="13.2" hidden="false" customHeight="false" outlineLevel="0" collapsed="false">
      <c r="O96" s="38" t="n">
        <v>87</v>
      </c>
    </row>
    <row r="97" customFormat="false" ht="13.2" hidden="false" customHeight="false" outlineLevel="0" collapsed="false">
      <c r="O97" s="38" t="n">
        <v>88</v>
      </c>
    </row>
    <row r="98" customFormat="false" ht="13.2" hidden="false" customHeight="false" outlineLevel="0" collapsed="false">
      <c r="O98" s="38" t="n">
        <v>89</v>
      </c>
    </row>
    <row r="99" customFormat="false" ht="13.2" hidden="false" customHeight="false" outlineLevel="0" collapsed="false">
      <c r="O99" s="38" t="n">
        <v>90</v>
      </c>
    </row>
    <row r="100" customFormat="false" ht="13.2" hidden="false" customHeight="false" outlineLevel="0" collapsed="false">
      <c r="O100" s="38" t="n">
        <v>91</v>
      </c>
    </row>
    <row r="101" customFormat="false" ht="13.2" hidden="false" customHeight="false" outlineLevel="0" collapsed="false">
      <c r="O101" s="38" t="n">
        <v>92</v>
      </c>
    </row>
    <row r="102" customFormat="false" ht="13.2" hidden="false" customHeight="false" outlineLevel="0" collapsed="false">
      <c r="O102" s="38" t="n">
        <v>93</v>
      </c>
    </row>
    <row r="103" customFormat="false" ht="13.2" hidden="false" customHeight="false" outlineLevel="0" collapsed="false">
      <c r="O103" s="38" t="n">
        <v>94</v>
      </c>
    </row>
    <row r="104" customFormat="false" ht="13.2" hidden="false" customHeight="false" outlineLevel="0" collapsed="false">
      <c r="O104" s="38" t="n">
        <v>95</v>
      </c>
    </row>
    <row r="105" customFormat="false" ht="13.2" hidden="false" customHeight="false" outlineLevel="0" collapsed="false">
      <c r="O105" s="38" t="n">
        <v>96</v>
      </c>
    </row>
    <row r="106" customFormat="false" ht="13.2" hidden="false" customHeight="false" outlineLevel="0" collapsed="false">
      <c r="O106" s="38" t="n">
        <v>97</v>
      </c>
    </row>
    <row r="107" customFormat="false" ht="13.2" hidden="false" customHeight="false" outlineLevel="0" collapsed="false">
      <c r="O107" s="38" t="n">
        <v>98</v>
      </c>
    </row>
    <row r="108" customFormat="false" ht="13.2" hidden="false" customHeight="false" outlineLevel="0" collapsed="false">
      <c r="O108" s="38" t="n">
        <v>99</v>
      </c>
    </row>
    <row r="109" customFormat="false" ht="13.2" hidden="false" customHeight="false" outlineLevel="0" collapsed="false">
      <c r="O109" s="38" t="n">
        <v>100</v>
      </c>
    </row>
    <row r="110" customFormat="false" ht="13.2" hidden="false" customHeight="false" outlineLevel="0" collapsed="false">
      <c r="O110" s="38" t="n">
        <v>101</v>
      </c>
    </row>
    <row r="111" customFormat="false" ht="13.2" hidden="false" customHeight="false" outlineLevel="0" collapsed="false">
      <c r="O111" s="38" t="n">
        <v>102</v>
      </c>
    </row>
    <row r="112" customFormat="false" ht="13.2" hidden="false" customHeight="false" outlineLevel="0" collapsed="false">
      <c r="O112" s="38" t="n">
        <v>103</v>
      </c>
    </row>
    <row r="113" customFormat="false" ht="13.2" hidden="false" customHeight="false" outlineLevel="0" collapsed="false">
      <c r="O113" s="38" t="n">
        <v>104</v>
      </c>
    </row>
    <row r="114" customFormat="false" ht="13.2" hidden="false" customHeight="false" outlineLevel="0" collapsed="false">
      <c r="O114" s="38" t="n">
        <v>105</v>
      </c>
    </row>
    <row r="115" customFormat="false" ht="13.2" hidden="false" customHeight="false" outlineLevel="0" collapsed="false">
      <c r="O115" s="38" t="n">
        <v>106</v>
      </c>
    </row>
    <row r="116" customFormat="false" ht="13.2" hidden="false" customHeight="false" outlineLevel="0" collapsed="false">
      <c r="O116" s="38" t="n">
        <v>107</v>
      </c>
    </row>
    <row r="117" customFormat="false" ht="13.2" hidden="false" customHeight="false" outlineLevel="0" collapsed="false">
      <c r="O117" s="38" t="n">
        <v>108</v>
      </c>
    </row>
    <row r="118" customFormat="false" ht="13.2" hidden="false" customHeight="false" outlineLevel="0" collapsed="false">
      <c r="O118" s="38" t="n">
        <v>109</v>
      </c>
    </row>
    <row r="119" customFormat="false" ht="13.2" hidden="false" customHeight="false" outlineLevel="0" collapsed="false">
      <c r="O119" s="38" t="n">
        <v>110</v>
      </c>
    </row>
    <row r="120" customFormat="false" ht="13.2" hidden="false" customHeight="false" outlineLevel="0" collapsed="false">
      <c r="O120" s="38" t="n">
        <v>111</v>
      </c>
    </row>
    <row r="121" customFormat="false" ht="13.2" hidden="false" customHeight="false" outlineLevel="0" collapsed="false">
      <c r="O121" s="38" t="n">
        <v>112</v>
      </c>
    </row>
    <row r="122" customFormat="false" ht="13.2" hidden="false" customHeight="false" outlineLevel="0" collapsed="false">
      <c r="O122" s="38" t="n">
        <v>113</v>
      </c>
    </row>
    <row r="123" customFormat="false" ht="13.2" hidden="false" customHeight="false" outlineLevel="0" collapsed="false">
      <c r="O123" s="38" t="n">
        <v>114</v>
      </c>
    </row>
    <row r="124" customFormat="false" ht="13.2" hidden="false" customHeight="false" outlineLevel="0" collapsed="false">
      <c r="O124" s="38" t="n">
        <v>115</v>
      </c>
    </row>
    <row r="125" customFormat="false" ht="13.2" hidden="false" customHeight="false" outlineLevel="0" collapsed="false">
      <c r="O125" s="38" t="n">
        <v>116</v>
      </c>
    </row>
    <row r="126" customFormat="false" ht="13.2" hidden="false" customHeight="false" outlineLevel="0" collapsed="false">
      <c r="O126" s="38" t="n">
        <v>117</v>
      </c>
    </row>
    <row r="127" customFormat="false" ht="13.2" hidden="false" customHeight="false" outlineLevel="0" collapsed="false">
      <c r="O127" s="38" t="n">
        <v>118</v>
      </c>
    </row>
    <row r="128" customFormat="false" ht="13.2" hidden="false" customHeight="false" outlineLevel="0" collapsed="false">
      <c r="O128" s="38" t="n">
        <v>119</v>
      </c>
    </row>
    <row r="129" customFormat="false" ht="13.2" hidden="false" customHeight="false" outlineLevel="0" collapsed="false">
      <c r="O129" s="38" t="n">
        <v>120</v>
      </c>
    </row>
    <row r="130" customFormat="false" ht="13.2" hidden="false" customHeight="false" outlineLevel="0" collapsed="false">
      <c r="O130" s="38" t="n">
        <v>121</v>
      </c>
    </row>
    <row r="131" customFormat="false" ht="13.2" hidden="false" customHeight="false" outlineLevel="0" collapsed="false">
      <c r="O131" s="38" t="n">
        <v>122</v>
      </c>
    </row>
    <row r="132" customFormat="false" ht="13.2" hidden="false" customHeight="false" outlineLevel="0" collapsed="false">
      <c r="O132" s="38" t="n">
        <v>123</v>
      </c>
    </row>
    <row r="133" customFormat="false" ht="13.2" hidden="false" customHeight="false" outlineLevel="0" collapsed="false">
      <c r="O133" s="38" t="n">
        <v>124</v>
      </c>
    </row>
    <row r="134" customFormat="false" ht="13.2" hidden="false" customHeight="false" outlineLevel="0" collapsed="false">
      <c r="O134" s="38" t="n">
        <v>125</v>
      </c>
    </row>
    <row r="135" customFormat="false" ht="13.2" hidden="false" customHeight="false" outlineLevel="0" collapsed="false">
      <c r="O135" s="38" t="n">
        <v>126</v>
      </c>
    </row>
    <row r="136" customFormat="false" ht="13.2" hidden="false" customHeight="false" outlineLevel="0" collapsed="false">
      <c r="O136" s="38" t="n">
        <v>127</v>
      </c>
    </row>
    <row r="137" customFormat="false" ht="13.2" hidden="false" customHeight="false" outlineLevel="0" collapsed="false">
      <c r="O137" s="38" t="n">
        <v>128</v>
      </c>
    </row>
    <row r="138" customFormat="false" ht="13.2" hidden="false" customHeight="false" outlineLevel="0" collapsed="false">
      <c r="O138" s="38" t="n">
        <v>129</v>
      </c>
    </row>
    <row r="139" customFormat="false" ht="13.2" hidden="false" customHeight="false" outlineLevel="0" collapsed="false">
      <c r="O139" s="38" t="n">
        <v>130</v>
      </c>
    </row>
    <row r="140" customFormat="false" ht="13.2" hidden="false" customHeight="false" outlineLevel="0" collapsed="false">
      <c r="O140" s="38" t="n">
        <v>131</v>
      </c>
    </row>
    <row r="141" customFormat="false" ht="13.2" hidden="false" customHeight="false" outlineLevel="0" collapsed="false">
      <c r="O141" s="38" t="n">
        <v>132</v>
      </c>
    </row>
    <row r="142" customFormat="false" ht="13.2" hidden="false" customHeight="false" outlineLevel="0" collapsed="false">
      <c r="O142" s="38" t="n">
        <v>133</v>
      </c>
    </row>
    <row r="143" customFormat="false" ht="13.2" hidden="false" customHeight="false" outlineLevel="0" collapsed="false">
      <c r="O143" s="38" t="n">
        <v>134</v>
      </c>
    </row>
    <row r="144" customFormat="false" ht="13.2" hidden="false" customHeight="false" outlineLevel="0" collapsed="false">
      <c r="O144" s="38" t="n">
        <v>135</v>
      </c>
    </row>
    <row r="145" customFormat="false" ht="13.2" hidden="false" customHeight="false" outlineLevel="0" collapsed="false">
      <c r="O145" s="38" t="n">
        <v>136</v>
      </c>
    </row>
    <row r="146" customFormat="false" ht="13.2" hidden="false" customHeight="false" outlineLevel="0" collapsed="false">
      <c r="O146" s="38" t="n">
        <v>137</v>
      </c>
    </row>
    <row r="147" customFormat="false" ht="13.2" hidden="false" customHeight="false" outlineLevel="0" collapsed="false">
      <c r="O147" s="38" t="n">
        <v>138</v>
      </c>
    </row>
    <row r="148" customFormat="false" ht="13.2" hidden="false" customHeight="false" outlineLevel="0" collapsed="false">
      <c r="O148" s="38" t="n">
        <v>139</v>
      </c>
    </row>
    <row r="149" customFormat="false" ht="13.2" hidden="false" customHeight="false" outlineLevel="0" collapsed="false">
      <c r="O149" s="38" t="n">
        <v>140</v>
      </c>
    </row>
    <row r="150" customFormat="false" ht="13.2" hidden="false" customHeight="false" outlineLevel="0" collapsed="false">
      <c r="O150" s="38" t="n">
        <v>141</v>
      </c>
    </row>
    <row r="151" customFormat="false" ht="13.2" hidden="false" customHeight="false" outlineLevel="0" collapsed="false">
      <c r="O151" s="38" t="n">
        <v>142</v>
      </c>
    </row>
    <row r="152" customFormat="false" ht="13.2" hidden="false" customHeight="false" outlineLevel="0" collapsed="false">
      <c r="O152" s="38" t="n">
        <v>143</v>
      </c>
    </row>
    <row r="153" customFormat="false" ht="13.2" hidden="false" customHeight="false" outlineLevel="0" collapsed="false">
      <c r="O153" s="38" t="n">
        <v>144</v>
      </c>
    </row>
    <row r="154" customFormat="false" ht="13.2" hidden="false" customHeight="false" outlineLevel="0" collapsed="false">
      <c r="O154" s="38" t="n">
        <v>145</v>
      </c>
    </row>
    <row r="155" customFormat="false" ht="13.2" hidden="false" customHeight="false" outlineLevel="0" collapsed="false">
      <c r="O155" s="38" t="n">
        <v>146</v>
      </c>
    </row>
    <row r="156" customFormat="false" ht="13.2" hidden="false" customHeight="false" outlineLevel="0" collapsed="false">
      <c r="O156" s="38" t="n">
        <v>147</v>
      </c>
    </row>
    <row r="157" customFormat="false" ht="13.2" hidden="false" customHeight="false" outlineLevel="0" collapsed="false">
      <c r="O157" s="38" t="n">
        <v>148</v>
      </c>
    </row>
    <row r="158" customFormat="false" ht="13.2" hidden="false" customHeight="false" outlineLevel="0" collapsed="false">
      <c r="O158" s="38" t="n">
        <v>149</v>
      </c>
    </row>
    <row r="159" customFormat="false" ht="13.2" hidden="false" customHeight="false" outlineLevel="0" collapsed="false">
      <c r="O159" s="38" t="n">
        <v>150</v>
      </c>
    </row>
    <row r="160" customFormat="false" ht="13.2" hidden="false" customHeight="false" outlineLevel="0" collapsed="false">
      <c r="O160" s="38" t="n">
        <v>151</v>
      </c>
    </row>
    <row r="161" customFormat="false" ht="13.2" hidden="false" customHeight="false" outlineLevel="0" collapsed="false">
      <c r="O161" s="38" t="n">
        <v>152</v>
      </c>
    </row>
    <row r="162" customFormat="false" ht="13.2" hidden="false" customHeight="false" outlineLevel="0" collapsed="false">
      <c r="O162" s="38" t="n">
        <v>153</v>
      </c>
    </row>
    <row r="163" customFormat="false" ht="13.2" hidden="false" customHeight="false" outlineLevel="0" collapsed="false">
      <c r="O163" s="38" t="n">
        <v>154</v>
      </c>
    </row>
    <row r="164" customFormat="false" ht="13.2" hidden="false" customHeight="false" outlineLevel="0" collapsed="false">
      <c r="O164" s="38" t="n">
        <v>155</v>
      </c>
    </row>
    <row r="165" customFormat="false" ht="13.2" hidden="false" customHeight="false" outlineLevel="0" collapsed="false">
      <c r="O165" s="38" t="n">
        <v>156</v>
      </c>
    </row>
    <row r="166" customFormat="false" ht="13.2" hidden="false" customHeight="false" outlineLevel="0" collapsed="false">
      <c r="O166" s="38" t="n">
        <v>157</v>
      </c>
    </row>
    <row r="167" customFormat="false" ht="13.2" hidden="false" customHeight="false" outlineLevel="0" collapsed="false">
      <c r="O167" s="38" t="n">
        <v>158</v>
      </c>
    </row>
    <row r="168" customFormat="false" ht="13.2" hidden="false" customHeight="false" outlineLevel="0" collapsed="false">
      <c r="O168" s="38" t="n">
        <v>159</v>
      </c>
    </row>
    <row r="169" customFormat="false" ht="13.2" hidden="false" customHeight="false" outlineLevel="0" collapsed="false">
      <c r="O169" s="38" t="n">
        <v>160</v>
      </c>
    </row>
    <row r="170" customFormat="false" ht="13.2" hidden="false" customHeight="false" outlineLevel="0" collapsed="false">
      <c r="O170" s="38" t="n">
        <v>161</v>
      </c>
    </row>
    <row r="171" customFormat="false" ht="13.2" hidden="false" customHeight="false" outlineLevel="0" collapsed="false">
      <c r="O171" s="38" t="n">
        <v>162</v>
      </c>
    </row>
    <row r="172" customFormat="false" ht="13.2" hidden="false" customHeight="false" outlineLevel="0" collapsed="false">
      <c r="O172" s="38" t="n">
        <v>163</v>
      </c>
    </row>
    <row r="173" customFormat="false" ht="13.2" hidden="false" customHeight="false" outlineLevel="0" collapsed="false">
      <c r="O173" s="38" t="n">
        <v>164</v>
      </c>
    </row>
    <row r="174" customFormat="false" ht="13.2" hidden="false" customHeight="false" outlineLevel="0" collapsed="false">
      <c r="O174" s="38" t="n">
        <v>165</v>
      </c>
    </row>
    <row r="175" customFormat="false" ht="13.2" hidden="false" customHeight="false" outlineLevel="0" collapsed="false">
      <c r="O175" s="38" t="n">
        <v>166</v>
      </c>
    </row>
    <row r="176" customFormat="false" ht="13.2" hidden="false" customHeight="false" outlineLevel="0" collapsed="false">
      <c r="O176" s="38" t="n">
        <v>167</v>
      </c>
    </row>
    <row r="177" customFormat="false" ht="13.2" hidden="false" customHeight="false" outlineLevel="0" collapsed="false">
      <c r="O177" s="38" t="n">
        <v>168</v>
      </c>
    </row>
    <row r="178" customFormat="false" ht="13.2" hidden="false" customHeight="false" outlineLevel="0" collapsed="false">
      <c r="O178" s="38" t="n">
        <v>169</v>
      </c>
    </row>
    <row r="179" customFormat="false" ht="13.2" hidden="false" customHeight="false" outlineLevel="0" collapsed="false">
      <c r="O179" s="38" t="n">
        <v>170</v>
      </c>
    </row>
    <row r="180" customFormat="false" ht="13.2" hidden="false" customHeight="false" outlineLevel="0" collapsed="false">
      <c r="O180" s="38" t="n">
        <v>171</v>
      </c>
    </row>
    <row r="181" customFormat="false" ht="13.2" hidden="false" customHeight="false" outlineLevel="0" collapsed="false">
      <c r="O181" s="38" t="n">
        <v>172</v>
      </c>
    </row>
    <row r="182" customFormat="false" ht="13.2" hidden="false" customHeight="false" outlineLevel="0" collapsed="false">
      <c r="O182" s="38" t="n">
        <v>173</v>
      </c>
    </row>
    <row r="183" customFormat="false" ht="13.2" hidden="false" customHeight="false" outlineLevel="0" collapsed="false">
      <c r="O183" s="38" t="n">
        <v>174</v>
      </c>
    </row>
    <row r="184" customFormat="false" ht="13.2" hidden="false" customHeight="false" outlineLevel="0" collapsed="false">
      <c r="O184" s="38" t="n">
        <v>175</v>
      </c>
    </row>
    <row r="185" customFormat="false" ht="13.2" hidden="false" customHeight="false" outlineLevel="0" collapsed="false">
      <c r="O185" s="38" t="n">
        <v>176</v>
      </c>
    </row>
    <row r="186" customFormat="false" ht="13.2" hidden="false" customHeight="false" outlineLevel="0" collapsed="false">
      <c r="O186" s="38" t="n">
        <v>177</v>
      </c>
    </row>
    <row r="187" customFormat="false" ht="13.2" hidden="false" customHeight="false" outlineLevel="0" collapsed="false">
      <c r="O187" s="38" t="n">
        <v>178</v>
      </c>
    </row>
    <row r="188" customFormat="false" ht="13.2" hidden="false" customHeight="false" outlineLevel="0" collapsed="false">
      <c r="O188" s="38" t="n">
        <v>179</v>
      </c>
    </row>
    <row r="189" customFormat="false" ht="13.2" hidden="false" customHeight="false" outlineLevel="0" collapsed="false">
      <c r="O189" s="38" t="n">
        <v>180</v>
      </c>
    </row>
    <row r="190" customFormat="false" ht="13.2" hidden="false" customHeight="false" outlineLevel="0" collapsed="false">
      <c r="O190" s="38" t="n">
        <v>181</v>
      </c>
    </row>
    <row r="191" customFormat="false" ht="13.2" hidden="false" customHeight="false" outlineLevel="0" collapsed="false">
      <c r="O191" s="38" t="n">
        <v>182</v>
      </c>
    </row>
    <row r="192" customFormat="false" ht="13.2" hidden="false" customHeight="false" outlineLevel="0" collapsed="false">
      <c r="O192" s="38" t="n">
        <v>183</v>
      </c>
    </row>
    <row r="193" customFormat="false" ht="13.2" hidden="false" customHeight="false" outlineLevel="0" collapsed="false">
      <c r="O193" s="38" t="n">
        <v>184</v>
      </c>
    </row>
    <row r="194" customFormat="false" ht="13.2" hidden="false" customHeight="false" outlineLevel="0" collapsed="false">
      <c r="O194" s="38" t="n">
        <v>185</v>
      </c>
    </row>
    <row r="195" customFormat="false" ht="13.2" hidden="false" customHeight="false" outlineLevel="0" collapsed="false">
      <c r="O195" s="38" t="n">
        <v>186</v>
      </c>
    </row>
    <row r="196" customFormat="false" ht="13.2" hidden="false" customHeight="false" outlineLevel="0" collapsed="false">
      <c r="O196" s="38" t="n">
        <v>187</v>
      </c>
    </row>
    <row r="197" customFormat="false" ht="13.2" hidden="false" customHeight="false" outlineLevel="0" collapsed="false">
      <c r="O197" s="38" t="n">
        <v>188</v>
      </c>
    </row>
    <row r="198" customFormat="false" ht="13.2" hidden="false" customHeight="false" outlineLevel="0" collapsed="false">
      <c r="O198" s="38" t="n">
        <v>189</v>
      </c>
    </row>
    <row r="199" customFormat="false" ht="13.2" hidden="false" customHeight="false" outlineLevel="0" collapsed="false">
      <c r="O199" s="38" t="n">
        <v>190</v>
      </c>
    </row>
    <row r="200" customFormat="false" ht="13.2" hidden="false" customHeight="false" outlineLevel="0" collapsed="false">
      <c r="O200" s="38" t="n">
        <v>191</v>
      </c>
    </row>
    <row r="201" customFormat="false" ht="13.2" hidden="false" customHeight="false" outlineLevel="0" collapsed="false">
      <c r="O201" s="38" t="n">
        <v>192</v>
      </c>
    </row>
    <row r="202" customFormat="false" ht="13.2" hidden="false" customHeight="false" outlineLevel="0" collapsed="false">
      <c r="O202" s="38" t="n">
        <v>193</v>
      </c>
    </row>
    <row r="203" customFormat="false" ht="13.2" hidden="false" customHeight="false" outlineLevel="0" collapsed="false">
      <c r="O203" s="38" t="n">
        <v>194</v>
      </c>
    </row>
    <row r="204" customFormat="false" ht="13.2" hidden="false" customHeight="false" outlineLevel="0" collapsed="false">
      <c r="O204" s="38" t="n">
        <v>195</v>
      </c>
    </row>
    <row r="205" customFormat="false" ht="13.2" hidden="false" customHeight="false" outlineLevel="0" collapsed="false">
      <c r="O205" s="38" t="n">
        <v>196</v>
      </c>
    </row>
    <row r="206" customFormat="false" ht="13.2" hidden="false" customHeight="false" outlineLevel="0" collapsed="false">
      <c r="O206" s="38" t="n">
        <v>197</v>
      </c>
    </row>
    <row r="207" customFormat="false" ht="13.2" hidden="false" customHeight="false" outlineLevel="0" collapsed="false">
      <c r="O207" s="38" t="n">
        <v>198</v>
      </c>
    </row>
    <row r="208" customFormat="false" ht="13.2" hidden="false" customHeight="false" outlineLevel="0" collapsed="false">
      <c r="O208" s="38" t="n">
        <v>199</v>
      </c>
    </row>
    <row r="209" customFormat="false" ht="13.2" hidden="false" customHeight="false" outlineLevel="0" collapsed="false">
      <c r="O209" s="38" t="n">
        <v>200</v>
      </c>
    </row>
    <row r="210" customFormat="false" ht="13.2" hidden="false" customHeight="false" outlineLevel="0" collapsed="false">
      <c r="O210" s="38" t="n">
        <v>201</v>
      </c>
    </row>
    <row r="211" customFormat="false" ht="13.2" hidden="false" customHeight="false" outlineLevel="0" collapsed="false">
      <c r="O211" s="38" t="n">
        <v>202</v>
      </c>
    </row>
    <row r="212" customFormat="false" ht="13.2" hidden="false" customHeight="false" outlineLevel="0" collapsed="false">
      <c r="O212" s="38" t="n">
        <v>203</v>
      </c>
    </row>
    <row r="213" customFormat="false" ht="13.2" hidden="false" customHeight="false" outlineLevel="0" collapsed="false">
      <c r="O213" s="38" t="n">
        <v>204</v>
      </c>
    </row>
    <row r="214" customFormat="false" ht="13.2" hidden="false" customHeight="false" outlineLevel="0" collapsed="false">
      <c r="O214" s="38" t="n">
        <v>205</v>
      </c>
    </row>
    <row r="215" customFormat="false" ht="13.2" hidden="false" customHeight="false" outlineLevel="0" collapsed="false">
      <c r="O215" s="38" t="n">
        <v>206</v>
      </c>
    </row>
    <row r="216" customFormat="false" ht="13.2" hidden="false" customHeight="false" outlineLevel="0" collapsed="false">
      <c r="O216" s="38" t="n">
        <v>207</v>
      </c>
    </row>
    <row r="217" customFormat="false" ht="13.2" hidden="false" customHeight="false" outlineLevel="0" collapsed="false">
      <c r="O217" s="38" t="n">
        <v>208</v>
      </c>
    </row>
    <row r="218" customFormat="false" ht="13.2" hidden="false" customHeight="false" outlineLevel="0" collapsed="false">
      <c r="O218" s="38" t="n">
        <v>209</v>
      </c>
    </row>
    <row r="219" customFormat="false" ht="13.2" hidden="false" customHeight="false" outlineLevel="0" collapsed="false">
      <c r="O219" s="38" t="n">
        <v>210</v>
      </c>
    </row>
    <row r="220" customFormat="false" ht="13.2" hidden="false" customHeight="false" outlineLevel="0" collapsed="false">
      <c r="O220" s="38" t="n">
        <v>211</v>
      </c>
    </row>
    <row r="221" customFormat="false" ht="13.2" hidden="false" customHeight="false" outlineLevel="0" collapsed="false">
      <c r="O221" s="38" t="n">
        <v>212</v>
      </c>
    </row>
    <row r="222" customFormat="false" ht="13.2" hidden="false" customHeight="false" outlineLevel="0" collapsed="false">
      <c r="O222" s="38" t="n">
        <v>213</v>
      </c>
    </row>
    <row r="223" customFormat="false" ht="13.2" hidden="false" customHeight="false" outlineLevel="0" collapsed="false">
      <c r="O223" s="38" t="n">
        <v>214</v>
      </c>
    </row>
    <row r="224" customFormat="false" ht="13.2" hidden="false" customHeight="false" outlineLevel="0" collapsed="false">
      <c r="O224" s="38" t="n">
        <v>215</v>
      </c>
    </row>
    <row r="225" customFormat="false" ht="13.2" hidden="false" customHeight="false" outlineLevel="0" collapsed="false">
      <c r="O225" s="38" t="n">
        <v>216</v>
      </c>
    </row>
    <row r="226" customFormat="false" ht="13.2" hidden="false" customHeight="false" outlineLevel="0" collapsed="false">
      <c r="O226" s="38" t="n">
        <v>217</v>
      </c>
    </row>
    <row r="227" customFormat="false" ht="13.2" hidden="false" customHeight="false" outlineLevel="0" collapsed="false">
      <c r="O227" s="38" t="n">
        <v>218</v>
      </c>
    </row>
    <row r="228" customFormat="false" ht="13.2" hidden="false" customHeight="false" outlineLevel="0" collapsed="false">
      <c r="O228" s="38" t="n">
        <v>219</v>
      </c>
    </row>
    <row r="229" customFormat="false" ht="13.2" hidden="false" customHeight="false" outlineLevel="0" collapsed="false">
      <c r="O229" s="38" t="n">
        <v>220</v>
      </c>
    </row>
    <row r="230" customFormat="false" ht="13.2" hidden="false" customHeight="false" outlineLevel="0" collapsed="false">
      <c r="O230" s="38" t="n">
        <v>221</v>
      </c>
    </row>
    <row r="231" customFormat="false" ht="13.2" hidden="false" customHeight="false" outlineLevel="0" collapsed="false">
      <c r="O231" s="38" t="n">
        <v>222</v>
      </c>
    </row>
    <row r="232" customFormat="false" ht="13.2" hidden="false" customHeight="false" outlineLevel="0" collapsed="false">
      <c r="O232" s="38" t="n">
        <v>223</v>
      </c>
    </row>
    <row r="233" customFormat="false" ht="13.2" hidden="false" customHeight="false" outlineLevel="0" collapsed="false">
      <c r="O233" s="38" t="n">
        <v>224</v>
      </c>
    </row>
    <row r="234" customFormat="false" ht="13.2" hidden="false" customHeight="false" outlineLevel="0" collapsed="false">
      <c r="O234" s="38" t="n">
        <v>225</v>
      </c>
    </row>
    <row r="235" customFormat="false" ht="13.2" hidden="false" customHeight="false" outlineLevel="0" collapsed="false">
      <c r="O235" s="38" t="n">
        <v>226</v>
      </c>
    </row>
    <row r="236" customFormat="false" ht="13.2" hidden="false" customHeight="false" outlineLevel="0" collapsed="false">
      <c r="O236" s="38" t="n">
        <v>227</v>
      </c>
    </row>
    <row r="237" customFormat="false" ht="13.2" hidden="false" customHeight="false" outlineLevel="0" collapsed="false">
      <c r="O237" s="38" t="n">
        <v>228</v>
      </c>
    </row>
    <row r="238" customFormat="false" ht="13.2" hidden="false" customHeight="false" outlineLevel="0" collapsed="false">
      <c r="O238" s="38" t="n">
        <v>229</v>
      </c>
    </row>
    <row r="239" customFormat="false" ht="13.2" hidden="false" customHeight="false" outlineLevel="0" collapsed="false">
      <c r="O239" s="38" t="n">
        <v>230</v>
      </c>
    </row>
    <row r="240" customFormat="false" ht="13.2" hidden="false" customHeight="false" outlineLevel="0" collapsed="false">
      <c r="O240" s="38" t="n">
        <v>231</v>
      </c>
    </row>
    <row r="241" customFormat="false" ht="13.2" hidden="false" customHeight="false" outlineLevel="0" collapsed="false">
      <c r="O241" s="38" t="n">
        <v>232</v>
      </c>
    </row>
    <row r="242" customFormat="false" ht="13.2" hidden="false" customHeight="false" outlineLevel="0" collapsed="false">
      <c r="O242" s="38" t="n">
        <v>233</v>
      </c>
    </row>
    <row r="243" customFormat="false" ht="13.2" hidden="false" customHeight="false" outlineLevel="0" collapsed="false">
      <c r="O243" s="38" t="n">
        <v>234</v>
      </c>
    </row>
    <row r="244" customFormat="false" ht="13.2" hidden="false" customHeight="false" outlineLevel="0" collapsed="false">
      <c r="O244" s="38" t="n">
        <v>235</v>
      </c>
    </row>
    <row r="245" customFormat="false" ht="13.2" hidden="false" customHeight="false" outlineLevel="0" collapsed="false">
      <c r="O245" s="38" t="n">
        <v>236</v>
      </c>
    </row>
    <row r="246" customFormat="false" ht="13.2" hidden="false" customHeight="false" outlineLevel="0" collapsed="false">
      <c r="O246" s="38" t="n">
        <v>237</v>
      </c>
    </row>
    <row r="247" customFormat="false" ht="13.2" hidden="false" customHeight="false" outlineLevel="0" collapsed="false">
      <c r="O247" s="38" t="n">
        <v>238</v>
      </c>
    </row>
    <row r="248" customFormat="false" ht="13.2" hidden="false" customHeight="false" outlineLevel="0" collapsed="false">
      <c r="O248" s="38" t="n">
        <v>239</v>
      </c>
    </row>
    <row r="249" customFormat="false" ht="13.2" hidden="false" customHeight="false" outlineLevel="0" collapsed="false">
      <c r="O249" s="38" t="n">
        <v>240</v>
      </c>
    </row>
    <row r="250" customFormat="false" ht="13.2" hidden="false" customHeight="false" outlineLevel="0" collapsed="false">
      <c r="O250" s="38" t="n">
        <v>241</v>
      </c>
    </row>
    <row r="251" customFormat="false" ht="13.2" hidden="false" customHeight="false" outlineLevel="0" collapsed="false">
      <c r="O251" s="38" t="n">
        <v>242</v>
      </c>
    </row>
    <row r="252" customFormat="false" ht="13.2" hidden="false" customHeight="false" outlineLevel="0" collapsed="false">
      <c r="O252" s="38" t="n">
        <v>243</v>
      </c>
    </row>
    <row r="253" customFormat="false" ht="13.2" hidden="false" customHeight="false" outlineLevel="0" collapsed="false">
      <c r="O253" s="38" t="n">
        <v>244</v>
      </c>
    </row>
    <row r="254" customFormat="false" ht="13.2" hidden="false" customHeight="false" outlineLevel="0" collapsed="false">
      <c r="O254" s="38" t="n">
        <v>245</v>
      </c>
    </row>
    <row r="255" customFormat="false" ht="13.2" hidden="false" customHeight="false" outlineLevel="0" collapsed="false">
      <c r="O255" s="38" t="n">
        <v>246</v>
      </c>
    </row>
    <row r="256" customFormat="false" ht="13.2" hidden="false" customHeight="false" outlineLevel="0" collapsed="false">
      <c r="O256" s="38" t="n">
        <v>247</v>
      </c>
    </row>
    <row r="257" customFormat="false" ht="13.2" hidden="false" customHeight="false" outlineLevel="0" collapsed="false">
      <c r="O257" s="38" t="n">
        <v>248</v>
      </c>
    </row>
    <row r="258" customFormat="false" ht="13.2" hidden="false" customHeight="false" outlineLevel="0" collapsed="false">
      <c r="O258" s="38" t="n">
        <v>249</v>
      </c>
    </row>
    <row r="259" customFormat="false" ht="13.2" hidden="false" customHeight="false" outlineLevel="0" collapsed="false">
      <c r="O259" s="38" t="n">
        <v>250</v>
      </c>
    </row>
    <row r="260" customFormat="false" ht="13.2" hidden="false" customHeight="false" outlineLevel="0" collapsed="false">
      <c r="O260" s="38" t="n">
        <v>251</v>
      </c>
    </row>
    <row r="261" customFormat="false" ht="13.2" hidden="false" customHeight="false" outlineLevel="0" collapsed="false">
      <c r="O261" s="38" t="n">
        <v>252</v>
      </c>
    </row>
    <row r="262" customFormat="false" ht="13.2" hidden="false" customHeight="false" outlineLevel="0" collapsed="false">
      <c r="O262" s="38" t="n">
        <v>253</v>
      </c>
    </row>
    <row r="263" customFormat="false" ht="13.2" hidden="false" customHeight="false" outlineLevel="0" collapsed="false">
      <c r="O263" s="38" t="n">
        <v>254</v>
      </c>
    </row>
    <row r="264" customFormat="false" ht="13.2" hidden="false" customHeight="false" outlineLevel="0" collapsed="false">
      <c r="O264" s="38" t="n">
        <v>255</v>
      </c>
    </row>
    <row r="265" customFormat="false" ht="13.2" hidden="false" customHeight="false" outlineLevel="0" collapsed="false">
      <c r="O265" s="38" t="n">
        <v>256</v>
      </c>
    </row>
    <row r="266" customFormat="false" ht="13.2" hidden="false" customHeight="false" outlineLevel="0" collapsed="false">
      <c r="O266" s="38" t="n">
        <v>257</v>
      </c>
    </row>
    <row r="267" customFormat="false" ht="13.2" hidden="false" customHeight="false" outlineLevel="0" collapsed="false">
      <c r="O267" s="38" t="n">
        <v>258</v>
      </c>
    </row>
    <row r="268" customFormat="false" ht="13.2" hidden="false" customHeight="false" outlineLevel="0" collapsed="false">
      <c r="O268" s="38" t="n">
        <v>259</v>
      </c>
    </row>
    <row r="269" customFormat="false" ht="13.2" hidden="false" customHeight="false" outlineLevel="0" collapsed="false">
      <c r="O269" s="38" t="n">
        <v>260</v>
      </c>
    </row>
    <row r="270" customFormat="false" ht="13.2" hidden="false" customHeight="false" outlineLevel="0" collapsed="false">
      <c r="O270" s="38" t="n">
        <v>261</v>
      </c>
    </row>
    <row r="271" customFormat="false" ht="13.2" hidden="false" customHeight="false" outlineLevel="0" collapsed="false">
      <c r="O271" s="38" t="n">
        <v>262</v>
      </c>
    </row>
    <row r="272" customFormat="false" ht="13.2" hidden="false" customHeight="false" outlineLevel="0" collapsed="false">
      <c r="O272" s="38" t="n">
        <v>263</v>
      </c>
    </row>
    <row r="273" customFormat="false" ht="13.2" hidden="false" customHeight="false" outlineLevel="0" collapsed="false">
      <c r="O273" s="38" t="n">
        <v>264</v>
      </c>
    </row>
    <row r="274" customFormat="false" ht="13.2" hidden="false" customHeight="false" outlineLevel="0" collapsed="false">
      <c r="O274" s="38" t="n">
        <v>265</v>
      </c>
    </row>
    <row r="275" customFormat="false" ht="13.2" hidden="false" customHeight="false" outlineLevel="0" collapsed="false">
      <c r="O275" s="38" t="n">
        <v>266</v>
      </c>
    </row>
    <row r="276" customFormat="false" ht="13.2" hidden="false" customHeight="false" outlineLevel="0" collapsed="false">
      <c r="O276" s="38" t="n">
        <v>267</v>
      </c>
    </row>
    <row r="277" customFormat="false" ht="13.2" hidden="false" customHeight="false" outlineLevel="0" collapsed="false">
      <c r="O277" s="38" t="n">
        <v>268</v>
      </c>
    </row>
    <row r="278" customFormat="false" ht="13.2" hidden="false" customHeight="false" outlineLevel="0" collapsed="false">
      <c r="O278" s="38" t="n">
        <v>269</v>
      </c>
    </row>
    <row r="279" customFormat="false" ht="13.2" hidden="false" customHeight="false" outlineLevel="0" collapsed="false">
      <c r="O279" s="38" t="n">
        <v>270</v>
      </c>
    </row>
    <row r="280" customFormat="false" ht="13.2" hidden="false" customHeight="false" outlineLevel="0" collapsed="false">
      <c r="O280" s="38" t="n">
        <v>271</v>
      </c>
    </row>
    <row r="281" customFormat="false" ht="13.2" hidden="false" customHeight="false" outlineLevel="0" collapsed="false">
      <c r="O281" s="38" t="n">
        <v>272</v>
      </c>
    </row>
    <row r="282" customFormat="false" ht="13.2" hidden="false" customHeight="false" outlineLevel="0" collapsed="false">
      <c r="O282" s="38" t="n">
        <v>273</v>
      </c>
    </row>
    <row r="283" customFormat="false" ht="13.2" hidden="false" customHeight="false" outlineLevel="0" collapsed="false">
      <c r="O283" s="38" t="n">
        <v>274</v>
      </c>
    </row>
    <row r="284" customFormat="false" ht="13.2" hidden="false" customHeight="false" outlineLevel="0" collapsed="false">
      <c r="O284" s="38" t="n">
        <v>275</v>
      </c>
    </row>
    <row r="285" customFormat="false" ht="13.2" hidden="false" customHeight="false" outlineLevel="0" collapsed="false">
      <c r="O285" s="38" t="n">
        <v>276</v>
      </c>
    </row>
    <row r="286" customFormat="false" ht="13.2" hidden="false" customHeight="false" outlineLevel="0" collapsed="false">
      <c r="O286" s="38" t="n">
        <v>277</v>
      </c>
    </row>
    <row r="287" customFormat="false" ht="13.2" hidden="false" customHeight="false" outlineLevel="0" collapsed="false">
      <c r="O287" s="38" t="n">
        <v>278</v>
      </c>
    </row>
    <row r="288" customFormat="false" ht="13.2" hidden="false" customHeight="false" outlineLevel="0" collapsed="false">
      <c r="O288" s="38" t="n">
        <v>279</v>
      </c>
    </row>
    <row r="289" customFormat="false" ht="13.2" hidden="false" customHeight="false" outlineLevel="0" collapsed="false">
      <c r="O289" s="38" t="n">
        <v>280</v>
      </c>
    </row>
    <row r="290" customFormat="false" ht="13.2" hidden="false" customHeight="false" outlineLevel="0" collapsed="false">
      <c r="O290" s="38" t="n">
        <v>281</v>
      </c>
    </row>
    <row r="291" customFormat="false" ht="13.2" hidden="false" customHeight="false" outlineLevel="0" collapsed="false">
      <c r="O291" s="38" t="n">
        <v>282</v>
      </c>
    </row>
    <row r="292" customFormat="false" ht="13.2" hidden="false" customHeight="false" outlineLevel="0" collapsed="false">
      <c r="O292" s="38" t="n">
        <v>283</v>
      </c>
    </row>
    <row r="293" customFormat="false" ht="13.2" hidden="false" customHeight="false" outlineLevel="0" collapsed="false">
      <c r="O293" s="38" t="n">
        <v>284</v>
      </c>
    </row>
    <row r="294" customFormat="false" ht="13.2" hidden="false" customHeight="false" outlineLevel="0" collapsed="false">
      <c r="O294" s="38" t="n">
        <v>285</v>
      </c>
    </row>
    <row r="295" customFormat="false" ht="13.2" hidden="false" customHeight="false" outlineLevel="0" collapsed="false">
      <c r="O295" s="38" t="n">
        <v>286</v>
      </c>
    </row>
    <row r="296" customFormat="false" ht="13.2" hidden="false" customHeight="false" outlineLevel="0" collapsed="false">
      <c r="O296" s="38" t="n">
        <v>287</v>
      </c>
    </row>
    <row r="297" customFormat="false" ht="13.2" hidden="false" customHeight="false" outlineLevel="0" collapsed="false">
      <c r="O297" s="38" t="n">
        <v>288</v>
      </c>
    </row>
    <row r="298" customFormat="false" ht="13.2" hidden="false" customHeight="false" outlineLevel="0" collapsed="false">
      <c r="O298" s="38" t="n">
        <v>289</v>
      </c>
    </row>
    <row r="299" customFormat="false" ht="13.2" hidden="false" customHeight="false" outlineLevel="0" collapsed="false">
      <c r="O299" s="38" t="n">
        <v>290</v>
      </c>
    </row>
    <row r="300" customFormat="false" ht="13.2" hidden="false" customHeight="false" outlineLevel="0" collapsed="false">
      <c r="O300" s="38" t="n">
        <v>291</v>
      </c>
    </row>
    <row r="301" customFormat="false" ht="13.2" hidden="false" customHeight="false" outlineLevel="0" collapsed="false">
      <c r="O301" s="38" t="n">
        <v>292</v>
      </c>
    </row>
    <row r="302" customFormat="false" ht="13.2" hidden="false" customHeight="false" outlineLevel="0" collapsed="false">
      <c r="O302" s="38" t="n">
        <v>293</v>
      </c>
    </row>
    <row r="303" customFormat="false" ht="13.2" hidden="false" customHeight="false" outlineLevel="0" collapsed="false">
      <c r="O303" s="38" t="n">
        <v>294</v>
      </c>
    </row>
    <row r="304" customFormat="false" ht="13.2" hidden="false" customHeight="false" outlineLevel="0" collapsed="false">
      <c r="O304" s="38" t="n">
        <v>295</v>
      </c>
    </row>
    <row r="305" customFormat="false" ht="13.2" hidden="false" customHeight="false" outlineLevel="0" collapsed="false">
      <c r="O305" s="38" t="n">
        <v>296</v>
      </c>
    </row>
    <row r="306" customFormat="false" ht="13.2" hidden="false" customHeight="false" outlineLevel="0" collapsed="false">
      <c r="O306" s="38" t="n">
        <v>297</v>
      </c>
    </row>
    <row r="307" customFormat="false" ht="13.2" hidden="false" customHeight="false" outlineLevel="0" collapsed="false">
      <c r="O307" s="38" t="n">
        <v>298</v>
      </c>
    </row>
    <row r="308" customFormat="false" ht="13.2" hidden="false" customHeight="false" outlineLevel="0" collapsed="false">
      <c r="O308" s="38" t="n">
        <v>299</v>
      </c>
    </row>
    <row r="309" customFormat="false" ht="13.2" hidden="false" customHeight="false" outlineLevel="0" collapsed="false">
      <c r="O309" s="38" t="n">
        <v>300</v>
      </c>
    </row>
    <row r="310" customFormat="false" ht="13.2" hidden="false" customHeight="false" outlineLevel="0" collapsed="false">
      <c r="O310" s="38" t="n">
        <v>301</v>
      </c>
    </row>
    <row r="311" customFormat="false" ht="13.2" hidden="false" customHeight="false" outlineLevel="0" collapsed="false">
      <c r="O311" s="38" t="n">
        <v>302</v>
      </c>
    </row>
    <row r="312" customFormat="false" ht="13.2" hidden="false" customHeight="false" outlineLevel="0" collapsed="false">
      <c r="O312" s="38" t="n">
        <v>303</v>
      </c>
    </row>
    <row r="313" customFormat="false" ht="13.2" hidden="false" customHeight="false" outlineLevel="0" collapsed="false">
      <c r="O313" s="38" t="n">
        <v>304</v>
      </c>
    </row>
    <row r="314" customFormat="false" ht="13.2" hidden="false" customHeight="false" outlineLevel="0" collapsed="false">
      <c r="O314" s="38" t="n">
        <v>305</v>
      </c>
    </row>
    <row r="315" customFormat="false" ht="13.2" hidden="false" customHeight="false" outlineLevel="0" collapsed="false">
      <c r="O315" s="38" t="n">
        <v>306</v>
      </c>
    </row>
    <row r="316" customFormat="false" ht="13.2" hidden="false" customHeight="false" outlineLevel="0" collapsed="false">
      <c r="O316" s="38" t="n">
        <v>307</v>
      </c>
    </row>
    <row r="317" customFormat="false" ht="13.2" hidden="false" customHeight="false" outlineLevel="0" collapsed="false">
      <c r="O317" s="38" t="n">
        <v>308</v>
      </c>
    </row>
    <row r="318" customFormat="false" ht="13.2" hidden="false" customHeight="false" outlineLevel="0" collapsed="false">
      <c r="O318" s="38" t="n">
        <v>309</v>
      </c>
    </row>
    <row r="319" customFormat="false" ht="13.2" hidden="false" customHeight="false" outlineLevel="0" collapsed="false">
      <c r="O319" s="38" t="n">
        <v>310</v>
      </c>
    </row>
    <row r="320" customFormat="false" ht="13.2" hidden="false" customHeight="false" outlineLevel="0" collapsed="false">
      <c r="O320" s="38" t="n">
        <v>311</v>
      </c>
    </row>
    <row r="321" customFormat="false" ht="13.2" hidden="false" customHeight="false" outlineLevel="0" collapsed="false">
      <c r="O321" s="38" t="n">
        <v>312</v>
      </c>
    </row>
    <row r="322" customFormat="false" ht="13.2" hidden="false" customHeight="false" outlineLevel="0" collapsed="false">
      <c r="O322" s="38" t="n">
        <v>313</v>
      </c>
    </row>
    <row r="323" customFormat="false" ht="13.2" hidden="false" customHeight="false" outlineLevel="0" collapsed="false">
      <c r="O323" s="38" t="n">
        <v>314</v>
      </c>
    </row>
    <row r="324" customFormat="false" ht="13.2" hidden="false" customHeight="false" outlineLevel="0" collapsed="false">
      <c r="O324" s="38" t="n">
        <v>315</v>
      </c>
    </row>
    <row r="325" customFormat="false" ht="13.2" hidden="false" customHeight="false" outlineLevel="0" collapsed="false">
      <c r="O325" s="38" t="n">
        <v>316</v>
      </c>
    </row>
    <row r="326" customFormat="false" ht="13.2" hidden="false" customHeight="false" outlineLevel="0" collapsed="false">
      <c r="O326" s="38" t="n">
        <v>317</v>
      </c>
    </row>
    <row r="327" customFormat="false" ht="13.2" hidden="false" customHeight="false" outlineLevel="0" collapsed="false">
      <c r="O327" s="38" t="n">
        <v>318</v>
      </c>
    </row>
    <row r="328" customFormat="false" ht="13.2" hidden="false" customHeight="false" outlineLevel="0" collapsed="false">
      <c r="O328" s="38" t="n">
        <v>319</v>
      </c>
    </row>
    <row r="329" customFormat="false" ht="13.2" hidden="false" customHeight="false" outlineLevel="0" collapsed="false">
      <c r="O329" s="38" t="n">
        <v>320</v>
      </c>
    </row>
    <row r="330" customFormat="false" ht="13.2" hidden="false" customHeight="false" outlineLevel="0" collapsed="false">
      <c r="O330" s="38" t="n">
        <v>321</v>
      </c>
    </row>
    <row r="331" customFormat="false" ht="13.2" hidden="false" customHeight="false" outlineLevel="0" collapsed="false">
      <c r="O331" s="38" t="n">
        <v>322</v>
      </c>
    </row>
    <row r="332" customFormat="false" ht="13.2" hidden="false" customHeight="false" outlineLevel="0" collapsed="false">
      <c r="O332" s="38" t="n">
        <v>323</v>
      </c>
    </row>
    <row r="333" customFormat="false" ht="13.2" hidden="false" customHeight="false" outlineLevel="0" collapsed="false">
      <c r="O333" s="38" t="n">
        <v>324</v>
      </c>
    </row>
    <row r="334" customFormat="false" ht="13.2" hidden="false" customHeight="false" outlineLevel="0" collapsed="false">
      <c r="O334" s="38" t="n">
        <v>325</v>
      </c>
    </row>
    <row r="335" customFormat="false" ht="13.2" hidden="false" customHeight="false" outlineLevel="0" collapsed="false">
      <c r="O335" s="38" t="n">
        <v>326</v>
      </c>
    </row>
    <row r="336" customFormat="false" ht="13.2" hidden="false" customHeight="false" outlineLevel="0" collapsed="false">
      <c r="O336" s="38" t="n">
        <v>327</v>
      </c>
    </row>
    <row r="337" customFormat="false" ht="13.2" hidden="false" customHeight="false" outlineLevel="0" collapsed="false">
      <c r="O337" s="38" t="n">
        <v>328</v>
      </c>
    </row>
    <row r="338" customFormat="false" ht="13.2" hidden="false" customHeight="false" outlineLevel="0" collapsed="false">
      <c r="O338" s="38" t="n">
        <v>329</v>
      </c>
    </row>
    <row r="339" customFormat="false" ht="13.2" hidden="false" customHeight="false" outlineLevel="0" collapsed="false">
      <c r="O339" s="38" t="n">
        <v>330</v>
      </c>
    </row>
    <row r="340" customFormat="false" ht="13.2" hidden="false" customHeight="false" outlineLevel="0" collapsed="false">
      <c r="O340" s="38" t="n">
        <v>331</v>
      </c>
    </row>
    <row r="341" customFormat="false" ht="13.2" hidden="false" customHeight="false" outlineLevel="0" collapsed="false">
      <c r="O341" s="38" t="n">
        <v>332</v>
      </c>
    </row>
    <row r="342" customFormat="false" ht="13.2" hidden="false" customHeight="false" outlineLevel="0" collapsed="false">
      <c r="O342" s="38" t="n">
        <v>333</v>
      </c>
    </row>
    <row r="343" customFormat="false" ht="13.2" hidden="false" customHeight="false" outlineLevel="0" collapsed="false">
      <c r="O343" s="38" t="n">
        <v>334</v>
      </c>
    </row>
    <row r="344" customFormat="false" ht="13.2" hidden="false" customHeight="false" outlineLevel="0" collapsed="false">
      <c r="O344" s="38" t="n">
        <v>335</v>
      </c>
    </row>
    <row r="345" customFormat="false" ht="13.2" hidden="false" customHeight="false" outlineLevel="0" collapsed="false">
      <c r="O345" s="38" t="n">
        <v>336</v>
      </c>
    </row>
    <row r="346" customFormat="false" ht="13.2" hidden="false" customHeight="false" outlineLevel="0" collapsed="false">
      <c r="O346" s="38" t="n">
        <v>337</v>
      </c>
    </row>
    <row r="347" customFormat="false" ht="13.2" hidden="false" customHeight="false" outlineLevel="0" collapsed="false">
      <c r="O347" s="38" t="n">
        <v>338</v>
      </c>
    </row>
    <row r="348" customFormat="false" ht="13.2" hidden="false" customHeight="false" outlineLevel="0" collapsed="false">
      <c r="O348" s="38" t="n">
        <v>339</v>
      </c>
    </row>
    <row r="349" customFormat="false" ht="13.2" hidden="false" customHeight="false" outlineLevel="0" collapsed="false">
      <c r="O349" s="38" t="n">
        <v>340</v>
      </c>
    </row>
    <row r="350" customFormat="false" ht="13.2" hidden="false" customHeight="false" outlineLevel="0" collapsed="false">
      <c r="O350" s="38" t="n">
        <v>341</v>
      </c>
    </row>
    <row r="351" customFormat="false" ht="13.2" hidden="false" customHeight="false" outlineLevel="0" collapsed="false">
      <c r="O351" s="38" t="n">
        <v>342</v>
      </c>
    </row>
    <row r="352" customFormat="false" ht="13.2" hidden="false" customHeight="false" outlineLevel="0" collapsed="false">
      <c r="O352" s="38" t="n">
        <v>343</v>
      </c>
    </row>
    <row r="353" customFormat="false" ht="13.2" hidden="false" customHeight="false" outlineLevel="0" collapsed="false">
      <c r="O353" s="38" t="n">
        <v>344</v>
      </c>
    </row>
    <row r="354" customFormat="false" ht="13.2" hidden="false" customHeight="false" outlineLevel="0" collapsed="false">
      <c r="O354" s="38" t="n">
        <v>345</v>
      </c>
    </row>
    <row r="355" customFormat="false" ht="13.2" hidden="false" customHeight="false" outlineLevel="0" collapsed="false">
      <c r="O355" s="38" t="n">
        <v>346</v>
      </c>
    </row>
    <row r="356" customFormat="false" ht="13.2" hidden="false" customHeight="false" outlineLevel="0" collapsed="false">
      <c r="O356" s="38" t="n">
        <v>347</v>
      </c>
    </row>
    <row r="357" customFormat="false" ht="13.2" hidden="false" customHeight="false" outlineLevel="0" collapsed="false">
      <c r="O357" s="38" t="n">
        <v>348</v>
      </c>
    </row>
    <row r="358" customFormat="false" ht="13.2" hidden="false" customHeight="false" outlineLevel="0" collapsed="false">
      <c r="O358" s="38" t="n">
        <v>349</v>
      </c>
    </row>
    <row r="359" customFormat="false" ht="13.2" hidden="false" customHeight="false" outlineLevel="0" collapsed="false">
      <c r="O359" s="38" t="n">
        <v>350</v>
      </c>
    </row>
    <row r="360" customFormat="false" ht="13.2" hidden="false" customHeight="false" outlineLevel="0" collapsed="false">
      <c r="O360" s="38" t="n">
        <v>351</v>
      </c>
    </row>
    <row r="361" customFormat="false" ht="13.2" hidden="false" customHeight="false" outlineLevel="0" collapsed="false">
      <c r="O361" s="38" t="n">
        <v>352</v>
      </c>
    </row>
    <row r="362" customFormat="false" ht="13.2" hidden="false" customHeight="false" outlineLevel="0" collapsed="false">
      <c r="O362" s="38" t="n">
        <v>353</v>
      </c>
    </row>
    <row r="363" customFormat="false" ht="13.2" hidden="false" customHeight="false" outlineLevel="0" collapsed="false">
      <c r="O363" s="38" t="n">
        <v>354</v>
      </c>
    </row>
    <row r="364" customFormat="false" ht="13.2" hidden="false" customHeight="false" outlineLevel="0" collapsed="false">
      <c r="O364" s="38" t="n">
        <v>355</v>
      </c>
    </row>
    <row r="365" customFormat="false" ht="13.2" hidden="false" customHeight="false" outlineLevel="0" collapsed="false">
      <c r="O365" s="38" t="n">
        <v>356</v>
      </c>
    </row>
    <row r="366" customFormat="false" ht="13.2" hidden="false" customHeight="false" outlineLevel="0" collapsed="false">
      <c r="O366" s="38" t="n">
        <v>357</v>
      </c>
    </row>
    <row r="367" customFormat="false" ht="13.2" hidden="false" customHeight="false" outlineLevel="0" collapsed="false">
      <c r="O367" s="38" t="n">
        <v>358</v>
      </c>
    </row>
    <row r="368" customFormat="false" ht="13.2" hidden="false" customHeight="false" outlineLevel="0" collapsed="false">
      <c r="O368" s="38" t="n">
        <v>359</v>
      </c>
    </row>
    <row r="369" customFormat="false" ht="13.2" hidden="false" customHeight="false" outlineLevel="0" collapsed="false">
      <c r="O369" s="38" t="n">
        <v>360</v>
      </c>
    </row>
    <row r="370" customFormat="false" ht="13.2" hidden="false" customHeight="false" outlineLevel="0" collapsed="false">
      <c r="O370" s="38" t="n">
        <v>361</v>
      </c>
    </row>
    <row r="371" customFormat="false" ht="13.2" hidden="false" customHeight="false" outlineLevel="0" collapsed="false">
      <c r="O371" s="38" t="n">
        <v>362</v>
      </c>
    </row>
    <row r="372" customFormat="false" ht="13.2" hidden="false" customHeight="false" outlineLevel="0" collapsed="false">
      <c r="O372" s="38" t="n">
        <v>363</v>
      </c>
    </row>
    <row r="373" customFormat="false" ht="13.2" hidden="false" customHeight="false" outlineLevel="0" collapsed="false">
      <c r="O373" s="38" t="n">
        <v>364</v>
      </c>
    </row>
    <row r="374" customFormat="false" ht="13.2" hidden="false" customHeight="false" outlineLevel="0" collapsed="false">
      <c r="O374" s="38" t="n">
        <v>365</v>
      </c>
    </row>
    <row r="375" customFormat="false" ht="13.2" hidden="false" customHeight="false" outlineLevel="0" collapsed="false">
      <c r="O375" s="38" t="n">
        <v>366</v>
      </c>
    </row>
    <row r="376" customFormat="false" ht="13.2" hidden="false" customHeight="false" outlineLevel="0" collapsed="false">
      <c r="O376" s="38" t="n">
        <v>367</v>
      </c>
    </row>
    <row r="377" customFormat="false" ht="13.2" hidden="false" customHeight="false" outlineLevel="0" collapsed="false">
      <c r="O377" s="38" t="n">
        <v>368</v>
      </c>
    </row>
    <row r="378" customFormat="false" ht="13.2" hidden="false" customHeight="false" outlineLevel="0" collapsed="false">
      <c r="O378" s="38" t="n">
        <v>369</v>
      </c>
    </row>
    <row r="379" customFormat="false" ht="13.2" hidden="false" customHeight="false" outlineLevel="0" collapsed="false">
      <c r="O379" s="38" t="n">
        <v>370</v>
      </c>
    </row>
    <row r="380" customFormat="false" ht="13.2" hidden="false" customHeight="false" outlineLevel="0" collapsed="false">
      <c r="O380" s="38" t="n">
        <v>371</v>
      </c>
    </row>
    <row r="381" customFormat="false" ht="13.2" hidden="false" customHeight="false" outlineLevel="0" collapsed="false">
      <c r="O381" s="38" t="n">
        <v>372</v>
      </c>
    </row>
    <row r="382" customFormat="false" ht="13.2" hidden="false" customHeight="false" outlineLevel="0" collapsed="false">
      <c r="O382" s="38" t="n">
        <v>373</v>
      </c>
    </row>
    <row r="383" customFormat="false" ht="13.2" hidden="false" customHeight="false" outlineLevel="0" collapsed="false">
      <c r="O383" s="38" t="n">
        <v>374</v>
      </c>
    </row>
    <row r="384" customFormat="false" ht="13.2" hidden="false" customHeight="false" outlineLevel="0" collapsed="false">
      <c r="O384" s="38" t="n">
        <v>375</v>
      </c>
    </row>
    <row r="385" customFormat="false" ht="13.2" hidden="false" customHeight="false" outlineLevel="0" collapsed="false">
      <c r="O385" s="38" t="n">
        <v>376</v>
      </c>
    </row>
    <row r="386" customFormat="false" ht="13.2" hidden="false" customHeight="false" outlineLevel="0" collapsed="false">
      <c r="O386" s="38" t="n">
        <v>377</v>
      </c>
    </row>
    <row r="387" customFormat="false" ht="13.2" hidden="false" customHeight="false" outlineLevel="0" collapsed="false">
      <c r="O387" s="38" t="n">
        <v>378</v>
      </c>
    </row>
    <row r="388" customFormat="false" ht="13.2" hidden="false" customHeight="false" outlineLevel="0" collapsed="false">
      <c r="O388" s="38" t="n">
        <v>379</v>
      </c>
    </row>
    <row r="389" customFormat="false" ht="13.2" hidden="false" customHeight="false" outlineLevel="0" collapsed="false">
      <c r="O389" s="38" t="n">
        <v>380</v>
      </c>
    </row>
    <row r="390" customFormat="false" ht="13.2" hidden="false" customHeight="false" outlineLevel="0" collapsed="false">
      <c r="O390" s="38" t="n">
        <v>381</v>
      </c>
    </row>
    <row r="391" customFormat="false" ht="13.2" hidden="false" customHeight="false" outlineLevel="0" collapsed="false">
      <c r="O391" s="38" t="n">
        <v>382</v>
      </c>
    </row>
    <row r="392" customFormat="false" ht="13.2" hidden="false" customHeight="false" outlineLevel="0" collapsed="false">
      <c r="O392" s="38" t="n">
        <v>383</v>
      </c>
    </row>
    <row r="393" customFormat="false" ht="13.2" hidden="false" customHeight="false" outlineLevel="0" collapsed="false">
      <c r="O393" s="38" t="n">
        <v>384</v>
      </c>
    </row>
    <row r="394" customFormat="false" ht="13.2" hidden="false" customHeight="false" outlineLevel="0" collapsed="false">
      <c r="O394" s="38" t="n">
        <v>385</v>
      </c>
    </row>
    <row r="395" customFormat="false" ht="13.2" hidden="false" customHeight="false" outlineLevel="0" collapsed="false">
      <c r="O395" s="38" t="n">
        <v>386</v>
      </c>
    </row>
    <row r="396" customFormat="false" ht="13.2" hidden="false" customHeight="false" outlineLevel="0" collapsed="false">
      <c r="O396" s="38" t="n">
        <v>387</v>
      </c>
    </row>
    <row r="397" customFormat="false" ht="13.2" hidden="false" customHeight="false" outlineLevel="0" collapsed="false">
      <c r="O397" s="38" t="n">
        <v>388</v>
      </c>
    </row>
    <row r="398" customFormat="false" ht="13.2" hidden="false" customHeight="false" outlineLevel="0" collapsed="false">
      <c r="O398" s="38" t="n">
        <v>389</v>
      </c>
    </row>
    <row r="399" customFormat="false" ht="13.2" hidden="false" customHeight="false" outlineLevel="0" collapsed="false">
      <c r="O399" s="38" t="n">
        <v>390</v>
      </c>
    </row>
    <row r="400" customFormat="false" ht="13.2" hidden="false" customHeight="false" outlineLevel="0" collapsed="false">
      <c r="O400" s="38" t="n">
        <v>391</v>
      </c>
    </row>
    <row r="401" customFormat="false" ht="13.2" hidden="false" customHeight="false" outlineLevel="0" collapsed="false">
      <c r="O401" s="38" t="n">
        <v>392</v>
      </c>
    </row>
    <row r="402" customFormat="false" ht="13.2" hidden="false" customHeight="false" outlineLevel="0" collapsed="false">
      <c r="O402" s="38" t="n">
        <v>393</v>
      </c>
    </row>
    <row r="403" customFormat="false" ht="13.2" hidden="false" customHeight="false" outlineLevel="0" collapsed="false">
      <c r="O403" s="38" t="n">
        <v>394</v>
      </c>
    </row>
    <row r="404" customFormat="false" ht="13.2" hidden="false" customHeight="false" outlineLevel="0" collapsed="false">
      <c r="O404" s="38" t="n">
        <v>395</v>
      </c>
    </row>
    <row r="405" customFormat="false" ht="13.2" hidden="false" customHeight="false" outlineLevel="0" collapsed="false">
      <c r="O405" s="38" t="n">
        <v>396</v>
      </c>
    </row>
    <row r="406" customFormat="false" ht="13.2" hidden="false" customHeight="false" outlineLevel="0" collapsed="false">
      <c r="O406" s="38" t="n">
        <v>397</v>
      </c>
    </row>
    <row r="407" customFormat="false" ht="13.2" hidden="false" customHeight="false" outlineLevel="0" collapsed="false">
      <c r="O407" s="38" t="n">
        <v>398</v>
      </c>
    </row>
    <row r="408" customFormat="false" ht="13.2" hidden="false" customHeight="false" outlineLevel="0" collapsed="false">
      <c r="O408" s="38" t="n">
        <v>399</v>
      </c>
    </row>
    <row r="409" customFormat="false" ht="13.2" hidden="false" customHeight="false" outlineLevel="0" collapsed="false">
      <c r="O409" s="38" t="n">
        <v>400</v>
      </c>
    </row>
    <row r="410" customFormat="false" ht="13.2" hidden="false" customHeight="false" outlineLevel="0" collapsed="false">
      <c r="O410" s="38" t="n">
        <v>401</v>
      </c>
    </row>
    <row r="411" customFormat="false" ht="13.2" hidden="false" customHeight="false" outlineLevel="0" collapsed="false">
      <c r="O411" s="38" t="n">
        <v>402</v>
      </c>
    </row>
    <row r="412" customFormat="false" ht="13.2" hidden="false" customHeight="false" outlineLevel="0" collapsed="false">
      <c r="O412" s="38" t="n">
        <v>403</v>
      </c>
    </row>
    <row r="413" customFormat="false" ht="13.2" hidden="false" customHeight="false" outlineLevel="0" collapsed="false">
      <c r="O413" s="38" t="n">
        <v>404</v>
      </c>
    </row>
    <row r="414" customFormat="false" ht="13.2" hidden="false" customHeight="false" outlineLevel="0" collapsed="false">
      <c r="O414" s="38" t="n">
        <v>405</v>
      </c>
    </row>
    <row r="415" customFormat="false" ht="13.2" hidden="false" customHeight="false" outlineLevel="0" collapsed="false">
      <c r="O415" s="38" t="n">
        <v>406</v>
      </c>
    </row>
    <row r="416" customFormat="false" ht="13.2" hidden="false" customHeight="false" outlineLevel="0" collapsed="false">
      <c r="O416" s="38" t="n">
        <v>407</v>
      </c>
    </row>
    <row r="417" customFormat="false" ht="13.2" hidden="false" customHeight="false" outlineLevel="0" collapsed="false">
      <c r="O417" s="38" t="n">
        <v>408</v>
      </c>
    </row>
    <row r="418" customFormat="false" ht="13.2" hidden="false" customHeight="false" outlineLevel="0" collapsed="false">
      <c r="O418" s="38" t="n">
        <v>409</v>
      </c>
    </row>
    <row r="419" customFormat="false" ht="13.2" hidden="false" customHeight="false" outlineLevel="0" collapsed="false">
      <c r="O419" s="38" t="n">
        <v>410</v>
      </c>
    </row>
    <row r="420" customFormat="false" ht="13.2" hidden="false" customHeight="false" outlineLevel="0" collapsed="false">
      <c r="O420" s="38" t="n">
        <v>411</v>
      </c>
    </row>
    <row r="421" customFormat="false" ht="13.2" hidden="false" customHeight="false" outlineLevel="0" collapsed="false">
      <c r="O421" s="38" t="n">
        <v>412</v>
      </c>
    </row>
    <row r="422" customFormat="false" ht="13.2" hidden="false" customHeight="false" outlineLevel="0" collapsed="false">
      <c r="O422" s="38" t="n">
        <v>413</v>
      </c>
    </row>
    <row r="423" customFormat="false" ht="13.2" hidden="false" customHeight="false" outlineLevel="0" collapsed="false">
      <c r="O423" s="38" t="n">
        <v>414</v>
      </c>
    </row>
    <row r="424" customFormat="false" ht="13.2" hidden="false" customHeight="false" outlineLevel="0" collapsed="false">
      <c r="O424" s="38" t="n">
        <v>415</v>
      </c>
    </row>
    <row r="425" customFormat="false" ht="13.2" hidden="false" customHeight="false" outlineLevel="0" collapsed="false">
      <c r="O425" s="38" t="n">
        <v>416</v>
      </c>
    </row>
    <row r="426" customFormat="false" ht="13.2" hidden="false" customHeight="false" outlineLevel="0" collapsed="false">
      <c r="O426" s="38" t="n">
        <v>417</v>
      </c>
    </row>
    <row r="427" customFormat="false" ht="13.2" hidden="false" customHeight="false" outlineLevel="0" collapsed="false">
      <c r="O427" s="38" t="n">
        <v>418</v>
      </c>
    </row>
    <row r="428" customFormat="false" ht="13.2" hidden="false" customHeight="false" outlineLevel="0" collapsed="false">
      <c r="O428" s="38" t="n">
        <v>419</v>
      </c>
    </row>
    <row r="429" customFormat="false" ht="13.2" hidden="false" customHeight="false" outlineLevel="0" collapsed="false">
      <c r="O429" s="38" t="n">
        <v>420</v>
      </c>
    </row>
    <row r="430" customFormat="false" ht="13.2" hidden="false" customHeight="false" outlineLevel="0" collapsed="false">
      <c r="O430" s="38" t="n">
        <v>421</v>
      </c>
    </row>
    <row r="431" customFormat="false" ht="13.2" hidden="false" customHeight="false" outlineLevel="0" collapsed="false">
      <c r="O431" s="38" t="n">
        <v>422</v>
      </c>
    </row>
    <row r="432" customFormat="false" ht="13.2" hidden="false" customHeight="false" outlineLevel="0" collapsed="false">
      <c r="O432" s="38" t="n">
        <v>423</v>
      </c>
    </row>
    <row r="433" customFormat="false" ht="13.2" hidden="false" customHeight="false" outlineLevel="0" collapsed="false">
      <c r="O433" s="38" t="n">
        <v>424</v>
      </c>
    </row>
    <row r="434" customFormat="false" ht="13.2" hidden="false" customHeight="false" outlineLevel="0" collapsed="false">
      <c r="O434" s="38" t="n">
        <v>425</v>
      </c>
    </row>
    <row r="435" customFormat="false" ht="13.2" hidden="false" customHeight="false" outlineLevel="0" collapsed="false">
      <c r="O435" s="38" t="n">
        <v>426</v>
      </c>
    </row>
    <row r="436" customFormat="false" ht="13.2" hidden="false" customHeight="false" outlineLevel="0" collapsed="false">
      <c r="O436" s="38" t="n">
        <v>427</v>
      </c>
    </row>
    <row r="437" customFormat="false" ht="13.2" hidden="false" customHeight="false" outlineLevel="0" collapsed="false">
      <c r="O437" s="38" t="n">
        <v>428</v>
      </c>
    </row>
    <row r="438" customFormat="false" ht="13.2" hidden="false" customHeight="false" outlineLevel="0" collapsed="false">
      <c r="O438" s="38" t="n">
        <v>429</v>
      </c>
    </row>
    <row r="439" customFormat="false" ht="13.2" hidden="false" customHeight="false" outlineLevel="0" collapsed="false">
      <c r="O439" s="38" t="n">
        <v>430</v>
      </c>
    </row>
    <row r="440" customFormat="false" ht="13.2" hidden="false" customHeight="false" outlineLevel="0" collapsed="false">
      <c r="O440" s="38" t="n">
        <v>431</v>
      </c>
    </row>
    <row r="441" customFormat="false" ht="13.2" hidden="false" customHeight="false" outlineLevel="0" collapsed="false">
      <c r="O441" s="38" t="n">
        <v>432</v>
      </c>
    </row>
    <row r="442" customFormat="false" ht="13.2" hidden="false" customHeight="false" outlineLevel="0" collapsed="false">
      <c r="O442" s="38" t="n">
        <v>433</v>
      </c>
    </row>
    <row r="443" customFormat="false" ht="13.2" hidden="false" customHeight="false" outlineLevel="0" collapsed="false">
      <c r="O443" s="38" t="n">
        <v>434</v>
      </c>
    </row>
    <row r="444" customFormat="false" ht="13.2" hidden="false" customHeight="false" outlineLevel="0" collapsed="false">
      <c r="O444" s="38" t="n">
        <v>435</v>
      </c>
    </row>
    <row r="445" customFormat="false" ht="13.2" hidden="false" customHeight="false" outlineLevel="0" collapsed="false">
      <c r="O445" s="38" t="n">
        <v>436</v>
      </c>
    </row>
    <row r="446" customFormat="false" ht="13.2" hidden="false" customHeight="false" outlineLevel="0" collapsed="false">
      <c r="O446" s="38" t="n">
        <v>437</v>
      </c>
    </row>
    <row r="447" customFormat="false" ht="13.2" hidden="false" customHeight="false" outlineLevel="0" collapsed="false">
      <c r="O447" s="38" t="n">
        <v>438</v>
      </c>
    </row>
    <row r="448" customFormat="false" ht="13.2" hidden="false" customHeight="false" outlineLevel="0" collapsed="false">
      <c r="O448" s="38" t="n">
        <v>439</v>
      </c>
    </row>
    <row r="449" customFormat="false" ht="13.2" hidden="false" customHeight="false" outlineLevel="0" collapsed="false">
      <c r="O449" s="38" t="n">
        <v>440</v>
      </c>
    </row>
    <row r="450" customFormat="false" ht="13.2" hidden="false" customHeight="false" outlineLevel="0" collapsed="false">
      <c r="O450" s="38" t="n">
        <v>441</v>
      </c>
    </row>
    <row r="451" customFormat="false" ht="13.2" hidden="false" customHeight="false" outlineLevel="0" collapsed="false">
      <c r="O451" s="38" t="n">
        <v>442</v>
      </c>
    </row>
    <row r="452" customFormat="false" ht="13.2" hidden="false" customHeight="false" outlineLevel="0" collapsed="false">
      <c r="O452" s="38" t="n">
        <v>443</v>
      </c>
    </row>
    <row r="453" customFormat="false" ht="13.2" hidden="false" customHeight="false" outlineLevel="0" collapsed="false">
      <c r="O453" s="38" t="n">
        <v>444</v>
      </c>
    </row>
    <row r="454" customFormat="false" ht="13.2" hidden="false" customHeight="false" outlineLevel="0" collapsed="false">
      <c r="O454" s="38" t="n">
        <v>445</v>
      </c>
    </row>
    <row r="455" customFormat="false" ht="13.2" hidden="false" customHeight="false" outlineLevel="0" collapsed="false">
      <c r="O455" s="38" t="n">
        <v>446</v>
      </c>
    </row>
    <row r="456" customFormat="false" ht="13.2" hidden="false" customHeight="false" outlineLevel="0" collapsed="false">
      <c r="O456" s="38" t="n">
        <v>447</v>
      </c>
    </row>
    <row r="457" customFormat="false" ht="13.2" hidden="false" customHeight="false" outlineLevel="0" collapsed="false">
      <c r="O457" s="38" t="n">
        <v>448</v>
      </c>
    </row>
    <row r="458" customFormat="false" ht="13.2" hidden="false" customHeight="false" outlineLevel="0" collapsed="false">
      <c r="O458" s="38" t="n">
        <v>449</v>
      </c>
    </row>
    <row r="459" customFormat="false" ht="13.2" hidden="false" customHeight="false" outlineLevel="0" collapsed="false">
      <c r="O459" s="38" t="n">
        <v>450</v>
      </c>
    </row>
    <row r="460" customFormat="false" ht="13.2" hidden="false" customHeight="false" outlineLevel="0" collapsed="false">
      <c r="O460" s="38" t="n">
        <v>451</v>
      </c>
    </row>
    <row r="461" customFormat="false" ht="13.2" hidden="false" customHeight="false" outlineLevel="0" collapsed="false">
      <c r="O461" s="38" t="n">
        <v>452</v>
      </c>
    </row>
    <row r="462" customFormat="false" ht="13.2" hidden="false" customHeight="false" outlineLevel="0" collapsed="false">
      <c r="O462" s="38" t="n">
        <v>453</v>
      </c>
    </row>
    <row r="463" customFormat="false" ht="13.2" hidden="false" customHeight="false" outlineLevel="0" collapsed="false">
      <c r="O463" s="38" t="n">
        <v>454</v>
      </c>
    </row>
    <row r="464" customFormat="false" ht="13.2" hidden="false" customHeight="false" outlineLevel="0" collapsed="false">
      <c r="O464" s="38" t="n">
        <v>455</v>
      </c>
    </row>
    <row r="465" customFormat="false" ht="13.2" hidden="false" customHeight="false" outlineLevel="0" collapsed="false">
      <c r="O465" s="38" t="n">
        <v>456</v>
      </c>
    </row>
    <row r="466" customFormat="false" ht="13.2" hidden="false" customHeight="false" outlineLevel="0" collapsed="false">
      <c r="O466" s="38" t="n">
        <v>457</v>
      </c>
    </row>
    <row r="467" customFormat="false" ht="13.2" hidden="false" customHeight="false" outlineLevel="0" collapsed="false">
      <c r="O467" s="38" t="n">
        <v>458</v>
      </c>
    </row>
    <row r="468" customFormat="false" ht="13.2" hidden="false" customHeight="false" outlineLevel="0" collapsed="false">
      <c r="O468" s="38" t="n">
        <v>459</v>
      </c>
    </row>
    <row r="469" customFormat="false" ht="13.2" hidden="false" customHeight="false" outlineLevel="0" collapsed="false">
      <c r="O469" s="38" t="n">
        <v>460</v>
      </c>
    </row>
    <row r="470" customFormat="false" ht="13.2" hidden="false" customHeight="false" outlineLevel="0" collapsed="false">
      <c r="O470" s="38" t="n">
        <v>461</v>
      </c>
    </row>
    <row r="471" customFormat="false" ht="13.2" hidden="false" customHeight="false" outlineLevel="0" collapsed="false">
      <c r="O471" s="38" t="n">
        <v>462</v>
      </c>
    </row>
    <row r="472" customFormat="false" ht="13.2" hidden="false" customHeight="false" outlineLevel="0" collapsed="false">
      <c r="O472" s="38" t="n">
        <v>463</v>
      </c>
    </row>
    <row r="473" customFormat="false" ht="13.2" hidden="false" customHeight="false" outlineLevel="0" collapsed="false">
      <c r="O473" s="38" t="n">
        <v>464</v>
      </c>
    </row>
    <row r="474" customFormat="false" ht="13.2" hidden="false" customHeight="false" outlineLevel="0" collapsed="false">
      <c r="O474" s="38" t="n">
        <v>465</v>
      </c>
    </row>
    <row r="475" customFormat="false" ht="13.2" hidden="false" customHeight="false" outlineLevel="0" collapsed="false">
      <c r="O475" s="38" t="n">
        <v>466</v>
      </c>
    </row>
    <row r="476" customFormat="false" ht="13.2" hidden="false" customHeight="false" outlineLevel="0" collapsed="false">
      <c r="O476" s="38" t="n">
        <v>467</v>
      </c>
    </row>
    <row r="477" customFormat="false" ht="13.2" hidden="false" customHeight="false" outlineLevel="0" collapsed="false">
      <c r="O477" s="38" t="n">
        <v>468</v>
      </c>
    </row>
    <row r="478" customFormat="false" ht="13.2" hidden="false" customHeight="false" outlineLevel="0" collapsed="false">
      <c r="O478" s="38" t="n">
        <v>469</v>
      </c>
    </row>
    <row r="479" customFormat="false" ht="13.2" hidden="false" customHeight="false" outlineLevel="0" collapsed="false">
      <c r="O479" s="38" t="n">
        <v>470</v>
      </c>
    </row>
    <row r="480" customFormat="false" ht="13.2" hidden="false" customHeight="false" outlineLevel="0" collapsed="false">
      <c r="O480" s="38" t="n">
        <v>471</v>
      </c>
    </row>
    <row r="481" customFormat="false" ht="13.2" hidden="false" customHeight="false" outlineLevel="0" collapsed="false">
      <c r="O481" s="38" t="n">
        <v>472</v>
      </c>
    </row>
    <row r="482" customFormat="false" ht="13.2" hidden="false" customHeight="false" outlineLevel="0" collapsed="false">
      <c r="O482" s="38" t="n">
        <v>473</v>
      </c>
    </row>
    <row r="483" customFormat="false" ht="13.2" hidden="false" customHeight="false" outlineLevel="0" collapsed="false">
      <c r="O483" s="38" t="n">
        <v>474</v>
      </c>
    </row>
    <row r="484" customFormat="false" ht="13.2" hidden="false" customHeight="false" outlineLevel="0" collapsed="false">
      <c r="O484" s="38" t="n">
        <v>475</v>
      </c>
    </row>
    <row r="485" customFormat="false" ht="13.2" hidden="false" customHeight="false" outlineLevel="0" collapsed="false">
      <c r="O485" s="38" t="n">
        <v>476</v>
      </c>
    </row>
    <row r="486" customFormat="false" ht="13.2" hidden="false" customHeight="false" outlineLevel="0" collapsed="false">
      <c r="O486" s="38" t="n">
        <v>477</v>
      </c>
    </row>
    <row r="487" customFormat="false" ht="13.2" hidden="false" customHeight="false" outlineLevel="0" collapsed="false">
      <c r="O487" s="38" t="n">
        <v>478</v>
      </c>
    </row>
    <row r="488" customFormat="false" ht="13.2" hidden="false" customHeight="false" outlineLevel="0" collapsed="false">
      <c r="O488" s="38" t="n">
        <v>479</v>
      </c>
    </row>
    <row r="489" customFormat="false" ht="13.2" hidden="false" customHeight="false" outlineLevel="0" collapsed="false">
      <c r="O489" s="38" t="n">
        <v>480</v>
      </c>
    </row>
    <row r="490" customFormat="false" ht="13.2" hidden="false" customHeight="false" outlineLevel="0" collapsed="false">
      <c r="O490" s="38" t="n">
        <v>481</v>
      </c>
    </row>
    <row r="491" customFormat="false" ht="13.2" hidden="false" customHeight="false" outlineLevel="0" collapsed="false">
      <c r="O491" s="38" t="n">
        <v>482</v>
      </c>
    </row>
    <row r="492" customFormat="false" ht="13.2" hidden="false" customHeight="false" outlineLevel="0" collapsed="false">
      <c r="O492" s="38" t="n">
        <v>483</v>
      </c>
    </row>
    <row r="493" customFormat="false" ht="13.2" hidden="false" customHeight="false" outlineLevel="0" collapsed="false">
      <c r="O493" s="38" t="n">
        <v>484</v>
      </c>
    </row>
    <row r="494" customFormat="false" ht="13.2" hidden="false" customHeight="false" outlineLevel="0" collapsed="false">
      <c r="O494" s="38" t="n">
        <v>485</v>
      </c>
    </row>
    <row r="495" customFormat="false" ht="13.2" hidden="false" customHeight="false" outlineLevel="0" collapsed="false">
      <c r="O495" s="38" t="n">
        <v>486</v>
      </c>
    </row>
    <row r="496" customFormat="false" ht="13.2" hidden="false" customHeight="false" outlineLevel="0" collapsed="false">
      <c r="O496" s="38" t="n">
        <v>487</v>
      </c>
    </row>
    <row r="497" customFormat="false" ht="13.2" hidden="false" customHeight="false" outlineLevel="0" collapsed="false">
      <c r="O497" s="38" t="n">
        <v>488</v>
      </c>
    </row>
    <row r="498" customFormat="false" ht="13.2" hidden="false" customHeight="false" outlineLevel="0" collapsed="false">
      <c r="O498" s="38" t="n">
        <v>489</v>
      </c>
    </row>
    <row r="499" customFormat="false" ht="13.2" hidden="false" customHeight="false" outlineLevel="0" collapsed="false">
      <c r="O499" s="38" t="n">
        <v>490</v>
      </c>
    </row>
    <row r="500" customFormat="false" ht="13.2" hidden="false" customHeight="false" outlineLevel="0" collapsed="false">
      <c r="O500" s="38" t="n">
        <v>491</v>
      </c>
    </row>
    <row r="501" customFormat="false" ht="13.2" hidden="false" customHeight="false" outlineLevel="0" collapsed="false">
      <c r="O501" s="38" t="n">
        <v>492</v>
      </c>
    </row>
    <row r="502" customFormat="false" ht="13.2" hidden="false" customHeight="false" outlineLevel="0" collapsed="false">
      <c r="O502" s="38" t="n">
        <v>493</v>
      </c>
    </row>
    <row r="503" customFormat="false" ht="13.2" hidden="false" customHeight="false" outlineLevel="0" collapsed="false">
      <c r="O503" s="38" t="n">
        <v>494</v>
      </c>
    </row>
    <row r="504" customFormat="false" ht="13.2" hidden="false" customHeight="false" outlineLevel="0" collapsed="false">
      <c r="O504" s="38" t="n">
        <v>495</v>
      </c>
    </row>
    <row r="505" customFormat="false" ht="13.2" hidden="false" customHeight="false" outlineLevel="0" collapsed="false">
      <c r="O505" s="38" t="n">
        <v>496</v>
      </c>
    </row>
    <row r="506" customFormat="false" ht="13.2" hidden="false" customHeight="false" outlineLevel="0" collapsed="false">
      <c r="O506" s="38" t="n">
        <v>497</v>
      </c>
    </row>
    <row r="507" customFormat="false" ht="13.2" hidden="false" customHeight="false" outlineLevel="0" collapsed="false">
      <c r="O507" s="38" t="n">
        <v>498</v>
      </c>
    </row>
    <row r="508" customFormat="false" ht="13.2" hidden="false" customHeight="false" outlineLevel="0" collapsed="false">
      <c r="O508" s="38" t="n">
        <v>499</v>
      </c>
    </row>
    <row r="509" customFormat="false" ht="13.2" hidden="false" customHeight="false" outlineLevel="0" collapsed="false">
      <c r="O509" s="38" t="n">
        <v>500</v>
      </c>
    </row>
    <row r="510" customFormat="false" ht="13.2" hidden="false" customHeight="false" outlineLevel="0" collapsed="false">
      <c r="O510" s="38" t="n">
        <v>501</v>
      </c>
    </row>
    <row r="511" customFormat="false" ht="13.2" hidden="false" customHeight="false" outlineLevel="0" collapsed="false">
      <c r="O511" s="38" t="n">
        <v>502</v>
      </c>
    </row>
    <row r="512" customFormat="false" ht="13.2" hidden="false" customHeight="false" outlineLevel="0" collapsed="false">
      <c r="O512" s="38" t="n">
        <v>503</v>
      </c>
    </row>
    <row r="513" customFormat="false" ht="13.2" hidden="false" customHeight="false" outlineLevel="0" collapsed="false">
      <c r="O513" s="38" t="n">
        <v>504</v>
      </c>
    </row>
    <row r="514" customFormat="false" ht="13.2" hidden="false" customHeight="false" outlineLevel="0" collapsed="false">
      <c r="O514" s="38" t="n">
        <v>505</v>
      </c>
    </row>
    <row r="515" customFormat="false" ht="13.2" hidden="false" customHeight="false" outlineLevel="0" collapsed="false">
      <c r="O515" s="38" t="n">
        <v>506</v>
      </c>
    </row>
    <row r="516" customFormat="false" ht="13.2" hidden="false" customHeight="false" outlineLevel="0" collapsed="false">
      <c r="O516" s="38" t="n">
        <v>507</v>
      </c>
    </row>
    <row r="517" customFormat="false" ht="13.2" hidden="false" customHeight="false" outlineLevel="0" collapsed="false">
      <c r="O517" s="38" t="n">
        <v>508</v>
      </c>
    </row>
    <row r="518" customFormat="false" ht="13.2" hidden="false" customHeight="false" outlineLevel="0" collapsed="false">
      <c r="O518" s="38" t="n">
        <v>509</v>
      </c>
    </row>
    <row r="519" customFormat="false" ht="13.2" hidden="false" customHeight="false" outlineLevel="0" collapsed="false">
      <c r="O519" s="38" t="n">
        <v>510</v>
      </c>
    </row>
    <row r="520" customFormat="false" ht="13.2" hidden="false" customHeight="false" outlineLevel="0" collapsed="false">
      <c r="O520" s="38" t="n">
        <v>511</v>
      </c>
    </row>
    <row r="521" customFormat="false" ht="13.2" hidden="false" customHeight="false" outlineLevel="0" collapsed="false">
      <c r="O521" s="38" t="n">
        <v>512</v>
      </c>
    </row>
    <row r="522" customFormat="false" ht="13.2" hidden="false" customHeight="false" outlineLevel="0" collapsed="false">
      <c r="O522" s="38" t="n">
        <v>513</v>
      </c>
    </row>
    <row r="523" customFormat="false" ht="13.2" hidden="false" customHeight="false" outlineLevel="0" collapsed="false">
      <c r="O523" s="38" t="n">
        <v>514</v>
      </c>
    </row>
    <row r="524" customFormat="false" ht="13.2" hidden="false" customHeight="false" outlineLevel="0" collapsed="false">
      <c r="O524" s="38" t="n">
        <v>515</v>
      </c>
    </row>
    <row r="525" customFormat="false" ht="13.2" hidden="false" customHeight="false" outlineLevel="0" collapsed="false">
      <c r="O525" s="38" t="n">
        <v>516</v>
      </c>
    </row>
    <row r="526" customFormat="false" ht="13.2" hidden="false" customHeight="false" outlineLevel="0" collapsed="false">
      <c r="O526" s="38" t="n">
        <v>517</v>
      </c>
    </row>
    <row r="527" customFormat="false" ht="13.2" hidden="false" customHeight="false" outlineLevel="0" collapsed="false">
      <c r="O527" s="38" t="n">
        <v>518</v>
      </c>
    </row>
    <row r="528" customFormat="false" ht="13.2" hidden="false" customHeight="false" outlineLevel="0" collapsed="false">
      <c r="O528" s="38" t="n">
        <v>519</v>
      </c>
    </row>
    <row r="529" customFormat="false" ht="13.2" hidden="false" customHeight="false" outlineLevel="0" collapsed="false">
      <c r="O529" s="38" t="n">
        <v>520</v>
      </c>
    </row>
    <row r="530" customFormat="false" ht="13.2" hidden="false" customHeight="false" outlineLevel="0" collapsed="false">
      <c r="O530" s="38" t="n">
        <v>521</v>
      </c>
    </row>
    <row r="531" customFormat="false" ht="13.2" hidden="false" customHeight="false" outlineLevel="0" collapsed="false">
      <c r="O531" s="38" t="n">
        <v>522</v>
      </c>
    </row>
    <row r="532" customFormat="false" ht="13.2" hidden="false" customHeight="false" outlineLevel="0" collapsed="false">
      <c r="O532" s="38" t="n">
        <v>523</v>
      </c>
    </row>
    <row r="533" customFormat="false" ht="13.2" hidden="false" customHeight="false" outlineLevel="0" collapsed="false">
      <c r="O533" s="38" t="n">
        <v>524</v>
      </c>
    </row>
    <row r="534" customFormat="false" ht="13.2" hidden="false" customHeight="false" outlineLevel="0" collapsed="false">
      <c r="O534" s="38" t="n">
        <v>525</v>
      </c>
    </row>
    <row r="535" customFormat="false" ht="13.2" hidden="false" customHeight="false" outlineLevel="0" collapsed="false">
      <c r="O535" s="38" t="n">
        <v>526</v>
      </c>
    </row>
    <row r="536" customFormat="false" ht="13.2" hidden="false" customHeight="false" outlineLevel="0" collapsed="false">
      <c r="O536" s="38" t="n">
        <v>527</v>
      </c>
    </row>
    <row r="537" customFormat="false" ht="13.2" hidden="false" customHeight="false" outlineLevel="0" collapsed="false">
      <c r="O537" s="38" t="n">
        <v>528</v>
      </c>
    </row>
    <row r="538" customFormat="false" ht="13.2" hidden="false" customHeight="false" outlineLevel="0" collapsed="false">
      <c r="O538" s="38" t="n">
        <v>529</v>
      </c>
    </row>
    <row r="539" customFormat="false" ht="13.2" hidden="false" customHeight="false" outlineLevel="0" collapsed="false">
      <c r="O539" s="38" t="n">
        <v>530</v>
      </c>
    </row>
    <row r="540" customFormat="false" ht="13.2" hidden="false" customHeight="false" outlineLevel="0" collapsed="false">
      <c r="O540" s="38" t="n">
        <v>531</v>
      </c>
    </row>
    <row r="541" customFormat="false" ht="13.2" hidden="false" customHeight="false" outlineLevel="0" collapsed="false">
      <c r="O541" s="38" t="n">
        <v>532</v>
      </c>
    </row>
    <row r="542" customFormat="false" ht="13.2" hidden="false" customHeight="false" outlineLevel="0" collapsed="false">
      <c r="O542" s="38" t="n">
        <v>533</v>
      </c>
    </row>
    <row r="543" customFormat="false" ht="13.2" hidden="false" customHeight="false" outlineLevel="0" collapsed="false">
      <c r="O543" s="38" t="n">
        <v>534</v>
      </c>
    </row>
    <row r="544" customFormat="false" ht="13.2" hidden="false" customHeight="false" outlineLevel="0" collapsed="false">
      <c r="O544" s="38" t="n">
        <v>535</v>
      </c>
    </row>
    <row r="545" customFormat="false" ht="13.2" hidden="false" customHeight="false" outlineLevel="0" collapsed="false">
      <c r="O545" s="38" t="n">
        <v>536</v>
      </c>
    </row>
    <row r="546" customFormat="false" ht="13.2" hidden="false" customHeight="false" outlineLevel="0" collapsed="false">
      <c r="O546" s="38" t="n">
        <v>537</v>
      </c>
    </row>
    <row r="547" customFormat="false" ht="13.2" hidden="false" customHeight="false" outlineLevel="0" collapsed="false">
      <c r="O547" s="38" t="n">
        <v>538</v>
      </c>
    </row>
    <row r="548" customFormat="false" ht="13.2" hidden="false" customHeight="false" outlineLevel="0" collapsed="false">
      <c r="O548" s="38" t="n">
        <v>539</v>
      </c>
    </row>
    <row r="549" customFormat="false" ht="13.2" hidden="false" customHeight="false" outlineLevel="0" collapsed="false">
      <c r="O549" s="38" t="n">
        <v>540</v>
      </c>
    </row>
    <row r="550" customFormat="false" ht="13.2" hidden="false" customHeight="false" outlineLevel="0" collapsed="false">
      <c r="O550" s="38" t="n">
        <v>541</v>
      </c>
    </row>
    <row r="551" customFormat="false" ht="13.2" hidden="false" customHeight="false" outlineLevel="0" collapsed="false">
      <c r="O551" s="38" t="n">
        <v>542</v>
      </c>
    </row>
    <row r="552" customFormat="false" ht="13.2" hidden="false" customHeight="false" outlineLevel="0" collapsed="false">
      <c r="O552" s="38" t="n">
        <v>543</v>
      </c>
    </row>
    <row r="553" customFormat="false" ht="13.2" hidden="false" customHeight="false" outlineLevel="0" collapsed="false">
      <c r="O553" s="38" t="n">
        <v>544</v>
      </c>
    </row>
    <row r="554" customFormat="false" ht="13.2" hidden="false" customHeight="false" outlineLevel="0" collapsed="false">
      <c r="O554" s="38" t="n">
        <v>545</v>
      </c>
    </row>
    <row r="555" customFormat="false" ht="13.2" hidden="false" customHeight="false" outlineLevel="0" collapsed="false">
      <c r="O555" s="38" t="n">
        <v>546</v>
      </c>
    </row>
    <row r="556" customFormat="false" ht="13.2" hidden="false" customHeight="false" outlineLevel="0" collapsed="false">
      <c r="O556" s="38" t="n">
        <v>547</v>
      </c>
    </row>
    <row r="557" customFormat="false" ht="13.2" hidden="false" customHeight="false" outlineLevel="0" collapsed="false">
      <c r="O557" s="38" t="n">
        <v>548</v>
      </c>
    </row>
    <row r="558" customFormat="false" ht="13.2" hidden="false" customHeight="false" outlineLevel="0" collapsed="false">
      <c r="O558" s="38" t="n">
        <v>549</v>
      </c>
    </row>
    <row r="559" customFormat="false" ht="13.2" hidden="false" customHeight="false" outlineLevel="0" collapsed="false">
      <c r="O559" s="38" t="n">
        <v>550</v>
      </c>
    </row>
    <row r="560" customFormat="false" ht="13.2" hidden="false" customHeight="false" outlineLevel="0" collapsed="false">
      <c r="O560" s="38" t="n">
        <v>551</v>
      </c>
    </row>
    <row r="561" customFormat="false" ht="13.2" hidden="false" customHeight="false" outlineLevel="0" collapsed="false">
      <c r="O561" s="38" t="n">
        <v>552</v>
      </c>
    </row>
    <row r="562" customFormat="false" ht="13.2" hidden="false" customHeight="false" outlineLevel="0" collapsed="false">
      <c r="O562" s="38" t="n">
        <v>553</v>
      </c>
    </row>
    <row r="563" customFormat="false" ht="13.2" hidden="false" customHeight="false" outlineLevel="0" collapsed="false">
      <c r="O563" s="38" t="n">
        <v>554</v>
      </c>
    </row>
    <row r="564" customFormat="false" ht="13.2" hidden="false" customHeight="false" outlineLevel="0" collapsed="false">
      <c r="O564" s="38" t="n">
        <v>555</v>
      </c>
    </row>
    <row r="565" customFormat="false" ht="13.2" hidden="false" customHeight="false" outlineLevel="0" collapsed="false">
      <c r="O565" s="38" t="n">
        <v>556</v>
      </c>
    </row>
    <row r="566" customFormat="false" ht="13.2" hidden="false" customHeight="false" outlineLevel="0" collapsed="false">
      <c r="O566" s="38" t="n">
        <v>557</v>
      </c>
    </row>
    <row r="567" customFormat="false" ht="13.2" hidden="false" customHeight="false" outlineLevel="0" collapsed="false">
      <c r="O567" s="38" t="n">
        <v>558</v>
      </c>
    </row>
    <row r="568" customFormat="false" ht="13.2" hidden="false" customHeight="false" outlineLevel="0" collapsed="false">
      <c r="O568" s="38" t="n">
        <v>559</v>
      </c>
    </row>
    <row r="569" customFormat="false" ht="13.2" hidden="false" customHeight="false" outlineLevel="0" collapsed="false">
      <c r="O569" s="38" t="n">
        <v>560</v>
      </c>
    </row>
    <row r="570" customFormat="false" ht="13.2" hidden="false" customHeight="false" outlineLevel="0" collapsed="false">
      <c r="O570" s="38" t="n">
        <v>561</v>
      </c>
    </row>
    <row r="571" customFormat="false" ht="13.2" hidden="false" customHeight="false" outlineLevel="0" collapsed="false">
      <c r="O571" s="38" t="n">
        <v>562</v>
      </c>
    </row>
    <row r="572" customFormat="false" ht="13.2" hidden="false" customHeight="false" outlineLevel="0" collapsed="false">
      <c r="O572" s="38" t="n">
        <v>563</v>
      </c>
    </row>
    <row r="573" customFormat="false" ht="13.2" hidden="false" customHeight="false" outlineLevel="0" collapsed="false">
      <c r="O573" s="38" t="n">
        <v>564</v>
      </c>
    </row>
    <row r="574" customFormat="false" ht="13.2" hidden="false" customHeight="false" outlineLevel="0" collapsed="false">
      <c r="O574" s="38" t="n">
        <v>565</v>
      </c>
    </row>
    <row r="575" customFormat="false" ht="13.2" hidden="false" customHeight="false" outlineLevel="0" collapsed="false">
      <c r="O575" s="38" t="n">
        <v>566</v>
      </c>
    </row>
    <row r="576" customFormat="false" ht="13.2" hidden="false" customHeight="false" outlineLevel="0" collapsed="false">
      <c r="O576" s="38" t="n">
        <v>567</v>
      </c>
    </row>
    <row r="577" customFormat="false" ht="13.2" hidden="false" customHeight="false" outlineLevel="0" collapsed="false">
      <c r="O577" s="38" t="n">
        <v>568</v>
      </c>
    </row>
    <row r="578" customFormat="false" ht="13.2" hidden="false" customHeight="false" outlineLevel="0" collapsed="false">
      <c r="O578" s="38" t="n">
        <v>569</v>
      </c>
    </row>
    <row r="579" customFormat="false" ht="13.2" hidden="false" customHeight="false" outlineLevel="0" collapsed="false">
      <c r="O579" s="38" t="n">
        <v>570</v>
      </c>
    </row>
    <row r="580" customFormat="false" ht="13.2" hidden="false" customHeight="false" outlineLevel="0" collapsed="false">
      <c r="O580" s="38" t="n">
        <v>571</v>
      </c>
    </row>
    <row r="581" customFormat="false" ht="13.2" hidden="false" customHeight="false" outlineLevel="0" collapsed="false">
      <c r="O581" s="38" t="n">
        <v>572</v>
      </c>
    </row>
    <row r="582" customFormat="false" ht="13.2" hidden="false" customHeight="false" outlineLevel="0" collapsed="false">
      <c r="O582" s="38" t="n">
        <v>573</v>
      </c>
    </row>
    <row r="583" customFormat="false" ht="13.2" hidden="false" customHeight="false" outlineLevel="0" collapsed="false">
      <c r="O583" s="38" t="n">
        <v>574</v>
      </c>
    </row>
    <row r="584" customFormat="false" ht="13.2" hidden="false" customHeight="false" outlineLevel="0" collapsed="false">
      <c r="O584" s="38" t="n">
        <v>575</v>
      </c>
    </row>
    <row r="585" customFormat="false" ht="13.2" hidden="false" customHeight="false" outlineLevel="0" collapsed="false">
      <c r="O585" s="38" t="n">
        <v>576</v>
      </c>
    </row>
    <row r="586" customFormat="false" ht="13.2" hidden="false" customHeight="false" outlineLevel="0" collapsed="false">
      <c r="O586" s="38" t="n">
        <v>577</v>
      </c>
    </row>
    <row r="587" customFormat="false" ht="13.2" hidden="false" customHeight="false" outlineLevel="0" collapsed="false">
      <c r="O587" s="38" t="n">
        <v>578</v>
      </c>
    </row>
    <row r="588" customFormat="false" ht="13.2" hidden="false" customHeight="false" outlineLevel="0" collapsed="false">
      <c r="O588" s="38" t="n">
        <v>579</v>
      </c>
    </row>
    <row r="589" customFormat="false" ht="13.2" hidden="false" customHeight="false" outlineLevel="0" collapsed="false">
      <c r="O589" s="38" t="n">
        <v>580</v>
      </c>
    </row>
    <row r="590" customFormat="false" ht="13.2" hidden="false" customHeight="false" outlineLevel="0" collapsed="false">
      <c r="O590" s="38" t="n">
        <v>581</v>
      </c>
    </row>
    <row r="591" customFormat="false" ht="13.2" hidden="false" customHeight="false" outlineLevel="0" collapsed="false">
      <c r="O591" s="38" t="n">
        <v>582</v>
      </c>
    </row>
    <row r="592" customFormat="false" ht="13.2" hidden="false" customHeight="false" outlineLevel="0" collapsed="false">
      <c r="O592" s="38" t="n">
        <v>583</v>
      </c>
    </row>
    <row r="593" customFormat="false" ht="13.2" hidden="false" customHeight="false" outlineLevel="0" collapsed="false">
      <c r="O593" s="38" t="n">
        <v>584</v>
      </c>
    </row>
    <row r="594" customFormat="false" ht="13.2" hidden="false" customHeight="false" outlineLevel="0" collapsed="false">
      <c r="O594" s="38" t="n">
        <v>585</v>
      </c>
    </row>
    <row r="595" customFormat="false" ht="13.2" hidden="false" customHeight="false" outlineLevel="0" collapsed="false">
      <c r="O595" s="38" t="n">
        <v>586</v>
      </c>
    </row>
    <row r="596" customFormat="false" ht="13.2" hidden="false" customHeight="false" outlineLevel="0" collapsed="false">
      <c r="O596" s="38" t="n">
        <v>587</v>
      </c>
    </row>
    <row r="597" customFormat="false" ht="13.2" hidden="false" customHeight="false" outlineLevel="0" collapsed="false">
      <c r="O597" s="38" t="n">
        <v>588</v>
      </c>
    </row>
    <row r="598" customFormat="false" ht="13.2" hidden="false" customHeight="false" outlineLevel="0" collapsed="false">
      <c r="O598" s="38" t="n">
        <v>589</v>
      </c>
    </row>
    <row r="599" customFormat="false" ht="13.2" hidden="false" customHeight="false" outlineLevel="0" collapsed="false">
      <c r="O599" s="38" t="n">
        <v>590</v>
      </c>
    </row>
    <row r="600" customFormat="false" ht="13.2" hidden="false" customHeight="false" outlineLevel="0" collapsed="false">
      <c r="O600" s="38" t="n">
        <v>591</v>
      </c>
    </row>
    <row r="601" customFormat="false" ht="13.2" hidden="false" customHeight="false" outlineLevel="0" collapsed="false">
      <c r="O601" s="38" t="n">
        <v>592</v>
      </c>
    </row>
    <row r="602" customFormat="false" ht="13.2" hidden="false" customHeight="false" outlineLevel="0" collapsed="false">
      <c r="O602" s="38" t="n">
        <v>593</v>
      </c>
    </row>
    <row r="603" customFormat="false" ht="13.2" hidden="false" customHeight="false" outlineLevel="0" collapsed="false">
      <c r="O603" s="38" t="n">
        <v>594</v>
      </c>
    </row>
    <row r="604" customFormat="false" ht="13.2" hidden="false" customHeight="false" outlineLevel="0" collapsed="false">
      <c r="O604" s="38" t="n">
        <v>595</v>
      </c>
    </row>
    <row r="605" customFormat="false" ht="13.2" hidden="false" customHeight="false" outlineLevel="0" collapsed="false">
      <c r="O605" s="38" t="n">
        <v>596</v>
      </c>
    </row>
    <row r="606" customFormat="false" ht="13.2" hidden="false" customHeight="false" outlineLevel="0" collapsed="false">
      <c r="O606" s="38" t="n">
        <v>597</v>
      </c>
    </row>
    <row r="607" customFormat="false" ht="13.2" hidden="false" customHeight="false" outlineLevel="0" collapsed="false">
      <c r="O607" s="38" t="n">
        <v>598</v>
      </c>
    </row>
    <row r="608" customFormat="false" ht="13.2" hidden="false" customHeight="false" outlineLevel="0" collapsed="false">
      <c r="O608" s="38" t="n">
        <v>599</v>
      </c>
    </row>
    <row r="609" customFormat="false" ht="13.2" hidden="false" customHeight="false" outlineLevel="0" collapsed="false">
      <c r="O609" s="38" t="n">
        <v>600</v>
      </c>
    </row>
    <row r="610" customFormat="false" ht="13.2" hidden="false" customHeight="false" outlineLevel="0" collapsed="false">
      <c r="O610" s="38" t="n">
        <v>601</v>
      </c>
    </row>
    <row r="611" customFormat="false" ht="13.2" hidden="false" customHeight="false" outlineLevel="0" collapsed="false">
      <c r="O611" s="38" t="n">
        <v>602</v>
      </c>
    </row>
    <row r="612" customFormat="false" ht="13.2" hidden="false" customHeight="false" outlineLevel="0" collapsed="false">
      <c r="O612" s="38" t="n">
        <v>603</v>
      </c>
    </row>
    <row r="613" customFormat="false" ht="13.2" hidden="false" customHeight="false" outlineLevel="0" collapsed="false">
      <c r="O613" s="38" t="n">
        <v>604</v>
      </c>
    </row>
    <row r="614" customFormat="false" ht="13.2" hidden="false" customHeight="false" outlineLevel="0" collapsed="false">
      <c r="O614" s="38" t="n">
        <v>605</v>
      </c>
    </row>
    <row r="615" customFormat="false" ht="13.2" hidden="false" customHeight="false" outlineLevel="0" collapsed="false">
      <c r="O615" s="38" t="n">
        <v>606</v>
      </c>
    </row>
    <row r="616" customFormat="false" ht="13.2" hidden="false" customHeight="false" outlineLevel="0" collapsed="false">
      <c r="O616" s="38" t="n">
        <v>607</v>
      </c>
    </row>
    <row r="617" customFormat="false" ht="13.2" hidden="false" customHeight="false" outlineLevel="0" collapsed="false">
      <c r="O617" s="38" t="n">
        <v>608</v>
      </c>
    </row>
    <row r="618" customFormat="false" ht="13.2" hidden="false" customHeight="false" outlineLevel="0" collapsed="false">
      <c r="O618" s="38" t="n">
        <v>609</v>
      </c>
    </row>
    <row r="619" customFormat="false" ht="13.2" hidden="false" customHeight="false" outlineLevel="0" collapsed="false">
      <c r="O619" s="38" t="n">
        <v>610</v>
      </c>
    </row>
    <row r="620" customFormat="false" ht="13.2" hidden="false" customHeight="false" outlineLevel="0" collapsed="false">
      <c r="O620" s="38" t="n">
        <v>611</v>
      </c>
    </row>
    <row r="621" customFormat="false" ht="13.2" hidden="false" customHeight="false" outlineLevel="0" collapsed="false">
      <c r="O621" s="38" t="n">
        <v>612</v>
      </c>
    </row>
    <row r="622" customFormat="false" ht="13.2" hidden="false" customHeight="false" outlineLevel="0" collapsed="false">
      <c r="O622" s="38" t="n">
        <v>613</v>
      </c>
    </row>
    <row r="623" customFormat="false" ht="13.2" hidden="false" customHeight="false" outlineLevel="0" collapsed="false">
      <c r="O623" s="38" t="n">
        <v>614</v>
      </c>
    </row>
    <row r="624" customFormat="false" ht="13.2" hidden="false" customHeight="false" outlineLevel="0" collapsed="false">
      <c r="O624" s="38" t="n">
        <v>615</v>
      </c>
    </row>
    <row r="625" customFormat="false" ht="13.2" hidden="false" customHeight="false" outlineLevel="0" collapsed="false">
      <c r="O625" s="38" t="n">
        <v>616</v>
      </c>
    </row>
    <row r="626" customFormat="false" ht="13.2" hidden="false" customHeight="false" outlineLevel="0" collapsed="false">
      <c r="O626" s="38" t="n">
        <v>617</v>
      </c>
    </row>
    <row r="627" customFormat="false" ht="13.2" hidden="false" customHeight="false" outlineLevel="0" collapsed="false">
      <c r="O627" s="38" t="n">
        <v>618</v>
      </c>
    </row>
    <row r="628" customFormat="false" ht="13.2" hidden="false" customHeight="false" outlineLevel="0" collapsed="false">
      <c r="O628" s="38" t="n">
        <v>619</v>
      </c>
    </row>
    <row r="629" customFormat="false" ht="13.2" hidden="false" customHeight="false" outlineLevel="0" collapsed="false">
      <c r="O629" s="38" t="n">
        <v>620</v>
      </c>
    </row>
    <row r="630" customFormat="false" ht="13.2" hidden="false" customHeight="false" outlineLevel="0" collapsed="false">
      <c r="O630" s="38" t="n">
        <v>621</v>
      </c>
    </row>
    <row r="631" customFormat="false" ht="13.2" hidden="false" customHeight="false" outlineLevel="0" collapsed="false">
      <c r="O631" s="38" t="n">
        <v>622</v>
      </c>
    </row>
    <row r="632" customFormat="false" ht="13.2" hidden="false" customHeight="false" outlineLevel="0" collapsed="false">
      <c r="O632" s="38" t="n">
        <v>623</v>
      </c>
    </row>
    <row r="633" customFormat="false" ht="13.2" hidden="false" customHeight="false" outlineLevel="0" collapsed="false">
      <c r="O633" s="38" t="n">
        <v>624</v>
      </c>
    </row>
    <row r="634" customFormat="false" ht="13.2" hidden="false" customHeight="false" outlineLevel="0" collapsed="false">
      <c r="O634" s="38" t="n">
        <v>625</v>
      </c>
    </row>
    <row r="635" customFormat="false" ht="13.2" hidden="false" customHeight="false" outlineLevel="0" collapsed="false">
      <c r="O635" s="38" t="n">
        <v>626</v>
      </c>
    </row>
    <row r="636" customFormat="false" ht="13.2" hidden="false" customHeight="false" outlineLevel="0" collapsed="false">
      <c r="O636" s="38" t="n">
        <v>627</v>
      </c>
    </row>
    <row r="637" customFormat="false" ht="13.2" hidden="false" customHeight="false" outlineLevel="0" collapsed="false">
      <c r="O637" s="38" t="n">
        <v>628</v>
      </c>
    </row>
    <row r="638" customFormat="false" ht="13.2" hidden="false" customHeight="false" outlineLevel="0" collapsed="false">
      <c r="O638" s="38" t="n">
        <v>629</v>
      </c>
    </row>
    <row r="639" customFormat="false" ht="13.2" hidden="false" customHeight="false" outlineLevel="0" collapsed="false">
      <c r="O639" s="38" t="n">
        <v>630</v>
      </c>
    </row>
    <row r="640" customFormat="false" ht="13.2" hidden="false" customHeight="false" outlineLevel="0" collapsed="false">
      <c r="O640" s="38" t="n">
        <v>631</v>
      </c>
    </row>
    <row r="641" customFormat="false" ht="13.2" hidden="false" customHeight="false" outlineLevel="0" collapsed="false">
      <c r="O641" s="38" t="n">
        <v>632</v>
      </c>
    </row>
    <row r="642" customFormat="false" ht="13.2" hidden="false" customHeight="false" outlineLevel="0" collapsed="false">
      <c r="O642" s="38" t="n">
        <v>633</v>
      </c>
    </row>
    <row r="643" customFormat="false" ht="13.2" hidden="false" customHeight="false" outlineLevel="0" collapsed="false">
      <c r="O643" s="38" t="n">
        <v>634</v>
      </c>
    </row>
    <row r="644" customFormat="false" ht="13.2" hidden="false" customHeight="false" outlineLevel="0" collapsed="false">
      <c r="O644" s="38" t="n">
        <v>635</v>
      </c>
    </row>
    <row r="645" customFormat="false" ht="13.2" hidden="false" customHeight="false" outlineLevel="0" collapsed="false">
      <c r="O645" s="38" t="n">
        <v>636</v>
      </c>
    </row>
    <row r="646" customFormat="false" ht="13.2" hidden="false" customHeight="false" outlineLevel="0" collapsed="false">
      <c r="O646" s="38" t="n">
        <v>637</v>
      </c>
    </row>
    <row r="647" customFormat="false" ht="13.2" hidden="false" customHeight="false" outlineLevel="0" collapsed="false">
      <c r="O647" s="38" t="n">
        <v>638</v>
      </c>
    </row>
    <row r="648" customFormat="false" ht="13.2" hidden="false" customHeight="false" outlineLevel="0" collapsed="false">
      <c r="O648" s="38" t="n">
        <v>639</v>
      </c>
    </row>
    <row r="649" customFormat="false" ht="13.2" hidden="false" customHeight="false" outlineLevel="0" collapsed="false">
      <c r="O649" s="38" t="n">
        <v>640</v>
      </c>
    </row>
    <row r="650" customFormat="false" ht="13.2" hidden="false" customHeight="false" outlineLevel="0" collapsed="false">
      <c r="O650" s="38" t="n">
        <v>641</v>
      </c>
    </row>
    <row r="651" customFormat="false" ht="13.2" hidden="false" customHeight="false" outlineLevel="0" collapsed="false">
      <c r="O651" s="38" t="n">
        <v>642</v>
      </c>
    </row>
    <row r="652" customFormat="false" ht="13.2" hidden="false" customHeight="false" outlineLevel="0" collapsed="false">
      <c r="O652" s="38" t="n">
        <v>643</v>
      </c>
    </row>
    <row r="653" customFormat="false" ht="13.2" hidden="false" customHeight="false" outlineLevel="0" collapsed="false">
      <c r="O653" s="38" t="n">
        <v>644</v>
      </c>
    </row>
    <row r="654" customFormat="false" ht="13.2" hidden="false" customHeight="false" outlineLevel="0" collapsed="false">
      <c r="O654" s="38" t="n">
        <v>645</v>
      </c>
    </row>
    <row r="655" customFormat="false" ht="13.2" hidden="false" customHeight="false" outlineLevel="0" collapsed="false">
      <c r="O655" s="38" t="n">
        <v>646</v>
      </c>
    </row>
    <row r="656" customFormat="false" ht="13.2" hidden="false" customHeight="false" outlineLevel="0" collapsed="false">
      <c r="O656" s="38" t="n">
        <v>647</v>
      </c>
    </row>
    <row r="657" customFormat="false" ht="13.2" hidden="false" customHeight="false" outlineLevel="0" collapsed="false">
      <c r="O657" s="38" t="n">
        <v>648</v>
      </c>
    </row>
    <row r="658" customFormat="false" ht="13.2" hidden="false" customHeight="false" outlineLevel="0" collapsed="false">
      <c r="O658" s="38" t="n">
        <v>649</v>
      </c>
    </row>
    <row r="659" customFormat="false" ht="13.2" hidden="false" customHeight="false" outlineLevel="0" collapsed="false">
      <c r="O659" s="38" t="n">
        <v>650</v>
      </c>
    </row>
    <row r="660" customFormat="false" ht="13.2" hidden="false" customHeight="false" outlineLevel="0" collapsed="false">
      <c r="O660" s="38" t="n">
        <v>651</v>
      </c>
    </row>
    <row r="661" customFormat="false" ht="13.2" hidden="false" customHeight="false" outlineLevel="0" collapsed="false">
      <c r="O661" s="38" t="n">
        <v>652</v>
      </c>
    </row>
    <row r="662" customFormat="false" ht="13.2" hidden="false" customHeight="false" outlineLevel="0" collapsed="false">
      <c r="O662" s="38" t="n">
        <v>653</v>
      </c>
    </row>
    <row r="663" customFormat="false" ht="13.2" hidden="false" customHeight="false" outlineLevel="0" collapsed="false">
      <c r="O663" s="38" t="n">
        <v>654</v>
      </c>
    </row>
    <row r="664" customFormat="false" ht="13.2" hidden="false" customHeight="false" outlineLevel="0" collapsed="false">
      <c r="O664" s="38" t="n">
        <v>655</v>
      </c>
    </row>
    <row r="665" customFormat="false" ht="13.2" hidden="false" customHeight="false" outlineLevel="0" collapsed="false">
      <c r="O665" s="38" t="n">
        <v>656</v>
      </c>
    </row>
    <row r="666" customFormat="false" ht="13.2" hidden="false" customHeight="false" outlineLevel="0" collapsed="false">
      <c r="O666" s="38" t="n">
        <v>657</v>
      </c>
    </row>
    <row r="667" customFormat="false" ht="13.2" hidden="false" customHeight="false" outlineLevel="0" collapsed="false">
      <c r="O667" s="38" t="n">
        <v>658</v>
      </c>
    </row>
    <row r="668" customFormat="false" ht="13.2" hidden="false" customHeight="false" outlineLevel="0" collapsed="false">
      <c r="O668" s="38" t="n">
        <v>659</v>
      </c>
    </row>
    <row r="669" customFormat="false" ht="13.2" hidden="false" customHeight="false" outlineLevel="0" collapsed="false">
      <c r="O669" s="38" t="n">
        <v>660</v>
      </c>
    </row>
    <row r="670" customFormat="false" ht="13.2" hidden="false" customHeight="false" outlineLevel="0" collapsed="false">
      <c r="O670" s="38" t="n">
        <v>661</v>
      </c>
    </row>
    <row r="671" customFormat="false" ht="13.2" hidden="false" customHeight="false" outlineLevel="0" collapsed="false">
      <c r="O671" s="38" t="n">
        <v>662</v>
      </c>
    </row>
    <row r="672" customFormat="false" ht="13.2" hidden="false" customHeight="false" outlineLevel="0" collapsed="false">
      <c r="O672" s="38" t="n">
        <v>663</v>
      </c>
    </row>
    <row r="673" customFormat="false" ht="13.2" hidden="false" customHeight="false" outlineLevel="0" collapsed="false">
      <c r="O673" s="38" t="n">
        <v>664</v>
      </c>
    </row>
    <row r="674" customFormat="false" ht="13.2" hidden="false" customHeight="false" outlineLevel="0" collapsed="false">
      <c r="O674" s="38" t="n">
        <v>665</v>
      </c>
    </row>
    <row r="675" customFormat="false" ht="13.2" hidden="false" customHeight="false" outlineLevel="0" collapsed="false">
      <c r="O675" s="38" t="n">
        <v>666</v>
      </c>
    </row>
    <row r="676" customFormat="false" ht="13.2" hidden="false" customHeight="false" outlineLevel="0" collapsed="false">
      <c r="O676" s="38" t="n">
        <v>667</v>
      </c>
    </row>
    <row r="677" customFormat="false" ht="13.2" hidden="false" customHeight="false" outlineLevel="0" collapsed="false">
      <c r="O677" s="38" t="n">
        <v>668</v>
      </c>
    </row>
    <row r="678" customFormat="false" ht="13.2" hidden="false" customHeight="false" outlineLevel="0" collapsed="false">
      <c r="O678" s="38" t="n">
        <v>669</v>
      </c>
    </row>
    <row r="679" customFormat="false" ht="13.2" hidden="false" customHeight="false" outlineLevel="0" collapsed="false">
      <c r="O679" s="38" t="n">
        <v>670</v>
      </c>
    </row>
    <row r="680" customFormat="false" ht="13.2" hidden="false" customHeight="false" outlineLevel="0" collapsed="false">
      <c r="O680" s="38" t="n">
        <v>671</v>
      </c>
    </row>
    <row r="681" customFormat="false" ht="13.2" hidden="false" customHeight="false" outlineLevel="0" collapsed="false">
      <c r="O681" s="38" t="n">
        <v>672</v>
      </c>
    </row>
    <row r="682" customFormat="false" ht="13.2" hidden="false" customHeight="false" outlineLevel="0" collapsed="false">
      <c r="O682" s="38" t="n">
        <v>673</v>
      </c>
    </row>
    <row r="683" customFormat="false" ht="13.2" hidden="false" customHeight="false" outlineLevel="0" collapsed="false">
      <c r="O683" s="38" t="n">
        <v>674</v>
      </c>
    </row>
    <row r="684" customFormat="false" ht="13.2" hidden="false" customHeight="false" outlineLevel="0" collapsed="false">
      <c r="O684" s="38" t="n">
        <v>675</v>
      </c>
    </row>
    <row r="685" customFormat="false" ht="13.2" hidden="false" customHeight="false" outlineLevel="0" collapsed="false">
      <c r="O685" s="38" t="n">
        <v>676</v>
      </c>
    </row>
    <row r="686" customFormat="false" ht="13.2" hidden="false" customHeight="false" outlineLevel="0" collapsed="false">
      <c r="O686" s="38" t="n">
        <v>677</v>
      </c>
    </row>
    <row r="687" customFormat="false" ht="13.2" hidden="false" customHeight="false" outlineLevel="0" collapsed="false">
      <c r="O687" s="38" t="n">
        <v>678</v>
      </c>
    </row>
    <row r="688" customFormat="false" ht="13.2" hidden="false" customHeight="false" outlineLevel="0" collapsed="false">
      <c r="O688" s="38" t="n">
        <v>679</v>
      </c>
    </row>
    <row r="689" customFormat="false" ht="13.2" hidden="false" customHeight="false" outlineLevel="0" collapsed="false">
      <c r="O689" s="38" t="n">
        <v>680</v>
      </c>
    </row>
    <row r="690" customFormat="false" ht="13.2" hidden="false" customHeight="false" outlineLevel="0" collapsed="false">
      <c r="O690" s="38" t="n">
        <v>681</v>
      </c>
    </row>
    <row r="691" customFormat="false" ht="13.2" hidden="false" customHeight="false" outlineLevel="0" collapsed="false">
      <c r="O691" s="38" t="n">
        <v>682</v>
      </c>
    </row>
    <row r="692" customFormat="false" ht="13.2" hidden="false" customHeight="false" outlineLevel="0" collapsed="false">
      <c r="O692" s="38" t="n">
        <v>683</v>
      </c>
    </row>
    <row r="693" customFormat="false" ht="13.2" hidden="false" customHeight="false" outlineLevel="0" collapsed="false">
      <c r="O693" s="38" t="n">
        <v>684</v>
      </c>
    </row>
    <row r="694" customFormat="false" ht="13.2" hidden="false" customHeight="false" outlineLevel="0" collapsed="false">
      <c r="O694" s="38" t="n">
        <v>685</v>
      </c>
    </row>
    <row r="695" customFormat="false" ht="13.2" hidden="false" customHeight="false" outlineLevel="0" collapsed="false">
      <c r="O695" s="38" t="n">
        <v>686</v>
      </c>
    </row>
    <row r="696" customFormat="false" ht="13.2" hidden="false" customHeight="false" outlineLevel="0" collapsed="false">
      <c r="O696" s="38" t="n">
        <v>687</v>
      </c>
    </row>
    <row r="697" customFormat="false" ht="13.2" hidden="false" customHeight="false" outlineLevel="0" collapsed="false">
      <c r="O697" s="38" t="n">
        <v>688</v>
      </c>
    </row>
    <row r="698" customFormat="false" ht="13.2" hidden="false" customHeight="false" outlineLevel="0" collapsed="false">
      <c r="O698" s="38" t="n">
        <v>689</v>
      </c>
    </row>
    <row r="699" customFormat="false" ht="13.2" hidden="false" customHeight="false" outlineLevel="0" collapsed="false">
      <c r="O699" s="38" t="n">
        <v>690</v>
      </c>
    </row>
    <row r="700" customFormat="false" ht="13.2" hidden="false" customHeight="false" outlineLevel="0" collapsed="false">
      <c r="O700" s="38" t="n">
        <v>691</v>
      </c>
    </row>
    <row r="701" customFormat="false" ht="13.2" hidden="false" customHeight="false" outlineLevel="0" collapsed="false">
      <c r="O701" s="38" t="n">
        <v>692</v>
      </c>
    </row>
    <row r="702" customFormat="false" ht="13.2" hidden="false" customHeight="false" outlineLevel="0" collapsed="false">
      <c r="O702" s="38" t="n">
        <v>693</v>
      </c>
    </row>
    <row r="703" customFormat="false" ht="13.2" hidden="false" customHeight="false" outlineLevel="0" collapsed="false">
      <c r="O703" s="38" t="n">
        <v>694</v>
      </c>
    </row>
    <row r="704" customFormat="false" ht="13.2" hidden="false" customHeight="false" outlineLevel="0" collapsed="false">
      <c r="O704" s="38" t="n">
        <v>695</v>
      </c>
    </row>
    <row r="705" customFormat="false" ht="13.2" hidden="false" customHeight="false" outlineLevel="0" collapsed="false">
      <c r="O705" s="38" t="n">
        <v>696</v>
      </c>
    </row>
    <row r="706" customFormat="false" ht="13.2" hidden="false" customHeight="false" outlineLevel="0" collapsed="false">
      <c r="O706" s="38" t="n">
        <v>697</v>
      </c>
    </row>
    <row r="707" customFormat="false" ht="13.2" hidden="false" customHeight="false" outlineLevel="0" collapsed="false">
      <c r="O707" s="38" t="n">
        <v>698</v>
      </c>
    </row>
    <row r="708" customFormat="false" ht="13.2" hidden="false" customHeight="false" outlineLevel="0" collapsed="false">
      <c r="O708" s="38" t="n">
        <v>699</v>
      </c>
    </row>
    <row r="709" customFormat="false" ht="13.2" hidden="false" customHeight="false" outlineLevel="0" collapsed="false">
      <c r="O709" s="38" t="n">
        <v>700</v>
      </c>
    </row>
    <row r="710" customFormat="false" ht="13.2" hidden="false" customHeight="false" outlineLevel="0" collapsed="false">
      <c r="O710" s="38" t="n">
        <v>701</v>
      </c>
    </row>
    <row r="711" customFormat="false" ht="13.2" hidden="false" customHeight="false" outlineLevel="0" collapsed="false">
      <c r="O711" s="38" t="n">
        <v>702</v>
      </c>
    </row>
    <row r="712" customFormat="false" ht="13.2" hidden="false" customHeight="false" outlineLevel="0" collapsed="false">
      <c r="O712" s="38" t="n">
        <v>703</v>
      </c>
    </row>
    <row r="713" customFormat="false" ht="13.2" hidden="false" customHeight="false" outlineLevel="0" collapsed="false">
      <c r="O713" s="38" t="n">
        <v>704</v>
      </c>
    </row>
    <row r="714" customFormat="false" ht="13.2" hidden="false" customHeight="false" outlineLevel="0" collapsed="false">
      <c r="O714" s="38" t="n">
        <v>705</v>
      </c>
    </row>
    <row r="715" customFormat="false" ht="13.2" hidden="false" customHeight="false" outlineLevel="0" collapsed="false">
      <c r="O715" s="38" t="n">
        <v>706</v>
      </c>
    </row>
    <row r="716" customFormat="false" ht="13.2" hidden="false" customHeight="false" outlineLevel="0" collapsed="false">
      <c r="O716" s="38" t="n">
        <v>707</v>
      </c>
    </row>
    <row r="717" customFormat="false" ht="13.2" hidden="false" customHeight="false" outlineLevel="0" collapsed="false">
      <c r="O717" s="38" t="n">
        <v>708</v>
      </c>
    </row>
    <row r="718" customFormat="false" ht="13.2" hidden="false" customHeight="false" outlineLevel="0" collapsed="false">
      <c r="O718" s="38" t="n">
        <v>709</v>
      </c>
    </row>
    <row r="719" customFormat="false" ht="13.2" hidden="false" customHeight="false" outlineLevel="0" collapsed="false">
      <c r="O719" s="38" t="n">
        <v>710</v>
      </c>
    </row>
    <row r="720" customFormat="false" ht="13.2" hidden="false" customHeight="false" outlineLevel="0" collapsed="false">
      <c r="O720" s="38" t="n">
        <v>711</v>
      </c>
    </row>
    <row r="721" customFormat="false" ht="13.2" hidden="false" customHeight="false" outlineLevel="0" collapsed="false">
      <c r="O721" s="38" t="n">
        <v>712</v>
      </c>
    </row>
    <row r="722" customFormat="false" ht="13.2" hidden="false" customHeight="false" outlineLevel="0" collapsed="false">
      <c r="O722" s="38" t="n">
        <v>713</v>
      </c>
    </row>
    <row r="723" customFormat="false" ht="13.2" hidden="false" customHeight="false" outlineLevel="0" collapsed="false">
      <c r="O723" s="38" t="n">
        <v>714</v>
      </c>
    </row>
    <row r="724" customFormat="false" ht="13.2" hidden="false" customHeight="false" outlineLevel="0" collapsed="false">
      <c r="O724" s="38" t="n">
        <v>715</v>
      </c>
    </row>
    <row r="725" customFormat="false" ht="13.2" hidden="false" customHeight="false" outlineLevel="0" collapsed="false">
      <c r="O725" s="38" t="n">
        <v>716</v>
      </c>
    </row>
    <row r="726" customFormat="false" ht="13.2" hidden="false" customHeight="false" outlineLevel="0" collapsed="false">
      <c r="O726" s="38" t="n">
        <v>717</v>
      </c>
    </row>
    <row r="727" customFormat="false" ht="13.2" hidden="false" customHeight="false" outlineLevel="0" collapsed="false">
      <c r="O727" s="38" t="n">
        <v>718</v>
      </c>
    </row>
    <row r="728" customFormat="false" ht="13.2" hidden="false" customHeight="false" outlineLevel="0" collapsed="false">
      <c r="O728" s="38" t="n">
        <v>719</v>
      </c>
    </row>
    <row r="729" customFormat="false" ht="13.2" hidden="false" customHeight="false" outlineLevel="0" collapsed="false">
      <c r="O729" s="38" t="n">
        <v>720</v>
      </c>
    </row>
    <row r="730" customFormat="false" ht="13.2" hidden="false" customHeight="false" outlineLevel="0" collapsed="false">
      <c r="O730" s="38" t="n">
        <v>721</v>
      </c>
    </row>
    <row r="731" customFormat="false" ht="13.2" hidden="false" customHeight="false" outlineLevel="0" collapsed="false">
      <c r="O731" s="38" t="n">
        <v>722</v>
      </c>
    </row>
    <row r="732" customFormat="false" ht="13.2" hidden="false" customHeight="false" outlineLevel="0" collapsed="false">
      <c r="O732" s="38" t="n">
        <v>723</v>
      </c>
    </row>
    <row r="733" customFormat="false" ht="13.2" hidden="false" customHeight="false" outlineLevel="0" collapsed="false">
      <c r="O733" s="38" t="n">
        <v>724</v>
      </c>
    </row>
    <row r="734" customFormat="false" ht="13.2" hidden="false" customHeight="false" outlineLevel="0" collapsed="false">
      <c r="O734" s="38" t="n">
        <v>725</v>
      </c>
    </row>
    <row r="735" customFormat="false" ht="13.2" hidden="false" customHeight="false" outlineLevel="0" collapsed="false">
      <c r="O735" s="38" t="n">
        <v>726</v>
      </c>
    </row>
    <row r="736" customFormat="false" ht="13.2" hidden="false" customHeight="false" outlineLevel="0" collapsed="false">
      <c r="O736" s="38" t="n">
        <v>727</v>
      </c>
    </row>
    <row r="737" customFormat="false" ht="13.2" hidden="false" customHeight="false" outlineLevel="0" collapsed="false">
      <c r="O737" s="38" t="n">
        <v>728</v>
      </c>
    </row>
    <row r="738" customFormat="false" ht="13.2" hidden="false" customHeight="false" outlineLevel="0" collapsed="false">
      <c r="O738" s="38" t="n">
        <v>729</v>
      </c>
    </row>
    <row r="739" customFormat="false" ht="13.2" hidden="false" customHeight="false" outlineLevel="0" collapsed="false">
      <c r="O739" s="38" t="n">
        <v>730</v>
      </c>
    </row>
    <row r="740" customFormat="false" ht="13.2" hidden="false" customHeight="false" outlineLevel="0" collapsed="false">
      <c r="O740" s="38" t="n">
        <v>731</v>
      </c>
    </row>
    <row r="741" customFormat="false" ht="13.2" hidden="false" customHeight="false" outlineLevel="0" collapsed="false">
      <c r="O741" s="38" t="n">
        <v>732</v>
      </c>
    </row>
    <row r="742" customFormat="false" ht="13.2" hidden="false" customHeight="false" outlineLevel="0" collapsed="false">
      <c r="O742" s="38" t="n">
        <v>733</v>
      </c>
    </row>
    <row r="743" customFormat="false" ht="13.2" hidden="false" customHeight="false" outlineLevel="0" collapsed="false">
      <c r="O743" s="38" t="n">
        <v>734</v>
      </c>
    </row>
    <row r="744" customFormat="false" ht="13.2" hidden="false" customHeight="false" outlineLevel="0" collapsed="false">
      <c r="O744" s="38" t="n">
        <v>735</v>
      </c>
    </row>
    <row r="745" customFormat="false" ht="13.2" hidden="false" customHeight="false" outlineLevel="0" collapsed="false">
      <c r="O745" s="38" t="n">
        <v>736</v>
      </c>
    </row>
    <row r="746" customFormat="false" ht="13.2" hidden="false" customHeight="false" outlineLevel="0" collapsed="false">
      <c r="O746" s="38" t="n">
        <v>737</v>
      </c>
    </row>
    <row r="747" customFormat="false" ht="13.2" hidden="false" customHeight="false" outlineLevel="0" collapsed="false">
      <c r="O747" s="38" t="n">
        <v>738</v>
      </c>
    </row>
    <row r="748" customFormat="false" ht="13.2" hidden="false" customHeight="false" outlineLevel="0" collapsed="false">
      <c r="O748" s="38" t="n">
        <v>739</v>
      </c>
    </row>
    <row r="749" customFormat="false" ht="13.2" hidden="false" customHeight="false" outlineLevel="0" collapsed="false">
      <c r="O749" s="38" t="n">
        <v>740</v>
      </c>
    </row>
    <row r="750" customFormat="false" ht="13.2" hidden="false" customHeight="false" outlineLevel="0" collapsed="false">
      <c r="O750" s="38" t="n">
        <v>741</v>
      </c>
    </row>
    <row r="751" customFormat="false" ht="13.2" hidden="false" customHeight="false" outlineLevel="0" collapsed="false">
      <c r="O751" s="38" t="n">
        <v>742</v>
      </c>
    </row>
    <row r="752" customFormat="false" ht="13.2" hidden="false" customHeight="false" outlineLevel="0" collapsed="false">
      <c r="O752" s="38" t="n">
        <v>743</v>
      </c>
    </row>
    <row r="753" customFormat="false" ht="13.2" hidden="false" customHeight="false" outlineLevel="0" collapsed="false">
      <c r="O753" s="38" t="n">
        <v>744</v>
      </c>
    </row>
    <row r="754" customFormat="false" ht="13.2" hidden="false" customHeight="false" outlineLevel="0" collapsed="false">
      <c r="O754" s="38" t="n">
        <v>745</v>
      </c>
    </row>
    <row r="755" customFormat="false" ht="13.2" hidden="false" customHeight="false" outlineLevel="0" collapsed="false">
      <c r="O755" s="38" t="n">
        <v>746</v>
      </c>
    </row>
    <row r="756" customFormat="false" ht="13.2" hidden="false" customHeight="false" outlineLevel="0" collapsed="false">
      <c r="O756" s="38" t="n">
        <v>747</v>
      </c>
    </row>
    <row r="757" customFormat="false" ht="13.2" hidden="false" customHeight="false" outlineLevel="0" collapsed="false">
      <c r="O757" s="38" t="n">
        <v>748</v>
      </c>
    </row>
    <row r="758" customFormat="false" ht="13.2" hidden="false" customHeight="false" outlineLevel="0" collapsed="false">
      <c r="O758" s="38" t="n">
        <v>749</v>
      </c>
    </row>
    <row r="759" customFormat="false" ht="13.2" hidden="false" customHeight="false" outlineLevel="0" collapsed="false">
      <c r="O759" s="38" t="n">
        <v>750</v>
      </c>
    </row>
    <row r="760" customFormat="false" ht="13.2" hidden="false" customHeight="false" outlineLevel="0" collapsed="false">
      <c r="O760" s="38" t="n">
        <v>751</v>
      </c>
    </row>
    <row r="761" customFormat="false" ht="13.2" hidden="false" customHeight="false" outlineLevel="0" collapsed="false">
      <c r="O761" s="38" t="n">
        <v>752</v>
      </c>
    </row>
    <row r="762" customFormat="false" ht="13.2" hidden="false" customHeight="false" outlineLevel="0" collapsed="false">
      <c r="O762" s="38" t="n">
        <v>753</v>
      </c>
    </row>
    <row r="763" customFormat="false" ht="13.2" hidden="false" customHeight="false" outlineLevel="0" collapsed="false">
      <c r="O763" s="38" t="n">
        <v>754</v>
      </c>
    </row>
    <row r="764" customFormat="false" ht="13.2" hidden="false" customHeight="false" outlineLevel="0" collapsed="false">
      <c r="O764" s="38" t="n">
        <v>755</v>
      </c>
    </row>
    <row r="765" customFormat="false" ht="13.2" hidden="false" customHeight="false" outlineLevel="0" collapsed="false">
      <c r="O765" s="38" t="n">
        <v>756</v>
      </c>
    </row>
    <row r="766" customFormat="false" ht="13.2" hidden="false" customHeight="false" outlineLevel="0" collapsed="false">
      <c r="O766" s="38" t="n">
        <v>757</v>
      </c>
    </row>
    <row r="767" customFormat="false" ht="13.2" hidden="false" customHeight="false" outlineLevel="0" collapsed="false">
      <c r="O767" s="38" t="n">
        <v>758</v>
      </c>
    </row>
    <row r="768" customFormat="false" ht="13.2" hidden="false" customHeight="false" outlineLevel="0" collapsed="false">
      <c r="O768" s="38" t="n">
        <v>759</v>
      </c>
    </row>
    <row r="769" customFormat="false" ht="13.2" hidden="false" customHeight="false" outlineLevel="0" collapsed="false">
      <c r="O769" s="38" t="n">
        <v>760</v>
      </c>
    </row>
    <row r="770" customFormat="false" ht="13.2" hidden="false" customHeight="false" outlineLevel="0" collapsed="false">
      <c r="O770" s="38" t="n">
        <v>761</v>
      </c>
    </row>
    <row r="771" customFormat="false" ht="13.2" hidden="false" customHeight="false" outlineLevel="0" collapsed="false">
      <c r="O771" s="38" t="n">
        <v>762</v>
      </c>
    </row>
    <row r="772" customFormat="false" ht="13.2" hidden="false" customHeight="false" outlineLevel="0" collapsed="false">
      <c r="O772" s="38" t="n">
        <v>763</v>
      </c>
    </row>
    <row r="773" customFormat="false" ht="13.2" hidden="false" customHeight="false" outlineLevel="0" collapsed="false">
      <c r="O773" s="38" t="n">
        <v>764</v>
      </c>
    </row>
    <row r="774" customFormat="false" ht="13.2" hidden="false" customHeight="false" outlineLevel="0" collapsed="false">
      <c r="O774" s="38" t="n">
        <v>765</v>
      </c>
    </row>
    <row r="775" customFormat="false" ht="13.2" hidden="false" customHeight="false" outlineLevel="0" collapsed="false">
      <c r="O775" s="38" t="n">
        <v>766</v>
      </c>
    </row>
    <row r="776" customFormat="false" ht="13.2" hidden="false" customHeight="false" outlineLevel="0" collapsed="false">
      <c r="O776" s="38" t="n">
        <v>767</v>
      </c>
    </row>
    <row r="777" customFormat="false" ht="13.2" hidden="false" customHeight="false" outlineLevel="0" collapsed="false">
      <c r="O777" s="38" t="n">
        <v>768</v>
      </c>
    </row>
    <row r="778" customFormat="false" ht="13.2" hidden="false" customHeight="false" outlineLevel="0" collapsed="false">
      <c r="O778" s="38" t="n">
        <v>769</v>
      </c>
    </row>
    <row r="779" customFormat="false" ht="13.2" hidden="false" customHeight="false" outlineLevel="0" collapsed="false">
      <c r="O779" s="38" t="n">
        <v>770</v>
      </c>
    </row>
    <row r="780" customFormat="false" ht="13.2" hidden="false" customHeight="false" outlineLevel="0" collapsed="false">
      <c r="O780" s="38" t="n">
        <v>771</v>
      </c>
    </row>
    <row r="781" customFormat="false" ht="13.2" hidden="false" customHeight="false" outlineLevel="0" collapsed="false">
      <c r="O781" s="38" t="n">
        <v>772</v>
      </c>
    </row>
    <row r="782" customFormat="false" ht="13.2" hidden="false" customHeight="false" outlineLevel="0" collapsed="false">
      <c r="O782" s="38" t="n">
        <v>773</v>
      </c>
    </row>
    <row r="783" customFormat="false" ht="13.2" hidden="false" customHeight="false" outlineLevel="0" collapsed="false">
      <c r="O783" s="38" t="n">
        <v>774</v>
      </c>
    </row>
    <row r="784" customFormat="false" ht="13.2" hidden="false" customHeight="false" outlineLevel="0" collapsed="false">
      <c r="O784" s="38" t="n">
        <v>775</v>
      </c>
    </row>
    <row r="785" customFormat="false" ht="13.2" hidden="false" customHeight="false" outlineLevel="0" collapsed="false">
      <c r="O785" s="38" t="n">
        <v>776</v>
      </c>
    </row>
    <row r="786" customFormat="false" ht="13.2" hidden="false" customHeight="false" outlineLevel="0" collapsed="false">
      <c r="O786" s="38" t="n">
        <v>777</v>
      </c>
    </row>
    <row r="787" customFormat="false" ht="13.2" hidden="false" customHeight="false" outlineLevel="0" collapsed="false">
      <c r="O787" s="38" t="n">
        <v>778</v>
      </c>
    </row>
    <row r="788" customFormat="false" ht="13.2" hidden="false" customHeight="false" outlineLevel="0" collapsed="false">
      <c r="O788" s="38" t="n">
        <v>779</v>
      </c>
    </row>
    <row r="789" customFormat="false" ht="13.2" hidden="false" customHeight="false" outlineLevel="0" collapsed="false">
      <c r="O789" s="38" t="n">
        <v>780</v>
      </c>
    </row>
    <row r="790" customFormat="false" ht="13.2" hidden="false" customHeight="false" outlineLevel="0" collapsed="false">
      <c r="O790" s="38" t="n">
        <v>781</v>
      </c>
    </row>
    <row r="791" customFormat="false" ht="13.2" hidden="false" customHeight="false" outlineLevel="0" collapsed="false">
      <c r="O791" s="38" t="n">
        <v>782</v>
      </c>
    </row>
    <row r="792" customFormat="false" ht="13.2" hidden="false" customHeight="false" outlineLevel="0" collapsed="false">
      <c r="O792" s="38" t="n">
        <v>783</v>
      </c>
    </row>
    <row r="793" customFormat="false" ht="13.2" hidden="false" customHeight="false" outlineLevel="0" collapsed="false">
      <c r="O793" s="38" t="n">
        <v>784</v>
      </c>
    </row>
    <row r="794" customFormat="false" ht="13.2" hidden="false" customHeight="false" outlineLevel="0" collapsed="false">
      <c r="O794" s="38" t="n">
        <v>785</v>
      </c>
    </row>
    <row r="795" customFormat="false" ht="13.2" hidden="false" customHeight="false" outlineLevel="0" collapsed="false">
      <c r="O795" s="38" t="n">
        <v>786</v>
      </c>
    </row>
    <row r="796" customFormat="false" ht="13.2" hidden="false" customHeight="false" outlineLevel="0" collapsed="false">
      <c r="O796" s="38" t="n">
        <v>787</v>
      </c>
    </row>
    <row r="797" customFormat="false" ht="13.2" hidden="false" customHeight="false" outlineLevel="0" collapsed="false">
      <c r="O797" s="38" t="n">
        <v>788</v>
      </c>
    </row>
    <row r="798" customFormat="false" ht="13.2" hidden="false" customHeight="false" outlineLevel="0" collapsed="false">
      <c r="O798" s="38" t="n">
        <v>789</v>
      </c>
    </row>
    <row r="799" customFormat="false" ht="13.2" hidden="false" customHeight="false" outlineLevel="0" collapsed="false">
      <c r="O799" s="38" t="n">
        <v>790</v>
      </c>
    </row>
    <row r="800" customFormat="false" ht="13.2" hidden="false" customHeight="false" outlineLevel="0" collapsed="false">
      <c r="O800" s="38" t="n">
        <v>791</v>
      </c>
    </row>
    <row r="801" customFormat="false" ht="13.2" hidden="false" customHeight="false" outlineLevel="0" collapsed="false">
      <c r="O801" s="38" t="n">
        <v>792</v>
      </c>
    </row>
    <row r="802" customFormat="false" ht="13.2" hidden="false" customHeight="false" outlineLevel="0" collapsed="false">
      <c r="O802" s="38" t="n">
        <v>793</v>
      </c>
    </row>
    <row r="803" customFormat="false" ht="13.2" hidden="false" customHeight="false" outlineLevel="0" collapsed="false">
      <c r="O803" s="38" t="n">
        <v>794</v>
      </c>
    </row>
    <row r="804" customFormat="false" ht="13.2" hidden="false" customHeight="false" outlineLevel="0" collapsed="false">
      <c r="O804" s="38" t="n">
        <v>795</v>
      </c>
    </row>
    <row r="805" customFormat="false" ht="13.2" hidden="false" customHeight="false" outlineLevel="0" collapsed="false">
      <c r="O805" s="38" t="n">
        <v>796</v>
      </c>
    </row>
    <row r="806" customFormat="false" ht="13.2" hidden="false" customHeight="false" outlineLevel="0" collapsed="false">
      <c r="O806" s="38" t="n">
        <v>797</v>
      </c>
    </row>
    <row r="807" customFormat="false" ht="13.2" hidden="false" customHeight="false" outlineLevel="0" collapsed="false">
      <c r="O807" s="38" t="n">
        <v>798</v>
      </c>
    </row>
    <row r="808" customFormat="false" ht="13.2" hidden="false" customHeight="false" outlineLevel="0" collapsed="false">
      <c r="O808" s="38" t="n">
        <v>799</v>
      </c>
    </row>
    <row r="809" customFormat="false" ht="13.2" hidden="false" customHeight="false" outlineLevel="0" collapsed="false">
      <c r="O809" s="38" t="n">
        <v>800</v>
      </c>
    </row>
    <row r="810" customFormat="false" ht="13.2" hidden="false" customHeight="false" outlineLevel="0" collapsed="false">
      <c r="O810" s="38" t="n">
        <v>801</v>
      </c>
    </row>
    <row r="811" customFormat="false" ht="13.2" hidden="false" customHeight="false" outlineLevel="0" collapsed="false">
      <c r="O811" s="38" t="n">
        <v>802</v>
      </c>
    </row>
    <row r="812" customFormat="false" ht="13.2" hidden="false" customHeight="false" outlineLevel="0" collapsed="false">
      <c r="O812" s="38" t="n">
        <v>803</v>
      </c>
    </row>
    <row r="813" customFormat="false" ht="13.2" hidden="false" customHeight="false" outlineLevel="0" collapsed="false">
      <c r="O813" s="38" t="n">
        <v>804</v>
      </c>
    </row>
    <row r="814" customFormat="false" ht="13.2" hidden="false" customHeight="false" outlineLevel="0" collapsed="false">
      <c r="O814" s="38" t="n">
        <v>805</v>
      </c>
    </row>
    <row r="815" customFormat="false" ht="13.2" hidden="false" customHeight="false" outlineLevel="0" collapsed="false">
      <c r="O815" s="38" t="n">
        <v>806</v>
      </c>
    </row>
    <row r="816" customFormat="false" ht="13.2" hidden="false" customHeight="false" outlineLevel="0" collapsed="false">
      <c r="O816" s="38" t="n">
        <v>807</v>
      </c>
    </row>
    <row r="817" customFormat="false" ht="13.2" hidden="false" customHeight="false" outlineLevel="0" collapsed="false">
      <c r="O817" s="38" t="n">
        <v>808</v>
      </c>
    </row>
    <row r="818" customFormat="false" ht="13.2" hidden="false" customHeight="false" outlineLevel="0" collapsed="false">
      <c r="O818" s="38" t="n">
        <v>809</v>
      </c>
    </row>
    <row r="819" customFormat="false" ht="13.2" hidden="false" customHeight="false" outlineLevel="0" collapsed="false">
      <c r="O819" s="38" t="n">
        <v>810</v>
      </c>
    </row>
    <row r="820" customFormat="false" ht="13.2" hidden="false" customHeight="false" outlineLevel="0" collapsed="false">
      <c r="O820" s="38" t="n">
        <v>811</v>
      </c>
    </row>
    <row r="821" customFormat="false" ht="13.2" hidden="false" customHeight="false" outlineLevel="0" collapsed="false">
      <c r="O821" s="38" t="n">
        <v>812</v>
      </c>
    </row>
    <row r="822" customFormat="false" ht="13.2" hidden="false" customHeight="false" outlineLevel="0" collapsed="false">
      <c r="O822" s="38" t="n">
        <v>813</v>
      </c>
    </row>
    <row r="823" customFormat="false" ht="13.2" hidden="false" customHeight="false" outlineLevel="0" collapsed="false">
      <c r="O823" s="38" t="n">
        <v>814</v>
      </c>
    </row>
    <row r="824" customFormat="false" ht="13.2" hidden="false" customHeight="false" outlineLevel="0" collapsed="false">
      <c r="O824" s="38" t="n">
        <v>815</v>
      </c>
    </row>
    <row r="825" customFormat="false" ht="13.2" hidden="false" customHeight="false" outlineLevel="0" collapsed="false">
      <c r="O825" s="38" t="n">
        <v>816</v>
      </c>
    </row>
    <row r="826" customFormat="false" ht="13.2" hidden="false" customHeight="false" outlineLevel="0" collapsed="false">
      <c r="O826" s="38" t="n">
        <v>817</v>
      </c>
    </row>
    <row r="827" customFormat="false" ht="13.2" hidden="false" customHeight="false" outlineLevel="0" collapsed="false">
      <c r="O827" s="38" t="n">
        <v>818</v>
      </c>
    </row>
    <row r="828" customFormat="false" ht="13.2" hidden="false" customHeight="false" outlineLevel="0" collapsed="false">
      <c r="O828" s="38" t="n">
        <v>819</v>
      </c>
    </row>
    <row r="829" customFormat="false" ht="13.2" hidden="false" customHeight="false" outlineLevel="0" collapsed="false">
      <c r="O829" s="38" t="n">
        <v>820</v>
      </c>
    </row>
    <row r="830" customFormat="false" ht="13.2" hidden="false" customHeight="false" outlineLevel="0" collapsed="false">
      <c r="O830" s="38" t="n">
        <v>821</v>
      </c>
    </row>
    <row r="831" customFormat="false" ht="13.2" hidden="false" customHeight="false" outlineLevel="0" collapsed="false">
      <c r="O831" s="38" t="n">
        <v>822</v>
      </c>
    </row>
    <row r="832" customFormat="false" ht="13.2" hidden="false" customHeight="false" outlineLevel="0" collapsed="false">
      <c r="O832" s="38" t="n">
        <v>823</v>
      </c>
    </row>
    <row r="833" customFormat="false" ht="13.2" hidden="false" customHeight="false" outlineLevel="0" collapsed="false">
      <c r="O833" s="38" t="n">
        <v>824</v>
      </c>
    </row>
    <row r="834" customFormat="false" ht="13.2" hidden="false" customHeight="false" outlineLevel="0" collapsed="false">
      <c r="O834" s="38" t="n">
        <v>825</v>
      </c>
    </row>
    <row r="835" customFormat="false" ht="13.2" hidden="false" customHeight="false" outlineLevel="0" collapsed="false">
      <c r="O835" s="38" t="n">
        <v>826</v>
      </c>
    </row>
    <row r="836" customFormat="false" ht="13.2" hidden="false" customHeight="false" outlineLevel="0" collapsed="false">
      <c r="O836" s="38" t="n">
        <v>827</v>
      </c>
    </row>
    <row r="837" customFormat="false" ht="13.2" hidden="false" customHeight="false" outlineLevel="0" collapsed="false">
      <c r="O837" s="38" t="n">
        <v>828</v>
      </c>
    </row>
    <row r="838" customFormat="false" ht="13.2" hidden="false" customHeight="false" outlineLevel="0" collapsed="false">
      <c r="O838" s="38" t="n">
        <v>829</v>
      </c>
    </row>
    <row r="839" customFormat="false" ht="13.2" hidden="false" customHeight="false" outlineLevel="0" collapsed="false">
      <c r="O839" s="38" t="n">
        <v>830</v>
      </c>
    </row>
    <row r="840" customFormat="false" ht="13.2" hidden="false" customHeight="false" outlineLevel="0" collapsed="false">
      <c r="O840" s="38" t="n">
        <v>831</v>
      </c>
    </row>
    <row r="841" customFormat="false" ht="13.2" hidden="false" customHeight="false" outlineLevel="0" collapsed="false">
      <c r="O841" s="38" t="n">
        <v>832</v>
      </c>
    </row>
    <row r="842" customFormat="false" ht="13.2" hidden="false" customHeight="false" outlineLevel="0" collapsed="false">
      <c r="O842" s="38" t="n">
        <v>833</v>
      </c>
    </row>
    <row r="843" customFormat="false" ht="13.2" hidden="false" customHeight="false" outlineLevel="0" collapsed="false">
      <c r="O843" s="38" t="n">
        <v>834</v>
      </c>
    </row>
    <row r="844" customFormat="false" ht="13.2" hidden="false" customHeight="false" outlineLevel="0" collapsed="false">
      <c r="O844" s="38" t="n">
        <v>835</v>
      </c>
    </row>
    <row r="845" customFormat="false" ht="13.2" hidden="false" customHeight="false" outlineLevel="0" collapsed="false">
      <c r="O845" s="38" t="n">
        <v>836</v>
      </c>
    </row>
    <row r="846" customFormat="false" ht="13.2" hidden="false" customHeight="false" outlineLevel="0" collapsed="false">
      <c r="O846" s="38" t="n">
        <v>837</v>
      </c>
    </row>
    <row r="847" customFormat="false" ht="13.2" hidden="false" customHeight="false" outlineLevel="0" collapsed="false">
      <c r="O847" s="38" t="n">
        <v>838</v>
      </c>
    </row>
    <row r="848" customFormat="false" ht="13.2" hidden="false" customHeight="false" outlineLevel="0" collapsed="false">
      <c r="O848" s="38" t="n">
        <v>839</v>
      </c>
    </row>
    <row r="849" customFormat="false" ht="13.2" hidden="false" customHeight="false" outlineLevel="0" collapsed="false">
      <c r="O849" s="38" t="n">
        <v>840</v>
      </c>
    </row>
    <row r="850" customFormat="false" ht="13.2" hidden="false" customHeight="false" outlineLevel="0" collapsed="false">
      <c r="O850" s="38" t="n">
        <v>841</v>
      </c>
    </row>
    <row r="851" customFormat="false" ht="13.2" hidden="false" customHeight="false" outlineLevel="0" collapsed="false">
      <c r="O851" s="38" t="n">
        <v>842</v>
      </c>
    </row>
    <row r="852" customFormat="false" ht="13.2" hidden="false" customHeight="false" outlineLevel="0" collapsed="false">
      <c r="O852" s="38" t="n">
        <v>843</v>
      </c>
    </row>
    <row r="853" customFormat="false" ht="13.2" hidden="false" customHeight="false" outlineLevel="0" collapsed="false">
      <c r="O853" s="38" t="n">
        <v>844</v>
      </c>
    </row>
    <row r="854" customFormat="false" ht="13.2" hidden="false" customHeight="false" outlineLevel="0" collapsed="false">
      <c r="O854" s="38" t="n">
        <v>845</v>
      </c>
    </row>
    <row r="855" customFormat="false" ht="13.2" hidden="false" customHeight="false" outlineLevel="0" collapsed="false">
      <c r="O855" s="38" t="n">
        <v>846</v>
      </c>
    </row>
    <row r="856" customFormat="false" ht="13.2" hidden="false" customHeight="false" outlineLevel="0" collapsed="false">
      <c r="O856" s="38" t="n">
        <v>847</v>
      </c>
    </row>
    <row r="857" customFormat="false" ht="13.2" hidden="false" customHeight="false" outlineLevel="0" collapsed="false">
      <c r="O857" s="38" t="n">
        <v>848</v>
      </c>
    </row>
    <row r="858" customFormat="false" ht="13.2" hidden="false" customHeight="false" outlineLevel="0" collapsed="false">
      <c r="O858" s="38" t="n">
        <v>849</v>
      </c>
    </row>
    <row r="859" customFormat="false" ht="13.2" hidden="false" customHeight="false" outlineLevel="0" collapsed="false">
      <c r="O859" s="38" t="n">
        <v>850</v>
      </c>
    </row>
    <row r="860" customFormat="false" ht="13.2" hidden="false" customHeight="false" outlineLevel="0" collapsed="false">
      <c r="O860" s="38" t="n">
        <v>851</v>
      </c>
    </row>
    <row r="861" customFormat="false" ht="13.2" hidden="false" customHeight="false" outlineLevel="0" collapsed="false">
      <c r="O861" s="38" t="n">
        <v>852</v>
      </c>
    </row>
    <row r="862" customFormat="false" ht="13.2" hidden="false" customHeight="false" outlineLevel="0" collapsed="false">
      <c r="O862" s="38" t="n">
        <v>853</v>
      </c>
    </row>
    <row r="863" customFormat="false" ht="13.2" hidden="false" customHeight="false" outlineLevel="0" collapsed="false">
      <c r="O863" s="38" t="n">
        <v>854</v>
      </c>
    </row>
    <row r="864" customFormat="false" ht="13.2" hidden="false" customHeight="false" outlineLevel="0" collapsed="false">
      <c r="O864" s="38" t="n">
        <v>855</v>
      </c>
    </row>
    <row r="865" customFormat="false" ht="13.2" hidden="false" customHeight="false" outlineLevel="0" collapsed="false">
      <c r="O865" s="38" t="n">
        <v>856</v>
      </c>
    </row>
    <row r="866" customFormat="false" ht="13.2" hidden="false" customHeight="false" outlineLevel="0" collapsed="false">
      <c r="O866" s="38" t="n">
        <v>857</v>
      </c>
    </row>
    <row r="867" customFormat="false" ht="13.2" hidden="false" customHeight="false" outlineLevel="0" collapsed="false">
      <c r="O867" s="38" t="n">
        <v>858</v>
      </c>
    </row>
    <row r="868" customFormat="false" ht="13.2" hidden="false" customHeight="false" outlineLevel="0" collapsed="false">
      <c r="O868" s="38" t="n">
        <v>859</v>
      </c>
    </row>
    <row r="869" customFormat="false" ht="13.2" hidden="false" customHeight="false" outlineLevel="0" collapsed="false">
      <c r="O869" s="38" t="n">
        <v>860</v>
      </c>
    </row>
    <row r="870" customFormat="false" ht="13.2" hidden="false" customHeight="false" outlineLevel="0" collapsed="false">
      <c r="O870" s="38" t="n">
        <v>861</v>
      </c>
    </row>
    <row r="871" customFormat="false" ht="13.2" hidden="false" customHeight="false" outlineLevel="0" collapsed="false">
      <c r="O871" s="38" t="n">
        <v>862</v>
      </c>
    </row>
    <row r="872" customFormat="false" ht="13.2" hidden="false" customHeight="false" outlineLevel="0" collapsed="false">
      <c r="O872" s="38" t="n">
        <v>863</v>
      </c>
    </row>
    <row r="873" customFormat="false" ht="13.2" hidden="false" customHeight="false" outlineLevel="0" collapsed="false">
      <c r="O873" s="38" t="n">
        <v>864</v>
      </c>
    </row>
    <row r="874" customFormat="false" ht="13.2" hidden="false" customHeight="false" outlineLevel="0" collapsed="false">
      <c r="O874" s="38" t="n">
        <v>865</v>
      </c>
    </row>
    <row r="875" customFormat="false" ht="13.2" hidden="false" customHeight="false" outlineLevel="0" collapsed="false">
      <c r="O875" s="38" t="n">
        <v>866</v>
      </c>
    </row>
    <row r="876" customFormat="false" ht="13.2" hidden="false" customHeight="false" outlineLevel="0" collapsed="false">
      <c r="O876" s="38" t="n">
        <v>867</v>
      </c>
    </row>
    <row r="877" customFormat="false" ht="13.2" hidden="false" customHeight="false" outlineLevel="0" collapsed="false">
      <c r="O877" s="38" t="n">
        <v>868</v>
      </c>
    </row>
    <row r="878" customFormat="false" ht="13.2" hidden="false" customHeight="false" outlineLevel="0" collapsed="false">
      <c r="O878" s="38" t="n">
        <v>869</v>
      </c>
    </row>
    <row r="879" customFormat="false" ht="13.2" hidden="false" customHeight="false" outlineLevel="0" collapsed="false">
      <c r="O879" s="38" t="n">
        <v>870</v>
      </c>
    </row>
    <row r="880" customFormat="false" ht="13.2" hidden="false" customHeight="false" outlineLevel="0" collapsed="false">
      <c r="O880" s="38" t="n">
        <v>871</v>
      </c>
    </row>
    <row r="881" customFormat="false" ht="13.2" hidden="false" customHeight="false" outlineLevel="0" collapsed="false">
      <c r="O881" s="38" t="n">
        <v>872</v>
      </c>
    </row>
    <row r="882" customFormat="false" ht="13.2" hidden="false" customHeight="false" outlineLevel="0" collapsed="false">
      <c r="O882" s="38" t="n">
        <v>873</v>
      </c>
    </row>
    <row r="883" customFormat="false" ht="13.2" hidden="false" customHeight="false" outlineLevel="0" collapsed="false">
      <c r="O883" s="38" t="n">
        <v>874</v>
      </c>
    </row>
    <row r="884" customFormat="false" ht="13.2" hidden="false" customHeight="false" outlineLevel="0" collapsed="false">
      <c r="O884" s="38" t="n">
        <v>875</v>
      </c>
    </row>
    <row r="885" customFormat="false" ht="13.2" hidden="false" customHeight="false" outlineLevel="0" collapsed="false">
      <c r="O885" s="38" t="n">
        <v>876</v>
      </c>
    </row>
    <row r="886" customFormat="false" ht="13.2" hidden="false" customHeight="false" outlineLevel="0" collapsed="false">
      <c r="O886" s="38" t="n">
        <v>877</v>
      </c>
    </row>
    <row r="887" customFormat="false" ht="13.2" hidden="false" customHeight="false" outlineLevel="0" collapsed="false">
      <c r="O887" s="38" t="n">
        <v>878</v>
      </c>
    </row>
    <row r="888" customFormat="false" ht="13.2" hidden="false" customHeight="false" outlineLevel="0" collapsed="false">
      <c r="O888" s="38" t="n">
        <v>879</v>
      </c>
    </row>
    <row r="889" customFormat="false" ht="13.2" hidden="false" customHeight="false" outlineLevel="0" collapsed="false">
      <c r="O889" s="38" t="n">
        <v>880</v>
      </c>
    </row>
    <row r="890" customFormat="false" ht="13.2" hidden="false" customHeight="false" outlineLevel="0" collapsed="false">
      <c r="O890" s="38" t="n">
        <v>881</v>
      </c>
    </row>
    <row r="891" customFormat="false" ht="13.2" hidden="false" customHeight="false" outlineLevel="0" collapsed="false">
      <c r="O891" s="38" t="n">
        <v>882</v>
      </c>
    </row>
    <row r="892" customFormat="false" ht="13.2" hidden="false" customHeight="false" outlineLevel="0" collapsed="false">
      <c r="O892" s="38" t="n">
        <v>883</v>
      </c>
    </row>
    <row r="893" customFormat="false" ht="13.2" hidden="false" customHeight="false" outlineLevel="0" collapsed="false">
      <c r="O893" s="38" t="n">
        <v>884</v>
      </c>
    </row>
    <row r="894" customFormat="false" ht="13.2" hidden="false" customHeight="false" outlineLevel="0" collapsed="false">
      <c r="O894" s="38" t="n">
        <v>885</v>
      </c>
    </row>
    <row r="895" customFormat="false" ht="13.2" hidden="false" customHeight="false" outlineLevel="0" collapsed="false">
      <c r="O895" s="38" t="n">
        <v>886</v>
      </c>
    </row>
    <row r="896" customFormat="false" ht="13.2" hidden="false" customHeight="false" outlineLevel="0" collapsed="false">
      <c r="O896" s="38" t="n">
        <v>887</v>
      </c>
    </row>
    <row r="897" customFormat="false" ht="13.2" hidden="false" customHeight="false" outlineLevel="0" collapsed="false">
      <c r="O897" s="38" t="n">
        <v>888</v>
      </c>
    </row>
    <row r="898" customFormat="false" ht="13.2" hidden="false" customHeight="false" outlineLevel="0" collapsed="false">
      <c r="O898" s="38" t="n">
        <v>889</v>
      </c>
    </row>
    <row r="899" customFormat="false" ht="13.2" hidden="false" customHeight="false" outlineLevel="0" collapsed="false">
      <c r="O899" s="38" t="n">
        <v>890</v>
      </c>
    </row>
    <row r="900" customFormat="false" ht="13.2" hidden="false" customHeight="false" outlineLevel="0" collapsed="false">
      <c r="O900" s="38" t="n">
        <v>891</v>
      </c>
    </row>
    <row r="901" customFormat="false" ht="13.2" hidden="false" customHeight="false" outlineLevel="0" collapsed="false">
      <c r="O901" s="38" t="n">
        <v>892</v>
      </c>
    </row>
    <row r="902" customFormat="false" ht="13.2" hidden="false" customHeight="false" outlineLevel="0" collapsed="false">
      <c r="O902" s="38" t="n">
        <v>893</v>
      </c>
    </row>
    <row r="903" customFormat="false" ht="13.2" hidden="false" customHeight="false" outlineLevel="0" collapsed="false">
      <c r="O903" s="38" t="n">
        <v>894</v>
      </c>
    </row>
    <row r="904" customFormat="false" ht="13.2" hidden="false" customHeight="false" outlineLevel="0" collapsed="false">
      <c r="O904" s="38" t="n">
        <v>895</v>
      </c>
    </row>
    <row r="905" customFormat="false" ht="13.2" hidden="false" customHeight="false" outlineLevel="0" collapsed="false">
      <c r="O905" s="38" t="n">
        <v>896</v>
      </c>
    </row>
    <row r="906" customFormat="false" ht="13.2" hidden="false" customHeight="false" outlineLevel="0" collapsed="false">
      <c r="O906" s="38" t="n">
        <v>897</v>
      </c>
    </row>
    <row r="907" customFormat="false" ht="13.2" hidden="false" customHeight="false" outlineLevel="0" collapsed="false">
      <c r="O907" s="38" t="n">
        <v>898</v>
      </c>
    </row>
    <row r="908" customFormat="false" ht="13.2" hidden="false" customHeight="false" outlineLevel="0" collapsed="false">
      <c r="O908" s="38" t="n">
        <v>899</v>
      </c>
    </row>
    <row r="909" customFormat="false" ht="13.2" hidden="false" customHeight="false" outlineLevel="0" collapsed="false">
      <c r="O909" s="38" t="n">
        <v>900</v>
      </c>
    </row>
    <row r="910" customFormat="false" ht="13.2" hidden="false" customHeight="false" outlineLevel="0" collapsed="false">
      <c r="O910" s="38" t="n">
        <v>901</v>
      </c>
    </row>
    <row r="911" customFormat="false" ht="13.2" hidden="false" customHeight="false" outlineLevel="0" collapsed="false">
      <c r="O911" s="38" t="n">
        <v>902</v>
      </c>
    </row>
    <row r="912" customFormat="false" ht="13.2" hidden="false" customHeight="false" outlineLevel="0" collapsed="false">
      <c r="O912" s="38" t="n">
        <v>903</v>
      </c>
    </row>
    <row r="913" customFormat="false" ht="13.2" hidden="false" customHeight="false" outlineLevel="0" collapsed="false">
      <c r="O913" s="38" t="n">
        <v>904</v>
      </c>
    </row>
    <row r="914" customFormat="false" ht="13.2" hidden="false" customHeight="false" outlineLevel="0" collapsed="false">
      <c r="O914" s="38" t="n">
        <v>905</v>
      </c>
    </row>
    <row r="915" customFormat="false" ht="13.2" hidden="false" customHeight="false" outlineLevel="0" collapsed="false">
      <c r="O915" s="38" t="n">
        <v>906</v>
      </c>
    </row>
    <row r="916" customFormat="false" ht="13.2" hidden="false" customHeight="false" outlineLevel="0" collapsed="false">
      <c r="O916" s="38" t="n">
        <v>907</v>
      </c>
    </row>
    <row r="917" customFormat="false" ht="13.2" hidden="false" customHeight="false" outlineLevel="0" collapsed="false">
      <c r="O917" s="38" t="n">
        <v>908</v>
      </c>
    </row>
    <row r="918" customFormat="false" ht="13.2" hidden="false" customHeight="false" outlineLevel="0" collapsed="false">
      <c r="O918" s="38" t="n">
        <v>909</v>
      </c>
    </row>
    <row r="919" customFormat="false" ht="13.2" hidden="false" customHeight="false" outlineLevel="0" collapsed="false">
      <c r="O919" s="38" t="n">
        <v>910</v>
      </c>
    </row>
    <row r="920" customFormat="false" ht="13.2" hidden="false" customHeight="false" outlineLevel="0" collapsed="false">
      <c r="O920" s="38" t="n">
        <v>911</v>
      </c>
    </row>
    <row r="921" customFormat="false" ht="13.2" hidden="false" customHeight="false" outlineLevel="0" collapsed="false">
      <c r="O921" s="38" t="n">
        <v>912</v>
      </c>
    </row>
    <row r="922" customFormat="false" ht="13.2" hidden="false" customHeight="false" outlineLevel="0" collapsed="false">
      <c r="O922" s="38" t="n">
        <v>913</v>
      </c>
    </row>
    <row r="923" customFormat="false" ht="13.2" hidden="false" customHeight="false" outlineLevel="0" collapsed="false">
      <c r="O923" s="38" t="n">
        <v>914</v>
      </c>
    </row>
    <row r="924" customFormat="false" ht="13.2" hidden="false" customHeight="false" outlineLevel="0" collapsed="false">
      <c r="O924" s="38" t="n">
        <v>915</v>
      </c>
    </row>
    <row r="925" customFormat="false" ht="13.2" hidden="false" customHeight="false" outlineLevel="0" collapsed="false">
      <c r="O925" s="38" t="n">
        <v>916</v>
      </c>
    </row>
    <row r="926" customFormat="false" ht="13.2" hidden="false" customHeight="false" outlineLevel="0" collapsed="false">
      <c r="O926" s="38" t="n">
        <v>917</v>
      </c>
    </row>
    <row r="927" customFormat="false" ht="13.2" hidden="false" customHeight="false" outlineLevel="0" collapsed="false">
      <c r="O927" s="38" t="n">
        <v>918</v>
      </c>
    </row>
    <row r="928" customFormat="false" ht="13.2" hidden="false" customHeight="false" outlineLevel="0" collapsed="false">
      <c r="O928" s="38" t="n">
        <v>919</v>
      </c>
    </row>
    <row r="929" customFormat="false" ht="13.2" hidden="false" customHeight="false" outlineLevel="0" collapsed="false">
      <c r="O929" s="38" t="n">
        <v>920</v>
      </c>
    </row>
    <row r="930" customFormat="false" ht="13.2" hidden="false" customHeight="false" outlineLevel="0" collapsed="false">
      <c r="O930" s="38" t="n">
        <v>921</v>
      </c>
    </row>
    <row r="931" customFormat="false" ht="13.2" hidden="false" customHeight="false" outlineLevel="0" collapsed="false">
      <c r="O931" s="38" t="n">
        <v>922</v>
      </c>
    </row>
    <row r="932" customFormat="false" ht="13.2" hidden="false" customHeight="false" outlineLevel="0" collapsed="false">
      <c r="O932" s="38" t="n">
        <v>923</v>
      </c>
    </row>
    <row r="933" customFormat="false" ht="13.2" hidden="false" customHeight="false" outlineLevel="0" collapsed="false">
      <c r="O933" s="38" t="n">
        <v>924</v>
      </c>
    </row>
    <row r="934" customFormat="false" ht="13.2" hidden="false" customHeight="false" outlineLevel="0" collapsed="false">
      <c r="O934" s="38" t="n">
        <v>925</v>
      </c>
    </row>
    <row r="935" customFormat="false" ht="13.2" hidden="false" customHeight="false" outlineLevel="0" collapsed="false">
      <c r="O935" s="38" t="n">
        <v>926</v>
      </c>
    </row>
    <row r="936" customFormat="false" ht="13.2" hidden="false" customHeight="false" outlineLevel="0" collapsed="false">
      <c r="O936" s="38" t="n">
        <v>927</v>
      </c>
    </row>
    <row r="937" customFormat="false" ht="13.2" hidden="false" customHeight="false" outlineLevel="0" collapsed="false">
      <c r="O937" s="38" t="n">
        <v>928</v>
      </c>
    </row>
    <row r="938" customFormat="false" ht="13.2" hidden="false" customHeight="false" outlineLevel="0" collapsed="false">
      <c r="O938" s="38" t="n">
        <v>929</v>
      </c>
    </row>
    <row r="939" customFormat="false" ht="13.2" hidden="false" customHeight="false" outlineLevel="0" collapsed="false">
      <c r="O939" s="38" t="n">
        <v>930</v>
      </c>
    </row>
    <row r="940" customFormat="false" ht="13.2" hidden="false" customHeight="false" outlineLevel="0" collapsed="false">
      <c r="O940" s="38" t="n">
        <v>931</v>
      </c>
    </row>
    <row r="941" customFormat="false" ht="13.2" hidden="false" customHeight="false" outlineLevel="0" collapsed="false">
      <c r="O941" s="38" t="n">
        <v>932</v>
      </c>
    </row>
    <row r="942" customFormat="false" ht="13.2" hidden="false" customHeight="false" outlineLevel="0" collapsed="false">
      <c r="O942" s="38" t="n">
        <v>933</v>
      </c>
    </row>
    <row r="943" customFormat="false" ht="13.2" hidden="false" customHeight="false" outlineLevel="0" collapsed="false">
      <c r="O943" s="38" t="n">
        <v>934</v>
      </c>
    </row>
    <row r="944" customFormat="false" ht="13.2" hidden="false" customHeight="false" outlineLevel="0" collapsed="false">
      <c r="O944" s="38" t="n">
        <v>935</v>
      </c>
    </row>
    <row r="945" customFormat="false" ht="13.2" hidden="false" customHeight="false" outlineLevel="0" collapsed="false">
      <c r="O945" s="38" t="n">
        <v>936</v>
      </c>
    </row>
    <row r="946" customFormat="false" ht="13.2" hidden="false" customHeight="false" outlineLevel="0" collapsed="false">
      <c r="O946" s="38" t="n">
        <v>937</v>
      </c>
    </row>
    <row r="947" customFormat="false" ht="13.2" hidden="false" customHeight="false" outlineLevel="0" collapsed="false">
      <c r="O947" s="38" t="n">
        <v>938</v>
      </c>
    </row>
    <row r="948" customFormat="false" ht="13.2" hidden="false" customHeight="false" outlineLevel="0" collapsed="false">
      <c r="O948" s="38" t="n">
        <v>939</v>
      </c>
    </row>
    <row r="949" customFormat="false" ht="13.2" hidden="false" customHeight="false" outlineLevel="0" collapsed="false">
      <c r="O949" s="38" t="n">
        <v>940</v>
      </c>
    </row>
    <row r="950" customFormat="false" ht="13.2" hidden="false" customHeight="false" outlineLevel="0" collapsed="false">
      <c r="O950" s="38" t="n">
        <v>941</v>
      </c>
    </row>
    <row r="951" customFormat="false" ht="13.2" hidden="false" customHeight="false" outlineLevel="0" collapsed="false">
      <c r="O951" s="38" t="n">
        <v>942</v>
      </c>
    </row>
    <row r="952" customFormat="false" ht="13.2" hidden="false" customHeight="false" outlineLevel="0" collapsed="false">
      <c r="O952" s="38" t="n">
        <v>943</v>
      </c>
    </row>
    <row r="953" customFormat="false" ht="13.2" hidden="false" customHeight="false" outlineLevel="0" collapsed="false">
      <c r="O953" s="38" t="n">
        <v>944</v>
      </c>
    </row>
    <row r="954" customFormat="false" ht="13.2" hidden="false" customHeight="false" outlineLevel="0" collapsed="false">
      <c r="O954" s="38" t="n">
        <v>945</v>
      </c>
    </row>
    <row r="955" customFormat="false" ht="13.2" hidden="false" customHeight="false" outlineLevel="0" collapsed="false">
      <c r="O955" s="38" t="n">
        <v>946</v>
      </c>
    </row>
    <row r="956" customFormat="false" ht="13.2" hidden="false" customHeight="false" outlineLevel="0" collapsed="false">
      <c r="O956" s="38" t="n">
        <v>947</v>
      </c>
    </row>
    <row r="957" customFormat="false" ht="13.2" hidden="false" customHeight="false" outlineLevel="0" collapsed="false">
      <c r="O957" s="38" t="n">
        <v>948</v>
      </c>
    </row>
    <row r="958" customFormat="false" ht="13.2" hidden="false" customHeight="false" outlineLevel="0" collapsed="false">
      <c r="O958" s="38" t="n">
        <v>949</v>
      </c>
    </row>
    <row r="959" customFormat="false" ht="13.2" hidden="false" customHeight="false" outlineLevel="0" collapsed="false">
      <c r="O959" s="38" t="n">
        <v>950</v>
      </c>
    </row>
    <row r="960" customFormat="false" ht="13.2" hidden="false" customHeight="false" outlineLevel="0" collapsed="false">
      <c r="O960" s="38" t="n">
        <v>951</v>
      </c>
    </row>
    <row r="961" customFormat="false" ht="13.2" hidden="false" customHeight="false" outlineLevel="0" collapsed="false">
      <c r="O961" s="38" t="n">
        <v>952</v>
      </c>
    </row>
    <row r="962" customFormat="false" ht="13.2" hidden="false" customHeight="false" outlineLevel="0" collapsed="false">
      <c r="O962" s="38" t="n">
        <v>953</v>
      </c>
    </row>
    <row r="963" customFormat="false" ht="13.2" hidden="false" customHeight="false" outlineLevel="0" collapsed="false">
      <c r="O963" s="38" t="n">
        <v>954</v>
      </c>
    </row>
    <row r="964" customFormat="false" ht="13.2" hidden="false" customHeight="false" outlineLevel="0" collapsed="false">
      <c r="O964" s="38" t="n">
        <v>955</v>
      </c>
    </row>
    <row r="965" customFormat="false" ht="13.2" hidden="false" customHeight="false" outlineLevel="0" collapsed="false">
      <c r="O965" s="38" t="n">
        <v>956</v>
      </c>
    </row>
    <row r="966" customFormat="false" ht="13.2" hidden="false" customHeight="false" outlineLevel="0" collapsed="false">
      <c r="O966" s="38" t="n">
        <v>957</v>
      </c>
    </row>
    <row r="967" customFormat="false" ht="13.2" hidden="false" customHeight="false" outlineLevel="0" collapsed="false">
      <c r="O967" s="38" t="n">
        <v>958</v>
      </c>
    </row>
    <row r="968" customFormat="false" ht="13.2" hidden="false" customHeight="false" outlineLevel="0" collapsed="false">
      <c r="O968" s="38" t="n">
        <v>959</v>
      </c>
    </row>
    <row r="969" customFormat="false" ht="13.2" hidden="false" customHeight="false" outlineLevel="0" collapsed="false">
      <c r="O969" s="38" t="n">
        <v>960</v>
      </c>
    </row>
    <row r="970" customFormat="false" ht="13.2" hidden="false" customHeight="false" outlineLevel="0" collapsed="false">
      <c r="O970" s="38" t="n">
        <v>961</v>
      </c>
    </row>
    <row r="971" customFormat="false" ht="13.2" hidden="false" customHeight="false" outlineLevel="0" collapsed="false">
      <c r="O971" s="38" t="n">
        <v>962</v>
      </c>
    </row>
    <row r="972" customFormat="false" ht="13.2" hidden="false" customHeight="false" outlineLevel="0" collapsed="false">
      <c r="O972" s="38" t="n">
        <v>963</v>
      </c>
    </row>
    <row r="973" customFormat="false" ht="13.2" hidden="false" customHeight="false" outlineLevel="0" collapsed="false">
      <c r="O973" s="38" t="n">
        <v>964</v>
      </c>
    </row>
    <row r="974" customFormat="false" ht="13.2" hidden="false" customHeight="false" outlineLevel="0" collapsed="false">
      <c r="O974" s="38" t="n">
        <v>965</v>
      </c>
    </row>
    <row r="975" customFormat="false" ht="13.2" hidden="false" customHeight="false" outlineLevel="0" collapsed="false">
      <c r="O975" s="38" t="n">
        <v>966</v>
      </c>
    </row>
    <row r="976" customFormat="false" ht="13.2" hidden="false" customHeight="false" outlineLevel="0" collapsed="false">
      <c r="O976" s="38" t="n">
        <v>967</v>
      </c>
    </row>
    <row r="977" customFormat="false" ht="13.2" hidden="false" customHeight="false" outlineLevel="0" collapsed="false">
      <c r="O977" s="38" t="n">
        <v>968</v>
      </c>
    </row>
    <row r="978" customFormat="false" ht="13.2" hidden="false" customHeight="false" outlineLevel="0" collapsed="false">
      <c r="O978" s="38" t="n">
        <v>969</v>
      </c>
    </row>
    <row r="979" customFormat="false" ht="13.2" hidden="false" customHeight="false" outlineLevel="0" collapsed="false">
      <c r="O979" s="38" t="n">
        <v>970</v>
      </c>
    </row>
    <row r="980" customFormat="false" ht="13.2" hidden="false" customHeight="false" outlineLevel="0" collapsed="false">
      <c r="O980" s="38" t="n">
        <v>971</v>
      </c>
    </row>
    <row r="981" customFormat="false" ht="13.2" hidden="false" customHeight="false" outlineLevel="0" collapsed="false">
      <c r="O981" s="38" t="n">
        <v>972</v>
      </c>
    </row>
    <row r="982" customFormat="false" ht="13.2" hidden="false" customHeight="false" outlineLevel="0" collapsed="false">
      <c r="O982" s="38" t="n">
        <v>973</v>
      </c>
    </row>
    <row r="983" customFormat="false" ht="13.2" hidden="false" customHeight="false" outlineLevel="0" collapsed="false">
      <c r="O983" s="38" t="n">
        <v>974</v>
      </c>
    </row>
    <row r="984" customFormat="false" ht="13.2" hidden="false" customHeight="false" outlineLevel="0" collapsed="false">
      <c r="O984" s="38" t="n">
        <v>975</v>
      </c>
    </row>
    <row r="985" customFormat="false" ht="13.2" hidden="false" customHeight="false" outlineLevel="0" collapsed="false">
      <c r="O985" s="38" t="n">
        <v>976</v>
      </c>
    </row>
    <row r="986" customFormat="false" ht="13.2" hidden="false" customHeight="false" outlineLevel="0" collapsed="false">
      <c r="O986" s="38" t="n">
        <v>977</v>
      </c>
    </row>
    <row r="987" customFormat="false" ht="13.2" hidden="false" customHeight="false" outlineLevel="0" collapsed="false">
      <c r="O987" s="38" t="n">
        <v>978</v>
      </c>
    </row>
    <row r="988" customFormat="false" ht="13.2" hidden="false" customHeight="false" outlineLevel="0" collapsed="false">
      <c r="O988" s="38" t="n">
        <v>979</v>
      </c>
    </row>
    <row r="989" customFormat="false" ht="13.2" hidden="false" customHeight="false" outlineLevel="0" collapsed="false">
      <c r="O989" s="38" t="n">
        <v>980</v>
      </c>
    </row>
    <row r="990" customFormat="false" ht="13.2" hidden="false" customHeight="false" outlineLevel="0" collapsed="false">
      <c r="O990" s="38" t="n">
        <v>981</v>
      </c>
    </row>
    <row r="991" customFormat="false" ht="13.2" hidden="false" customHeight="false" outlineLevel="0" collapsed="false">
      <c r="O991" s="38" t="n">
        <v>982</v>
      </c>
    </row>
    <row r="992" customFormat="false" ht="13.2" hidden="false" customHeight="false" outlineLevel="0" collapsed="false">
      <c r="O992" s="38" t="n">
        <v>983</v>
      </c>
    </row>
    <row r="993" customFormat="false" ht="13.2" hidden="false" customHeight="false" outlineLevel="0" collapsed="false">
      <c r="O993" s="38" t="n">
        <v>984</v>
      </c>
    </row>
    <row r="994" customFormat="false" ht="13.2" hidden="false" customHeight="false" outlineLevel="0" collapsed="false">
      <c r="O994" s="38" t="n">
        <v>985</v>
      </c>
    </row>
    <row r="995" customFormat="false" ht="13.2" hidden="false" customHeight="false" outlineLevel="0" collapsed="false">
      <c r="O995" s="38" t="n">
        <v>986</v>
      </c>
    </row>
    <row r="996" customFormat="false" ht="13.2" hidden="false" customHeight="false" outlineLevel="0" collapsed="false">
      <c r="O996" s="38" t="n">
        <v>987</v>
      </c>
    </row>
    <row r="997" customFormat="false" ht="13.2" hidden="false" customHeight="false" outlineLevel="0" collapsed="false">
      <c r="O997" s="38" t="n">
        <v>988</v>
      </c>
    </row>
    <row r="998" customFormat="false" ht="13.2" hidden="false" customHeight="false" outlineLevel="0" collapsed="false">
      <c r="O998" s="38" t="n">
        <v>989</v>
      </c>
    </row>
    <row r="999" customFormat="false" ht="13.2" hidden="false" customHeight="false" outlineLevel="0" collapsed="false">
      <c r="O999" s="38" t="n">
        <v>990</v>
      </c>
    </row>
    <row r="1000" customFormat="false" ht="13.2" hidden="false" customHeight="false" outlineLevel="0" collapsed="false">
      <c r="O1000" s="38" t="n">
        <v>991</v>
      </c>
    </row>
    <row r="1001" customFormat="false" ht="13.2" hidden="false" customHeight="false" outlineLevel="0" collapsed="false">
      <c r="O1001" s="38" t="n">
        <v>992</v>
      </c>
    </row>
    <row r="1002" customFormat="false" ht="13.2" hidden="false" customHeight="false" outlineLevel="0" collapsed="false">
      <c r="O1002" s="38" t="n">
        <v>993</v>
      </c>
    </row>
    <row r="1003" customFormat="false" ht="13.2" hidden="false" customHeight="false" outlineLevel="0" collapsed="false">
      <c r="O1003" s="38" t="n">
        <v>994</v>
      </c>
    </row>
    <row r="1004" customFormat="false" ht="13.2" hidden="false" customHeight="false" outlineLevel="0" collapsed="false">
      <c r="O1004" s="38" t="n">
        <v>995</v>
      </c>
    </row>
    <row r="1005" customFormat="false" ht="13.2" hidden="false" customHeight="false" outlineLevel="0" collapsed="false">
      <c r="O1005" s="38" t="n">
        <v>996</v>
      </c>
    </row>
    <row r="1006" customFormat="false" ht="13.2" hidden="false" customHeight="false" outlineLevel="0" collapsed="false">
      <c r="O1006" s="38" t="n">
        <v>997</v>
      </c>
    </row>
    <row r="1007" customFormat="false" ht="13.2" hidden="false" customHeight="false" outlineLevel="0" collapsed="false">
      <c r="O1007" s="38" t="n">
        <v>998</v>
      </c>
    </row>
    <row r="1008" customFormat="false" ht="13.2" hidden="false" customHeight="false" outlineLevel="0" collapsed="false">
      <c r="O1008" s="38" t="n">
        <v>999</v>
      </c>
    </row>
  </sheetData>
  <mergeCells count="2">
    <mergeCell ref="B2:D2"/>
    <mergeCell ref="A11:C11"/>
  </mergeCells>
  <dataValidations count="3">
    <dataValidation allowBlank="false" operator="between" showDropDown="false" showErrorMessage="true" showInputMessage="true" sqref="C12" type="none">
      <formula1>0</formula1>
      <formula2>0</formula2>
    </dataValidation>
    <dataValidation allowBlank="false" operator="between" showDropDown="false" showErrorMessage="true" showInputMessage="true" sqref="D13:D37" type="list">
      <formula1>$B$7:$B$9</formula1>
      <formula2>0</formula2>
    </dataValidation>
    <dataValidation allowBlank="true" operator="between" showDropDown="false" showErrorMessage="true" showInputMessage="false" sqref="C13:C37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M36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E21" activeCellId="0" sqref="E21"/>
    </sheetView>
  </sheetViews>
  <sheetFormatPr defaultRowHeight="13.2" zeroHeight="false" outlineLevelRow="0" outlineLevelCol="0"/>
  <cols>
    <col collapsed="false" customWidth="true" hidden="false" outlineLevel="0" max="2" min="1" style="1" width="9.11"/>
    <col collapsed="false" customWidth="true" hidden="false" outlineLevel="0" max="3" min="3" style="1" width="40.44"/>
    <col collapsed="false" customWidth="true" hidden="false" outlineLevel="0" max="4" min="4" style="1" width="5.33"/>
    <col collapsed="false" customWidth="true" hidden="false" outlineLevel="0" max="5" min="5" style="1" width="10.45"/>
    <col collapsed="false" customWidth="true" hidden="false" outlineLevel="0" max="6" min="6" style="1" width="9.11"/>
    <col collapsed="false" customWidth="true" hidden="false" outlineLevel="0" max="7" min="7" style="1" width="10"/>
    <col collapsed="false" customWidth="true" hidden="false" outlineLevel="0" max="1025" min="8" style="1" width="9.11"/>
  </cols>
  <sheetData>
    <row r="4" customFormat="false" ht="15.6" hidden="false" customHeight="false" outlineLevel="0" collapsed="false">
      <c r="B4" s="39" t="s">
        <v>84</v>
      </c>
      <c r="C4" s="39"/>
      <c r="D4" s="39"/>
      <c r="E4" s="39"/>
    </row>
    <row r="7" customFormat="false" ht="13.2" hidden="false" customHeight="false" outlineLevel="0" collapsed="false">
      <c r="B7" s="90" t="s">
        <v>85</v>
      </c>
      <c r="C7" s="90"/>
      <c r="D7" s="90"/>
      <c r="E7" s="90"/>
      <c r="H7" s="22"/>
      <c r="I7" s="22"/>
      <c r="J7" s="22"/>
      <c r="K7" s="22"/>
      <c r="L7" s="22"/>
      <c r="M7" s="22"/>
    </row>
    <row r="8" customFormat="false" ht="13.2" hidden="false" customHeight="false" outlineLevel="0" collapsed="false">
      <c r="B8" s="91" t="s">
        <v>48</v>
      </c>
      <c r="C8" s="92" t="s">
        <v>86</v>
      </c>
      <c r="D8" s="92" t="s">
        <v>34</v>
      </c>
      <c r="E8" s="92" t="s">
        <v>87</v>
      </c>
      <c r="H8" s="22"/>
      <c r="I8" s="22"/>
      <c r="J8" s="22"/>
      <c r="K8" s="22"/>
      <c r="L8" s="22"/>
      <c r="M8" s="22"/>
    </row>
    <row r="9" customFormat="false" ht="13.2" hidden="false" customHeight="false" outlineLevel="0" collapsed="false">
      <c r="B9" s="48" t="s">
        <v>88</v>
      </c>
      <c r="C9" s="93" t="s">
        <v>89</v>
      </c>
      <c r="D9" s="48" t="n">
        <v>2</v>
      </c>
      <c r="E9" s="73" t="n">
        <v>0</v>
      </c>
      <c r="H9" s="22"/>
      <c r="I9" s="94"/>
      <c r="J9" s="22"/>
      <c r="K9" s="22"/>
      <c r="L9" s="22"/>
      <c r="M9" s="22"/>
    </row>
    <row r="10" customFormat="false" ht="13.2" hidden="false" customHeight="false" outlineLevel="0" collapsed="false">
      <c r="B10" s="48" t="s">
        <v>90</v>
      </c>
      <c r="C10" s="93" t="s">
        <v>91</v>
      </c>
      <c r="D10" s="48" t="n">
        <v>1</v>
      </c>
      <c r="E10" s="73" t="n">
        <v>2</v>
      </c>
      <c r="H10" s="22"/>
      <c r="I10" s="94"/>
      <c r="J10" s="22"/>
      <c r="K10" s="22"/>
      <c r="L10" s="22"/>
      <c r="M10" s="22"/>
    </row>
    <row r="11" customFormat="false" ht="13.2" hidden="false" customHeight="false" outlineLevel="0" collapsed="false">
      <c r="B11" s="48" t="s">
        <v>92</v>
      </c>
      <c r="C11" s="93" t="s">
        <v>93</v>
      </c>
      <c r="D11" s="48" t="n">
        <v>1</v>
      </c>
      <c r="E11" s="73" t="n">
        <v>2</v>
      </c>
      <c r="H11" s="22"/>
      <c r="I11" s="94"/>
      <c r="J11" s="22"/>
      <c r="K11" s="22"/>
      <c r="L11" s="22"/>
      <c r="M11" s="22"/>
    </row>
    <row r="12" customFormat="false" ht="13.2" hidden="false" customHeight="false" outlineLevel="0" collapsed="false">
      <c r="B12" s="48" t="s">
        <v>94</v>
      </c>
      <c r="C12" s="93" t="s">
        <v>95</v>
      </c>
      <c r="D12" s="48" t="n">
        <v>1</v>
      </c>
      <c r="E12" s="73" t="n">
        <v>1</v>
      </c>
      <c r="H12" s="22"/>
      <c r="I12" s="94"/>
      <c r="J12" s="22"/>
      <c r="K12" s="22"/>
      <c r="L12" s="22"/>
      <c r="M12" s="22"/>
    </row>
    <row r="13" customFormat="false" ht="13.2" hidden="false" customHeight="false" outlineLevel="0" collapsed="false">
      <c r="B13" s="48" t="s">
        <v>96</v>
      </c>
      <c r="C13" s="93" t="s">
        <v>97</v>
      </c>
      <c r="D13" s="48" t="n">
        <v>1</v>
      </c>
      <c r="E13" s="73" t="n">
        <v>0</v>
      </c>
      <c r="H13" s="22"/>
      <c r="I13" s="94"/>
      <c r="J13" s="22"/>
      <c r="K13" s="22"/>
      <c r="L13" s="22"/>
      <c r="M13" s="22"/>
    </row>
    <row r="14" customFormat="false" ht="13.2" hidden="false" customHeight="false" outlineLevel="0" collapsed="false">
      <c r="B14" s="48" t="s">
        <v>98</v>
      </c>
      <c r="C14" s="93" t="s">
        <v>99</v>
      </c>
      <c r="D14" s="48" t="n">
        <v>0.5</v>
      </c>
      <c r="E14" s="73" t="n">
        <v>5</v>
      </c>
      <c r="H14" s="22"/>
      <c r="I14" s="94"/>
      <c r="J14" s="22"/>
      <c r="K14" s="22"/>
      <c r="L14" s="22"/>
      <c r="M14" s="22"/>
    </row>
    <row r="15" customFormat="false" ht="13.2" hidden="false" customHeight="false" outlineLevel="0" collapsed="false">
      <c r="B15" s="48" t="s">
        <v>100</v>
      </c>
      <c r="C15" s="93" t="s">
        <v>101</v>
      </c>
      <c r="D15" s="48" t="n">
        <v>0.5</v>
      </c>
      <c r="E15" s="73" t="n">
        <v>4</v>
      </c>
      <c r="H15" s="22"/>
      <c r="I15" s="94"/>
      <c r="J15" s="22"/>
      <c r="K15" s="22"/>
      <c r="L15" s="22"/>
      <c r="M15" s="22"/>
    </row>
    <row r="16" customFormat="false" ht="13.2" hidden="false" customHeight="false" outlineLevel="0" collapsed="false">
      <c r="B16" s="48" t="s">
        <v>102</v>
      </c>
      <c r="C16" s="93" t="s">
        <v>103</v>
      </c>
      <c r="D16" s="48" t="n">
        <v>2</v>
      </c>
      <c r="E16" s="73" t="n">
        <v>4</v>
      </c>
      <c r="H16" s="22"/>
      <c r="I16" s="94"/>
      <c r="J16" s="22"/>
      <c r="K16" s="22"/>
      <c r="L16" s="22"/>
      <c r="M16" s="22"/>
    </row>
    <row r="17" customFormat="false" ht="13.2" hidden="false" customHeight="false" outlineLevel="0" collapsed="false">
      <c r="B17" s="48" t="s">
        <v>104</v>
      </c>
      <c r="C17" s="93" t="s">
        <v>105</v>
      </c>
      <c r="D17" s="48" t="n">
        <v>1</v>
      </c>
      <c r="E17" s="73" t="n">
        <v>5</v>
      </c>
      <c r="H17" s="22"/>
      <c r="I17" s="94"/>
      <c r="J17" s="22"/>
      <c r="K17" s="22"/>
      <c r="L17" s="22"/>
      <c r="M17" s="22"/>
    </row>
    <row r="18" customFormat="false" ht="13.2" hidden="false" customHeight="false" outlineLevel="0" collapsed="false">
      <c r="B18" s="48" t="s">
        <v>106</v>
      </c>
      <c r="C18" s="93" t="s">
        <v>107</v>
      </c>
      <c r="D18" s="48" t="n">
        <v>1</v>
      </c>
      <c r="E18" s="73" t="n">
        <v>0</v>
      </c>
      <c r="H18" s="22"/>
      <c r="I18" s="94"/>
      <c r="J18" s="22"/>
      <c r="K18" s="22"/>
      <c r="L18" s="22"/>
      <c r="M18" s="22"/>
    </row>
    <row r="19" customFormat="false" ht="13.2" hidden="false" customHeight="false" outlineLevel="0" collapsed="false">
      <c r="B19" s="48" t="s">
        <v>108</v>
      </c>
      <c r="C19" s="93" t="s">
        <v>109</v>
      </c>
      <c r="D19" s="48" t="n">
        <v>1</v>
      </c>
      <c r="E19" s="73" t="n">
        <v>4</v>
      </c>
      <c r="H19" s="22"/>
      <c r="I19" s="94"/>
      <c r="J19" s="22"/>
      <c r="K19" s="22"/>
      <c r="L19" s="22"/>
      <c r="M19" s="22"/>
    </row>
    <row r="20" customFormat="false" ht="13.2" hidden="false" customHeight="false" outlineLevel="0" collapsed="false">
      <c r="B20" s="48" t="s">
        <v>110</v>
      </c>
      <c r="C20" s="93" t="s">
        <v>111</v>
      </c>
      <c r="D20" s="48" t="n">
        <v>1</v>
      </c>
      <c r="E20" s="73" t="n">
        <v>1</v>
      </c>
      <c r="H20" s="22"/>
      <c r="I20" s="94"/>
      <c r="J20" s="22"/>
      <c r="K20" s="22"/>
      <c r="L20" s="22"/>
      <c r="M20" s="22"/>
    </row>
    <row r="21" customFormat="false" ht="13.2" hidden="false" customHeight="false" outlineLevel="0" collapsed="false">
      <c r="B21" s="48" t="s">
        <v>112</v>
      </c>
      <c r="C21" s="93" t="s">
        <v>113</v>
      </c>
      <c r="D21" s="48" t="n">
        <v>1</v>
      </c>
      <c r="E21" s="73" t="n">
        <v>0</v>
      </c>
      <c r="H21" s="22"/>
      <c r="I21" s="94"/>
      <c r="J21" s="22"/>
      <c r="K21" s="22"/>
      <c r="L21" s="22"/>
      <c r="M21" s="22"/>
    </row>
    <row r="22" customFormat="false" ht="13.2" hidden="false" customHeight="false" outlineLevel="0" collapsed="false">
      <c r="B22" s="95" t="s">
        <v>114</v>
      </c>
      <c r="C22" s="95"/>
      <c r="D22" s="95"/>
      <c r="E22" s="96" t="n">
        <f aca="false">0.6+(0.01*SUM(D9*E9,D10*E10,D11*E11,D12*E12,D13*E13,D14*E14,D15*E15,D16*E16,D17*E17,D18*E18,D19*E19,D20*E20,D21*E21))</f>
        <v>0.875</v>
      </c>
      <c r="H22" s="22"/>
      <c r="I22" s="22"/>
      <c r="J22" s="22"/>
      <c r="K22" s="22"/>
      <c r="L22" s="22"/>
      <c r="M22" s="22"/>
    </row>
    <row r="23" customFormat="false" ht="13.2" hidden="false" customHeight="false" outlineLevel="0" collapsed="false">
      <c r="H23" s="22"/>
      <c r="I23" s="22"/>
      <c r="J23" s="22"/>
      <c r="K23" s="22"/>
      <c r="L23" s="22"/>
      <c r="M23" s="22"/>
    </row>
    <row r="26" customFormat="false" ht="13.2" hidden="false" customHeight="false" outlineLevel="0" collapsed="false">
      <c r="B26" s="97" t="s">
        <v>115</v>
      </c>
      <c r="C26" s="97"/>
      <c r="D26" s="97"/>
      <c r="E26" s="97"/>
      <c r="F26" s="98"/>
      <c r="G26" s="99"/>
    </row>
    <row r="27" customFormat="false" ht="13.2" hidden="false" customHeight="false" outlineLevel="0" collapsed="false">
      <c r="B27" s="100" t="s">
        <v>48</v>
      </c>
      <c r="C27" s="101" t="s">
        <v>86</v>
      </c>
      <c r="D27" s="101"/>
      <c r="E27" s="101"/>
      <c r="F27" s="100" t="s">
        <v>34</v>
      </c>
      <c r="G27" s="100" t="s">
        <v>87</v>
      </c>
    </row>
    <row r="28" customFormat="false" ht="13.2" hidden="false" customHeight="false" outlineLevel="0" collapsed="false">
      <c r="B28" s="48" t="s">
        <v>116</v>
      </c>
      <c r="C28" s="102" t="s">
        <v>117</v>
      </c>
      <c r="D28" s="102"/>
      <c r="E28" s="102"/>
      <c r="F28" s="48" t="n">
        <v>1.5</v>
      </c>
      <c r="G28" s="73" t="n">
        <v>3</v>
      </c>
      <c r="I28" s="94"/>
    </row>
    <row r="29" customFormat="false" ht="13.2" hidden="false" customHeight="false" outlineLevel="0" collapsed="false">
      <c r="B29" s="48" t="s">
        <v>118</v>
      </c>
      <c r="C29" s="102" t="s">
        <v>119</v>
      </c>
      <c r="D29" s="102"/>
      <c r="E29" s="102"/>
      <c r="F29" s="48" t="n">
        <v>0.5</v>
      </c>
      <c r="G29" s="73" t="n">
        <v>3</v>
      </c>
      <c r="I29" s="94"/>
    </row>
    <row r="30" customFormat="false" ht="13.2" hidden="false" customHeight="false" outlineLevel="0" collapsed="false">
      <c r="B30" s="48" t="s">
        <v>120</v>
      </c>
      <c r="C30" s="102" t="s">
        <v>121</v>
      </c>
      <c r="D30" s="102"/>
      <c r="E30" s="102"/>
      <c r="F30" s="48" t="n">
        <v>1</v>
      </c>
      <c r="G30" s="73" t="n">
        <v>3</v>
      </c>
      <c r="I30" s="94"/>
    </row>
    <row r="31" customFormat="false" ht="13.2" hidden="false" customHeight="false" outlineLevel="0" collapsed="false">
      <c r="B31" s="48" t="s">
        <v>122</v>
      </c>
      <c r="C31" s="102" t="s">
        <v>123</v>
      </c>
      <c r="D31" s="102"/>
      <c r="E31" s="102"/>
      <c r="F31" s="48" t="n">
        <v>0.5</v>
      </c>
      <c r="G31" s="73" t="n">
        <v>4</v>
      </c>
      <c r="I31" s="94"/>
    </row>
    <row r="32" customFormat="false" ht="13.2" hidden="false" customHeight="false" outlineLevel="0" collapsed="false">
      <c r="B32" s="48" t="s">
        <v>124</v>
      </c>
      <c r="C32" s="102" t="s">
        <v>125</v>
      </c>
      <c r="D32" s="102"/>
      <c r="E32" s="102"/>
      <c r="F32" s="48" t="n">
        <v>1</v>
      </c>
      <c r="G32" s="73" t="n">
        <v>2</v>
      </c>
      <c r="I32" s="94"/>
    </row>
    <row r="33" customFormat="false" ht="13.2" hidden="false" customHeight="false" outlineLevel="0" collapsed="false">
      <c r="B33" s="48" t="s">
        <v>126</v>
      </c>
      <c r="C33" s="102" t="s">
        <v>127</v>
      </c>
      <c r="D33" s="102"/>
      <c r="E33" s="102"/>
      <c r="F33" s="48" t="n">
        <v>2</v>
      </c>
      <c r="G33" s="73" t="n">
        <v>5</v>
      </c>
      <c r="I33" s="94"/>
    </row>
    <row r="34" customFormat="false" ht="13.2" hidden="false" customHeight="false" outlineLevel="0" collapsed="false">
      <c r="B34" s="48" t="s">
        <v>128</v>
      </c>
      <c r="C34" s="102" t="s">
        <v>129</v>
      </c>
      <c r="D34" s="102"/>
      <c r="E34" s="102"/>
      <c r="F34" s="48" t="n">
        <v>-1</v>
      </c>
      <c r="G34" s="73" t="n">
        <v>4</v>
      </c>
      <c r="I34" s="94"/>
    </row>
    <row r="35" customFormat="false" ht="13.2" hidden="false" customHeight="false" outlineLevel="0" collapsed="false">
      <c r="B35" s="48" t="s">
        <v>130</v>
      </c>
      <c r="C35" s="102" t="s">
        <v>131</v>
      </c>
      <c r="D35" s="102"/>
      <c r="E35" s="102"/>
      <c r="F35" s="48" t="n">
        <v>-1</v>
      </c>
      <c r="G35" s="73" t="n">
        <v>2</v>
      </c>
      <c r="I35" s="94"/>
    </row>
    <row r="36" customFormat="false" ht="13.2" hidden="false" customHeight="false" outlineLevel="0" collapsed="false">
      <c r="B36" s="95" t="s">
        <v>132</v>
      </c>
      <c r="C36" s="95"/>
      <c r="D36" s="95"/>
      <c r="E36" s="95"/>
      <c r="F36" s="95"/>
      <c r="G36" s="103" t="n">
        <f aca="false">1.4+(-0.03*SUM(F28*G28,F29*G29,F30*G30,F31*G31,F32*G32,F33*G33,F34*G34,F35*G35))</f>
        <v>0.89</v>
      </c>
      <c r="I36" s="22"/>
    </row>
  </sheetData>
  <sheetProtection sheet="true" password="c6d5" objects="true" scenarios="true" selectLockedCells="true"/>
  <mergeCells count="14">
    <mergeCell ref="B4:E4"/>
    <mergeCell ref="B7:E7"/>
    <mergeCell ref="B22:D22"/>
    <mergeCell ref="B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B36:F36"/>
  </mergeCells>
  <dataValidations count="2">
    <dataValidation allowBlank="false" operator="between" promptTitle="Influência" showDropDown="false" showErrorMessage="true" showInputMessage="false" sqref="E9:E21 I9:I21" type="whole">
      <formula1>0</formula1>
      <formula2>5</formula2>
    </dataValidation>
    <dataValidation allowBlank="false" operator="between" showDropDown="false" showErrorMessage="true" showInputMessage="true" sqref="G28:G35 I28:I35" type="whole">
      <formula1>0</formula1>
      <formula2>5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C31"/>
  <sheetViews>
    <sheetView showFormulas="false" showGridLines="true" showRowColHeaders="true" showZeros="true" rightToLeft="false" tabSelected="false" showOutlineSymbols="true" defaultGridColor="true" view="normal" topLeftCell="A1" colorId="64" zoomScale="79" zoomScaleNormal="79" zoomScalePageLayoutView="100" workbookViewId="0">
      <selection pane="topLeft" activeCell="L31" activeCellId="0" sqref="L31"/>
    </sheetView>
  </sheetViews>
  <sheetFormatPr defaultRowHeight="13.2" zeroHeight="false" outlineLevelRow="0" outlineLevelCol="0"/>
  <cols>
    <col collapsed="false" customWidth="true" hidden="false" outlineLevel="0" max="4" min="4" style="0" width="15"/>
    <col collapsed="false" customWidth="true" hidden="false" outlineLevel="0" max="5" min="5" style="0" width="14.34"/>
    <col collapsed="false" customWidth="true" hidden="false" outlineLevel="0" max="6" min="6" style="0" width="20.56"/>
    <col collapsed="false" customWidth="true" hidden="false" outlineLevel="0" max="7" min="7" style="0" width="16.67"/>
    <col collapsed="false" customWidth="true" hidden="false" outlineLevel="0" max="8" min="8" style="0" width="20.66"/>
  </cols>
  <sheetData>
    <row r="1" customFormat="false" ht="17.4" hidden="false" customHeight="false" outlineLevel="0" collapsed="false">
      <c r="A1" s="104"/>
      <c r="B1" s="105" t="s">
        <v>133</v>
      </c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6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</row>
    <row r="2" customFormat="false" ht="13.2" hidden="false" customHeight="false" outlineLevel="0" collapsed="false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</row>
    <row r="3" customFormat="false" ht="13.2" hidden="false" customHeight="false" outlineLevel="0" collapsed="false">
      <c r="A3" s="104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  <c r="BC3" s="104"/>
    </row>
    <row r="4" customFormat="false" ht="13.2" hidden="false" customHeight="false" outlineLevel="0" collapsed="false">
      <c r="A4" s="104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4"/>
      <c r="BC4" s="104"/>
    </row>
    <row r="5" customFormat="false" ht="13.2" hidden="false" customHeight="false" outlineLevel="0" collapsed="false">
      <c r="A5" s="104"/>
      <c r="B5" s="107" t="s">
        <v>134</v>
      </c>
      <c r="C5" s="108" t="s">
        <v>135</v>
      </c>
      <c r="D5" s="108" t="s">
        <v>136</v>
      </c>
      <c r="E5" s="109" t="s">
        <v>137</v>
      </c>
      <c r="F5" s="109" t="s">
        <v>138</v>
      </c>
      <c r="G5" s="109" t="s">
        <v>139</v>
      </c>
      <c r="H5" s="109" t="s">
        <v>140</v>
      </c>
      <c r="I5" s="109" t="s">
        <v>141</v>
      </c>
      <c r="J5" s="109" t="s">
        <v>142</v>
      </c>
      <c r="K5" s="109" t="s">
        <v>143</v>
      </c>
      <c r="L5" s="110" t="s">
        <v>144</v>
      </c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104"/>
      <c r="AY5" s="104"/>
      <c r="AZ5" s="104"/>
      <c r="BA5" s="104"/>
      <c r="BB5" s="104"/>
      <c r="BC5" s="104"/>
    </row>
    <row r="6" customFormat="false" ht="13.2" hidden="false" customHeight="false" outlineLevel="0" collapsed="false">
      <c r="A6" s="104"/>
      <c r="B6" s="111" t="s">
        <v>145</v>
      </c>
      <c r="C6" s="112" t="n">
        <v>190</v>
      </c>
      <c r="D6" s="113" t="n">
        <f aca="false">SUM(E6:K6)</f>
        <v>589</v>
      </c>
      <c r="E6" s="114" t="n">
        <v>25</v>
      </c>
      <c r="F6" s="114" t="n">
        <v>80</v>
      </c>
      <c r="G6" s="114" t="n">
        <v>25</v>
      </c>
      <c r="H6" s="114" t="n">
        <v>400</v>
      </c>
      <c r="I6" s="114" t="n">
        <v>10</v>
      </c>
      <c r="J6" s="114" t="n">
        <v>25</v>
      </c>
      <c r="K6" s="114" t="n">
        <v>24</v>
      </c>
      <c r="L6" s="115" t="n">
        <f aca="false">D6/C6</f>
        <v>3.1</v>
      </c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4"/>
      <c r="AW6" s="104"/>
      <c r="AX6" s="104"/>
      <c r="AY6" s="104"/>
      <c r="AZ6" s="104"/>
      <c r="BA6" s="104"/>
      <c r="BB6" s="104"/>
      <c r="BC6" s="104"/>
    </row>
    <row r="7" customFormat="false" ht="13.2" hidden="false" customHeight="false" outlineLevel="0" collapsed="false">
      <c r="A7" s="104"/>
      <c r="B7" s="111" t="s">
        <v>146</v>
      </c>
      <c r="C7" s="113" t="n">
        <v>130</v>
      </c>
      <c r="D7" s="113" t="n">
        <f aca="false">SUM(E7:K7)</f>
        <v>326</v>
      </c>
      <c r="E7" s="116" t="n">
        <v>20</v>
      </c>
      <c r="F7" s="116" t="n">
        <v>120</v>
      </c>
      <c r="G7" s="116" t="n">
        <v>30</v>
      </c>
      <c r="H7" s="116" t="n">
        <v>100</v>
      </c>
      <c r="I7" s="116" t="n">
        <v>10</v>
      </c>
      <c r="J7" s="116" t="n">
        <v>30</v>
      </c>
      <c r="K7" s="116" t="n">
        <v>16</v>
      </c>
      <c r="L7" s="115" t="n">
        <f aca="false">D7/C7</f>
        <v>2.50769230769231</v>
      </c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4"/>
      <c r="BA7" s="104"/>
      <c r="BB7" s="104"/>
      <c r="BC7" s="104"/>
    </row>
    <row r="8" customFormat="false" ht="13.2" hidden="false" customHeight="false" outlineLevel="0" collapsed="false">
      <c r="A8" s="104"/>
      <c r="B8" s="111" t="s">
        <v>147</v>
      </c>
      <c r="C8" s="113" t="n">
        <v>140</v>
      </c>
      <c r="D8" s="113" t="n">
        <f aca="false">SUM(E8:K8)</f>
        <v>399</v>
      </c>
      <c r="E8" s="83" t="n">
        <v>17</v>
      </c>
      <c r="F8" s="83" t="n">
        <v>90</v>
      </c>
      <c r="G8" s="83" t="n">
        <v>32</v>
      </c>
      <c r="H8" s="83" t="n">
        <v>200</v>
      </c>
      <c r="I8" s="83" t="n">
        <v>12</v>
      </c>
      <c r="J8" s="83" t="n">
        <v>32</v>
      </c>
      <c r="K8" s="83" t="n">
        <v>16</v>
      </c>
      <c r="L8" s="115" t="n">
        <f aca="false">D8/C8</f>
        <v>2.85</v>
      </c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</row>
    <row r="9" customFormat="false" ht="13.2" hidden="false" customHeight="false" outlineLevel="0" collapsed="false">
      <c r="A9" s="104"/>
      <c r="B9" s="111" t="s">
        <v>148</v>
      </c>
      <c r="C9" s="113" t="n">
        <v>125</v>
      </c>
      <c r="D9" s="113" t="n">
        <f aca="false">SUM(E9:K9)</f>
        <v>486</v>
      </c>
      <c r="E9" s="116" t="n">
        <v>22</v>
      </c>
      <c r="F9" s="116" t="n">
        <v>80</v>
      </c>
      <c r="G9" s="116" t="n">
        <v>33</v>
      </c>
      <c r="H9" s="116" t="n">
        <v>300</v>
      </c>
      <c r="I9" s="116" t="n">
        <v>8</v>
      </c>
      <c r="J9" s="116" t="n">
        <v>35</v>
      </c>
      <c r="K9" s="116" t="n">
        <v>8</v>
      </c>
      <c r="L9" s="115" t="n">
        <f aca="false">D9/C9</f>
        <v>3.888</v>
      </c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</row>
    <row r="10" customFormat="false" ht="13.2" hidden="false" customHeight="false" outlineLevel="0" collapsed="false">
      <c r="A10" s="104"/>
      <c r="B10" s="117"/>
      <c r="C10" s="113"/>
      <c r="D10" s="113"/>
      <c r="E10" s="116"/>
      <c r="F10" s="116"/>
      <c r="G10" s="116"/>
      <c r="H10" s="116"/>
      <c r="I10" s="116"/>
      <c r="J10" s="116"/>
      <c r="K10" s="116"/>
      <c r="L10" s="118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4"/>
    </row>
    <row r="11" customFormat="false" ht="13.2" hidden="false" customHeight="false" outlineLevel="0" collapsed="false">
      <c r="A11" s="104"/>
      <c r="B11" s="117"/>
      <c r="C11" s="113"/>
      <c r="D11" s="113"/>
      <c r="E11" s="116"/>
      <c r="F11" s="116"/>
      <c r="G11" s="116"/>
      <c r="H11" s="116"/>
      <c r="I11" s="116"/>
      <c r="J11" s="116"/>
      <c r="K11" s="116"/>
      <c r="L11" s="118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4"/>
      <c r="AW11" s="104"/>
      <c r="AX11" s="104"/>
      <c r="AY11" s="104"/>
      <c r="AZ11" s="104"/>
      <c r="BA11" s="104"/>
      <c r="BB11" s="104"/>
      <c r="BC11" s="104"/>
    </row>
    <row r="12" customFormat="false" ht="13.2" hidden="false" customHeight="false" outlineLevel="0" collapsed="false">
      <c r="A12" s="104"/>
      <c r="B12" s="117"/>
      <c r="C12" s="113"/>
      <c r="D12" s="113"/>
      <c r="E12" s="116"/>
      <c r="F12" s="116"/>
      <c r="G12" s="116"/>
      <c r="H12" s="116"/>
      <c r="I12" s="116"/>
      <c r="J12" s="116"/>
      <c r="K12" s="116"/>
      <c r="L12" s="118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4"/>
    </row>
    <row r="13" customFormat="false" ht="13.2" hidden="false" customHeight="false" outlineLevel="0" collapsed="false">
      <c r="A13" s="104"/>
      <c r="B13" s="117"/>
      <c r="C13" s="113"/>
      <c r="D13" s="113"/>
      <c r="E13" s="116"/>
      <c r="F13" s="116"/>
      <c r="G13" s="116"/>
      <c r="H13" s="116"/>
      <c r="I13" s="116"/>
      <c r="J13" s="116"/>
      <c r="K13" s="116"/>
      <c r="L13" s="118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</row>
    <row r="14" customFormat="false" ht="13.2" hidden="false" customHeight="false" outlineLevel="0" collapsed="false">
      <c r="A14" s="104"/>
      <c r="B14" s="117"/>
      <c r="C14" s="113"/>
      <c r="D14" s="113"/>
      <c r="E14" s="116"/>
      <c r="F14" s="116"/>
      <c r="G14" s="116"/>
      <c r="H14" s="116"/>
      <c r="I14" s="116"/>
      <c r="J14" s="116"/>
      <c r="K14" s="116"/>
      <c r="L14" s="118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</row>
    <row r="15" customFormat="false" ht="13.2" hidden="false" customHeight="false" outlineLevel="0" collapsed="false">
      <c r="A15" s="104"/>
      <c r="B15" s="117"/>
      <c r="C15" s="113"/>
      <c r="D15" s="113"/>
      <c r="E15" s="116"/>
      <c r="F15" s="116"/>
      <c r="G15" s="116"/>
      <c r="H15" s="116"/>
      <c r="I15" s="116"/>
      <c r="J15" s="116"/>
      <c r="K15" s="116"/>
      <c r="L15" s="118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</row>
    <row r="16" customFormat="false" ht="13.2" hidden="false" customHeight="false" outlineLevel="0" collapsed="false">
      <c r="A16" s="104"/>
      <c r="B16" s="117"/>
      <c r="C16" s="113"/>
      <c r="D16" s="113"/>
      <c r="E16" s="116"/>
      <c r="F16" s="116"/>
      <c r="G16" s="116"/>
      <c r="H16" s="116"/>
      <c r="I16" s="116"/>
      <c r="J16" s="116"/>
      <c r="K16" s="116"/>
      <c r="L16" s="118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</row>
    <row r="17" customFormat="false" ht="13.2" hidden="false" customHeight="false" outlineLevel="0" collapsed="false">
      <c r="A17" s="104"/>
      <c r="B17" s="117"/>
      <c r="C17" s="113"/>
      <c r="D17" s="113"/>
      <c r="E17" s="116"/>
      <c r="F17" s="116"/>
      <c r="G17" s="116"/>
      <c r="H17" s="116"/>
      <c r="I17" s="116"/>
      <c r="J17" s="116"/>
      <c r="K17" s="116"/>
      <c r="L17" s="118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</row>
    <row r="18" customFormat="false" ht="13.2" hidden="false" customHeight="false" outlineLevel="0" collapsed="false">
      <c r="A18" s="104"/>
      <c r="B18" s="117"/>
      <c r="C18" s="113"/>
      <c r="D18" s="113"/>
      <c r="E18" s="116"/>
      <c r="F18" s="116"/>
      <c r="G18" s="116"/>
      <c r="H18" s="116"/>
      <c r="I18" s="116"/>
      <c r="J18" s="116"/>
      <c r="K18" s="116"/>
      <c r="L18" s="118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  <c r="AN18" s="104"/>
      <c r="AO18" s="104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</row>
    <row r="19" customFormat="false" ht="13.2" hidden="false" customHeight="false" outlineLevel="0" collapsed="false">
      <c r="A19" s="104"/>
      <c r="B19" s="117"/>
      <c r="C19" s="113"/>
      <c r="D19" s="113"/>
      <c r="E19" s="116"/>
      <c r="F19" s="116"/>
      <c r="G19" s="116"/>
      <c r="H19" s="116"/>
      <c r="I19" s="116"/>
      <c r="J19" s="116"/>
      <c r="K19" s="116"/>
      <c r="L19" s="118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</row>
    <row r="20" customFormat="false" ht="13.2" hidden="false" customHeight="false" outlineLevel="0" collapsed="false">
      <c r="A20" s="104"/>
      <c r="B20" s="117"/>
      <c r="C20" s="113"/>
      <c r="D20" s="113"/>
      <c r="E20" s="116"/>
      <c r="F20" s="116"/>
      <c r="G20" s="116"/>
      <c r="H20" s="116"/>
      <c r="I20" s="116"/>
      <c r="J20" s="116"/>
      <c r="K20" s="116"/>
      <c r="L20" s="118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</row>
    <row r="21" customFormat="false" ht="13.2" hidden="false" customHeight="false" outlineLevel="0" collapsed="false">
      <c r="A21" s="104"/>
      <c r="B21" s="117"/>
      <c r="C21" s="113"/>
      <c r="D21" s="113"/>
      <c r="E21" s="116"/>
      <c r="F21" s="116"/>
      <c r="G21" s="116"/>
      <c r="H21" s="116"/>
      <c r="I21" s="116"/>
      <c r="J21" s="116"/>
      <c r="K21" s="116"/>
      <c r="L21" s="118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</row>
    <row r="22" customFormat="false" ht="13.2" hidden="false" customHeight="false" outlineLevel="0" collapsed="false">
      <c r="A22" s="104"/>
      <c r="B22" s="117"/>
      <c r="C22" s="113"/>
      <c r="D22" s="113"/>
      <c r="E22" s="116"/>
      <c r="F22" s="116"/>
      <c r="G22" s="116"/>
      <c r="H22" s="116"/>
      <c r="I22" s="116"/>
      <c r="J22" s="116"/>
      <c r="K22" s="116"/>
      <c r="L22" s="118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</row>
    <row r="23" customFormat="false" ht="13.2" hidden="false" customHeight="false" outlineLevel="0" collapsed="false">
      <c r="A23" s="104"/>
      <c r="B23" s="117"/>
      <c r="C23" s="113"/>
      <c r="D23" s="113"/>
      <c r="E23" s="116"/>
      <c r="F23" s="116"/>
      <c r="G23" s="116"/>
      <c r="H23" s="116"/>
      <c r="I23" s="116"/>
      <c r="J23" s="116"/>
      <c r="K23" s="116"/>
      <c r="L23" s="118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</row>
    <row r="24" customFormat="false" ht="13.2" hidden="false" customHeight="false" outlineLevel="0" collapsed="false">
      <c r="A24" s="104"/>
      <c r="B24" s="117"/>
      <c r="C24" s="113"/>
      <c r="D24" s="113"/>
      <c r="E24" s="116"/>
      <c r="F24" s="116"/>
      <c r="G24" s="116"/>
      <c r="H24" s="116"/>
      <c r="I24" s="116"/>
      <c r="J24" s="116"/>
      <c r="K24" s="116"/>
      <c r="L24" s="118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</row>
    <row r="25" customFormat="false" ht="13.2" hidden="false" customHeight="false" outlineLevel="0" collapsed="false">
      <c r="A25" s="104"/>
      <c r="B25" s="117"/>
      <c r="C25" s="113"/>
      <c r="D25" s="113"/>
      <c r="E25" s="116"/>
      <c r="F25" s="116"/>
      <c r="G25" s="116"/>
      <c r="H25" s="116"/>
      <c r="I25" s="116"/>
      <c r="J25" s="116"/>
      <c r="K25" s="116"/>
      <c r="L25" s="118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</row>
    <row r="26" customFormat="false" ht="13.2" hidden="false" customHeight="false" outlineLevel="0" collapsed="false">
      <c r="A26" s="104"/>
      <c r="B26" s="117"/>
      <c r="C26" s="113"/>
      <c r="D26" s="113"/>
      <c r="E26" s="116"/>
      <c r="F26" s="116"/>
      <c r="G26" s="116"/>
      <c r="H26" s="116"/>
      <c r="I26" s="116"/>
      <c r="J26" s="116"/>
      <c r="K26" s="116"/>
      <c r="L26" s="118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</row>
    <row r="27" customFormat="false" ht="13.2" hidden="false" customHeight="false" outlineLevel="0" collapsed="false">
      <c r="A27" s="104"/>
      <c r="B27" s="117"/>
      <c r="C27" s="113"/>
      <c r="D27" s="113"/>
      <c r="E27" s="116"/>
      <c r="F27" s="116"/>
      <c r="G27" s="116"/>
      <c r="H27" s="116"/>
      <c r="I27" s="116"/>
      <c r="J27" s="116"/>
      <c r="K27" s="116"/>
      <c r="L27" s="118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</row>
    <row r="28" customFormat="false" ht="13.2" hidden="false" customHeight="false" outlineLevel="0" collapsed="false">
      <c r="A28" s="104"/>
      <c r="B28" s="119"/>
      <c r="C28" s="120"/>
      <c r="D28" s="120"/>
      <c r="E28" s="121"/>
      <c r="F28" s="121"/>
      <c r="G28" s="121"/>
      <c r="H28" s="121"/>
      <c r="I28" s="121"/>
      <c r="J28" s="121"/>
      <c r="K28" s="121"/>
      <c r="L28" s="122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</row>
    <row r="29" customFormat="false" ht="13.2" hidden="false" customHeight="false" outlineLevel="0" collapsed="false">
      <c r="A29" s="104"/>
      <c r="B29" s="123" t="s">
        <v>149</v>
      </c>
      <c r="C29" s="124"/>
      <c r="D29" s="124" t="n">
        <f aca="false">SUM(D6:D28)</f>
        <v>1800</v>
      </c>
      <c r="E29" s="124" t="n">
        <f aca="false">SUM(E6:E28)</f>
        <v>84</v>
      </c>
      <c r="F29" s="124" t="n">
        <f aca="false">SUM(F6:F28)</f>
        <v>370</v>
      </c>
      <c r="G29" s="124" t="n">
        <f aca="false">SUM(G6:G28)</f>
        <v>120</v>
      </c>
      <c r="H29" s="124" t="n">
        <f aca="false">SUM(H6:H28)</f>
        <v>1000</v>
      </c>
      <c r="I29" s="124" t="n">
        <f aca="false">SUM(I6:I28)</f>
        <v>40</v>
      </c>
      <c r="J29" s="124" t="n">
        <f aca="false">SUM(J6:J28)</f>
        <v>122</v>
      </c>
      <c r="K29" s="124" t="n">
        <f aca="false">SUM(K6:K28)</f>
        <v>64</v>
      </c>
      <c r="L29" s="125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  <c r="AI29" s="104"/>
      <c r="AJ29" s="104"/>
      <c r="AK29" s="104"/>
      <c r="AL29" s="104"/>
      <c r="AM29" s="104"/>
      <c r="AN29" s="104"/>
      <c r="AO29" s="104"/>
      <c r="AP29" s="104"/>
      <c r="AQ29" s="104"/>
      <c r="AR29" s="104"/>
      <c r="AS29" s="104"/>
      <c r="AT29" s="104"/>
      <c r="AU29" s="104"/>
      <c r="AV29" s="104"/>
      <c r="AW29" s="104"/>
      <c r="AX29" s="104"/>
      <c r="AY29" s="104"/>
      <c r="AZ29" s="104"/>
      <c r="BA29" s="104"/>
      <c r="BB29" s="104"/>
      <c r="BC29" s="104"/>
    </row>
    <row r="30" customFormat="false" ht="13.2" hidden="false" customHeight="false" outlineLevel="0" collapsed="false">
      <c r="A30" s="104"/>
      <c r="B30" s="104"/>
      <c r="C30" s="104"/>
      <c r="D30" s="104"/>
      <c r="E30" s="104"/>
      <c r="F30" s="104"/>
      <c r="G30" s="104"/>
      <c r="H30" s="104"/>
      <c r="I30" s="104"/>
      <c r="J30" s="126" t="s">
        <v>150</v>
      </c>
      <c r="K30" s="126"/>
      <c r="L30" s="127" t="n">
        <v>10</v>
      </c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  <c r="AN30" s="104"/>
      <c r="AO30" s="104"/>
      <c r="AP30" s="104"/>
      <c r="AQ30" s="104"/>
      <c r="AR30" s="104"/>
      <c r="AS30" s="104"/>
      <c r="AT30" s="104"/>
      <c r="AU30" s="104"/>
      <c r="AV30" s="104"/>
      <c r="AW30" s="104"/>
      <c r="AX30" s="104"/>
      <c r="AY30" s="104"/>
      <c r="AZ30" s="104"/>
      <c r="BA30" s="104"/>
      <c r="BB30" s="104"/>
      <c r="BC30" s="104"/>
    </row>
    <row r="31" customFormat="false" ht="13.2" hidden="false" customHeight="false" outlineLevel="0" collapsed="false">
      <c r="A31" s="104"/>
      <c r="B31" s="128" t="s">
        <v>151</v>
      </c>
      <c r="C31" s="129"/>
      <c r="D31" s="130"/>
      <c r="E31" s="131" t="n">
        <f aca="false">(E29*1)/$D$29</f>
        <v>0.0466666666666667</v>
      </c>
      <c r="F31" s="131" t="n">
        <f aca="false">(F29*1)/$D$29</f>
        <v>0.205555555555556</v>
      </c>
      <c r="G31" s="131" t="n">
        <f aca="false">(G29*1)/$D$29</f>
        <v>0.0666666666666667</v>
      </c>
      <c r="H31" s="131" t="n">
        <f aca="false">(H29*1)/$D$29</f>
        <v>0.555555555555556</v>
      </c>
      <c r="I31" s="131" t="n">
        <f aca="false">(I29*1)/$D$29</f>
        <v>0.0222222222222222</v>
      </c>
      <c r="J31" s="131" t="n">
        <f aca="false">(J29*1)/$D$29</f>
        <v>0.0677777777777778</v>
      </c>
      <c r="K31" s="131" t="n">
        <f aca="false">(K29*1)/$D$29</f>
        <v>0.0355555555555556</v>
      </c>
      <c r="L31" s="132" t="n">
        <f aca="false">SUM(E31:K31)</f>
        <v>1</v>
      </c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  <c r="AJ31" s="104"/>
      <c r="AK31" s="104"/>
      <c r="AL31" s="104"/>
      <c r="AM31" s="104"/>
      <c r="AN31" s="104"/>
      <c r="AO31" s="104"/>
      <c r="AP31" s="104"/>
      <c r="AQ31" s="104"/>
      <c r="AR31" s="104"/>
      <c r="AS31" s="104"/>
      <c r="AT31" s="104"/>
      <c r="AU31" s="104"/>
      <c r="AV31" s="104"/>
      <c r="AW31" s="104"/>
      <c r="AX31" s="104"/>
      <c r="AY31" s="104"/>
      <c r="AZ31" s="104"/>
      <c r="BA31" s="104"/>
      <c r="BB31" s="104"/>
      <c r="BC31" s="104"/>
    </row>
  </sheetData>
  <mergeCells count="2">
    <mergeCell ref="B1:L1"/>
    <mergeCell ref="J30:K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LibreOffice/5.3.3.2$Windows_X86_64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2005-01-11T13:43:58Z</dcterms:created>
  <dc:creator>Owner</dc:creator>
  <dc:description/>
  <dc:language>pt-BR</dc:language>
  <cp:lastModifiedBy/>
  <cp:lastPrinted>2005-01-20T13:04:49Z</cp:lastPrinted>
  <dcterms:modified xsi:type="dcterms:W3CDTF">2017-06-12T13:04:23Z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