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sheets/sheet11.xml" ContentType="application/vnd.openxmlformats-officedocument.spreadsheetml.worksheet+xml"/>
  <Override PartName="/xl/comments/comment11.xml" ContentType="application/vnd.openxmlformats-officedocument.spreadsheetml.comments+xml"/>
  <Override PartName="/xl/worksheets/sheet12.xml" ContentType="application/vnd.openxmlformats-officedocument.spreadsheetml.worksheet+xml"/>
  <Override PartName="/xl/comments/comment12.xml" ContentType="application/vnd.openxmlformats-officedocument.spreadsheetml.comments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3176" tabRatio="600" firstSheet="1" activeTab="12" autoFilterDateGrouping="1"/>
  </bookViews>
  <sheets>
    <sheet name="ASP" sheetId="1" state="visible" r:id="rId1"/>
    <sheet name="BE-01" sheetId="2" state="visible" r:id="rId2"/>
    <sheet name="BV-01" sheetId="3" state="visible" r:id="rId3"/>
    <sheet name="Dup-01" sheetId="4" state="visible" r:id="rId4"/>
    <sheet name="BC-01" sheetId="5" state="visible" r:id="rId5"/>
    <sheet name="PMN-03" sheetId="6" state="visible" r:id="rId6"/>
    <sheet name="Dup-02" sheetId="7" state="visible" r:id="rId7"/>
    <sheet name="PMN-02" sheetId="8" state="visible" r:id="rId8"/>
    <sheet name="PM-06" sheetId="9" state="visible" r:id="rId9"/>
    <sheet name="PM-05" sheetId="10" state="visible" r:id="rId10"/>
    <sheet name="PM-04" sheetId="11" state="visible" r:id="rId11"/>
    <sheet name="TestePY" sheetId="12" state="visible" r:id="rId12"/>
    <sheet name="FINAL" sheetId="13" state="visible" r:id="rId13"/>
  </sheets>
  <definedNames>
    <definedName name="_xlnm.Print_Area" localSheetId="0">'ASP'!$A$1:$AT$87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4">'BC-01'!$A$1:$AT$87</definedName>
    <definedName name="_xlnm.Print_Area" localSheetId="5">'PMN-03'!$A$1:$AT$87</definedName>
    <definedName name="_xlnm.Print_Area" localSheetId="6">'Dup-02'!$A$1:$AT$87</definedName>
    <definedName name="_xlnm.Print_Area" localSheetId="7">'PMN-02'!$A$1:$AT$87</definedName>
    <definedName name="_xlnm.Print_Area" localSheetId="8">'PM-06'!$A$1:$AT$87</definedName>
    <definedName name="_xlnm.Print_Area" localSheetId="9">'PM-05'!$A$1:$AT$87</definedName>
    <definedName name="_xlnm.Print_Area" localSheetId="10">'PM-04'!$A$1:$AT$87</definedName>
    <definedName name="_xlnm.Print_Area" localSheetId="11">'TestePY'!$A$1:$AT$87</definedName>
    <definedName name="_xlnm.Print_Area" localSheetId="12">'FINAL'!$A$1:$K$140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0000"/>
    <numFmt numFmtId="165" formatCode="0.0"/>
    <numFmt numFmtId="166" formatCode="[$-F400]h:mm:ss\ AM/PM"/>
    <numFmt numFmtId="167" formatCode="0.000"/>
  </numFmts>
  <fonts count="17">
    <font>
      <name val="Arial"/>
      <family val="2"/>
      <sz val="10"/>
    </font>
    <font>
      <name val="Calibri"/>
      <family val="2"/>
      <sz val="12"/>
      <scheme val="minor"/>
    </font>
    <font>
      <name val="Calibri"/>
      <family val="2"/>
      <sz val="20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8"/>
      <scheme val="minor"/>
    </font>
    <font>
      <name val="Calibri"/>
      <family val="2"/>
      <sz val="8"/>
      <scheme val="minor"/>
    </font>
    <font>
      <name val="Calibri"/>
      <family val="2"/>
      <sz val="12"/>
    </font>
    <font>
      <name val="Calibri"/>
      <family val="2"/>
      <b val="1"/>
      <sz val="12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sz val="10"/>
    </font>
    <font>
      <name val="Arial"/>
      <family val="2"/>
      <color rgb="FFFF0000"/>
      <sz val="10"/>
    </font>
    <font>
      <name val="Calibri"/>
      <family val="2"/>
      <color rgb="FFFF0000"/>
      <sz val="8"/>
      <scheme val="minor"/>
    </font>
    <font>
      <name val="Calibri"/>
      <family val="2"/>
      <color rgb="FF000000"/>
      <sz val="11"/>
    </font>
    <font>
      <name val="Arial"/>
      <family val="2"/>
      <b val="1"/>
      <sz val="20"/>
    </font>
    <font>
      <name val="Arial"/>
      <family val="2"/>
      <color theme="1"/>
      <sz val="10"/>
    </font>
  </fonts>
  <fills count="1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9">
    <xf numFmtId="0" fontId="0" fillId="0" borderId="0" pivotButton="0" quotePrefix="0" xfId="0"/>
    <xf numFmtId="0" fontId="1" fillId="3" borderId="0" applyAlignment="1" applyProtection="1" pivotButton="0" quotePrefix="0" xfId="0">
      <alignment horizontal="center" vertical="center"/>
      <protection locked="0" hidden="0"/>
    </xf>
    <xf numFmtId="0" fontId="1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/>
      <protection locked="0" hidden="0"/>
    </xf>
    <xf numFmtId="0" fontId="1" fillId="3" borderId="7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3" borderId="9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3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 wrapText="1"/>
      <protection locked="0" hidden="0"/>
    </xf>
    <xf numFmtId="0" fontId="1" fillId="3" borderId="2" applyAlignment="1" applyProtection="1" pivotButton="0" quotePrefix="0" xfId="0">
      <alignment horizontal="center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vertical="center"/>
      <protection locked="0" hidden="0"/>
    </xf>
    <xf numFmtId="0" fontId="3" fillId="3" borderId="1" applyAlignment="1" applyProtection="1" pivotButton="0" quotePrefix="0" xfId="0">
      <alignment horizontal="center" vertical="center"/>
      <protection locked="0" hidden="0"/>
    </xf>
    <xf numFmtId="0" fontId="3" fillId="5" borderId="1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3" fillId="5" borderId="0" applyAlignment="1" applyProtection="1" pivotButton="0" quotePrefix="0" xfId="0">
      <alignment horizontal="center" vertical="center"/>
      <protection locked="0" hidden="0"/>
    </xf>
    <xf numFmtId="0" fontId="10" fillId="3" borderId="1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9" fillId="3" borderId="1" applyAlignment="1" applyProtection="1" pivotButton="0" quotePrefix="0" xfId="0">
      <alignment horizontal="center" vertical="center" wrapText="1"/>
      <protection locked="0" hidden="0"/>
    </xf>
    <xf numFmtId="0" fontId="9" fillId="3" borderId="1" applyAlignment="1" applyProtection="1" pivotButton="0" quotePrefix="0" xfId="0">
      <alignment horizontal="center" vertical="center"/>
      <protection locked="0" hidden="0"/>
    </xf>
    <xf numFmtId="0" fontId="10" fillId="3" borderId="4" applyAlignment="1" applyProtection="1" pivotButton="0" quotePrefix="0" xfId="0">
      <alignment horizontal="center" vertical="center" wrapText="1"/>
      <protection locked="0" hidden="0"/>
    </xf>
    <xf numFmtId="0" fontId="9" fillId="3" borderId="4" applyAlignment="1" applyProtection="1" pivotButton="0" quotePrefix="0" xfId="0">
      <alignment horizontal="center" vertical="center" wrapText="1"/>
      <protection locked="0" hidden="0"/>
    </xf>
    <xf numFmtId="0" fontId="9" fillId="3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applyProtection="1" pivotButton="0" quotePrefix="0" xfId="0">
      <alignment horizontal="center" vertical="center"/>
      <protection locked="0" hidden="0"/>
    </xf>
    <xf numFmtId="0" fontId="10" fillId="0" borderId="4" applyAlignment="1" applyProtection="1" pivotButton="0" quotePrefix="0" xfId="0">
      <alignment horizontal="center" vertical="center"/>
      <protection locked="0" hidden="0"/>
    </xf>
    <xf numFmtId="1" fontId="3" fillId="0" borderId="2" applyAlignment="1" applyProtection="1" pivotButton="0" quotePrefix="0" xfId="0">
      <alignment horizontal="center" vertical="center" wrapText="1"/>
      <protection locked="0" hidden="0"/>
    </xf>
    <xf numFmtId="1" fontId="3" fillId="0" borderId="3" applyAlignment="1" applyProtection="1" pivotButton="0" quotePrefix="0" xfId="0">
      <alignment horizontal="center" vertical="center" wrapText="1"/>
      <protection locked="0" hidden="0"/>
    </xf>
    <xf numFmtId="2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3" borderId="15" applyAlignment="1" applyProtection="1" pivotButton="0" quotePrefix="0" xfId="0">
      <alignment horizontal="center" vertical="center"/>
      <protection locked="0" hidden="0"/>
    </xf>
    <xf numFmtId="0" fontId="3" fillId="3" borderId="16" applyAlignment="1" applyProtection="1" pivotButton="0" quotePrefix="0" xfId="0">
      <alignment horizontal="center" vertical="center"/>
      <protection locked="0" hidden="0"/>
    </xf>
    <xf numFmtId="0" fontId="6" fillId="3" borderId="0" applyAlignment="1" applyProtection="1" pivotButton="0" quotePrefix="0" xfId="0">
      <alignment horizontal="center" vertical="center"/>
      <protection locked="0" hidden="0"/>
    </xf>
    <xf numFmtId="0" fontId="7" fillId="3" borderId="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/>
      <protection locked="0" hidden="0"/>
    </xf>
    <xf numFmtId="0" fontId="3" fillId="3" borderId="11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3" fillId="3" borderId="1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 wrapText="1"/>
      <protection locked="0" hidden="0"/>
    </xf>
    <xf numFmtId="0" fontId="3" fillId="3" borderId="11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10" applyAlignment="1" applyProtection="1" pivotButton="0" quotePrefix="0" xfId="0">
      <alignment horizontal="center" vertical="center" wrapText="1"/>
      <protection locked="0" hidden="0"/>
    </xf>
    <xf numFmtId="0" fontId="1" fillId="3" borderId="11" applyAlignment="1" applyProtection="1" pivotButton="0" quotePrefix="0" xfId="0">
      <alignment horizontal="center" vertical="center" wrapText="1"/>
      <protection locked="0" hidden="0"/>
    </xf>
    <xf numFmtId="0" fontId="1" fillId="3" borderId="6" applyAlignment="1" applyProtection="1" pivotButton="0" quotePrefix="0" xfId="0">
      <alignment horizontal="center" vertical="center" wrapText="1"/>
      <protection locked="0" hidden="0"/>
    </xf>
    <xf numFmtId="0" fontId="1" fillId="3" borderId="0" applyAlignment="1" applyProtection="1" pivotButton="0" quotePrefix="0" xfId="0">
      <alignment horizontal="center" vertical="center" wrapText="1"/>
      <protection locked="0" hidden="0"/>
    </xf>
    <xf numFmtId="0" fontId="1" fillId="3" borderId="7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3" fillId="3" borderId="2" applyAlignment="1" applyProtection="1" pivotButton="0" quotePrefix="0" xfId="0">
      <alignment horizontal="center" vertical="center" wrapText="1"/>
      <protection locked="0" hidden="0"/>
    </xf>
    <xf numFmtId="0" fontId="3" fillId="3" borderId="3" applyAlignment="1" applyProtection="1" pivotButton="0" quotePrefix="0" xfId="0">
      <alignment horizontal="center" vertical="center" wrapText="1"/>
      <protection locked="0" hidden="0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3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/>
    </xf>
    <xf numFmtId="14" fontId="13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center" vertical="center"/>
    </xf>
    <xf numFmtId="14" fontId="13" fillId="0" borderId="0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0" fillId="8" borderId="4" applyAlignment="1" pivotButton="0" quotePrefix="0" xfId="0">
      <alignment vertical="center"/>
    </xf>
    <xf numFmtId="0" fontId="0" fillId="8" borderId="4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12" fillId="0" borderId="11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7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 wrapText="1"/>
    </xf>
    <xf numFmtId="0" fontId="0" fillId="7" borderId="4" applyAlignment="1" pivotButton="0" quotePrefix="0" xfId="0">
      <alignment horizontal="center" vertical="center" wrapText="1"/>
    </xf>
    <xf numFmtId="14" fontId="0" fillId="0" borderId="4" applyAlignment="1" pivotButton="0" quotePrefix="0" xfId="0">
      <alignment horizontal="center" vertical="center"/>
    </xf>
    <xf numFmtId="0" fontId="16" fillId="2" borderId="4" applyAlignment="1" pivotButton="0" quotePrefix="0" xfId="0">
      <alignment horizontal="center" vertical="center"/>
    </xf>
    <xf numFmtId="14" fontId="16" fillId="2" borderId="4" applyAlignment="1" pivotButton="0" quotePrefix="0" xfId="0">
      <alignment horizontal="center" vertical="center"/>
    </xf>
    <xf numFmtId="20" fontId="16" fillId="2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4" fontId="16" fillId="0" borderId="4" applyAlignment="1" pivotButton="0" quotePrefix="0" xfId="0">
      <alignment horizontal="center" vertical="center"/>
    </xf>
    <xf numFmtId="20" fontId="16" fillId="0" borderId="4" applyAlignment="1" pivotButton="0" quotePrefix="0" xfId="0">
      <alignment horizontal="center" vertical="center"/>
    </xf>
    <xf numFmtId="0" fontId="12" fillId="2" borderId="4" applyAlignment="1" pivotButton="0" quotePrefix="0" xfId="0">
      <alignment horizontal="center" vertical="center"/>
    </xf>
    <xf numFmtId="14" fontId="12" fillId="2" borderId="4" applyAlignment="1" pivotButton="0" quotePrefix="0" xfId="0">
      <alignment horizontal="center" vertical="center"/>
    </xf>
    <xf numFmtId="20" fontId="12" fillId="2" borderId="4" applyAlignment="1" pivotButton="0" quotePrefix="0" xfId="0">
      <alignment horizontal="center" vertical="center"/>
    </xf>
    <xf numFmtId="2" fontId="3" fillId="0" borderId="14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2" fontId="5" fillId="0" borderId="4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" fontId="3" fillId="4" borderId="4" applyAlignment="1" pivotButton="0" quotePrefix="0" xfId="0">
      <alignment horizontal="center" vertical="center" wrapText="1"/>
    </xf>
    <xf numFmtId="0" fontId="0" fillId="0" borderId="11" pivotButton="0" quotePrefix="0" xfId="0"/>
    <xf numFmtId="2" fontId="1" fillId="3" borderId="14" applyAlignment="1" applyProtection="1" pivotButton="0" quotePrefix="0" xfId="0">
      <alignment horizontal="center" vertical="center"/>
      <protection locked="0" hidden="0"/>
    </xf>
    <xf numFmtId="0" fontId="9" fillId="4" borderId="14" applyAlignment="1" applyProtection="1" pivotButton="0" quotePrefix="0" xfId="0">
      <alignment horizontal="center" vertic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5" fillId="4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4" applyAlignment="1" applyProtection="1" pivotButton="0" quotePrefix="0" xfId="0">
      <alignment horizontal="center" vertical="center" wrapText="1"/>
      <protection locked="0" hidden="0"/>
    </xf>
    <xf numFmtId="0" fontId="5" fillId="0" borderId="4" applyAlignment="1" pivotButton="0" quotePrefix="0" xfId="0">
      <alignment horizontal="center" wrapText="1"/>
    </xf>
    <xf numFmtId="0" fontId="0" fillId="0" borderId="12" pivotButton="0" quotePrefix="0" xfId="0"/>
    <xf numFmtId="0" fontId="4" fillId="4" borderId="17" applyAlignment="1" applyProtection="1" pivotButton="0" quotePrefix="0" xfId="0">
      <alignment horizontal="center" vertical="center" wrapText="1"/>
      <protection locked="0" hidden="0"/>
    </xf>
    <xf numFmtId="0" fontId="4" fillId="5" borderId="4" applyAlignment="1" pivotButton="0" quotePrefix="0" xfId="0">
      <alignment horizontal="center" vertical="center"/>
    </xf>
    <xf numFmtId="2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11" fillId="0" borderId="4" applyAlignment="1" applyProtection="1" pivotButton="0" quotePrefix="0" xfId="0">
      <alignment horizontal="center"/>
      <protection locked="0" hidden="0"/>
    </xf>
    <xf numFmtId="0" fontId="1" fillId="2" borderId="1" applyAlignment="1" applyProtection="1" pivotButton="0" quotePrefix="0" xfId="0">
      <alignment horizontal="right" vertical="center"/>
      <protection locked="0" hidden="0"/>
    </xf>
    <xf numFmtId="165" fontId="3" fillId="0" borderId="4" applyAlignment="1" applyProtection="1" pivotButton="0" quotePrefix="0" xfId="0">
      <alignment horizontal="center" vertical="center" wrapText="1"/>
      <protection locked="0" hidden="0"/>
    </xf>
    <xf numFmtId="0" fontId="4" fillId="4" borderId="4" applyAlignment="1" applyProtection="1" pivotButton="0" quotePrefix="0" xfId="0">
      <alignment horizontal="center" vertical="center" wrapText="1"/>
      <protection locked="0" hidden="0"/>
    </xf>
    <xf numFmtId="49" fontId="1" fillId="0" borderId="4" applyAlignment="1" applyProtection="1" pivotButton="0" quotePrefix="0" xfId="0">
      <alignment horizontal="center" vertical="center"/>
      <protection locked="0" hidden="0"/>
    </xf>
    <xf numFmtId="2" fontId="5" fillId="0" borderId="6" applyAlignment="1" pivotButton="0" quotePrefix="0" xfId="0">
      <alignment horizontal="left" vertical="center" wrapText="1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3" fillId="0" borderId="1" applyAlignment="1" applyProtection="1" pivotButton="0" quotePrefix="0" xfId="0">
      <alignment horizontal="center" vertical="center"/>
      <protection locked="0" hidden="0"/>
    </xf>
    <xf numFmtId="49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6" fillId="3" borderId="4" applyAlignment="1" applyProtection="1" pivotButton="0" quotePrefix="0" xfId="0">
      <alignment horizontal="center" vertical="center" wrapText="1"/>
      <protection locked="0" hidden="0"/>
    </xf>
    <xf numFmtId="0" fontId="8" fillId="0" borderId="4" applyAlignment="1" pivotButton="0" quotePrefix="0" xfId="0">
      <alignment horizontal="center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1" fontId="3" fillId="0" borderId="4" applyAlignment="1" applyProtection="1" pivotButton="0" quotePrefix="0" xfId="0">
      <alignment horizontal="center" vertical="center" wrapText="1"/>
      <protection locked="0" hidden="0"/>
    </xf>
    <xf numFmtId="0" fontId="9" fillId="0" borderId="17" applyAlignment="1" applyProtection="1" pivotButton="0" quotePrefix="0" xfId="0">
      <alignment horizontal="center" vertical="center" wrapText="1"/>
      <protection locked="0" hidden="0"/>
    </xf>
    <xf numFmtId="0" fontId="1" fillId="3" borderId="18" applyAlignment="1" applyProtection="1" pivotButton="0" quotePrefix="0" xfId="0">
      <alignment horizontal="center" vertical="center" wrapText="1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49" fontId="3" fillId="0" borderId="4" applyAlignment="1" applyProtection="1" pivotButton="0" quotePrefix="0" xfId="0">
      <alignment horizontal="center" vertical="center" wrapText="1"/>
      <protection locked="0" hidden="0"/>
    </xf>
    <xf numFmtId="49" fontId="5" fillId="2" borderId="4" applyAlignment="1" applyProtection="1" pivotButton="0" quotePrefix="0" xfId="0">
      <alignment horizontal="center" vertical="center"/>
      <protection locked="0" hidden="0"/>
    </xf>
    <xf numFmtId="0" fontId="9" fillId="4" borderId="11" applyAlignment="1" applyProtection="1" pivotButton="0" quotePrefix="0" xfId="0">
      <alignment horizontal="center" vertical="center" wrapText="1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0" fontId="4" fillId="5" borderId="4" applyAlignment="1" pivotButton="0" quotePrefix="0" xfId="0">
      <alignment horizontal="center" vertical="center" wrapText="1"/>
    </xf>
    <xf numFmtId="2" fontId="8" fillId="0" borderId="4" applyAlignment="1" pivotButton="0" quotePrefix="0" xfId="0">
      <alignment horizontal="center"/>
    </xf>
    <xf numFmtId="49" fontId="1" fillId="0" borderId="11" applyAlignment="1" applyProtection="1" pivotButton="0" quotePrefix="0" xfId="0">
      <alignment horizontal="center" vertical="center"/>
      <protection locked="0" hidden="0"/>
    </xf>
    <xf numFmtId="165" fontId="3" fillId="0" borderId="4" applyAlignment="1" pivotButton="0" quotePrefix="0" xfId="0">
      <alignment horizontal="center" vertical="center" wrapText="1"/>
    </xf>
    <xf numFmtId="165" fontId="1" fillId="3" borderId="14" applyAlignment="1" applyProtection="1" pivotButton="0" quotePrefix="0" xfId="0">
      <alignment horizontal="center" vertical="center"/>
      <protection locked="0" hidden="0"/>
    </xf>
    <xf numFmtId="166" fontId="1" fillId="0" borderId="4" applyAlignment="1" applyProtection="1" pivotButton="0" quotePrefix="0" xfId="0">
      <alignment horizontal="center" vertical="center"/>
      <protection locked="0" hidden="0"/>
    </xf>
    <xf numFmtId="164" fontId="5" fillId="0" borderId="4" applyAlignment="1" applyProtection="1" pivotButton="0" quotePrefix="0" xfId="0">
      <alignment horizontal="center" vertical="center"/>
      <protection locked="0" hidden="0"/>
    </xf>
    <xf numFmtId="0" fontId="9" fillId="4" borderId="4" applyAlignment="1" applyProtection="1" pivotButton="0" quotePrefix="0" xfId="0">
      <alignment horizontal="center" vertical="center" wrapText="1"/>
      <protection locked="0" hidden="0"/>
    </xf>
    <xf numFmtId="167" fontId="5" fillId="0" borderId="4" applyAlignment="1" applyProtection="1" pivotButton="0" quotePrefix="0" xfId="0">
      <alignment horizontal="center" vertical="center"/>
      <protection locked="0" hidden="0"/>
    </xf>
    <xf numFmtId="0" fontId="8" fillId="6" borderId="4" applyAlignment="1" pivotButton="0" quotePrefix="0" xfId="0">
      <alignment horizontal="center"/>
    </xf>
    <xf numFmtId="165" fontId="8" fillId="6" borderId="4" applyAlignment="1" pivotButton="0" quotePrefix="0" xfId="0">
      <alignment horizontal="center"/>
    </xf>
    <xf numFmtId="0" fontId="3" fillId="5" borderId="4" applyAlignment="1" applyProtection="1" pivotButton="0" quotePrefix="0" xfId="0">
      <alignment horizontal="center" vertical="center"/>
      <protection locked="0" hidden="0"/>
    </xf>
    <xf numFmtId="0" fontId="4" fillId="5" borderId="4" applyAlignment="1" applyProtection="1" pivotButton="0" quotePrefix="0" xfId="0">
      <alignment horizontal="center" vertical="center"/>
      <protection locked="0" hidden="0"/>
    </xf>
    <xf numFmtId="0" fontId="5" fillId="0" borderId="4" applyAlignment="1" pivotButton="0" quotePrefix="0" xfId="0">
      <alignment horizont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left" vertical="center" wrapText="1" indent="1"/>
      <protection locked="0" hidden="0"/>
    </xf>
    <xf numFmtId="0" fontId="9" fillId="0" borderId="9" applyAlignment="1" applyProtection="1" pivotButton="0" quotePrefix="0" xfId="0">
      <alignment horizontal="center" vertical="center" wrapText="1"/>
      <protection locked="0" hidden="0"/>
    </xf>
    <xf numFmtId="1" fontId="1" fillId="3" borderId="14" applyAlignment="1" applyProtection="1" pivotButton="0" quotePrefix="0" xfId="0">
      <alignment horizontal="center" vertical="center"/>
      <protection locked="0" hidden="0"/>
    </xf>
    <xf numFmtId="0" fontId="8" fillId="0" borderId="14" applyAlignment="1" pivotButton="0" quotePrefix="0" xfId="0">
      <alignment horizontal="center"/>
    </xf>
    <xf numFmtId="0" fontId="0" fillId="0" borderId="5" pivotButton="0" quotePrefix="0" xfId="0"/>
    <xf numFmtId="165" fontId="8" fillId="0" borderId="14" applyAlignment="1" pivotButton="0" quotePrefix="0" xfId="0">
      <alignment horizontal="center"/>
    </xf>
    <xf numFmtId="0" fontId="1" fillId="3" borderId="14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3" fillId="4" borderId="10" applyAlignment="1" applyProtection="1" pivotButton="0" quotePrefix="0" xfId="0">
      <alignment horizontal="center" vertical="center"/>
      <protection locked="0" hidden="0"/>
    </xf>
    <xf numFmtId="14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0" fillId="0" borderId="1" pivotButton="0" quotePrefix="0" xfId="0"/>
    <xf numFmtId="0" fontId="1" fillId="0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left" vertical="center" wrapText="1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4" fillId="5" borderId="4" applyAlignment="1" applyProtection="1" pivotButton="0" quotePrefix="0" xfId="0">
      <alignment horizontal="center" vertical="center" wrapText="1"/>
      <protection locked="0" hidden="0"/>
    </xf>
    <xf numFmtId="0" fontId="5" fillId="4" borderId="10" applyAlignment="1" applyProtection="1" pivotButton="0" quotePrefix="0" xfId="0">
      <alignment horizontal="center" vertical="center"/>
      <protection locked="0" hidden="0"/>
    </xf>
    <xf numFmtId="1" fontId="5" fillId="2" borderId="11" applyAlignment="1" applyProtection="1" pivotButton="0" quotePrefix="0" xfId="0">
      <alignment horizontal="center" vertical="center"/>
      <protection locked="0" hidden="0"/>
    </xf>
    <xf numFmtId="2" fontId="8" fillId="0" borderId="14" applyAlignment="1" pivotButton="0" quotePrefix="0" xfId="0">
      <alignment horizontal="center"/>
    </xf>
    <xf numFmtId="0" fontId="5" fillId="5" borderId="17" applyAlignment="1" applyProtection="1" pivotButton="0" quotePrefix="0" xfId="0">
      <alignment horizontal="center" vertical="center" wrapText="1"/>
      <protection locked="0" hidden="0"/>
    </xf>
    <xf numFmtId="2" fontId="3" fillId="0" borderId="14" applyAlignment="1" pivotButton="0" quotePrefix="0" xfId="0">
      <alignment horizontal="center" vertical="center" wrapText="1"/>
    </xf>
    <xf numFmtId="0" fontId="1" fillId="4" borderId="4" applyAlignment="1" applyProtection="1" pivotButton="0" quotePrefix="0" xfId="0">
      <alignment horizontal="center" vertical="center"/>
      <protection locked="0" hidden="0"/>
    </xf>
    <xf numFmtId="167" fontId="1" fillId="0" borderId="4" applyAlignment="1" applyProtection="1" pivotButton="0" quotePrefix="0" xfId="0">
      <alignment horizontal="center" vertical="center"/>
      <protection locked="0" hidden="0"/>
    </xf>
    <xf numFmtId="1" fontId="5" fillId="0" borderId="4" applyAlignment="1" applyProtection="1" pivotButton="0" quotePrefix="0" xfId="0">
      <alignment horizontal="center" vertical="center"/>
      <protection locked="0" hidden="0"/>
    </xf>
    <xf numFmtId="0" fontId="9" fillId="4" borderId="3" applyAlignment="1" applyProtection="1" pivotButton="0" quotePrefix="0" xfId="0">
      <alignment horizontal="center" vertical="center" wrapText="1"/>
      <protection locked="0" hidden="0"/>
    </xf>
    <xf numFmtId="165" fontId="8" fillId="0" borderId="4" applyAlignment="1" pivotButton="0" quotePrefix="0" xfId="0">
      <alignment horizontal="center"/>
    </xf>
    <xf numFmtId="0" fontId="3" fillId="4" borderId="4" applyAlignment="1" applyProtection="1" pivotButton="0" quotePrefix="0" xfId="0">
      <alignment horizontal="center" vertical="center" wrapText="1"/>
      <protection locked="0" hidden="0"/>
    </xf>
    <xf numFmtId="0" fontId="4" fillId="4" borderId="14" applyAlignment="1" applyProtection="1" pivotButton="0" quotePrefix="0" xfId="0">
      <alignment horizontal="center" vertical="center" wrapText="1"/>
      <protection locked="0" hidden="0"/>
    </xf>
    <xf numFmtId="0" fontId="5" fillId="5" borderId="4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 wrapText="1"/>
      <protection locked="0" hidden="0"/>
    </xf>
    <xf numFmtId="0" fontId="9" fillId="4" borderId="12" applyAlignment="1" applyProtection="1" pivotButton="0" quotePrefix="0" xfId="0">
      <alignment horizontal="center" vertical="center" wrapText="1"/>
      <protection locked="0" hidden="0"/>
    </xf>
    <xf numFmtId="2" fontId="5" fillId="6" borderId="6" applyAlignment="1" pivotButton="0" quotePrefix="0" xfId="0">
      <alignment horizontal="left" vertical="center" wrapText="1"/>
    </xf>
    <xf numFmtId="166" fontId="1" fillId="6" borderId="4" applyAlignment="1" applyProtection="1" pivotButton="0" quotePrefix="0" xfId="0">
      <alignment horizontal="center" vertical="center"/>
      <protection locked="0" hidden="0"/>
    </xf>
    <xf numFmtId="164" fontId="5" fillId="6" borderId="4" applyAlignment="1" applyProtection="1" pivotButton="0" quotePrefix="0" xfId="0">
      <alignment horizontal="center" vertical="center"/>
      <protection locked="0" hidden="0"/>
    </xf>
    <xf numFmtId="0" fontId="8" fillId="6" borderId="14" applyAlignment="1" pivotButton="0" quotePrefix="0" xfId="0">
      <alignment horizontal="center"/>
    </xf>
    <xf numFmtId="165" fontId="8" fillId="6" borderId="14" applyAlignment="1" pivotButton="0" quotePrefix="0" xfId="0">
      <alignment horizontal="center"/>
    </xf>
    <xf numFmtId="14" fontId="5" fillId="6" borderId="4" applyAlignment="1" applyProtection="1" pivotButton="0" quotePrefix="0" xfId="0">
      <alignment horizontal="center" vertical="center"/>
      <protection locked="0" hidden="0"/>
    </xf>
    <xf numFmtId="0" fontId="5" fillId="6" borderId="8" applyAlignment="1" pivotButton="0" quotePrefix="0" xfId="0">
      <alignment horizontal="left" vertical="center" wrapText="1"/>
    </xf>
    <xf numFmtId="0" fontId="1" fillId="6" borderId="4" applyAlignment="1" applyProtection="1" pivotButton="0" quotePrefix="0" xfId="0">
      <alignment horizontal="center" vertical="center"/>
      <protection locked="0" hidden="0"/>
    </xf>
    <xf numFmtId="0" fontId="5" fillId="6" borderId="6" applyAlignment="1" pivotButton="0" quotePrefix="0" xfId="0">
      <alignment horizontal="left" vertical="center" wrapText="1"/>
    </xf>
    <xf numFmtId="49" fontId="1" fillId="6" borderId="4" applyAlignment="1" applyProtection="1" pivotButton="0" quotePrefix="0" xfId="0">
      <alignment horizontal="center" vertical="center"/>
      <protection locked="0" hidden="0"/>
    </xf>
    <xf numFmtId="2" fontId="3" fillId="2" borderId="14" applyAlignment="1" applyProtection="1" pivotButton="0" quotePrefix="0" xfId="0">
      <alignment horizontal="center" vertical="center" wrapText="1"/>
      <protection locked="0" hidden="0"/>
    </xf>
    <xf numFmtId="165" fontId="3" fillId="2" borderId="4" applyAlignment="1" applyProtection="1" pivotButton="0" quotePrefix="0" xfId="0">
      <alignment horizontal="center" vertical="center" wrapText="1"/>
      <protection locked="0" hidden="0"/>
    </xf>
    <xf numFmtId="166" fontId="1" fillId="9" borderId="4" applyAlignment="1" applyProtection="1" pivotButton="0" quotePrefix="0" xfId="0">
      <alignment horizontal="center" vertical="center"/>
      <protection locked="0" hidden="0"/>
    </xf>
    <xf numFmtId="164" fontId="5" fillId="9" borderId="4" applyAlignment="1" applyProtection="1" pivotButton="0" quotePrefix="0" xfId="0">
      <alignment horizontal="center" vertical="center"/>
      <protection locked="0" hidden="0"/>
    </xf>
    <xf numFmtId="2" fontId="3" fillId="2" borderId="4" applyAlignment="1" applyProtection="1" pivotButton="0" quotePrefix="0" xfId="0">
      <alignment horizontal="center" vertical="center" wrapText="1"/>
      <protection locked="0" hidden="0"/>
    </xf>
    <xf numFmtId="14" fontId="5" fillId="9" borderId="4" applyAlignment="1" applyProtection="1" pivotButton="0" quotePrefix="0" xfId="0">
      <alignment horizontal="center" vertical="center"/>
      <protection locked="0" hidden="0"/>
    </xf>
    <xf numFmtId="0" fontId="7" fillId="2" borderId="4" applyAlignment="1" applyProtection="1" pivotButton="0" quotePrefix="0" xfId="0">
      <alignment horizontal="center"/>
      <protection locked="0" hidden="0"/>
    </xf>
    <xf numFmtId="0" fontId="1" fillId="9" borderId="4" applyAlignment="1" applyProtection="1" pivotButton="0" quotePrefix="0" xfId="0">
      <alignment horizontal="center" vertical="center"/>
      <protection locked="0" hidden="0"/>
    </xf>
    <xf numFmtId="49" fontId="1" fillId="9" borderId="4" applyAlignment="1" applyProtection="1" pivotButton="0" quotePrefix="0" xfId="0">
      <alignment horizontal="center" vertical="center"/>
      <protection locked="0" hidden="0"/>
    </xf>
    <xf numFmtId="1" fontId="3" fillId="2" borderId="4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15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14" fillId="7" borderId="4" applyAlignment="1" pivotButton="0" quotePrefix="0" xfId="0">
      <alignment horizontal="right" vertical="center" wrapText="1"/>
    </xf>
    <xf numFmtId="0" fontId="0" fillId="0" borderId="4" applyAlignment="1" pivotButton="0" quotePrefix="0" xfId="0">
      <alignment horizontal="left" vertical="center"/>
    </xf>
    <xf numFmtId="0" fontId="12" fillId="0" borderId="10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right" vertical="center"/>
    </xf>
    <xf numFmtId="0" fontId="0" fillId="7" borderId="6" applyAlignment="1" pivotButton="0" quotePrefix="0" xfId="0">
      <alignment horizontal="center" vertical="center"/>
    </xf>
    <xf numFmtId="0" fontId="5" fillId="7" borderId="4" applyAlignment="1" applyProtection="1" pivotButton="0" quotePrefix="0" xfId="0">
      <alignment horizontal="center" vertical="center"/>
      <protection locked="0" hidden="0"/>
    </xf>
    <xf numFmtId="0" fontId="0" fillId="7" borderId="4" applyAlignment="1" pivotButton="0" quotePrefix="0" xfId="0">
      <alignment horizontal="right" vertical="center"/>
    </xf>
    <xf numFmtId="0" fontId="13" fillId="0" borderId="11" applyAlignment="1" applyProtection="1" pivotButton="0" quotePrefix="0" xfId="0">
      <alignment horizontal="center" vertical="center"/>
      <protection locked="0" hidden="0"/>
    </xf>
    <xf numFmtId="0" fontId="12" fillId="0" borderId="4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5" fillId="7" borderId="4" applyAlignment="1" applyProtection="1" pivotButton="0" quotePrefix="0" xfId="0">
      <alignment horizontal="center" vertical="center" wrapText="1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0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3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4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5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6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7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8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9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2" zoomScaleNormal="100" zoomScaleSheetLayoutView="70" workbookViewId="0">
      <selection activeCell="H30" sqref="H30:J30"/>
    </sheetView>
  </sheetViews>
  <sheetFormatPr baseColWidth="8" defaultColWidth="0" defaultRowHeight="15.75" customHeight="1" zeroHeight="1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28.4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/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ASP</t>
        </is>
      </c>
      <c r="B30" s="95" t="n"/>
      <c r="C30" s="120" t="inlineStr">
        <is>
          <t>ASP</t>
        </is>
      </c>
      <c r="D30" s="94" t="n"/>
      <c r="E30" s="95" t="n"/>
      <c r="F30" s="182" t="n"/>
      <c r="G30" s="95" t="n"/>
      <c r="H30" s="147" t="n"/>
      <c r="I30" s="94" t="n"/>
      <c r="J30" s="95" t="n"/>
      <c r="K30" s="147" t="n">
        <v>0.5416666666666666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40</v>
      </c>
      <c r="F41" s="161" t="n"/>
      <c r="G41" s="162" t="n">
        <v>24.2</v>
      </c>
      <c r="H41" s="161" t="n"/>
      <c r="I41" s="160" t="n">
        <v>8.199999999999999</v>
      </c>
      <c r="J41" s="174" t="n"/>
      <c r="K41" s="161" t="n"/>
      <c r="L41" s="160" t="n">
        <v>6.43</v>
      </c>
      <c r="M41" s="161" t="n"/>
      <c r="N41" s="160" t="n">
        <v>22.48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>
        <v>40</v>
      </c>
      <c r="F47" s="95" t="n"/>
      <c r="G47" s="118" t="n">
        <v>24.2</v>
      </c>
      <c r="H47" s="95" t="n"/>
      <c r="I47" s="90" t="n">
        <v>8.199999999999999</v>
      </c>
      <c r="J47" s="91" t="n"/>
      <c r="K47" s="92" t="n"/>
      <c r="L47" s="90" t="n">
        <v>6.43</v>
      </c>
      <c r="M47" s="92" t="n"/>
      <c r="N47" s="109" t="n">
        <v>22.48</v>
      </c>
      <c r="O47" s="95" t="n"/>
      <c r="P47" s="134" t="n">
        <v>19.1</v>
      </c>
      <c r="Q47" s="94" t="n"/>
      <c r="R47" s="95" t="n"/>
      <c r="S47" s="138" t="inlineStr">
        <is>
          <t xml:space="preserve">incolor 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I22" sqref="I22:L22"/>
    </sheetView>
  </sheetViews>
  <sheetFormatPr baseColWidth="8" defaultColWidth="0" defaultRowHeight="15.75" customHeight="1" zeroHeight="1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1.02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1.24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3.55</v>
      </c>
      <c r="O26" s="94" t="n"/>
      <c r="P26" s="95" t="n"/>
      <c r="Q26" s="7" t="n"/>
      <c r="R26" s="7" t="n"/>
      <c r="S26" s="93" t="n">
        <v>2.9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PM-05</t>
        </is>
      </c>
      <c r="B30" s="95" t="n"/>
      <c r="C30" s="120" t="inlineStr">
        <is>
          <t>PM-05</t>
        </is>
      </c>
      <c r="D30" s="94" t="n"/>
      <c r="E30" s="95" t="n"/>
      <c r="F30" s="182" t="n">
        <v>0.08500000000000001</v>
      </c>
      <c r="G30" s="95" t="n"/>
      <c r="H30" s="147" t="n">
        <v>0.4354166666666667</v>
      </c>
      <c r="I30" s="94" t="n"/>
      <c r="J30" s="95" t="n"/>
      <c r="K30" s="147" t="n">
        <v>0.4458333333333334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211</v>
      </c>
      <c r="F41" s="161" t="n"/>
      <c r="G41" s="162" t="n">
        <v>-25.3</v>
      </c>
      <c r="H41" s="161" t="n"/>
      <c r="I41" s="160" t="n">
        <v>1.16</v>
      </c>
      <c r="J41" s="174" t="n"/>
      <c r="K41" s="161" t="n"/>
      <c r="L41" s="160" t="n">
        <v>5.82</v>
      </c>
      <c r="M41" s="161" t="n"/>
      <c r="N41" s="160" t="n">
        <v>22.35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1.6</v>
      </c>
      <c r="D47" s="95" t="n"/>
      <c r="E47" s="123" t="n">
        <v>203</v>
      </c>
      <c r="F47" s="95" t="n"/>
      <c r="G47" s="118" t="n">
        <v>-13.3</v>
      </c>
      <c r="H47" s="95" t="n"/>
      <c r="I47" s="90" t="n">
        <v>0.66</v>
      </c>
      <c r="J47" s="91" t="n"/>
      <c r="K47" s="92" t="n"/>
      <c r="L47" s="90" t="n">
        <v>5.79</v>
      </c>
      <c r="M47" s="92" t="n"/>
      <c r="N47" s="109" t="n">
        <v>22.18</v>
      </c>
      <c r="O47" s="95" t="n"/>
      <c r="P47" s="134" t="n">
        <v>29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1.6</v>
      </c>
      <c r="D48" s="95" t="n"/>
      <c r="E48" s="123" t="n">
        <v>207</v>
      </c>
      <c r="F48" s="95" t="n"/>
      <c r="G48" s="118" t="n">
        <v>-16.9</v>
      </c>
      <c r="H48" s="95" t="n"/>
      <c r="I48" s="90" t="n">
        <v>0.84</v>
      </c>
      <c r="J48" s="91" t="n"/>
      <c r="K48" s="92" t="n"/>
      <c r="L48" s="90" t="n">
        <v>5.8</v>
      </c>
      <c r="M48" s="92" t="n"/>
      <c r="N48" s="109" t="n">
        <v>22.18</v>
      </c>
      <c r="O48" s="95" t="n"/>
      <c r="P48" s="134" t="n">
        <v>26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1.6</v>
      </c>
      <c r="D49" s="95" t="n"/>
      <c r="E49" s="123" t="n">
        <v>209</v>
      </c>
      <c r="F49" s="95" t="n"/>
      <c r="G49" s="118" t="n">
        <v>-20.1</v>
      </c>
      <c r="H49" s="95" t="n"/>
      <c r="I49" s="90" t="n">
        <v>1.12</v>
      </c>
      <c r="J49" s="91" t="n"/>
      <c r="K49" s="92" t="n"/>
      <c r="L49" s="90" t="n">
        <v>5.8</v>
      </c>
      <c r="M49" s="92" t="n"/>
      <c r="N49" s="109" t="n">
        <v>22.15</v>
      </c>
      <c r="O49" s="95" t="n"/>
      <c r="P49" s="134" t="n">
        <v>23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1.6</v>
      </c>
      <c r="D50" s="95" t="n"/>
      <c r="E50" s="123" t="n">
        <v>210</v>
      </c>
      <c r="F50" s="95" t="n"/>
      <c r="G50" s="118" t="n">
        <v>-23</v>
      </c>
      <c r="H50" s="95" t="n"/>
      <c r="I50" s="90" t="n">
        <v>1.15</v>
      </c>
      <c r="J50" s="91" t="n"/>
      <c r="K50" s="92" t="n"/>
      <c r="L50" s="90" t="n">
        <v>5.81</v>
      </c>
      <c r="M50" s="92" t="n"/>
      <c r="N50" s="109" t="n">
        <v>22.23</v>
      </c>
      <c r="O50" s="95" t="n"/>
      <c r="P50" s="134" t="n">
        <v>18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1.6</v>
      </c>
      <c r="D51" s="95" t="n"/>
      <c r="E51" s="123" t="n">
        <v>211</v>
      </c>
      <c r="F51" s="95" t="n"/>
      <c r="G51" s="118" t="n">
        <v>-25.3</v>
      </c>
      <c r="H51" s="95" t="n"/>
      <c r="I51" s="90" t="n">
        <v>1.16</v>
      </c>
      <c r="J51" s="91" t="n"/>
      <c r="K51" s="92" t="n"/>
      <c r="L51" s="90" t="n">
        <v>5.82</v>
      </c>
      <c r="M51" s="92" t="n"/>
      <c r="N51" s="109" t="n">
        <v>22.35</v>
      </c>
      <c r="O51" s="95" t="n"/>
      <c r="P51" s="134" t="n">
        <v>16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6" zoomScaleNormal="100" zoomScaleSheetLayoutView="70" workbookViewId="0">
      <selection activeCell="E51" sqref="E51:F51"/>
    </sheetView>
  </sheetViews>
  <sheetFormatPr baseColWidth="8" defaultColWidth="0" defaultRowHeight="15.75" customHeight="1" zeroHeight="1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17.9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0.9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1.14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3.54</v>
      </c>
      <c r="O26" s="94" t="n"/>
      <c r="P26" s="95" t="n"/>
      <c r="Q26" s="7" t="n"/>
      <c r="R26" s="7" t="n"/>
      <c r="S26" s="93" t="n">
        <v>2.8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PM-04</t>
        </is>
      </c>
      <c r="B30" s="95" t="n"/>
      <c r="C30" s="120" t="inlineStr">
        <is>
          <t>PM-04</t>
        </is>
      </c>
      <c r="D30" s="94" t="n"/>
      <c r="E30" s="95" t="n"/>
      <c r="F30" s="182" t="n">
        <v>0.075</v>
      </c>
      <c r="G30" s="95" t="n"/>
      <c r="H30" s="147" t="n">
        <v>0.3791666666666667</v>
      </c>
      <c r="I30" s="94" t="n"/>
      <c r="J30" s="95" t="n"/>
      <c r="K30" s="147" t="n">
        <v>0.3902777777777778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232</v>
      </c>
      <c r="F41" s="161" t="n"/>
      <c r="G41" s="162" t="n">
        <v>-52.8</v>
      </c>
      <c r="H41" s="161" t="n"/>
      <c r="I41" s="160" t="n">
        <v>0.17</v>
      </c>
      <c r="J41" s="174" t="n"/>
      <c r="K41" s="161" t="n"/>
      <c r="L41" s="160" t="n">
        <v>6.03</v>
      </c>
      <c r="M41" s="161" t="n"/>
      <c r="N41" s="160" t="n">
        <v>20.99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1.4</v>
      </c>
      <c r="D47" s="95" t="n"/>
      <c r="E47" s="123" t="n">
        <v>264</v>
      </c>
      <c r="F47" s="95" t="n"/>
      <c r="G47" s="118" t="n">
        <v>-44.8</v>
      </c>
      <c r="H47" s="95" t="n"/>
      <c r="I47" s="90" t="n">
        <v>0.09</v>
      </c>
      <c r="J47" s="91" t="n"/>
      <c r="K47" s="92" t="n"/>
      <c r="L47" s="90" t="n">
        <v>6.16</v>
      </c>
      <c r="M47" s="92" t="n"/>
      <c r="N47" s="109" t="n">
        <v>20.59</v>
      </c>
      <c r="O47" s="95" t="n"/>
      <c r="P47" s="134" t="n">
        <v>24.7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1.4</v>
      </c>
      <c r="D48" s="95" t="n"/>
      <c r="E48" s="123" t="n">
        <v>242</v>
      </c>
      <c r="F48" s="95" t="n"/>
      <c r="G48" s="118" t="n">
        <v>-49</v>
      </c>
      <c r="H48" s="95" t="n"/>
      <c r="I48" s="90" t="n">
        <v>0</v>
      </c>
      <c r="J48" s="91" t="n"/>
      <c r="K48" s="92" t="n"/>
      <c r="L48" s="90" t="n">
        <v>6.1</v>
      </c>
      <c r="M48" s="92" t="n"/>
      <c r="N48" s="109" t="n">
        <v>20.78</v>
      </c>
      <c r="O48" s="95" t="n"/>
      <c r="P48" s="134" t="n">
        <v>21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1.4</v>
      </c>
      <c r="D49" s="95" t="n"/>
      <c r="E49" s="123" t="n">
        <v>234</v>
      </c>
      <c r="F49" s="95" t="n"/>
      <c r="G49" s="118" t="n">
        <v>-51.7</v>
      </c>
      <c r="H49" s="95" t="n"/>
      <c r="I49" s="90" t="n">
        <v>0.04</v>
      </c>
      <c r="J49" s="91" t="n"/>
      <c r="K49" s="92" t="n"/>
      <c r="L49" s="90" t="n">
        <v>6.05</v>
      </c>
      <c r="M49" s="92" t="n"/>
      <c r="N49" s="109" t="n">
        <v>20.86</v>
      </c>
      <c r="O49" s="95" t="n"/>
      <c r="P49" s="134" t="n">
        <v>18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1.4</v>
      </c>
      <c r="D50" s="95" t="n"/>
      <c r="E50" s="123" t="n">
        <v>233</v>
      </c>
      <c r="F50" s="95" t="n"/>
      <c r="G50" s="118" t="n">
        <v>-52.2</v>
      </c>
      <c r="H50" s="95" t="n"/>
      <c r="I50" s="90" t="n">
        <v>0.13</v>
      </c>
      <c r="J50" s="91" t="n"/>
      <c r="K50" s="92" t="n"/>
      <c r="L50" s="90" t="n">
        <v>6.04</v>
      </c>
      <c r="M50" s="92" t="n"/>
      <c r="N50" s="109" t="n">
        <v>20.96</v>
      </c>
      <c r="O50" s="95" t="n"/>
      <c r="P50" s="134" t="n">
        <v>13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1.4</v>
      </c>
      <c r="D51" s="95" t="n"/>
      <c r="E51" s="123" t="n">
        <v>232</v>
      </c>
      <c r="F51" s="95" t="n"/>
      <c r="G51" s="118" t="n">
        <v>-52.8</v>
      </c>
      <c r="H51" s="95" t="n"/>
      <c r="I51" s="90" t="n">
        <v>0.17</v>
      </c>
      <c r="J51" s="91" t="n"/>
      <c r="K51" s="92" t="n"/>
      <c r="L51" s="90" t="n">
        <v>6.03</v>
      </c>
      <c r="M51" s="92" t="n"/>
      <c r="N51" s="109" t="n">
        <v>20.99</v>
      </c>
      <c r="O51" s="95" t="n"/>
      <c r="P51" s="134" t="n">
        <v>10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0" zoomScaleNormal="100" zoomScaleSheetLayoutView="70" workbookViewId="0">
      <selection activeCell="E51" sqref="E51:R51"/>
    </sheetView>
  </sheetViews>
  <sheetFormatPr baseColWidth="8" defaultColWidth="0" defaultRowHeight="15.75" customHeight="1" zeroHeight="1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206" t="n">
        <v>45188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204" t="n">
        <v>2020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17.9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204" t="n">
        <v>2020</v>
      </c>
      <c r="J18" s="94" t="n"/>
      <c r="K18" s="94" t="n"/>
      <c r="L18" s="95" t="n"/>
      <c r="N18" s="150" t="n">
        <v>0.9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1.14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3.54</v>
      </c>
      <c r="O26" s="94" t="n"/>
      <c r="P26" s="95" t="n"/>
      <c r="Q26" s="7" t="n"/>
      <c r="R26" s="7" t="n"/>
      <c r="S26" s="93" t="n">
        <v>2.8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PM-04</t>
        </is>
      </c>
      <c r="B30" s="95" t="n"/>
      <c r="C30" s="209" t="inlineStr">
        <is>
          <t>TESTEPY</t>
        </is>
      </c>
      <c r="D30" s="94" t="n"/>
      <c r="E30" s="95" t="n"/>
      <c r="F30" s="182" t="n">
        <v>0.075</v>
      </c>
      <c r="G30" s="95" t="n"/>
      <c r="H30" s="203" t="n">
        <v>0.3791666666666667</v>
      </c>
      <c r="I30" s="94" t="n"/>
      <c r="J30" s="95" t="n"/>
      <c r="K30" s="203" t="n">
        <v>0.3902777777777778</v>
      </c>
      <c r="L30" s="94" t="n"/>
      <c r="M30" s="95" t="n"/>
      <c r="N30" s="171" t="n">
        <v>12</v>
      </c>
      <c r="O30" s="97" t="n"/>
      <c r="P30" s="208" t="n">
        <v>3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232</v>
      </c>
      <c r="F41" s="161" t="n"/>
      <c r="G41" s="162" t="n">
        <v>-52.8</v>
      </c>
      <c r="H41" s="161" t="n"/>
      <c r="I41" s="160" t="n">
        <v>0.17</v>
      </c>
      <c r="J41" s="174" t="n"/>
      <c r="K41" s="161" t="n"/>
      <c r="L41" s="160" t="n">
        <v>6.03</v>
      </c>
      <c r="M41" s="161" t="n"/>
      <c r="N41" s="160" t="n">
        <v>20.99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1.4</v>
      </c>
      <c r="D47" s="95" t="n"/>
      <c r="E47" s="123" t="n">
        <v>264</v>
      </c>
      <c r="F47" s="95" t="n"/>
      <c r="G47" s="118" t="n">
        <v>-44.8</v>
      </c>
      <c r="H47" s="95" t="n"/>
      <c r="I47" s="90" t="n">
        <v>0.09</v>
      </c>
      <c r="J47" s="91" t="n"/>
      <c r="K47" s="92" t="n"/>
      <c r="L47" s="90" t="n">
        <v>6.16</v>
      </c>
      <c r="M47" s="92" t="n"/>
      <c r="N47" s="109" t="n">
        <v>20.59</v>
      </c>
      <c r="O47" s="95" t="n"/>
      <c r="P47" s="134" t="n">
        <v>24.7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1.4</v>
      </c>
      <c r="D48" s="95" t="n"/>
      <c r="E48" s="123" t="n">
        <v>242</v>
      </c>
      <c r="F48" s="95" t="n"/>
      <c r="G48" s="118" t="n">
        <v>-49</v>
      </c>
      <c r="H48" s="95" t="n"/>
      <c r="I48" s="90" t="n">
        <v>0</v>
      </c>
      <c r="J48" s="91" t="n"/>
      <c r="K48" s="92" t="n"/>
      <c r="L48" s="90" t="n">
        <v>6.1</v>
      </c>
      <c r="M48" s="92" t="n"/>
      <c r="N48" s="109" t="n">
        <v>20.78</v>
      </c>
      <c r="O48" s="95" t="n"/>
      <c r="P48" s="134" t="n">
        <v>21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1.4</v>
      </c>
      <c r="D49" s="95" t="n"/>
      <c r="E49" s="123" t="n">
        <v>234</v>
      </c>
      <c r="F49" s="95" t="n"/>
      <c r="G49" s="118" t="n">
        <v>-51.7</v>
      </c>
      <c r="H49" s="95" t="n"/>
      <c r="I49" s="90" t="n">
        <v>0.04</v>
      </c>
      <c r="J49" s="91" t="n"/>
      <c r="K49" s="92" t="n"/>
      <c r="L49" s="90" t="n">
        <v>6.05</v>
      </c>
      <c r="M49" s="92" t="n"/>
      <c r="N49" s="109" t="n">
        <v>20.86</v>
      </c>
      <c r="O49" s="95" t="n"/>
      <c r="P49" s="134" t="n">
        <v>18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1.4</v>
      </c>
      <c r="D50" s="95" t="n"/>
      <c r="E50" s="123" t="n">
        <v>233</v>
      </c>
      <c r="F50" s="95" t="n"/>
      <c r="G50" s="118" t="n">
        <v>-52.2</v>
      </c>
      <c r="H50" s="95" t="n"/>
      <c r="I50" s="90" t="n">
        <v>0.13</v>
      </c>
      <c r="J50" s="91" t="n"/>
      <c r="K50" s="92" t="n"/>
      <c r="L50" s="90" t="n">
        <v>6.04</v>
      </c>
      <c r="M50" s="92" t="n"/>
      <c r="N50" s="109" t="n">
        <v>20.96</v>
      </c>
      <c r="O50" s="95" t="n"/>
      <c r="P50" s="134" t="n">
        <v>13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1.4</v>
      </c>
      <c r="D51" s="95" t="n"/>
      <c r="E51" s="207" t="n">
        <v>232</v>
      </c>
      <c r="F51" s="95" t="n"/>
      <c r="G51" s="202" t="n">
        <v>-52.8</v>
      </c>
      <c r="H51" s="95" t="n"/>
      <c r="I51" s="201" t="n">
        <v>0.17</v>
      </c>
      <c r="J51" s="91" t="n"/>
      <c r="K51" s="92" t="n"/>
      <c r="L51" s="201" t="n">
        <v>6.03</v>
      </c>
      <c r="M51" s="92" t="n"/>
      <c r="N51" s="205" t="n">
        <v>20.99</v>
      </c>
      <c r="O51" s="95" t="n"/>
      <c r="P51" s="210" t="n">
        <v>10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I58:K58"/>
    <mergeCell ref="AH9:AJ9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S56:U56"/>
    <mergeCell ref="P55:R55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29"/>
  <sheetViews>
    <sheetView tabSelected="1" view="pageBreakPreview" topLeftCell="A66" zoomScaleNormal="100" zoomScaleSheetLayoutView="100" workbookViewId="0">
      <selection activeCell="C79" sqref="C79"/>
    </sheetView>
  </sheetViews>
  <sheetFormatPr baseColWidth="8" defaultColWidth="9.1796875" defaultRowHeight="12.5"/>
  <cols>
    <col width="15.7265625" customWidth="1" style="220" min="1" max="1"/>
    <col width="16.81640625" bestFit="1" customWidth="1" style="212" min="2" max="2"/>
    <col width="10.7265625" customWidth="1" style="212" min="3" max="11"/>
    <col width="9.1796875" customWidth="1" style="212" min="12" max="22"/>
    <col width="9.1796875" customWidth="1" style="212" min="23" max="16384"/>
  </cols>
  <sheetData>
    <row r="1" ht="84" customHeight="1">
      <c r="A1" s="218" t="n"/>
      <c r="B1" s="97" t="n"/>
      <c r="C1" s="213" t="inlineStr">
        <is>
          <t>RELATÓRIO DE ENSAIO E AMOSTRAGEM</t>
        </is>
      </c>
      <c r="D1" s="111" t="n"/>
      <c r="E1" s="111" t="n"/>
      <c r="F1" s="111" t="n"/>
      <c r="G1" s="111" t="n"/>
      <c r="H1" s="111" t="n"/>
      <c r="I1" s="111" t="n"/>
      <c r="J1" s="97" t="n"/>
      <c r="K1" s="75" t="n"/>
    </row>
    <row r="2">
      <c r="J2" s="227" t="inlineStr">
        <is>
          <t>R-00542/23-Rev.00</t>
        </is>
      </c>
    </row>
    <row r="3" ht="4.5" customHeight="1"/>
    <row r="4" ht="20.15" customHeight="1">
      <c r="A4" s="214" t="inlineStr">
        <is>
          <t>NOME:</t>
        </is>
      </c>
      <c r="B4" s="214" t="inlineStr">
        <is>
          <t>Servmar Serviços Técnicos Ambientais Ltda.</t>
        </is>
      </c>
      <c r="C4" s="111" t="n"/>
      <c r="D4" s="111" t="n"/>
      <c r="E4" s="111" t="n"/>
      <c r="F4" s="111" t="n"/>
      <c r="G4" s="111" t="n"/>
      <c r="H4" s="111" t="n"/>
      <c r="I4" s="111" t="n"/>
      <c r="J4" s="111" t="n"/>
      <c r="K4" s="97" t="n"/>
    </row>
    <row r="5" ht="4.5" customHeight="1"/>
    <row r="6" ht="20.15" customHeight="1">
      <c r="A6" s="214" t="inlineStr">
        <is>
          <t>ENDEREÇO:</t>
        </is>
      </c>
      <c r="B6" s="214" t="inlineStr">
        <is>
          <t>Rua das Carnaubeiras, nº 168, 10º andar – Parque Jabaquara, CEP: 04343-080 - São Paulo/SP</t>
        </is>
      </c>
      <c r="C6" s="111" t="n"/>
      <c r="D6" s="111" t="n"/>
      <c r="E6" s="111" t="n"/>
      <c r="F6" s="111" t="n"/>
      <c r="G6" s="111" t="n"/>
      <c r="H6" s="111" t="n"/>
      <c r="I6" s="111" t="n"/>
      <c r="J6" s="111" t="n"/>
      <c r="K6" s="97" t="n"/>
    </row>
    <row r="8" ht="20.15" customHeight="1">
      <c r="A8" s="214" t="inlineStr">
        <is>
          <t>INFORMAÇÕES DE CONTATO DO CLIENTE</t>
        </is>
      </c>
      <c r="B8" s="111" t="n"/>
      <c r="C8" s="111" t="n"/>
      <c r="D8" s="111" t="n"/>
      <c r="E8" s="111" t="n"/>
      <c r="F8" s="111" t="n"/>
      <c r="G8" s="111" t="n"/>
      <c r="H8" s="111" t="n"/>
      <c r="I8" s="111" t="n"/>
      <c r="J8" s="111" t="n"/>
      <c r="K8" s="97" t="n"/>
    </row>
    <row r="9" ht="4.5" customHeight="1"/>
    <row r="10" ht="20.15" customHeight="1">
      <c r="A10" s="214" t="inlineStr">
        <is>
          <t>RAZÃO SOCIAL:</t>
        </is>
      </c>
      <c r="B10" s="226" t="inlineStr">
        <is>
          <t>Têxtil Nova Fiação Ltda.</t>
        </is>
      </c>
      <c r="C10" s="111" t="n"/>
      <c r="D10" s="111" t="n"/>
      <c r="E10" s="111" t="n"/>
      <c r="F10" s="111" t="n"/>
      <c r="G10" s="111" t="n"/>
      <c r="H10" s="111" t="n"/>
      <c r="I10" s="111" t="n"/>
      <c r="J10" s="111" t="n"/>
      <c r="K10" s="97" t="n"/>
    </row>
    <row r="11" ht="4.5" customHeight="1"/>
    <row r="12" ht="20.15" customHeight="1">
      <c r="A12" s="214" t="inlineStr">
        <is>
          <t>ENDEREÇO:</t>
        </is>
      </c>
      <c r="B12" s="226" t="inlineStr">
        <is>
          <t>Rua Kanebo, nº 750, Jundiaí – SP.</t>
        </is>
      </c>
      <c r="C12" s="111" t="n"/>
      <c r="D12" s="111" t="n"/>
      <c r="E12" s="111" t="n"/>
      <c r="F12" s="111" t="n"/>
      <c r="G12" s="111" t="n"/>
      <c r="H12" s="111" t="n"/>
      <c r="I12" s="111" t="n"/>
      <c r="J12" s="111" t="n"/>
      <c r="K12" s="97" t="n"/>
    </row>
    <row r="13" ht="4.5" customHeight="1"/>
    <row r="14" ht="20.15" customHeight="1">
      <c r="A14" s="214" t="inlineStr">
        <is>
          <t>CONTATO:</t>
        </is>
      </c>
      <c r="B14" s="226" t="inlineStr">
        <is>
          <t>Edmilson A. Moraes</t>
        </is>
      </c>
      <c r="C14" s="111" t="n"/>
      <c r="D14" s="111" t="n"/>
      <c r="E14" s="97" t="n"/>
      <c r="F14" s="214" t="inlineStr">
        <is>
          <t>Telefone:</t>
        </is>
      </c>
      <c r="G14" s="226" t="inlineStr">
        <is>
          <t>(35) 3551 - 5921</t>
        </is>
      </c>
      <c r="H14" s="111" t="n"/>
      <c r="I14" s="111" t="n"/>
      <c r="J14" s="111" t="n"/>
      <c r="K14" s="97" t="n"/>
    </row>
    <row r="16" ht="20.15" customHeight="1">
      <c r="A16" s="214" t="inlineStr">
        <is>
          <t>DADOS DO LOCAL DE ENSAIO</t>
        </is>
      </c>
      <c r="B16" s="111" t="n"/>
      <c r="C16" s="111" t="n"/>
      <c r="D16" s="111" t="n"/>
      <c r="E16" s="111" t="n"/>
      <c r="F16" s="111" t="n"/>
      <c r="G16" s="111" t="n"/>
      <c r="H16" s="111" t="n"/>
      <c r="I16" s="111" t="n"/>
      <c r="J16" s="111" t="n"/>
      <c r="K16" s="97" t="n"/>
    </row>
    <row r="17" ht="4.5" customHeight="1"/>
    <row r="18" ht="20.15" customHeight="1">
      <c r="A18" s="222" t="inlineStr">
        <is>
          <t>NOME DO PROJETO:</t>
        </is>
      </c>
      <c r="C18" s="226" t="inlineStr">
        <is>
          <t xml:space="preserve">KDB </t>
        </is>
      </c>
      <c r="D18" s="111" t="n"/>
      <c r="E18" s="111" t="n"/>
      <c r="F18" s="111" t="n"/>
      <c r="G18" s="111" t="n"/>
      <c r="H18" s="97" t="n"/>
      <c r="I18" s="214" t="inlineStr">
        <is>
          <t>Nº Projeto:</t>
        </is>
      </c>
      <c r="J18" s="226" t="n">
        <v>10057870</v>
      </c>
      <c r="K18" s="97" t="n"/>
    </row>
    <row r="19" ht="4.5" customHeight="1"/>
    <row r="20" ht="20.15" customHeight="1">
      <c r="A20" s="222" t="inlineStr">
        <is>
          <t>ENDEREÇO:</t>
        </is>
      </c>
      <c r="C20" s="226" t="inlineStr">
        <is>
          <t>Rua Kanebo, nº 750, Jundiaí – SP.</t>
        </is>
      </c>
      <c r="D20" s="111" t="n"/>
      <c r="E20" s="111" t="n"/>
      <c r="F20" s="111" t="n"/>
      <c r="G20" s="111" t="n"/>
      <c r="H20" s="111" t="n"/>
      <c r="I20" s="111" t="n"/>
      <c r="J20" s="111" t="n"/>
      <c r="K20" s="97" t="n"/>
    </row>
    <row r="22" ht="20.15" customHeight="1">
      <c r="A22" s="222" t="inlineStr">
        <is>
          <t>PLANO DE AMOSTRAGEM</t>
        </is>
      </c>
      <c r="C22" s="73" t="inlineStr">
        <is>
          <t>Formulário:</t>
        </is>
      </c>
      <c r="D22" s="217" t="inlineStr">
        <is>
          <t>SRV-FOR-0130</t>
        </is>
      </c>
      <c r="E22" s="111" t="n"/>
      <c r="F22" s="74" t="inlineStr">
        <is>
          <t>Rev.4</t>
        </is>
      </c>
      <c r="I22" s="214" t="inlineStr">
        <is>
          <t>Nº OS:</t>
        </is>
      </c>
      <c r="J22" s="226" t="n">
        <v>735</v>
      </c>
      <c r="K22" s="97" t="n"/>
    </row>
    <row r="23" ht="4.5" customHeight="1"/>
    <row r="24" ht="20.15" customHeight="1">
      <c r="A24" s="214" t="inlineStr">
        <is>
          <t>MATRIZ:</t>
        </is>
      </c>
      <c r="B24" s="71" t="n"/>
      <c r="C24" s="214" t="inlineStr">
        <is>
          <t>Água bruta</t>
        </is>
      </c>
      <c r="D24" s="97" t="n"/>
      <c r="F24" s="71" t="n"/>
      <c r="G24" s="214" t="inlineStr">
        <is>
          <t>Água residual</t>
        </is>
      </c>
      <c r="H24" s="97" t="n"/>
    </row>
    <row r="25" ht="4.5" customHeight="1"/>
    <row r="26" ht="20.15" customHeight="1">
      <c r="A26" s="214" t="inlineStr">
        <is>
          <t>METODOLOGIAS DE ENSAIO E AMOSTRAGEM</t>
        </is>
      </c>
      <c r="B26" s="111" t="n"/>
      <c r="C26" s="111" t="n"/>
      <c r="D26" s="111" t="n"/>
      <c r="E26" s="111" t="n"/>
      <c r="F26" s="111" t="n"/>
      <c r="G26" s="111" t="n"/>
      <c r="H26" s="111" t="n"/>
      <c r="I26" s="111" t="n"/>
      <c r="J26" s="111" t="n"/>
      <c r="K26" s="97" t="n"/>
    </row>
    <row r="27" ht="4.5" customHeight="1"/>
    <row r="28" ht="20.15" customHeight="1">
      <c r="A28" s="214" t="inlineStr">
        <is>
          <t>APLICÁVEL:</t>
        </is>
      </c>
      <c r="B28" s="214" t="inlineStr">
        <is>
          <t>DESCRIÇÃO:</t>
        </is>
      </c>
      <c r="C28" s="111" t="n"/>
      <c r="D28" s="111" t="n"/>
      <c r="E28" s="111" t="n"/>
      <c r="F28" s="111" t="n"/>
      <c r="G28" s="111" t="n"/>
      <c r="H28" s="111" t="n"/>
      <c r="I28" s="111" t="n"/>
      <c r="J28" s="111" t="n"/>
      <c r="K28" s="97" t="n"/>
    </row>
    <row r="29" ht="4.5" customHeight="1"/>
    <row r="30" ht="20.15" customHeight="1">
      <c r="A30" s="214" t="inlineStr">
        <is>
          <t>SIM</t>
        </is>
      </c>
      <c r="B30" s="216" t="inlineStr">
        <is>
          <t>SMEWW, 23ª Edição – Método 4500H+B, 2017.</t>
        </is>
      </c>
      <c r="C30" s="111" t="n"/>
      <c r="D30" s="111" t="n"/>
      <c r="E30" s="111" t="n"/>
      <c r="F30" s="111" t="n"/>
      <c r="G30" s="111" t="n"/>
      <c r="H30" s="111" t="n"/>
      <c r="I30" s="111" t="n"/>
      <c r="J30" s="111" t="n"/>
      <c r="K30" s="97" t="n"/>
    </row>
    <row r="31" ht="4.5" customHeight="1">
      <c r="B31" s="216" t="n"/>
      <c r="C31" s="111" t="n"/>
      <c r="D31" s="111" t="n"/>
      <c r="E31" s="111" t="n"/>
      <c r="F31" s="111" t="n"/>
      <c r="G31" s="111" t="n"/>
      <c r="H31" s="111" t="n"/>
      <c r="I31" s="111" t="n"/>
      <c r="J31" s="111" t="n"/>
      <c r="K31" s="97" t="n"/>
    </row>
    <row r="32" ht="20.15" customHeight="1">
      <c r="A32" s="214" t="n"/>
      <c r="B32" s="216" t="inlineStr">
        <is>
          <t>SMEWW, 23ª Edição – Método 2510B, 2017.</t>
        </is>
      </c>
      <c r="C32" s="111" t="n"/>
      <c r="D32" s="111" t="n"/>
      <c r="E32" s="111" t="n"/>
      <c r="F32" s="111" t="n"/>
      <c r="G32" s="111" t="n"/>
      <c r="H32" s="111" t="n"/>
      <c r="I32" s="111" t="n"/>
      <c r="J32" s="111" t="n"/>
      <c r="K32" s="97" t="n"/>
    </row>
    <row r="33" ht="4.5" customHeight="1"/>
    <row r="34" ht="20.15" customHeight="1">
      <c r="A34" s="214" t="n"/>
      <c r="B34" s="216" t="inlineStr">
        <is>
          <t>SMEWW, 23ª Edição – Método 2580B, 2017.</t>
        </is>
      </c>
      <c r="C34" s="111" t="n"/>
      <c r="D34" s="111" t="n"/>
      <c r="E34" s="111" t="n"/>
      <c r="F34" s="111" t="n"/>
      <c r="G34" s="111" t="n"/>
      <c r="H34" s="111" t="n"/>
      <c r="I34" s="111" t="n"/>
      <c r="J34" s="111" t="n"/>
      <c r="K34" s="97" t="n"/>
    </row>
    <row r="35" ht="4.5" customHeight="1"/>
    <row r="36" ht="20.15" customHeight="1">
      <c r="A36" s="214" t="n"/>
      <c r="B36" s="216" t="inlineStr">
        <is>
          <t>SMEWW, 23ª Edição – Método 4500-O G, 2017.</t>
        </is>
      </c>
      <c r="C36" s="111" t="n"/>
      <c r="D36" s="111" t="n"/>
      <c r="E36" s="111" t="n"/>
      <c r="F36" s="111" t="n"/>
      <c r="G36" s="111" t="n"/>
      <c r="H36" s="111" t="n"/>
      <c r="I36" s="111" t="n"/>
      <c r="J36" s="111" t="n"/>
      <c r="K36" s="97" t="n"/>
    </row>
    <row r="37" ht="4.5" customHeight="1"/>
    <row r="38" ht="20.15" customHeight="1">
      <c r="A38" s="214" t="n"/>
      <c r="B38" s="216" t="inlineStr">
        <is>
          <t>SMEWW, 23ª Edição – Método 2550B, 2017.</t>
        </is>
      </c>
      <c r="C38" s="111" t="n"/>
      <c r="D38" s="111" t="n"/>
      <c r="E38" s="111" t="n"/>
      <c r="F38" s="111" t="n"/>
      <c r="G38" s="111" t="n"/>
      <c r="H38" s="111" t="n"/>
      <c r="I38" s="111" t="n"/>
      <c r="J38" s="111" t="n"/>
      <c r="K38" s="97" t="n"/>
    </row>
    <row r="39" ht="4.5" customHeight="1"/>
    <row r="40" ht="20.15" customHeight="1">
      <c r="A40" s="214" t="n"/>
      <c r="B40" s="216" t="inlineStr">
        <is>
          <t>SMEWW, 23ª Edição – Método 2130B, 2017.</t>
        </is>
      </c>
      <c r="C40" s="111" t="n"/>
      <c r="D40" s="111" t="n"/>
      <c r="E40" s="111" t="n"/>
      <c r="F40" s="111" t="n"/>
      <c r="G40" s="111" t="n"/>
      <c r="H40" s="111" t="n"/>
      <c r="I40" s="111" t="n"/>
      <c r="J40" s="111" t="n"/>
      <c r="K40" s="97" t="n"/>
    </row>
    <row r="41" ht="4.5" customHeight="1">
      <c r="E41" t="n">
        <v>40</v>
      </c>
      <c r="G41" t="n">
        <v>24.2</v>
      </c>
      <c r="I41" t="n">
        <v>8.199999999999999</v>
      </c>
      <c r="L41" t="n">
        <v>6.43</v>
      </c>
      <c r="N41" t="n">
        <v>22.48</v>
      </c>
    </row>
    <row r="42" ht="20.15" customHeight="1">
      <c r="A42" s="214" t="n"/>
      <c r="B42" s="216" t="inlineStr">
        <is>
          <t>SRV-PRO-0869-Rev.04 – Amostragem água bruta e residual.</t>
        </is>
      </c>
      <c r="C42" s="111" t="n"/>
      <c r="D42" s="111" t="n"/>
      <c r="E42" s="111" t="n"/>
      <c r="F42" s="111" t="n"/>
      <c r="G42" s="111" t="n"/>
      <c r="H42" s="111" t="n"/>
      <c r="I42" s="111" t="n"/>
      <c r="J42" s="111" t="n"/>
      <c r="K42" s="97" t="n"/>
    </row>
    <row r="43" ht="4.5" customHeight="1"/>
    <row r="44" ht="20.15" customHeight="1">
      <c r="A44" s="214" t="n"/>
      <c r="B44" s="216" t="inlineStr">
        <is>
          <t>SRV-PRO-0870-Rev.01 – Condições ambientais e manuseio de itens de ensaio.</t>
        </is>
      </c>
      <c r="C44" s="111" t="n"/>
      <c r="D44" s="111" t="n"/>
      <c r="E44" s="111" t="n"/>
      <c r="F44" s="111" t="n"/>
      <c r="G44" s="111" t="n"/>
      <c r="H44" s="111" t="n"/>
      <c r="I44" s="111" t="n"/>
      <c r="J44" s="111" t="n"/>
      <c r="K44" s="97" t="n"/>
    </row>
    <row r="45" ht="4.5" customHeight="1"/>
    <row r="46" ht="20.15" customHeight="1">
      <c r="A46" s="214" t="n"/>
      <c r="B46" s="216" t="inlineStr">
        <is>
          <t>ABNT NBR 15847 – Amostragem de água subterrânea em poços de monitoramento – Métodos de Purga, 2010.</t>
        </is>
      </c>
      <c r="C46" s="111" t="n"/>
      <c r="D46" s="111" t="n"/>
      <c r="E46" s="111" t="n"/>
      <c r="F46" s="111" t="n"/>
      <c r="G46" s="111" t="n"/>
      <c r="H46" s="111" t="n"/>
      <c r="I46" s="111" t="n"/>
      <c r="J46" s="111" t="n"/>
      <c r="K46" s="97" t="n"/>
    </row>
    <row r="47" ht="4.5" customHeight="1"/>
    <row r="48" ht="20.15" customHeight="1">
      <c r="A48" s="72" t="n"/>
      <c r="B48" s="216" t="inlineStr">
        <is>
          <t>ABNT NBR 9898 – Preservação e técnicas de amostragem de efluentes líquidos e corpos receptores, 1987.</t>
        </is>
      </c>
      <c r="C48" s="111" t="n"/>
      <c r="D48" s="111" t="n"/>
      <c r="E48" s="111" t="n"/>
      <c r="F48" s="111" t="n"/>
      <c r="G48" s="111" t="n"/>
      <c r="H48" s="111" t="n"/>
      <c r="I48" s="111" t="n"/>
      <c r="J48" s="111" t="n"/>
      <c r="K48" s="97" t="n"/>
    </row>
    <row r="49" ht="4.5" customHeight="1"/>
    <row r="50" ht="20.15" customHeight="1">
      <c r="A50" s="214" t="n"/>
      <c r="B50" s="216" t="inlineStr">
        <is>
          <t>ABNT NBR ISO/IEC 17025 – Requisitos gerais para a competência de laboratórios de ensaio e calibração, 2017.</t>
        </is>
      </c>
      <c r="C50" s="111" t="n"/>
      <c r="D50" s="111" t="n"/>
      <c r="E50" s="111" t="n"/>
      <c r="F50" s="111" t="n"/>
      <c r="G50" s="111" t="n"/>
      <c r="H50" s="111" t="n"/>
      <c r="I50" s="111" t="n"/>
      <c r="J50" s="111" t="n"/>
      <c r="K50" s="97" t="n"/>
    </row>
    <row r="51" ht="4.5" customHeight="1"/>
    <row r="52" ht="20.15" customHeight="1">
      <c r="A52" s="214" t="inlineStr">
        <is>
          <t>DADOS MEDIÇÃO</t>
        </is>
      </c>
      <c r="B52" s="111" t="n"/>
      <c r="C52" s="111" t="n"/>
      <c r="D52" s="111" t="n"/>
      <c r="E52" s="111" t="n"/>
      <c r="F52" s="111" t="n"/>
      <c r="G52" s="111" t="n"/>
      <c r="H52" s="111" t="n"/>
      <c r="I52" s="111" t="n"/>
      <c r="J52" s="111" t="n"/>
      <c r="K52" s="97" t="n"/>
    </row>
    <row r="54" ht="20.15" customHeight="1">
      <c r="A54" s="228" t="inlineStr">
        <is>
          <t>Multiparâmetro - Patrimônio Nº SRV-ITR-0001</t>
        </is>
      </c>
      <c r="B54" s="94" t="n"/>
      <c r="C54" s="95" t="n"/>
      <c r="D54" s="225" t="n">
        <v>1678</v>
      </c>
      <c r="E54" s="95" t="n"/>
      <c r="G54" s="223" t="inlineStr">
        <is>
          <t>Turbidimetro - Patrimônio Nº 
SRV-ITR-0007</t>
        </is>
      </c>
      <c r="H54" s="94" t="n"/>
      <c r="I54" s="95" t="n"/>
      <c r="J54" s="225" t="n">
        <v>1863</v>
      </c>
      <c r="K54" s="95" t="n"/>
    </row>
    <row r="56">
      <c r="A56" s="66" t="n"/>
      <c r="B56" s="221" t="inlineStr">
        <is>
          <t>Unidade:</t>
        </is>
      </c>
      <c r="D56" s="214" t="inlineStr">
        <is>
          <t>µs/cm</t>
        </is>
      </c>
      <c r="E56" s="214" t="inlineStr">
        <is>
          <t>mV</t>
        </is>
      </c>
      <c r="F56" s="214" t="inlineStr">
        <is>
          <t>mg/L</t>
        </is>
      </c>
      <c r="G56" s="214" t="inlineStr">
        <is>
          <t>UpH</t>
        </is>
      </c>
      <c r="H56" s="214" t="inlineStr">
        <is>
          <t>ºC</t>
        </is>
      </c>
      <c r="I56" s="214" t="inlineStr">
        <is>
          <t>NTU</t>
        </is>
      </c>
    </row>
    <row r="57">
      <c r="A57" s="224" t="inlineStr">
        <is>
          <t>L.Q.</t>
        </is>
      </c>
      <c r="B57" s="97" t="n"/>
      <c r="D57" s="214" t="n">
        <v>275</v>
      </c>
      <c r="E57" s="214" t="n">
        <v>105.4</v>
      </c>
      <c r="F57" s="214" t="n">
        <v>1.13</v>
      </c>
      <c r="G57" s="214" t="n">
        <v>1.18</v>
      </c>
      <c r="H57" s="214" t="n">
        <v>0.47</v>
      </c>
      <c r="I57" s="214" t="n">
        <v>10.65</v>
      </c>
    </row>
    <row r="58">
      <c r="A58" s="224" t="inlineStr">
        <is>
          <t>L.D.</t>
        </is>
      </c>
      <c r="B58" s="97" t="n"/>
      <c r="D58" s="214" t="n">
        <v>92</v>
      </c>
      <c r="E58" s="214" t="n">
        <v>35.1</v>
      </c>
      <c r="F58" s="214" t="n">
        <v>0.38</v>
      </c>
      <c r="G58" s="214" t="n">
        <v>0.39</v>
      </c>
      <c r="H58" s="214" t="n">
        <v>0.16</v>
      </c>
      <c r="I58" s="214" t="n">
        <v>3.55</v>
      </c>
    </row>
    <row r="59">
      <c r="A59" s="76" t="n"/>
      <c r="B59" s="76" t="n"/>
    </row>
    <row r="60" ht="30.75" customHeight="1">
      <c r="A60" s="215" t="inlineStr">
        <is>
          <t>Incerteza de medição</t>
        </is>
      </c>
      <c r="B60" s="97" t="n"/>
      <c r="D60" s="214" t="inlineStr">
        <is>
          <t>± 45</t>
        </is>
      </c>
      <c r="E60" s="214" t="inlineStr">
        <is>
          <t>±38,8</t>
        </is>
      </c>
      <c r="F60" s="214" t="inlineStr">
        <is>
          <t>±0,33</t>
        </is>
      </c>
      <c r="G60" s="214" t="inlineStr">
        <is>
          <t>±0,14</t>
        </is>
      </c>
      <c r="H60" s="214" t="inlineStr">
        <is>
          <t>±0,27</t>
        </is>
      </c>
      <c r="I60" s="214" t="inlineStr">
        <is>
          <t>±22,54</t>
        </is>
      </c>
    </row>
    <row r="61">
      <c r="A61" s="68" t="n"/>
    </row>
    <row r="62">
      <c r="A62" s="220" t="inlineStr">
        <is>
          <t>rodapé</t>
        </is>
      </c>
      <c r="B62" s="220" t="n"/>
      <c r="C62" s="220" t="n"/>
      <c r="D62" s="220" t="n"/>
      <c r="E62" s="220" t="n"/>
      <c r="F62" s="220" t="inlineStr">
        <is>
          <t>Página 35 de 36 (paginação)</t>
        </is>
      </c>
      <c r="G62" s="220" t="n"/>
      <c r="H62" s="220" t="n"/>
      <c r="I62" s="220" t="n"/>
      <c r="J62" s="220" t="n"/>
      <c r="K62" s="220" t="n"/>
    </row>
    <row r="63" ht="30" customHeight="1">
      <c r="B63" s="211" t="inlineStr">
        <is>
          <t>O presente relatório de ensaio atende aos requisitos da norma ISO/IEC 17025:2017.
7.8.2.1 (h) – Não são aplicáveis.</t>
        </is>
      </c>
    </row>
    <row r="64">
      <c r="B64" s="220" t="n"/>
      <c r="C64" s="220" t="n"/>
      <c r="D64" s="220" t="n"/>
      <c r="E64" s="220" t="n"/>
      <c r="F64" s="220" t="n"/>
      <c r="G64" s="220" t="n"/>
      <c r="H64" s="220" t="n"/>
      <c r="I64" s="220" t="n"/>
      <c r="J64" s="220" t="n"/>
      <c r="K64" s="76" t="inlineStr">
        <is>
          <t>SRV-FOR-0127-Rev.6</t>
        </is>
      </c>
    </row>
    <row r="65" ht="84" customHeight="1">
      <c r="A65" s="218" t="n"/>
      <c r="B65" s="97" t="n"/>
      <c r="C65" s="213" t="inlineStr">
        <is>
          <t>RELATÓRIO DE ENSAIO E AMOSTRAGEM</t>
        </is>
      </c>
      <c r="D65" s="111" t="n"/>
      <c r="E65" s="111" t="n"/>
      <c r="F65" s="111" t="n"/>
      <c r="G65" s="111" t="n"/>
      <c r="H65" s="111" t="n"/>
      <c r="I65" s="111" t="n"/>
      <c r="J65" s="111" t="n"/>
      <c r="K65" s="97" t="n"/>
    </row>
    <row r="66">
      <c r="J66" s="227">
        <f>$J$2</f>
        <v/>
      </c>
    </row>
    <row r="67" ht="4.5" customHeight="1"/>
    <row r="68" ht="89.25" customFormat="1" customHeight="1" s="78">
      <c r="A68" s="79" t="inlineStr">
        <is>
          <t>Identificação da amostra:</t>
        </is>
      </c>
      <c r="B68" s="79" t="inlineStr">
        <is>
          <t>Data:</t>
        </is>
      </c>
      <c r="C68" s="79" t="inlineStr">
        <is>
          <t>Hora do ensaio:</t>
        </is>
      </c>
      <c r="D68" s="79" t="inlineStr">
        <is>
          <t>Hora da amostragem:</t>
        </is>
      </c>
      <c r="E68" s="79" t="inlineStr">
        <is>
          <t>Condutividade
µs/cm</t>
        </is>
      </c>
      <c r="F68" s="79" t="inlineStr">
        <is>
          <t>Potencial de oxirredução 
Mv</t>
        </is>
      </c>
      <c r="G68" s="79" t="inlineStr">
        <is>
          <t>Oxigênio Dissolvido
mg/L</t>
        </is>
      </c>
      <c r="H68" s="79" t="inlineStr">
        <is>
          <t>pH
UpH</t>
        </is>
      </c>
      <c r="I68" s="79" t="inlineStr">
        <is>
          <t>Temperatura
ºC</t>
        </is>
      </c>
      <c r="J68" s="79" t="inlineStr">
        <is>
          <t>Turbidez
NTU</t>
        </is>
      </c>
      <c r="K68" s="79" t="inlineStr">
        <is>
          <t xml:space="preserve">(*) Condições ambientais
Chuva nas ultimas 24h:
</t>
        </is>
      </c>
    </row>
    <row r="69" ht="20.15" customHeight="1">
      <c r="A69" s="84" t="n"/>
      <c r="B69" s="85" t="n"/>
      <c r="C69" s="86" t="n"/>
      <c r="D69" s="86" t="n"/>
      <c r="E69" s="84" t="n">
        <v>40</v>
      </c>
      <c r="F69" s="84" t="n">
        <v>24.2</v>
      </c>
      <c r="G69" s="84" t="n">
        <v>8.199999999999999</v>
      </c>
      <c r="H69" s="84" t="n">
        <v>6.43</v>
      </c>
      <c r="I69" s="84" t="n">
        <v>22.48</v>
      </c>
      <c r="J69" s="84" t="n"/>
      <c r="K69" s="84" t="n"/>
    </row>
    <row r="70" ht="20.15" customHeight="1">
      <c r="A70" s="81" t="inlineStr">
        <is>
          <t>BE-01</t>
        </is>
      </c>
      <c r="B70" s="82" t="n">
        <v>45102</v>
      </c>
      <c r="C70" s="83" t="n"/>
      <c r="D70" s="83" t="n">
        <v>0.5</v>
      </c>
      <c r="E70" s="81" t="n">
        <v>1</v>
      </c>
      <c r="F70" s="81" t="n">
        <v>0</v>
      </c>
      <c r="G70" s="81" t="n">
        <v>0</v>
      </c>
      <c r="H70" s="81" t="n">
        <v>0</v>
      </c>
      <c r="I70" s="81" t="n">
        <v>0</v>
      </c>
      <c r="J70" s="81" t="n"/>
      <c r="K70" s="81" t="n">
        <v>0</v>
      </c>
    </row>
    <row r="71" ht="20.15" customHeight="1">
      <c r="A71" s="81" t="inlineStr">
        <is>
          <t>BV-01</t>
        </is>
      </c>
      <c r="B71" s="82" t="n">
        <v>45102</v>
      </c>
      <c r="C71" s="83" t="n"/>
      <c r="D71" s="83" t="n">
        <v>0.3645833333333333</v>
      </c>
      <c r="E71" s="81" t="n">
        <v>1</v>
      </c>
      <c r="F71" s="81" t="n">
        <v>0</v>
      </c>
      <c r="G71" s="81" t="n">
        <v>0</v>
      </c>
      <c r="H71" s="81" t="n">
        <v>0</v>
      </c>
      <c r="I71" s="81" t="n">
        <v>0</v>
      </c>
      <c r="J71" s="81" t="n"/>
      <c r="K71" s="81" t="n">
        <v>0</v>
      </c>
    </row>
    <row r="72" ht="20.15" customHeight="1">
      <c r="A72" s="81" t="inlineStr">
        <is>
          <t>Dup-01</t>
        </is>
      </c>
      <c r="B72" s="82" t="n">
        <v>45102</v>
      </c>
      <c r="C72" s="83" t="n">
        <v>0.4791666666666667</v>
      </c>
      <c r="D72" s="83" t="n">
        <v>0.4902777777777778</v>
      </c>
      <c r="E72" s="81" t="n">
        <v>72</v>
      </c>
      <c r="F72" s="81" t="n">
        <v>17.1</v>
      </c>
      <c r="G72" s="81" t="n">
        <v>0.84</v>
      </c>
      <c r="H72" s="81" t="n">
        <v>5.77</v>
      </c>
      <c r="I72" s="81" t="n">
        <v>22.26</v>
      </c>
      <c r="J72" s="81" t="n"/>
      <c r="K72" s="81" t="n">
        <v>0</v>
      </c>
    </row>
    <row r="73" ht="20.15" customHeight="1">
      <c r="A73" s="81" t="inlineStr">
        <is>
          <t>BC-01</t>
        </is>
      </c>
      <c r="B73" s="82" t="n">
        <v>45102</v>
      </c>
      <c r="C73" s="83" t="n">
        <v>0.4791666666666667</v>
      </c>
      <c r="D73" s="83" t="n">
        <v>0.4902777777777778</v>
      </c>
      <c r="E73" s="81" t="n">
        <v>72</v>
      </c>
      <c r="F73" s="81" t="n">
        <v>17.1</v>
      </c>
      <c r="G73" s="81" t="n">
        <v>0.84</v>
      </c>
      <c r="H73" s="81" t="n">
        <v>5.77</v>
      </c>
      <c r="I73" s="81" t="n">
        <v>22.26</v>
      </c>
      <c r="J73" s="81" t="n"/>
      <c r="K73" s="81" t="n">
        <v>0</v>
      </c>
    </row>
    <row r="74" ht="20.15" customHeight="1">
      <c r="A74" s="81" t="inlineStr">
        <is>
          <t>PMN-03</t>
        </is>
      </c>
      <c r="B74" s="82" t="n">
        <v>45102</v>
      </c>
      <c r="C74" s="83" t="n">
        <v>0.4791666666666667</v>
      </c>
      <c r="D74" s="83" t="n">
        <v>0.4902777777777778</v>
      </c>
      <c r="E74" s="81" t="n">
        <v>72</v>
      </c>
      <c r="F74" s="81" t="n">
        <v>17.1</v>
      </c>
      <c r="G74" s="81" t="n">
        <v>0.84</v>
      </c>
      <c r="H74" s="81" t="n">
        <v>5.77</v>
      </c>
      <c r="I74" s="81" t="n">
        <v>22.26</v>
      </c>
      <c r="J74" s="81" t="n">
        <v>4</v>
      </c>
      <c r="K74" s="81" t="n">
        <v>0</v>
      </c>
    </row>
    <row r="75" ht="20.15" customHeight="1">
      <c r="A75" s="81" t="inlineStr">
        <is>
          <t>Dup-02</t>
        </is>
      </c>
      <c r="B75" s="82" t="n">
        <v>45102</v>
      </c>
      <c r="C75" s="83" t="n">
        <v>0.4013888888888889</v>
      </c>
      <c r="D75" s="83" t="n">
        <v>0.4131944444444444</v>
      </c>
      <c r="E75" s="81" t="n">
        <v>48</v>
      </c>
      <c r="F75" s="81" t="n">
        <v>143.9</v>
      </c>
      <c r="G75" s="81" t="n">
        <v>2.13</v>
      </c>
      <c r="H75" s="81" t="n">
        <v>5.04</v>
      </c>
      <c r="I75" s="81" t="n">
        <v>22.74</v>
      </c>
      <c r="J75" s="81" t="n"/>
      <c r="K75" s="81" t="n">
        <v>0</v>
      </c>
    </row>
    <row r="76" ht="20.15" customHeight="1">
      <c r="A76" s="81" t="inlineStr">
        <is>
          <t>PMN-02</t>
        </is>
      </c>
      <c r="B76" s="82" t="n">
        <v>45102</v>
      </c>
      <c r="C76" s="83" t="n">
        <v>0.4013888888888889</v>
      </c>
      <c r="D76" s="83" t="n">
        <v>0.4131944444444444</v>
      </c>
      <c r="E76" s="81" t="n">
        <v>48</v>
      </c>
      <c r="F76" s="81" t="n">
        <v>143.9</v>
      </c>
      <c r="G76" s="81" t="n">
        <v>2.13</v>
      </c>
      <c r="H76" s="81" t="n">
        <v>5.04</v>
      </c>
      <c r="I76" s="81" t="n">
        <v>22.74</v>
      </c>
      <c r="J76" s="81" t="n"/>
      <c r="K76" s="81" t="n">
        <v>0</v>
      </c>
    </row>
    <row r="77" ht="20.15" customHeight="1">
      <c r="A77" s="81" t="inlineStr">
        <is>
          <t>PM-06</t>
        </is>
      </c>
      <c r="B77" s="82" t="n">
        <v>45102</v>
      </c>
      <c r="C77" s="83" t="n">
        <v>0.4604166666666666</v>
      </c>
      <c r="D77" s="83" t="n">
        <v>0.4708333333333333</v>
      </c>
      <c r="E77" s="81" t="n">
        <v>91</v>
      </c>
      <c r="F77" s="81" t="n">
        <v>16.2</v>
      </c>
      <c r="G77" s="81" t="n">
        <v>0.72</v>
      </c>
      <c r="H77" s="81" t="n">
        <v>5.72</v>
      </c>
      <c r="I77" s="81" t="n">
        <v>21.46</v>
      </c>
      <c r="J77" s="81" t="n"/>
      <c r="K77" s="81" t="n">
        <v>0</v>
      </c>
    </row>
    <row r="78" ht="20.15" customHeight="1">
      <c r="A78" s="81" t="inlineStr">
        <is>
          <t>PM-05</t>
        </is>
      </c>
      <c r="B78" s="82" t="n">
        <v>45102</v>
      </c>
      <c r="C78" s="83" t="n">
        <v>0.4354166666666667</v>
      </c>
      <c r="D78" s="83" t="n">
        <v>0.4458333333333334</v>
      </c>
      <c r="E78" s="81" t="n">
        <v>211</v>
      </c>
      <c r="F78" s="81" t="n">
        <v>-25.3</v>
      </c>
      <c r="G78" s="81" t="n">
        <v>1.16</v>
      </c>
      <c r="H78" s="81" t="n">
        <v>5.82</v>
      </c>
      <c r="I78" s="81" t="n">
        <v>22.35</v>
      </c>
      <c r="J78" s="81" t="n"/>
      <c r="K78" s="81" t="n">
        <v>0</v>
      </c>
    </row>
    <row r="79" ht="20.15" customHeight="1">
      <c r="A79" s="81" t="inlineStr">
        <is>
          <t>PM-04</t>
        </is>
      </c>
      <c r="B79" s="82" t="n">
        <v>45102</v>
      </c>
      <c r="C79" s="83" t="n">
        <v>0.3791666666666667</v>
      </c>
      <c r="D79" s="83" t="n">
        <v>0.3902777777777778</v>
      </c>
      <c r="E79" s="81" t="n">
        <v>232</v>
      </c>
      <c r="F79" s="81" t="n">
        <v>-52.8</v>
      </c>
      <c r="G79" s="81" t="n">
        <v>0.17</v>
      </c>
      <c r="H79" s="81" t="n">
        <v>6.03</v>
      </c>
      <c r="I79" s="81" t="n">
        <v>20.99</v>
      </c>
      <c r="J79" s="81" t="n"/>
      <c r="K79" s="81" t="n">
        <v>0</v>
      </c>
    </row>
    <row r="80" ht="20.15" customHeight="1">
      <c r="A80" s="87" t="inlineStr">
        <is>
          <t>TESTEPY</t>
        </is>
      </c>
      <c r="B80" s="88" t="n">
        <v>45188</v>
      </c>
      <c r="C80" s="89" t="n">
        <v>0.3791666666666667</v>
      </c>
      <c r="D80" s="89" t="n">
        <v>0.3902777777777778</v>
      </c>
      <c r="E80" s="87" t="n">
        <v>232</v>
      </c>
      <c r="F80" s="87" t="n">
        <v>-52.8</v>
      </c>
      <c r="G80" s="87" t="n">
        <v>0.17</v>
      </c>
      <c r="H80" s="87" t="n">
        <v>6.03</v>
      </c>
      <c r="I80" s="87" t="n">
        <v>20.99</v>
      </c>
      <c r="J80" s="87" t="n"/>
      <c r="K80" s="87" t="n">
        <v>3</v>
      </c>
    </row>
    <row r="81" ht="20.15" customHeight="1">
      <c r="A81" s="218" t="n"/>
      <c r="B81" s="80" t="n"/>
      <c r="C81" s="218" t="n"/>
      <c r="D81" s="218" t="n"/>
      <c r="E81" s="218" t="n"/>
      <c r="F81" s="218" t="n"/>
      <c r="G81" s="218" t="n"/>
      <c r="H81" s="218" t="n"/>
      <c r="I81" s="218" t="n"/>
      <c r="J81" s="218" t="n"/>
      <c r="K81" s="218" t="n"/>
    </row>
    <row r="82" ht="20.15" customHeight="1">
      <c r="A82" s="218" t="n"/>
      <c r="B82" s="218" t="n"/>
      <c r="C82" s="218" t="n"/>
      <c r="D82" s="218" t="n"/>
      <c r="E82" s="218" t="n"/>
      <c r="F82" s="218" t="n"/>
      <c r="G82" s="218" t="n"/>
      <c r="H82" s="218" t="n"/>
      <c r="I82" s="218" t="n"/>
      <c r="J82" s="218" t="n"/>
      <c r="K82" s="218" t="n"/>
    </row>
    <row r="83" ht="20.15" customHeight="1">
      <c r="A83" s="218" t="n"/>
      <c r="B83" s="218" t="n"/>
      <c r="C83" s="218" t="n"/>
      <c r="D83" s="218" t="n"/>
      <c r="E83" s="218" t="n"/>
      <c r="F83" s="218" t="n"/>
      <c r="G83" s="218" t="n"/>
      <c r="H83" s="218" t="n"/>
      <c r="I83" s="218" t="n"/>
      <c r="J83" s="218" t="n"/>
      <c r="K83" s="218" t="n"/>
    </row>
    <row r="84" ht="20.15" customHeight="1">
      <c r="A84" s="218" t="n"/>
      <c r="B84" s="218" t="n"/>
      <c r="C84" s="218" t="n"/>
      <c r="D84" s="218" t="n"/>
      <c r="E84" s="218" t="n"/>
      <c r="F84" s="218" t="n"/>
      <c r="G84" s="218" t="n"/>
      <c r="H84" s="218" t="n"/>
      <c r="I84" s="218" t="n"/>
      <c r="J84" s="218" t="n"/>
      <c r="K84" s="218" t="n"/>
    </row>
    <row r="85" ht="20.15" customHeight="1">
      <c r="A85" s="218" t="n"/>
      <c r="B85" s="218" t="n"/>
      <c r="C85" s="218" t="n"/>
      <c r="D85" s="218" t="n"/>
      <c r="E85" s="218" t="n"/>
      <c r="F85" s="218" t="n"/>
      <c r="G85" s="218" t="n"/>
      <c r="H85" s="218" t="n"/>
      <c r="I85" s="218" t="n"/>
      <c r="J85" s="218" t="n"/>
      <c r="K85" s="218" t="n"/>
    </row>
    <row r="86" ht="20.15" customHeight="1">
      <c r="A86" s="218" t="n"/>
      <c r="B86" s="218" t="n"/>
      <c r="C86" s="218" t="n"/>
      <c r="D86" s="218" t="n"/>
      <c r="E86" s="218" t="n"/>
      <c r="F86" s="218" t="n"/>
      <c r="G86" s="218" t="n"/>
      <c r="H86" s="218" t="n"/>
      <c r="I86" s="218" t="n"/>
      <c r="J86" s="218" t="n"/>
      <c r="K86" s="218" t="n"/>
    </row>
    <row r="87" ht="20.15" customHeight="1">
      <c r="A87" s="218" t="n"/>
      <c r="B87" s="218" t="n"/>
      <c r="C87" s="218" t="n"/>
      <c r="D87" s="218" t="n"/>
      <c r="E87" s="218" t="n"/>
      <c r="F87" s="218" t="n"/>
      <c r="G87" s="218" t="n"/>
      <c r="H87" s="218" t="n"/>
      <c r="I87" s="218" t="n"/>
      <c r="J87" s="218" t="n"/>
      <c r="K87" s="218" t="n"/>
    </row>
    <row r="88" ht="20.15" customHeight="1">
      <c r="A88" s="218" t="n"/>
      <c r="B88" s="218" t="n"/>
      <c r="C88" s="218" t="n"/>
      <c r="D88" s="218" t="n"/>
      <c r="E88" s="218" t="n"/>
      <c r="F88" s="218" t="n"/>
      <c r="G88" s="218" t="n"/>
      <c r="H88" s="218" t="n"/>
      <c r="I88" s="218" t="n"/>
      <c r="J88" s="218" t="n"/>
      <c r="K88" s="218" t="n"/>
    </row>
    <row r="89" ht="20.15" customHeight="1">
      <c r="A89" s="218" t="n"/>
      <c r="B89" s="218" t="n"/>
      <c r="C89" s="218" t="n"/>
      <c r="D89" s="218" t="n"/>
      <c r="E89" s="218" t="n"/>
      <c r="F89" s="218" t="n"/>
      <c r="G89" s="218" t="n"/>
      <c r="H89" s="218" t="n"/>
      <c r="I89" s="218" t="n"/>
      <c r="J89" s="218" t="n"/>
      <c r="K89" s="218" t="n"/>
    </row>
    <row r="90" ht="20.15" customHeight="1">
      <c r="A90" s="218" t="n"/>
      <c r="B90" s="218" t="n"/>
      <c r="C90" s="218" t="n"/>
      <c r="D90" s="218" t="n"/>
      <c r="E90" s="218" t="n"/>
      <c r="F90" s="218" t="n"/>
      <c r="G90" s="218" t="n"/>
      <c r="H90" s="218" t="n"/>
      <c r="I90" s="218" t="n"/>
      <c r="J90" s="218" t="n"/>
      <c r="K90" s="218" t="n"/>
    </row>
    <row r="91" ht="20.15" customHeight="1">
      <c r="A91" s="218" t="n"/>
      <c r="B91" s="218" t="n"/>
      <c r="C91" s="218" t="n"/>
      <c r="D91" s="218" t="n"/>
      <c r="E91" s="218" t="n"/>
      <c r="F91" s="218" t="n"/>
      <c r="G91" s="218" t="n"/>
      <c r="H91" s="218" t="n"/>
      <c r="I91" s="218" t="n"/>
      <c r="J91" s="218" t="n"/>
      <c r="K91" s="218" t="n"/>
    </row>
    <row r="92" ht="20.15" customHeight="1">
      <c r="A92" s="218" t="n"/>
      <c r="B92" s="218" t="n"/>
      <c r="C92" s="218" t="n"/>
      <c r="D92" s="218" t="n"/>
      <c r="E92" s="218" t="n"/>
      <c r="F92" s="218" t="n"/>
      <c r="G92" s="218" t="n"/>
      <c r="H92" s="218" t="n"/>
      <c r="I92" s="218" t="n"/>
      <c r="J92" s="218" t="n"/>
      <c r="K92" s="218" t="n"/>
    </row>
    <row r="93" ht="20.15" customHeight="1">
      <c r="A93" s="218" t="n"/>
      <c r="B93" s="218" t="n"/>
      <c r="C93" s="218" t="n"/>
      <c r="D93" s="218" t="n"/>
      <c r="E93" s="218" t="n"/>
      <c r="F93" s="218" t="n"/>
      <c r="G93" s="218" t="n"/>
      <c r="H93" s="218" t="n"/>
      <c r="I93" s="218" t="n"/>
      <c r="J93" s="218" t="n"/>
      <c r="K93" s="218" t="n"/>
    </row>
    <row r="94" ht="20.15" customHeight="1">
      <c r="A94" s="218" t="n"/>
      <c r="B94" s="218" t="n"/>
      <c r="C94" s="218" t="n"/>
      <c r="D94" s="218" t="n"/>
      <c r="E94" s="218" t="n"/>
      <c r="F94" s="218" t="n"/>
      <c r="G94" s="218" t="n"/>
      <c r="H94" s="218" t="n"/>
      <c r="I94" s="218" t="n"/>
      <c r="J94" s="218" t="n"/>
      <c r="K94" s="218" t="n"/>
    </row>
    <row r="95" ht="20.15" customHeight="1">
      <c r="A95" s="218" t="n"/>
      <c r="B95" s="218" t="n"/>
      <c r="C95" s="218" t="n"/>
      <c r="D95" s="218" t="n"/>
      <c r="E95" s="218" t="n"/>
      <c r="F95" s="218" t="n"/>
      <c r="G95" s="218" t="n"/>
      <c r="H95" s="218" t="n"/>
      <c r="I95" s="218" t="n"/>
      <c r="J95" s="218" t="n"/>
      <c r="K95" s="218" t="n"/>
    </row>
    <row r="96" ht="20.15" customHeight="1">
      <c r="A96" s="218" t="n"/>
      <c r="B96" s="218" t="n"/>
      <c r="C96" s="218" t="n"/>
      <c r="D96" s="218" t="n"/>
      <c r="E96" s="218" t="n"/>
      <c r="F96" s="218" t="n"/>
      <c r="G96" s="218" t="n"/>
      <c r="H96" s="218" t="n"/>
      <c r="I96" s="218" t="n"/>
      <c r="J96" s="218" t="n"/>
      <c r="K96" s="218" t="n"/>
    </row>
    <row r="97" ht="20.15" customHeight="1">
      <c r="A97" s="218" t="n"/>
      <c r="B97" s="218" t="n"/>
      <c r="C97" s="218" t="n"/>
      <c r="D97" s="218" t="n"/>
      <c r="E97" s="218" t="n"/>
      <c r="F97" s="218" t="n"/>
      <c r="G97" s="218" t="n"/>
      <c r="H97" s="218" t="n"/>
      <c r="I97" s="218" t="n"/>
      <c r="J97" s="218" t="n"/>
      <c r="K97" s="218" t="n"/>
    </row>
    <row r="98" ht="20.15" customHeight="1">
      <c r="A98" s="218" t="n"/>
      <c r="B98" s="218" t="n"/>
      <c r="C98" s="218" t="n"/>
      <c r="D98" s="218" t="n"/>
      <c r="E98" s="218" t="n"/>
      <c r="F98" s="218" t="n"/>
      <c r="G98" s="218" t="n"/>
      <c r="H98" s="218" t="n"/>
      <c r="I98" s="218" t="n"/>
      <c r="J98" s="218" t="n"/>
      <c r="K98" s="218" t="n"/>
    </row>
    <row r="99" ht="20.15" customHeight="1">
      <c r="A99" s="218" t="n"/>
      <c r="B99" s="218" t="n"/>
      <c r="C99" s="218" t="n"/>
      <c r="D99" s="218" t="n"/>
      <c r="E99" s="218" t="n"/>
      <c r="F99" s="218" t="n"/>
      <c r="G99" s="218" t="n"/>
      <c r="H99" s="218" t="n"/>
      <c r="I99" s="218" t="n"/>
      <c r="J99" s="218" t="n"/>
      <c r="K99" s="218" t="n"/>
    </row>
    <row r="100" ht="20.15" customHeight="1">
      <c r="A100" s="218" t="n"/>
      <c r="B100" s="218" t="n"/>
      <c r="C100" s="218" t="n"/>
      <c r="D100" s="218" t="n"/>
      <c r="E100" s="218" t="n"/>
      <c r="F100" s="218" t="n"/>
      <c r="G100" s="218" t="n"/>
      <c r="H100" s="218" t="n"/>
      <c r="I100" s="218" t="n"/>
      <c r="J100" s="218" t="n"/>
      <c r="K100" s="218" t="n"/>
    </row>
    <row r="101" ht="20.15" customHeight="1">
      <c r="A101" s="218" t="n"/>
      <c r="B101" s="218" t="n"/>
      <c r="C101" s="218" t="n"/>
      <c r="D101" s="218" t="n"/>
      <c r="E101" s="218" t="n"/>
      <c r="F101" s="218" t="n"/>
      <c r="G101" s="218" t="n"/>
      <c r="H101" s="218" t="n"/>
      <c r="I101" s="218" t="n"/>
      <c r="J101" s="218" t="n"/>
      <c r="K101" s="218" t="n"/>
    </row>
    <row r="102" ht="20.15" customHeight="1">
      <c r="A102" s="218" t="n"/>
      <c r="B102" s="218" t="n"/>
      <c r="C102" s="218" t="n"/>
      <c r="D102" s="218" t="n"/>
      <c r="E102" s="218" t="n"/>
      <c r="F102" s="218" t="n"/>
      <c r="G102" s="218" t="n"/>
      <c r="H102" s="218" t="n"/>
      <c r="I102" s="218" t="n"/>
      <c r="J102" s="218" t="n"/>
      <c r="K102" s="218" t="n"/>
    </row>
    <row r="103" ht="20.15" customHeight="1">
      <c r="A103" s="218" t="n"/>
      <c r="B103" s="218" t="n"/>
      <c r="C103" s="218" t="n"/>
      <c r="D103" s="218" t="n"/>
      <c r="E103" s="218" t="n"/>
      <c r="F103" s="218" t="n"/>
      <c r="G103" s="218" t="n"/>
      <c r="H103" s="218" t="n"/>
      <c r="I103" s="218" t="n"/>
      <c r="J103" s="218" t="n"/>
      <c r="K103" s="218" t="n"/>
    </row>
    <row r="104" ht="20.15" customHeight="1">
      <c r="A104" s="218" t="n"/>
      <c r="B104" s="218" t="n"/>
      <c r="C104" s="218" t="n"/>
      <c r="D104" s="218" t="n"/>
      <c r="E104" s="218" t="n"/>
      <c r="F104" s="218" t="n"/>
      <c r="G104" s="218" t="n"/>
      <c r="H104" s="218" t="n"/>
      <c r="I104" s="218" t="n"/>
      <c r="J104" s="218" t="n"/>
      <c r="K104" s="218" t="n"/>
    </row>
    <row r="105" ht="20.15" customHeight="1">
      <c r="A105" s="218" t="n"/>
      <c r="B105" s="218" t="n"/>
      <c r="C105" s="218" t="n"/>
      <c r="D105" s="218" t="n"/>
      <c r="E105" s="218" t="n"/>
      <c r="F105" s="218" t="n"/>
      <c r="G105" s="218" t="n"/>
      <c r="H105" s="218" t="n"/>
      <c r="I105" s="218" t="n"/>
      <c r="J105" s="218" t="n"/>
      <c r="K105" s="218" t="n"/>
    </row>
    <row r="106" ht="20.15" customHeight="1">
      <c r="A106" s="218" t="n"/>
      <c r="B106" s="218" t="n"/>
      <c r="C106" s="218" t="n"/>
      <c r="D106" s="218" t="n"/>
      <c r="E106" s="218" t="n"/>
      <c r="F106" s="218" t="n"/>
      <c r="G106" s="218" t="n"/>
      <c r="H106" s="218" t="n"/>
      <c r="I106" s="218" t="n"/>
      <c r="J106" s="218" t="n"/>
      <c r="K106" s="218" t="n"/>
    </row>
    <row r="107" ht="20.15" customHeight="1">
      <c r="A107" s="218" t="n"/>
      <c r="B107" s="218" t="n"/>
      <c r="C107" s="218" t="n"/>
      <c r="D107" s="218" t="n"/>
      <c r="E107" s="218" t="n"/>
      <c r="F107" s="218" t="n"/>
      <c r="G107" s="218" t="n"/>
      <c r="H107" s="218" t="n"/>
      <c r="I107" s="218" t="n"/>
      <c r="J107" s="218" t="n"/>
      <c r="K107" s="218" t="n"/>
    </row>
    <row r="108" ht="20.15" customHeight="1">
      <c r="A108" s="218" t="n"/>
      <c r="B108" s="218" t="n"/>
      <c r="C108" s="218" t="n"/>
      <c r="D108" s="218" t="n"/>
      <c r="E108" s="218" t="n"/>
      <c r="F108" s="218" t="n"/>
      <c r="G108" s="218" t="n"/>
      <c r="H108" s="218" t="n"/>
      <c r="I108" s="218" t="n"/>
      <c r="J108" s="218" t="n"/>
      <c r="K108" s="218" t="n"/>
    </row>
    <row r="109" ht="20.15" customHeight="1">
      <c r="A109" s="218" t="n"/>
      <c r="B109" s="218" t="n"/>
      <c r="C109" s="218" t="n"/>
      <c r="D109" s="218" t="n"/>
      <c r="E109" s="218" t="n"/>
      <c r="F109" s="218" t="n"/>
      <c r="G109" s="218" t="n"/>
      <c r="H109" s="218" t="n"/>
      <c r="I109" s="218" t="n"/>
      <c r="J109" s="218" t="n"/>
      <c r="K109" s="218" t="n"/>
    </row>
    <row r="110" ht="20.15" customHeight="1">
      <c r="A110" s="220" t="inlineStr">
        <is>
          <t>rodapé</t>
        </is>
      </c>
      <c r="B110" s="220" t="n"/>
      <c r="C110" s="220" t="n"/>
      <c r="D110" s="220" t="n"/>
      <c r="E110" s="220" t="n"/>
      <c r="F110" s="220" t="inlineStr">
        <is>
          <t>Página 35 de 36 (paginação)</t>
        </is>
      </c>
      <c r="G110" s="220" t="n"/>
      <c r="H110" s="220" t="n"/>
      <c r="I110" s="220" t="n"/>
      <c r="J110" s="220" t="n"/>
      <c r="K110" s="220" t="n"/>
    </row>
    <row r="111" ht="39" customHeight="1">
      <c r="B111" s="211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12" ht="20.15" customHeight="1">
      <c r="B112" s="220" t="n"/>
      <c r="C112" s="220" t="n"/>
      <c r="D112" s="220" t="n"/>
      <c r="E112" s="220" t="n"/>
      <c r="F112" s="220" t="n"/>
      <c r="G112" s="220" t="n"/>
      <c r="H112" s="220" t="n"/>
      <c r="I112" s="220" t="n"/>
      <c r="J112" s="220" t="n"/>
      <c r="K112" s="76" t="inlineStr">
        <is>
          <t>SRV-FOR-0127-Rev.6</t>
        </is>
      </c>
    </row>
    <row r="113" ht="84" customHeight="1">
      <c r="A113" s="218" t="n"/>
      <c r="B113" s="97" t="n"/>
      <c r="C113" s="213" t="inlineStr">
        <is>
          <t>RELATÓRIO DE ENSAIO E AMOSTRAGEM</t>
        </is>
      </c>
      <c r="D113" s="111" t="n"/>
      <c r="E113" s="111" t="n"/>
      <c r="F113" s="111" t="n"/>
      <c r="G113" s="111" t="n"/>
      <c r="H113" s="111" t="n"/>
      <c r="I113" s="111" t="n"/>
      <c r="J113" s="111" t="n"/>
      <c r="K113" s="97" t="n"/>
    </row>
    <row r="114">
      <c r="J114" s="227">
        <f>$J$2</f>
        <v/>
      </c>
    </row>
    <row r="115" ht="4.5" customHeight="1"/>
    <row r="116" ht="20.15" customHeight="1">
      <c r="A116" s="214" t="inlineStr">
        <is>
          <t>OBSERVAÇÕES GERAIS</t>
        </is>
      </c>
      <c r="B116" s="97" t="n"/>
      <c r="C116" s="218" t="n"/>
      <c r="D116" s="111" t="n"/>
      <c r="E116" s="111" t="n"/>
      <c r="F116" s="111" t="n"/>
      <c r="G116" s="111" t="n"/>
      <c r="H116" s="111" t="n"/>
      <c r="I116" s="111" t="n"/>
      <c r="J116" s="111" t="n"/>
      <c r="K116" s="97" t="n"/>
    </row>
    <row r="117" ht="4.5" customHeight="1">
      <c r="B117" s="220" t="n"/>
      <c r="C117" s="76" t="n"/>
      <c r="D117" s="76" t="n"/>
      <c r="E117" s="220" t="n"/>
      <c r="F117" s="220" t="n"/>
      <c r="G117" s="220" t="n"/>
      <c r="H117" s="220" t="n"/>
      <c r="I117" s="220" t="n"/>
      <c r="J117" s="220" t="n"/>
      <c r="K117" s="220" t="n"/>
    </row>
    <row r="118" ht="4.5" customHeight="1"/>
    <row r="119" ht="20.15" customHeight="1">
      <c r="A119" s="219" t="inlineStr">
        <is>
          <t>Signatário autorizado:</t>
        </is>
      </c>
      <c r="C119" s="220" t="n"/>
      <c r="D119" s="220" t="n"/>
      <c r="E119" s="220" t="n"/>
      <c r="F119" s="220" t="n"/>
      <c r="G119" s="220" t="n"/>
      <c r="H119" s="220" t="n"/>
      <c r="I119" s="220" t="n"/>
      <c r="J119" s="220" t="n"/>
      <c r="K119" s="220" t="n"/>
    </row>
    <row r="120" ht="4.5" customHeight="1">
      <c r="B120" s="220" t="n"/>
      <c r="C120" s="76" t="n"/>
      <c r="D120" s="76" t="n"/>
      <c r="E120" s="220" t="n"/>
      <c r="F120" s="220" t="n"/>
      <c r="G120" s="220" t="n"/>
      <c r="H120" s="220" t="n"/>
      <c r="I120" s="220" t="n"/>
      <c r="J120" s="220" t="n"/>
      <c r="K120" s="220" t="n"/>
    </row>
    <row r="121" ht="20.15" customHeight="1">
      <c r="B121" s="220" t="n"/>
      <c r="C121" s="221" t="inlineStr">
        <is>
          <t>NOME:</t>
        </is>
      </c>
      <c r="E121" s="218" t="n"/>
      <c r="F121" s="111" t="n"/>
      <c r="G121" s="111" t="n"/>
      <c r="H121" s="111" t="n"/>
      <c r="I121" s="111" t="n"/>
      <c r="J121" s="111" t="n"/>
      <c r="K121" s="97" t="n"/>
    </row>
    <row r="122" ht="4.5" customHeight="1">
      <c r="B122" s="220" t="n"/>
      <c r="C122" s="76" t="n"/>
      <c r="D122" s="76" t="n"/>
      <c r="E122" s="220" t="n"/>
      <c r="F122" s="220" t="n"/>
      <c r="G122" s="220" t="n"/>
      <c r="H122" s="220" t="n"/>
      <c r="I122" s="220" t="n"/>
      <c r="J122" s="220" t="n"/>
      <c r="K122" s="220" t="n"/>
    </row>
    <row r="123" ht="20.15" customHeight="1">
      <c r="C123" s="221" t="inlineStr">
        <is>
          <t>DATA DA EMISSÃO</t>
        </is>
      </c>
      <c r="E123" s="218" t="n"/>
      <c r="F123" s="111" t="n"/>
      <c r="G123" s="111" t="n"/>
      <c r="H123" s="111" t="n"/>
      <c r="I123" s="111" t="n"/>
      <c r="J123" s="111" t="n"/>
      <c r="K123" s="97" t="n"/>
    </row>
    <row r="125">
      <c r="A125" s="219" t="inlineStr">
        <is>
          <t>xxxxxxxxxxxxxxxxxxxxxxxxxxxxxxxxxxxxxxxxxxxxxxxxxxxxxxxxxxxxxxxxxxxxxxxxxxxxxxxxxxxxxxxxxxxxxxxxxxxxxxxxxxxxxxxxx</t>
        </is>
      </c>
    </row>
    <row r="127" ht="20.15" customHeight="1">
      <c r="A127" s="220" t="inlineStr">
        <is>
          <t>rodapé</t>
        </is>
      </c>
      <c r="B127" s="220" t="n"/>
      <c r="C127" s="220" t="n"/>
      <c r="D127" s="220" t="n"/>
      <c r="E127" s="220" t="n"/>
      <c r="F127" s="220" t="inlineStr">
        <is>
          <t>Página 35 de 36 (paginação)</t>
        </is>
      </c>
      <c r="G127" s="220" t="n"/>
      <c r="H127" s="220" t="n"/>
      <c r="I127" s="220" t="n"/>
      <c r="J127" s="220" t="n"/>
      <c r="K127" s="220" t="n"/>
    </row>
    <row r="128" ht="39" customHeight="1">
      <c r="B128" s="211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29" ht="20.15" customHeight="1">
      <c r="B129" s="220" t="n"/>
      <c r="C129" s="220" t="n"/>
      <c r="D129" s="220" t="n"/>
      <c r="E129" s="220" t="n"/>
      <c r="F129" s="220" t="n"/>
      <c r="G129" s="220" t="n"/>
      <c r="H129" s="220" t="n"/>
      <c r="I129" s="220" t="n"/>
      <c r="J129" s="220" t="n"/>
      <c r="K129" s="76" t="inlineStr">
        <is>
          <t>SRV-FOR-0127-Rev.5</t>
        </is>
      </c>
    </row>
  </sheetData>
  <mergeCells count="63">
    <mergeCell ref="B128:K128"/>
    <mergeCell ref="C65:K65"/>
    <mergeCell ref="C24:D24"/>
    <mergeCell ref="A60:B60"/>
    <mergeCell ref="B40:K40"/>
    <mergeCell ref="B30:K30"/>
    <mergeCell ref="C113:K113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C121:D121"/>
    <mergeCell ref="A16:K16"/>
    <mergeCell ref="E121:K121"/>
    <mergeCell ref="A18:B18"/>
    <mergeCell ref="A127:A129"/>
    <mergeCell ref="G54:I54"/>
    <mergeCell ref="B31:K31"/>
    <mergeCell ref="A110:A112"/>
    <mergeCell ref="B46:K46"/>
    <mergeCell ref="E123:K123"/>
    <mergeCell ref="A26:K26"/>
    <mergeCell ref="G24:H24"/>
    <mergeCell ref="A57:B57"/>
    <mergeCell ref="A113:B113"/>
    <mergeCell ref="J54:K54"/>
    <mergeCell ref="G14:K14"/>
    <mergeCell ref="B12:K12"/>
    <mergeCell ref="C123:D123"/>
    <mergeCell ref="C18:H18"/>
    <mergeCell ref="A116:B116"/>
    <mergeCell ref="B48:K48"/>
    <mergeCell ref="J22:K22"/>
    <mergeCell ref="B111:K111"/>
    <mergeCell ref="B42:K42"/>
    <mergeCell ref="J66:K66"/>
    <mergeCell ref="A22:B22"/>
    <mergeCell ref="B14:E14"/>
    <mergeCell ref="A8:K8"/>
    <mergeCell ref="J114:K114"/>
    <mergeCell ref="A20:B20"/>
    <mergeCell ref="J2:K2"/>
    <mergeCell ref="C116:K116"/>
    <mergeCell ref="B44:K44"/>
    <mergeCell ref="A125:K125"/>
    <mergeCell ref="J18:K18"/>
    <mergeCell ref="A52:K52"/>
    <mergeCell ref="C20:K20"/>
    <mergeCell ref="D54:E54"/>
    <mergeCell ref="B38:K38"/>
    <mergeCell ref="B34:K34"/>
    <mergeCell ref="B10:K10"/>
    <mergeCell ref="B28:K28"/>
    <mergeCell ref="A58:B58"/>
    <mergeCell ref="A54:C54"/>
  </mergeCells>
  <dataValidations count="1">
    <dataValidation sqref="A54 A60:A61 A68 D54" showDropDown="0" showInputMessage="1" showErrorMessage="1" allowBlank="0" type="date" operator="greaterThan">
      <formula1>43709</formula1>
    </dataValidation>
  </dataValidations>
  <pageMargins left="0.511811024" right="0.511811024" top="0.787401575" bottom="0.787401575" header="0.31496062" footer="0.31496062"/>
  <pageSetup orientation="portrait" paperSize="9" scale="68" horizontalDpi="4294967293" verticalDpi="4294967293"/>
  <rowBreaks count="2" manualBreakCount="2">
    <brk id="64" min="0" max="10" man="1"/>
    <brk id="112" min="0" max="10" man="1"/>
  </rowBreaks>
  <colBreaks count="1" manualBreakCount="1">
    <brk id="11" min="0" max="1048575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10" zoomScaleNormal="100" zoomScaleSheetLayoutView="70" workbookViewId="0">
      <selection activeCell="A16" sqref="A16:H16"/>
    </sheetView>
  </sheetViews>
  <sheetFormatPr baseColWidth="8" defaultColWidth="0" defaultRowHeight="15.75" customHeight="1" zeroHeight="1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17.8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/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BE-01</t>
        </is>
      </c>
      <c r="B30" s="95" t="n"/>
      <c r="C30" s="120" t="inlineStr">
        <is>
          <t>BE-01</t>
        </is>
      </c>
      <c r="D30" s="94" t="n"/>
      <c r="E30" s="95" t="n"/>
      <c r="F30" s="182" t="n"/>
      <c r="G30" s="95" t="n"/>
      <c r="H30" s="147" t="n"/>
      <c r="I30" s="94" t="n"/>
      <c r="J30" s="95" t="n"/>
      <c r="K30" s="147" t="n">
        <v>0.5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1</v>
      </c>
      <c r="F41" s="161" t="n"/>
      <c r="G41" s="162" t="n">
        <v>0</v>
      </c>
      <c r="H41" s="161" t="n"/>
      <c r="I41" s="160" t="n">
        <v>0</v>
      </c>
      <c r="J41" s="174" t="n"/>
      <c r="K41" s="161" t="n"/>
      <c r="L41" s="160" t="n">
        <v>0</v>
      </c>
      <c r="M41" s="161" t="n"/>
      <c r="N41" s="160" t="n">
        <v>0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/>
      <c r="F47" s="95" t="n"/>
      <c r="G47" s="118" t="n"/>
      <c r="H47" s="95" t="n"/>
      <c r="I47" s="90" t="n"/>
      <c r="J47" s="91" t="n"/>
      <c r="K47" s="92" t="n"/>
      <c r="L47" s="90" t="n"/>
      <c r="M47" s="92" t="n"/>
      <c r="N47" s="109" t="n"/>
      <c r="O47" s="95" t="n"/>
      <c r="P47" s="134" t="n"/>
      <c r="Q47" s="94" t="n"/>
      <c r="R47" s="95" t="n"/>
      <c r="S47" s="138" t="n"/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C20" zoomScaleNormal="100" zoomScaleSheetLayoutView="70" workbookViewId="0">
      <selection activeCell="E46" sqref="E46:F46"/>
    </sheetView>
  </sheetViews>
  <sheetFormatPr baseColWidth="8" defaultColWidth="0" defaultRowHeight="15.75" customHeight="1" zeroHeight="1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17.8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/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BV-01</t>
        </is>
      </c>
      <c r="B30" s="95" t="n"/>
      <c r="C30" s="120" t="inlineStr">
        <is>
          <t>BV-01</t>
        </is>
      </c>
      <c r="D30" s="94" t="n"/>
      <c r="E30" s="95" t="n"/>
      <c r="F30" s="182" t="n"/>
      <c r="G30" s="95" t="n"/>
      <c r="H30" s="147" t="n"/>
      <c r="I30" s="94" t="n"/>
      <c r="J30" s="95" t="n"/>
      <c r="K30" s="147" t="n">
        <v>0.3645833333333333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1</v>
      </c>
      <c r="F41" s="161" t="n"/>
      <c r="G41" s="162" t="n">
        <v>0</v>
      </c>
      <c r="H41" s="161" t="n"/>
      <c r="I41" s="160" t="n">
        <v>0</v>
      </c>
      <c r="J41" s="174" t="n"/>
      <c r="K41" s="161" t="n"/>
      <c r="L41" s="160" t="n">
        <v>0</v>
      </c>
      <c r="M41" s="161" t="n"/>
      <c r="N41" s="160" t="n">
        <v>0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/>
      <c r="F47" s="95" t="n"/>
      <c r="G47" s="118" t="n"/>
      <c r="H47" s="95" t="n"/>
      <c r="I47" s="90" t="n"/>
      <c r="J47" s="91" t="n"/>
      <c r="K47" s="92" t="n"/>
      <c r="L47" s="90" t="n"/>
      <c r="M47" s="92" t="n"/>
      <c r="N47" s="109" t="n"/>
      <c r="O47" s="95" t="n"/>
      <c r="P47" s="134" t="n"/>
      <c r="Q47" s="94" t="n"/>
      <c r="R47" s="95" t="n"/>
      <c r="S47" s="138" t="n"/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9" zoomScaleNormal="100" zoomScaleSheetLayoutView="70" workbookViewId="0">
      <selection activeCell="L51" sqref="L51:M51"/>
    </sheetView>
  </sheetViews>
  <sheetFormatPr baseColWidth="8" defaultColWidth="0" defaultRowHeight="15.75" customHeight="1" zeroHeight="1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Dup-01</t>
        </is>
      </c>
      <c r="B30" s="95" t="n"/>
      <c r="C30" s="120" t="inlineStr">
        <is>
          <t>Dup-01</t>
        </is>
      </c>
      <c r="D30" s="94" t="n"/>
      <c r="E30" s="95" t="n"/>
      <c r="F30" s="182" t="n">
        <v>0.1</v>
      </c>
      <c r="G30" s="95" t="n"/>
      <c r="H30" s="147" t="n">
        <v>0.4791666666666667</v>
      </c>
      <c r="I30" s="94" t="n"/>
      <c r="J30" s="95" t="n"/>
      <c r="K30" s="147" t="n">
        <v>0.4902777777777778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72</v>
      </c>
      <c r="F41" s="161" t="n"/>
      <c r="G41" s="162" t="n">
        <v>17.1</v>
      </c>
      <c r="H41" s="161" t="n"/>
      <c r="I41" s="160" t="n">
        <v>0.84</v>
      </c>
      <c r="J41" s="174" t="n"/>
      <c r="K41" s="161" t="n"/>
      <c r="L41" s="160" t="n">
        <v>5.77</v>
      </c>
      <c r="M41" s="161" t="n"/>
      <c r="N41" s="160" t="n">
        <v>22.26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A14" sqref="A14:H14"/>
    </sheetView>
  </sheetViews>
  <sheetFormatPr baseColWidth="8" defaultColWidth="0" defaultRowHeight="15.75" customHeight="1" zeroHeight="1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=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BC-01</t>
        </is>
      </c>
      <c r="B30" s="95" t="n"/>
      <c r="C30" s="120" t="inlineStr">
        <is>
          <t>BC-01</t>
        </is>
      </c>
      <c r="D30" s="94" t="n"/>
      <c r="E30" s="95" t="n"/>
      <c r="F30" s="182" t="n">
        <v>0.1</v>
      </c>
      <c r="G30" s="95" t="n"/>
      <c r="H30" s="147" t="n">
        <v>0.4791666666666667</v>
      </c>
      <c r="I30" s="94" t="n"/>
      <c r="J30" s="95" t="n"/>
      <c r="K30" s="147" t="n">
        <v>0.4902777777777778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72</v>
      </c>
      <c r="F41" s="161" t="n"/>
      <c r="G41" s="162" t="n">
        <v>17.1</v>
      </c>
      <c r="H41" s="161" t="n"/>
      <c r="I41" s="160" t="n">
        <v>0.84</v>
      </c>
      <c r="J41" s="174" t="n"/>
      <c r="K41" s="161" t="n"/>
      <c r="L41" s="160" t="n">
        <v>5.77</v>
      </c>
      <c r="M41" s="161" t="n"/>
      <c r="N41" s="160" t="n">
        <v>22.26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FFFF00"/>
    <outlinePr summaryBelow="1" summaryRight="1"/>
    <pageSetUpPr/>
  </sheetPr>
  <dimension ref="A1:BQ87"/>
  <sheetViews>
    <sheetView showGridLines="0" topLeftCell="A26" zoomScale="90" zoomScaleNormal="90" zoomScaleSheetLayoutView="70" workbookViewId="0">
      <selection activeCell="E41" sqref="E41:F41"/>
    </sheetView>
  </sheetViews>
  <sheetFormatPr baseColWidth="8" defaultColWidth="0" defaultRowHeight="15.75" customHeight="1" zeroHeight="1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9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93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93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PMN-03</t>
        </is>
      </c>
      <c r="B30" s="95" t="n"/>
      <c r="C30" s="200" t="inlineStr">
        <is>
          <t>PMN-03</t>
        </is>
      </c>
      <c r="D30" s="94" t="n"/>
      <c r="E30" s="95" t="n"/>
      <c r="F30" s="182" t="n">
        <v>0.1</v>
      </c>
      <c r="G30" s="95" t="n"/>
      <c r="H30" s="192" t="n">
        <v>0.4791666666666667</v>
      </c>
      <c r="I30" s="94" t="n"/>
      <c r="J30" s="95" t="n"/>
      <c r="K30" s="192" t="n">
        <v>0.4902777777777778</v>
      </c>
      <c r="L30" s="94" t="n"/>
      <c r="M30" s="95" t="n"/>
      <c r="N30" s="171" t="n">
        <v>12</v>
      </c>
      <c r="O30" s="97" t="n"/>
      <c r="P30" s="198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t="15.5" customFormat="1" customHeight="1" s="122">
      <c r="A38" s="19" t="n"/>
      <c r="B38" s="19" t="n"/>
      <c r="C38" s="131">
        <f>IF(C49="",10000,MAX(C39:D41)-(MIN(C39:D41)))</f>
        <v/>
      </c>
      <c r="D38" s="97" t="n"/>
      <c r="E38" s="131">
        <f>MAX(E39:F41)-(MIN(E39:F41))</f>
        <v/>
      </c>
      <c r="F38" s="97" t="n"/>
      <c r="G38" s="185">
        <f>IF(G49="",10000,MAX(G39:H41)-(MIN(G39:H41)))</f>
        <v/>
      </c>
      <c r="H38" s="97" t="n"/>
      <c r="I38" s="131">
        <f>IF(I48="","100",MAX(I39:K41)-(MIN(I39:K41)))</f>
        <v/>
      </c>
      <c r="J38" s="111" t="n"/>
      <c r="K38" s="97" t="n"/>
      <c r="L38" s="131">
        <f>MAX(L39:M41)-(MIN(L39:M41))</f>
        <v/>
      </c>
      <c r="M38" s="97" t="n"/>
      <c r="N38" s="13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t="15.5" customFormat="1" customHeight="1" s="122">
      <c r="A41" s="21" t="n"/>
      <c r="B41" s="21" t="n"/>
      <c r="C41" s="178">
        <f>OFFSET($C$47,COUNTA($C$47:$C$59)-1,0)</f>
        <v/>
      </c>
      <c r="D41" s="161" t="n"/>
      <c r="E41" s="194" t="n">
        <v>72</v>
      </c>
      <c r="F41" s="161" t="n"/>
      <c r="G41" s="195" t="n">
        <v>17.1</v>
      </c>
      <c r="H41" s="161" t="n"/>
      <c r="I41" s="194" t="n">
        <v>0.84</v>
      </c>
      <c r="J41" s="174" t="n"/>
      <c r="K41" s="161" t="n"/>
      <c r="L41" s="194" t="n">
        <v>5.77</v>
      </c>
      <c r="M41" s="161" t="n"/>
      <c r="N41" s="194" t="n">
        <v>22.26</v>
      </c>
      <c r="O41" s="161" t="n"/>
      <c r="P41" s="194" t="n">
        <v>4</v>
      </c>
      <c r="Q41" s="16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9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9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97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8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4" zoomScaleNormal="100" zoomScaleSheetLayoutView="70" workbookViewId="0">
      <selection activeCell="A34" sqref="A34:XFD44"/>
    </sheetView>
  </sheetViews>
  <sheetFormatPr baseColWidth="8" defaultColWidth="0" defaultRowHeight="15.75" customHeight="1" zeroHeight="1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21.2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1.8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6.96</v>
      </c>
      <c r="O26" s="94" t="n"/>
      <c r="P26" s="95" t="n"/>
      <c r="Q26" s="7" t="n"/>
      <c r="R26" s="7" t="n"/>
      <c r="S26" s="93" t="n">
        <v>6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Dup-02</t>
        </is>
      </c>
      <c r="B30" s="95" t="n"/>
      <c r="C30" s="120" t="inlineStr">
        <is>
          <t>Dup-02</t>
        </is>
      </c>
      <c r="D30" s="94" t="n"/>
      <c r="E30" s="95" t="n"/>
      <c r="F30" s="182" t="n">
        <v>0.1</v>
      </c>
      <c r="G30" s="95" t="n"/>
      <c r="H30" s="147" t="n">
        <v>0.4013888888888889</v>
      </c>
      <c r="I30" s="94" t="n"/>
      <c r="J30" s="95" t="n"/>
      <c r="K30" s="147" t="n">
        <v>0.4131944444444444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48</v>
      </c>
      <c r="F41" s="161" t="n"/>
      <c r="G41" s="162" t="n">
        <v>143.9</v>
      </c>
      <c r="H41" s="161" t="n"/>
      <c r="I41" s="160" t="n">
        <v>2.13</v>
      </c>
      <c r="J41" s="174" t="n"/>
      <c r="K41" s="161" t="n"/>
      <c r="L41" s="160" t="n">
        <v>5.04</v>
      </c>
      <c r="M41" s="161" t="n"/>
      <c r="N41" s="160" t="n">
        <v>22.74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</v>
      </c>
      <c r="D47" s="95" t="n"/>
      <c r="E47" s="123" t="n">
        <v>54</v>
      </c>
      <c r="F47" s="95" t="n"/>
      <c r="G47" s="118" t="n">
        <v>121.3</v>
      </c>
      <c r="H47" s="95" t="n"/>
      <c r="I47" s="90" t="n">
        <v>2.14</v>
      </c>
      <c r="J47" s="91" t="n"/>
      <c r="K47" s="92" t="n"/>
      <c r="L47" s="90" t="n">
        <v>5.36</v>
      </c>
      <c r="M47" s="92" t="n"/>
      <c r="N47" s="109" t="n">
        <v>22.51</v>
      </c>
      <c r="O47" s="95" t="n"/>
      <c r="P47" s="134" t="n">
        <v>14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</v>
      </c>
      <c r="D48" s="95" t="n"/>
      <c r="E48" s="123" t="n">
        <v>51</v>
      </c>
      <c r="F48" s="95" t="n"/>
      <c r="G48" s="118" t="n">
        <v>145.2</v>
      </c>
      <c r="H48" s="95" t="n"/>
      <c r="I48" s="90" t="n">
        <v>2.16</v>
      </c>
      <c r="J48" s="91" t="n"/>
      <c r="K48" s="92" t="n"/>
      <c r="L48" s="90" t="n">
        <v>5.2</v>
      </c>
      <c r="M48" s="92" t="n"/>
      <c r="N48" s="109" t="n">
        <v>22.61</v>
      </c>
      <c r="O48" s="95" t="n"/>
      <c r="P48" s="134" t="n">
        <v>12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</v>
      </c>
      <c r="D49" s="95" t="n"/>
      <c r="E49" s="123" t="n">
        <v>50</v>
      </c>
      <c r="F49" s="95" t="n"/>
      <c r="G49" s="118" t="n">
        <v>144.1</v>
      </c>
      <c r="H49" s="95" t="n"/>
      <c r="I49" s="90" t="n">
        <v>2.25</v>
      </c>
      <c r="J49" s="91" t="n"/>
      <c r="K49" s="92" t="n"/>
      <c r="L49" s="90" t="n">
        <v>5.08</v>
      </c>
      <c r="M49" s="92" t="n"/>
      <c r="N49" s="109" t="n">
        <v>22.67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</v>
      </c>
      <c r="D50" s="95" t="n"/>
      <c r="E50" s="123" t="n">
        <v>49</v>
      </c>
      <c r="F50" s="95" t="n"/>
      <c r="G50" s="118" t="n">
        <v>145.7</v>
      </c>
      <c r="H50" s="95" t="n"/>
      <c r="I50" s="90" t="n">
        <v>2.27</v>
      </c>
      <c r="J50" s="91" t="n"/>
      <c r="K50" s="92" t="n"/>
      <c r="L50" s="90" t="n">
        <v>5.04</v>
      </c>
      <c r="M50" s="92" t="n"/>
      <c r="N50" s="109" t="n">
        <v>22.7</v>
      </c>
      <c r="O50" s="95" t="n"/>
      <c r="P50" s="134" t="n">
        <v>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</v>
      </c>
      <c r="D51" s="95" t="n"/>
      <c r="E51" s="123" t="n">
        <v>48</v>
      </c>
      <c r="F51" s="95" t="n"/>
      <c r="G51" s="118" t="n">
        <v>143.9</v>
      </c>
      <c r="H51" s="95" t="n"/>
      <c r="I51" s="90" t="n">
        <v>2.13</v>
      </c>
      <c r="J51" s="91" t="n"/>
      <c r="K51" s="92" t="n"/>
      <c r="L51" s="90" t="n">
        <v>5.04</v>
      </c>
      <c r="M51" s="92" t="n"/>
      <c r="N51" s="109" t="n">
        <v>22.74</v>
      </c>
      <c r="O51" s="95" t="n"/>
      <c r="P51" s="134" t="n">
        <v>5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H22"/>
    </sheetView>
  </sheetViews>
  <sheetFormatPr baseColWidth="8" defaultColWidth="0" defaultRowHeight="15.75" customHeight="1" zeroHeight="1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21.2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1.8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6.96</v>
      </c>
      <c r="O26" s="94" t="n"/>
      <c r="P26" s="95" t="n"/>
      <c r="Q26" s="7" t="n"/>
      <c r="R26" s="7" t="n"/>
      <c r="S26" s="93" t="n">
        <v>6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PMN-02</t>
        </is>
      </c>
      <c r="B30" s="95" t="n"/>
      <c r="C30" s="120" t="inlineStr">
        <is>
          <t>PMN-02</t>
        </is>
      </c>
      <c r="D30" s="94" t="n"/>
      <c r="E30" s="95" t="n"/>
      <c r="F30" s="182" t="n">
        <v>0.1</v>
      </c>
      <c r="G30" s="95" t="n"/>
      <c r="H30" s="147" t="n">
        <v>0.4013888888888889</v>
      </c>
      <c r="I30" s="94" t="n"/>
      <c r="J30" s="95" t="n"/>
      <c r="K30" s="147" t="n">
        <v>0.4131944444444444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48</v>
      </c>
      <c r="F41" s="161" t="n"/>
      <c r="G41" s="162" t="n">
        <v>143.9</v>
      </c>
      <c r="H41" s="161" t="n"/>
      <c r="I41" s="160" t="n">
        <v>2.13</v>
      </c>
      <c r="J41" s="174" t="n"/>
      <c r="K41" s="161" t="n"/>
      <c r="L41" s="160" t="n">
        <v>5.04</v>
      </c>
      <c r="M41" s="161" t="n"/>
      <c r="N41" s="160" t="n">
        <v>22.74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</v>
      </c>
      <c r="D47" s="95" t="n"/>
      <c r="E47" s="123" t="n">
        <v>54</v>
      </c>
      <c r="F47" s="95" t="n"/>
      <c r="G47" s="118" t="n">
        <v>121.3</v>
      </c>
      <c r="H47" s="95" t="n"/>
      <c r="I47" s="90" t="n">
        <v>2.14</v>
      </c>
      <c r="J47" s="91" t="n"/>
      <c r="K47" s="92" t="n"/>
      <c r="L47" s="90" t="n">
        <v>5.36</v>
      </c>
      <c r="M47" s="92" t="n"/>
      <c r="N47" s="109" t="n">
        <v>22.51</v>
      </c>
      <c r="O47" s="95" t="n"/>
      <c r="P47" s="134" t="n">
        <v>14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</v>
      </c>
      <c r="D48" s="95" t="n"/>
      <c r="E48" s="123" t="n">
        <v>51</v>
      </c>
      <c r="F48" s="95" t="n"/>
      <c r="G48" s="118" t="n">
        <v>145.2</v>
      </c>
      <c r="H48" s="95" t="n"/>
      <c r="I48" s="90" t="n">
        <v>2.16</v>
      </c>
      <c r="J48" s="91" t="n"/>
      <c r="K48" s="92" t="n"/>
      <c r="L48" s="90" t="n">
        <v>5.2</v>
      </c>
      <c r="M48" s="92" t="n"/>
      <c r="N48" s="109" t="n">
        <v>22.61</v>
      </c>
      <c r="O48" s="95" t="n"/>
      <c r="P48" s="134" t="n">
        <v>12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</v>
      </c>
      <c r="D49" s="95" t="n"/>
      <c r="E49" s="123" t="n">
        <v>50</v>
      </c>
      <c r="F49" s="95" t="n"/>
      <c r="G49" s="118" t="n">
        <v>144.1</v>
      </c>
      <c r="H49" s="95" t="n"/>
      <c r="I49" s="90" t="n">
        <v>2.25</v>
      </c>
      <c r="J49" s="91" t="n"/>
      <c r="K49" s="92" t="n"/>
      <c r="L49" s="90" t="n">
        <v>5.08</v>
      </c>
      <c r="M49" s="92" t="n"/>
      <c r="N49" s="109" t="n">
        <v>22.67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</v>
      </c>
      <c r="D50" s="95" t="n"/>
      <c r="E50" s="123" t="n">
        <v>49</v>
      </c>
      <c r="F50" s="95" t="n"/>
      <c r="G50" s="118" t="n">
        <v>145.7</v>
      </c>
      <c r="H50" s="95" t="n"/>
      <c r="I50" s="90" t="n">
        <v>2.27</v>
      </c>
      <c r="J50" s="91" t="n"/>
      <c r="K50" s="92" t="n"/>
      <c r="L50" s="90" t="n">
        <v>5.04</v>
      </c>
      <c r="M50" s="92" t="n"/>
      <c r="N50" s="109" t="n">
        <v>22.7</v>
      </c>
      <c r="O50" s="95" t="n"/>
      <c r="P50" s="134" t="n">
        <v>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</v>
      </c>
      <c r="D51" s="95" t="n"/>
      <c r="E51" s="123" t="n">
        <v>48</v>
      </c>
      <c r="F51" s="95" t="n"/>
      <c r="G51" s="118" t="n">
        <v>143.9</v>
      </c>
      <c r="H51" s="95" t="n"/>
      <c r="I51" s="90" t="n">
        <v>2.13</v>
      </c>
      <c r="J51" s="91" t="n"/>
      <c r="K51" s="92" t="n"/>
      <c r="L51" s="90" t="n">
        <v>5.04</v>
      </c>
      <c r="M51" s="92" t="n"/>
      <c r="N51" s="109" t="n">
        <v>22.74</v>
      </c>
      <c r="O51" s="95" t="n"/>
      <c r="P51" s="134" t="n">
        <v>5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XFD22"/>
    </sheetView>
  </sheetViews>
  <sheetFormatPr baseColWidth="8" defaultColWidth="0" defaultRowHeight="15.75" customHeight="1" zeroHeight="1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24.2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1.8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0.98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3.31</v>
      </c>
      <c r="O26" s="94" t="n"/>
      <c r="P26" s="95" t="n"/>
      <c r="Q26" s="7" t="n"/>
      <c r="R26" s="7" t="n"/>
      <c r="S26" s="93" t="n">
        <v>2.57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PM-06</t>
        </is>
      </c>
      <c r="B30" s="95" t="n"/>
      <c r="C30" s="120" t="inlineStr">
        <is>
          <t>PM-06</t>
        </is>
      </c>
      <c r="D30" s="94" t="n"/>
      <c r="E30" s="95" t="n"/>
      <c r="F30" s="182" t="n">
        <v>0.09</v>
      </c>
      <c r="G30" s="95" t="n"/>
      <c r="H30" s="147" t="n">
        <v>0.4604166666666666</v>
      </c>
      <c r="I30" s="94" t="n"/>
      <c r="J30" s="95" t="n"/>
      <c r="K30" s="147" t="n">
        <v>0.4708333333333333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91</v>
      </c>
      <c r="F41" s="161" t="n"/>
      <c r="G41" s="162" t="n">
        <v>16.2</v>
      </c>
      <c r="H41" s="161" t="n"/>
      <c r="I41" s="160" t="n">
        <v>0.72</v>
      </c>
      <c r="J41" s="174" t="n"/>
      <c r="K41" s="161" t="n"/>
      <c r="L41" s="160" t="n">
        <v>5.72</v>
      </c>
      <c r="M41" s="161" t="n"/>
      <c r="N41" s="160" t="n">
        <v>21.46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1.16</v>
      </c>
      <c r="D47" s="95" t="n"/>
      <c r="E47" s="123" t="n">
        <v>90</v>
      </c>
      <c r="F47" s="95" t="n"/>
      <c r="G47" s="118" t="n">
        <v>18.3</v>
      </c>
      <c r="H47" s="95" t="n"/>
      <c r="I47" s="90" t="n">
        <v>0.57</v>
      </c>
      <c r="J47" s="91" t="n"/>
      <c r="K47" s="92" t="n"/>
      <c r="L47" s="90" t="n">
        <v>5.76</v>
      </c>
      <c r="M47" s="92" t="n"/>
      <c r="N47" s="109" t="n">
        <v>21.11</v>
      </c>
      <c r="O47" s="95" t="n"/>
      <c r="P47" s="134" t="n">
        <v>18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1.16</v>
      </c>
      <c r="D48" s="95" t="n"/>
      <c r="E48" s="123" t="n">
        <v>90</v>
      </c>
      <c r="F48" s="95" t="n"/>
      <c r="G48" s="118" t="n">
        <v>18.3</v>
      </c>
      <c r="H48" s="95" t="n"/>
      <c r="I48" s="90" t="n">
        <v>0.59</v>
      </c>
      <c r="J48" s="91" t="n"/>
      <c r="K48" s="92" t="n"/>
      <c r="L48" s="90" t="n">
        <v>5.74</v>
      </c>
      <c r="M48" s="92" t="n"/>
      <c r="N48" s="109" t="n">
        <v>21.15</v>
      </c>
      <c r="O48" s="95" t="n"/>
      <c r="P48" s="134" t="n">
        <v>16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1.16</v>
      </c>
      <c r="D49" s="95" t="n"/>
      <c r="E49" s="123" t="n">
        <v>91</v>
      </c>
      <c r="F49" s="95" t="n"/>
      <c r="G49" s="118" t="n">
        <v>17.3</v>
      </c>
      <c r="H49" s="95" t="n"/>
      <c r="I49" s="90" t="n">
        <v>0.68</v>
      </c>
      <c r="J49" s="91" t="n"/>
      <c r="K49" s="92" t="n"/>
      <c r="L49" s="90" t="n">
        <v>5.72</v>
      </c>
      <c r="M49" s="92" t="n"/>
      <c r="N49" s="109" t="n">
        <v>21.37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1.16</v>
      </c>
      <c r="D50" s="95" t="n"/>
      <c r="E50" s="123" t="n">
        <v>91</v>
      </c>
      <c r="F50" s="95" t="n"/>
      <c r="G50" s="118" t="n">
        <v>17.2</v>
      </c>
      <c r="H50" s="95" t="n"/>
      <c r="I50" s="90" t="n">
        <v>0.6899999999999999</v>
      </c>
      <c r="J50" s="91" t="n"/>
      <c r="K50" s="92" t="n"/>
      <c r="L50" s="90" t="n">
        <v>5.71</v>
      </c>
      <c r="M50" s="92" t="n"/>
      <c r="N50" s="109" t="n">
        <v>21.39</v>
      </c>
      <c r="O50" s="95" t="n"/>
      <c r="P50" s="134" t="n">
        <v>6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1.16</v>
      </c>
      <c r="D51" s="95" t="n"/>
      <c r="E51" s="123" t="n">
        <v>91</v>
      </c>
      <c r="F51" s="95" t="n"/>
      <c r="G51" s="118" t="n">
        <v>16.2</v>
      </c>
      <c r="H51" s="95" t="n"/>
      <c r="I51" s="90" t="n">
        <v>0.72</v>
      </c>
      <c r="J51" s="91" t="n"/>
      <c r="K51" s="92" t="n"/>
      <c r="L51" s="90" t="n">
        <v>5.72</v>
      </c>
      <c r="M51" s="92" t="n"/>
      <c r="N51" s="109" t="n">
        <v>21.46</v>
      </c>
      <c r="O51" s="95" t="n"/>
      <c r="P51" s="134" t="n">
        <v>2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Paulo Henrique</dc:creator>
  <dcterms:created xsi:type="dcterms:W3CDTF">2022-07-04T14:21:43Z</dcterms:created>
  <dcterms:modified xsi:type="dcterms:W3CDTF">2023-09-22T13:52:02Z</dcterms:modified>
  <cp:lastModifiedBy>Henrique Canhadas</cp:lastModifiedBy>
  <cp:lastPrinted>2023-09-18T14:05:16Z</cp:lastPrinted>
</cp:coreProperties>
</file>