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itoramento e métricas" sheetId="1" r:id="rId4"/>
    <sheet state="visible" name="gráfico" sheetId="2" r:id="rId5"/>
  </sheets>
  <definedNames/>
  <calcPr/>
  <extLst>
    <ext uri="GoogleSheetsCustomDataVersion1">
      <go:sheetsCustomData xmlns:go="http://customooxmlschemas.google.com/" r:id="rId6" roundtripDataSignature="AMtx7mj3UpmCa+8Fk9uAuIGiJZ7foBvqmQ=="/>
    </ext>
  </extLst>
</workbook>
</file>

<file path=xl/sharedStrings.xml><?xml version="1.0" encoding="utf-8"?>
<sst xmlns="http://schemas.openxmlformats.org/spreadsheetml/2006/main" count="400" uniqueCount="140">
  <si>
    <t>IDENTIFICADOR DA TAREFA</t>
  </si>
  <si>
    <t>TÍTULO DA TAREFA</t>
  </si>
  <si>
    <t>SPRINT</t>
  </si>
  <si>
    <t>PLANNING POKER(homem-hora)</t>
  </si>
  <si>
    <t>Gasto (PLANEJADO)</t>
  </si>
  <si>
    <t>SPRINT(REAL)</t>
  </si>
  <si>
    <t>HORAS GASTAS(REAL)</t>
  </si>
  <si>
    <t>Gasto (REAL)</t>
  </si>
  <si>
    <t>CONCLUSÃO</t>
  </si>
  <si>
    <t>Valor do q foi planejado</t>
  </si>
  <si>
    <t>Valor planejado do q foi feito</t>
  </si>
  <si>
    <t>Quanto custou tudo que foi feito</t>
  </si>
  <si>
    <t>EV/AC</t>
  </si>
  <si>
    <t>EV - AV</t>
  </si>
  <si>
    <t>EV/PV</t>
  </si>
  <si>
    <t>Sprints</t>
  </si>
  <si>
    <t>PV-parcial</t>
  </si>
  <si>
    <t>PV</t>
  </si>
  <si>
    <t>EV-parcial</t>
  </si>
  <si>
    <t>EV</t>
  </si>
  <si>
    <t>AC-parcial</t>
  </si>
  <si>
    <t>AC</t>
  </si>
  <si>
    <t>CPI</t>
  </si>
  <si>
    <t>CV</t>
  </si>
  <si>
    <t>SPI</t>
  </si>
  <si>
    <t>Elaboração e início do projeto</t>
  </si>
  <si>
    <t>2/9 - 16/9</t>
  </si>
  <si>
    <t>sprint 1</t>
  </si>
  <si>
    <t>Escolher canais de comunicação</t>
  </si>
  <si>
    <t>DONE</t>
  </si>
  <si>
    <t>16/9-30/9 (entrega 1)</t>
  </si>
  <si>
    <t>sprint 2</t>
  </si>
  <si>
    <t>Definir os papéis da equipe</t>
  </si>
  <si>
    <t>7/10 - 21/10</t>
  </si>
  <si>
    <t>sprint 3</t>
  </si>
  <si>
    <t>Definir o escopo do produto</t>
  </si>
  <si>
    <t>21/10 - 04/11</t>
  </si>
  <si>
    <t>sprint 4</t>
  </si>
  <si>
    <t>Especificar regras do war</t>
  </si>
  <si>
    <t>04/11 - 18/11 (entrega 2)</t>
  </si>
  <si>
    <t>sprint 5</t>
  </si>
  <si>
    <t>5a</t>
  </si>
  <si>
    <t>Especificar requisitos funcionais</t>
  </si>
  <si>
    <t>18/11 - 30/11  (entrega 3)</t>
  </si>
  <si>
    <t>sprint 6</t>
  </si>
  <si>
    <t>5b</t>
  </si>
  <si>
    <t>Especificar requisitos não funcionais</t>
  </si>
  <si>
    <t>5c</t>
  </si>
  <si>
    <t>Especificar requisitos funcionais do software</t>
  </si>
  <si>
    <t>Definir a arquitetura do software</t>
  </si>
  <si>
    <t>Construir EAP do projeto</t>
  </si>
  <si>
    <t>Calcular estimativas de esforço usando APF baseada na EAP</t>
  </si>
  <si>
    <t>Calcular estimativas de esforço usando COCOMO</t>
  </si>
  <si>
    <t>Fazer gráfico de Gantt e cronograma do projeto</t>
  </si>
  <si>
    <t>Fazer análise do CPM do projeto</t>
  </si>
  <si>
    <t>Definir orçamento do projeto</t>
  </si>
  <si>
    <t>Calcular exposição de riscos</t>
  </si>
  <si>
    <t>Mitigar os riscos de maior relevancia</t>
  </si>
  <si>
    <t>15a</t>
  </si>
  <si>
    <t>Monitorar os riscos 1</t>
  </si>
  <si>
    <t>15b</t>
  </si>
  <si>
    <t>Monitorar os riscos 2</t>
  </si>
  <si>
    <t>15c</t>
  </si>
  <si>
    <t>Monitorar os riscos 3</t>
  </si>
  <si>
    <t>Calcular SPI 1</t>
  </si>
  <si>
    <t>Calcular SPI 2</t>
  </si>
  <si>
    <t>Calcular SPI 3</t>
  </si>
  <si>
    <t>Calcular CPI 1</t>
  </si>
  <si>
    <t>Calcular CPI 2</t>
  </si>
  <si>
    <t>Calcular CPI 3</t>
  </si>
  <si>
    <t>Apresentação 1</t>
  </si>
  <si>
    <t>Apresentação 2</t>
  </si>
  <si>
    <t>Apresentação 3</t>
  </si>
  <si>
    <t>21a</t>
  </si>
  <si>
    <t>Reunião 1</t>
  </si>
  <si>
    <t>21b</t>
  </si>
  <si>
    <t>Reunião 2</t>
  </si>
  <si>
    <t>21c</t>
  </si>
  <si>
    <t>Reunião 3</t>
  </si>
  <si>
    <t>21d</t>
  </si>
  <si>
    <t>Reunião 4</t>
  </si>
  <si>
    <t>21e</t>
  </si>
  <si>
    <t>Reunião 5</t>
  </si>
  <si>
    <t>21f</t>
  </si>
  <si>
    <t>Reunião 6</t>
  </si>
  <si>
    <t>21g</t>
  </si>
  <si>
    <t>Reunião 7</t>
  </si>
  <si>
    <t>21h</t>
  </si>
  <si>
    <t>Reunião 8</t>
  </si>
  <si>
    <t>21i</t>
  </si>
  <si>
    <t>Reunião 9</t>
  </si>
  <si>
    <t>21j</t>
  </si>
  <si>
    <t>Reunião 10</t>
  </si>
  <si>
    <t>21k</t>
  </si>
  <si>
    <t>Reunião 11</t>
  </si>
  <si>
    <t>Levantar referências de design</t>
  </si>
  <si>
    <t>Implementar itens do menu</t>
  </si>
  <si>
    <t>Gerar tabuleiro com mapa mundi</t>
  </si>
  <si>
    <t>Gerar fronteiras dos territórios</t>
  </si>
  <si>
    <t>Implementar atributos dos territórios</t>
  </si>
  <si>
    <t>Implementar seleção de dificuldade</t>
  </si>
  <si>
    <t>-</t>
  </si>
  <si>
    <t>Implementar escolha de cor do exército</t>
  </si>
  <si>
    <t>Implementar distribuição inicial de territorios e objetivos</t>
  </si>
  <si>
    <t>Implementar distribuição de tropas</t>
  </si>
  <si>
    <t>Implementar menu do jogador humano</t>
  </si>
  <si>
    <t>Implementar decisão de distribuição de tropas (IA random)</t>
  </si>
  <si>
    <t>Implementar decisão de ataque (IA random)</t>
  </si>
  <si>
    <t>Implementar decisão de distribuição de tropas (IA normal)</t>
  </si>
  <si>
    <t>Implementar decisão de ataque (IA normal)</t>
  </si>
  <si>
    <t>Implementar logica de proximo jogador (turno)</t>
  </si>
  <si>
    <t>Implementar a verificação de fim de jogo</t>
  </si>
  <si>
    <t>Implementar testes para aceitação da interface</t>
  </si>
  <si>
    <t>Implementar testes de aceitação para as regras de jogo</t>
  </si>
  <si>
    <t>Implementar testes de aceitação da IA</t>
  </si>
  <si>
    <t>GRÁFICO DE GANTT</t>
  </si>
  <si>
    <t>TÍTULO DO PROJETO</t>
  </si>
  <si>
    <t>NOME DA EMPRESA</t>
  </si>
  <si>
    <t>[Nome da empresa]</t>
  </si>
  <si>
    <t>GERENTE DO PROJETO</t>
  </si>
  <si>
    <t>DATA</t>
  </si>
  <si>
    <t>HORAS GASTAS</t>
  </si>
  <si>
    <t>DATA DE INÍCIO</t>
  </si>
  <si>
    <t>DATA DE CONCLUSÃO</t>
  </si>
  <si>
    <t>RESPONSÁVEL</t>
  </si>
  <si>
    <t>SETEMBRO</t>
  </si>
  <si>
    <t>OUTUBRO</t>
  </si>
  <si>
    <t>NOVENBRO</t>
  </si>
  <si>
    <t>DEZEMBRO</t>
  </si>
  <si>
    <t>S</t>
  </si>
  <si>
    <t>T</t>
  </si>
  <si>
    <t>Q</t>
  </si>
  <si>
    <t>Todos</t>
  </si>
  <si>
    <t>Gabriel</t>
  </si>
  <si>
    <t>Pedro</t>
  </si>
  <si>
    <t>Pedro/Gabriel</t>
  </si>
  <si>
    <t>Pedro/Lucas</t>
  </si>
  <si>
    <t>Lucas</t>
  </si>
  <si>
    <t>N/A</t>
  </si>
  <si>
    <t>Gabriel/Lucas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</si>
</sst>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\.m"/>
    <numFmt numFmtId="165" formatCode="m/d/yyyy"/>
    <numFmt numFmtId="166" formatCode="dd&quot;/&quot;mm&quot;/&quot;yy"/>
    <numFmt numFmtId="167" formatCode="&quot;$&quot;#,##0.00"/>
    <numFmt numFmtId="168" formatCode="d/m"/>
    <numFmt numFmtId="169" formatCode="dd/mm"/>
  </numFmts>
  <fonts count="35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Roboto"/>
    </font>
    <font/>
    <font>
      <b/>
      <color theme="1"/>
      <name val="Arial"/>
      <scheme val="minor"/>
    </font>
    <font>
      <b/>
      <sz val="11.0"/>
      <color rgb="FF000000"/>
      <name val="Roboto"/>
    </font>
    <font>
      <sz val="11.0"/>
      <color rgb="FF000000"/>
      <name val="Inconsolata"/>
    </font>
    <font>
      <sz val="10.0"/>
      <color theme="1"/>
      <name val="Arial"/>
    </font>
    <font>
      <sz val="10.0"/>
      <color rgb="FF434343"/>
      <name val="Roboto"/>
    </font>
    <font>
      <color theme="1"/>
      <name val="Arial"/>
    </font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9.0"/>
      <color rgb="FFFFFFFF"/>
      <name val="Roboto"/>
    </font>
    <font>
      <sz val="10.0"/>
      <color rgb="FFFFFFFF"/>
      <name val="Roboto"/>
    </font>
    <font>
      <sz val="9.0"/>
      <color theme="1"/>
      <name val="Roboto"/>
    </font>
    <font>
      <b/>
      <sz val="9.0"/>
      <color rgb="FF000000"/>
      <name val="Roboto"/>
    </font>
    <font>
      <sz val="10.0"/>
      <color theme="1"/>
      <name val="Roboto"/>
    </font>
    <font>
      <b/>
      <sz val="10.0"/>
      <color rgb="FF000000"/>
      <name val="Roboto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806000"/>
        <bgColor rgb="FF8060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0000"/>
        <bgColor rgb="FFFF0000"/>
      </patternFill>
    </fill>
    <fill>
      <patternFill patternType="solid">
        <fgColor rgb="FF76A5AF"/>
        <bgColor rgb="FF76A5AF"/>
      </patternFill>
    </fill>
    <fill>
      <patternFill patternType="solid">
        <fgColor rgb="FFF6B26B"/>
        <bgColor rgb="FFF6B26B"/>
      </patternFill>
    </fill>
  </fills>
  <borders count="42">
    <border/>
    <border>
      <left/>
      <top/>
    </border>
    <border>
      <left/>
      <right/>
      <top/>
    </border>
    <border>
      <left/>
      <bottom/>
    </border>
    <border>
      <left/>
      <right/>
      <bottom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CCCCCC"/>
      </top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right/>
      <top/>
      <bottom style="thin">
        <color rgb="FFD9D9D9"/>
      </bottom>
    </border>
    <border>
      <left/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top/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hair">
        <color rgb="FFB7B7B7"/>
      </left>
      <right style="hair">
        <color rgb="FFB7B7B7"/>
      </right>
      <top/>
      <bottom/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readingOrder="0"/>
    </xf>
    <xf borderId="1" fillId="3" fontId="5" numFmtId="0" xfId="0" applyAlignment="1" applyBorder="1" applyFill="1" applyFont="1">
      <alignment vertical="center"/>
    </xf>
    <xf borderId="5" fillId="0" fontId="3" numFmtId="0" xfId="0" applyBorder="1" applyFont="1"/>
    <xf borderId="6" fillId="0" fontId="3" numFmtId="0" xfId="0" applyBorder="1" applyFont="1"/>
    <xf borderId="0" fillId="4" fontId="6" numFmtId="2" xfId="0" applyAlignment="1" applyFill="1" applyFont="1" applyNumberFormat="1">
      <alignment horizontal="center"/>
    </xf>
    <xf borderId="0" fillId="4" fontId="6" numFmtId="2" xfId="0" applyAlignment="1" applyFont="1" applyNumberFormat="1">
      <alignment horizontal="center" readingOrder="0"/>
    </xf>
    <xf borderId="7" fillId="5" fontId="7" numFmtId="0" xfId="0" applyAlignment="1" applyBorder="1" applyFill="1" applyFont="1">
      <alignment horizontal="center" vertical="center"/>
    </xf>
    <xf borderId="7" fillId="5" fontId="7" numFmtId="0" xfId="0" applyBorder="1" applyFont="1"/>
    <xf borderId="7" fillId="5" fontId="7" numFmtId="0" xfId="0" applyAlignment="1" applyBorder="1" applyFont="1">
      <alignment horizontal="center"/>
    </xf>
    <xf borderId="8" fillId="5" fontId="7" numFmtId="2" xfId="0" applyAlignment="1" applyBorder="1" applyFont="1" applyNumberFormat="1">
      <alignment readingOrder="0"/>
    </xf>
    <xf borderId="9" fillId="5" fontId="7" numFmtId="2" xfId="0" applyAlignment="1" applyBorder="1" applyFont="1" applyNumberFormat="1">
      <alignment readingOrder="0"/>
    </xf>
    <xf borderId="0" fillId="5" fontId="7" numFmtId="2" xfId="0" applyAlignment="1" applyFont="1" applyNumberForma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7" fillId="5" fontId="7" numFmtId="0" xfId="0" applyAlignment="1" applyBorder="1" applyFont="1">
      <alignment horizontal="center" readingOrder="0"/>
    </xf>
    <xf borderId="9" fillId="5" fontId="7" numFmtId="2" xfId="0" applyBorder="1" applyFont="1" applyNumberFormat="1"/>
    <xf borderId="7" fillId="5" fontId="7" numFmtId="0" xfId="0" applyAlignment="1" applyBorder="1" applyFont="1">
      <alignment horizontal="center" readingOrder="0" vertical="center"/>
    </xf>
    <xf borderId="7" fillId="5" fontId="7" numFmtId="0" xfId="0" applyAlignment="1" applyBorder="1" applyFont="1">
      <alignment readingOrder="0"/>
    </xf>
    <xf borderId="0" fillId="0" fontId="9" numFmtId="0" xfId="0" applyAlignment="1" applyFont="1">
      <alignment vertical="bottom"/>
    </xf>
    <xf borderId="10" fillId="5" fontId="7" numFmtId="0" xfId="0" applyAlignment="1" applyBorder="1" applyFont="1">
      <alignment horizontal="center" readingOrder="0"/>
    </xf>
    <xf borderId="7" fillId="6" fontId="7" numFmtId="0" xfId="0" applyBorder="1" applyFill="1" applyFont="1"/>
    <xf borderId="10" fillId="6" fontId="7" numFmtId="1" xfId="0" applyAlignment="1" applyBorder="1" applyFont="1" applyNumberFormat="1">
      <alignment horizontal="center" readingOrder="0"/>
    </xf>
    <xf borderId="9" fillId="6" fontId="7" numFmtId="2" xfId="0" applyAlignment="1" applyBorder="1" applyFont="1" applyNumberFormat="1">
      <alignment readingOrder="0"/>
    </xf>
    <xf borderId="9" fillId="6" fontId="7" numFmtId="2" xfId="0" applyBorder="1" applyFont="1" applyNumberFormat="1"/>
    <xf borderId="7" fillId="6" fontId="7" numFmtId="0" xfId="0" applyAlignment="1" applyBorder="1" applyFont="1">
      <alignment readingOrder="0"/>
    </xf>
    <xf borderId="9" fillId="6" fontId="7" numFmtId="2" xfId="0" applyAlignment="1" applyBorder="1" applyFont="1" applyNumberFormat="1">
      <alignment horizontal="center" readingOrder="0"/>
    </xf>
    <xf borderId="0" fillId="5" fontId="7" numFmtId="2" xfId="0" applyAlignment="1" applyFont="1" applyNumberFormat="1">
      <alignment horizontal="center" readingOrder="0"/>
    </xf>
    <xf borderId="7" fillId="7" fontId="7" numFmtId="0" xfId="0" applyBorder="1" applyFill="1" applyFont="1"/>
    <xf borderId="10" fillId="7" fontId="7" numFmtId="1" xfId="0" applyAlignment="1" applyBorder="1" applyFont="1" applyNumberFormat="1">
      <alignment horizontal="center" readingOrder="0"/>
    </xf>
    <xf borderId="9" fillId="7" fontId="7" numFmtId="2" xfId="0" applyAlignment="1" applyBorder="1" applyFont="1" applyNumberFormat="1">
      <alignment readingOrder="0"/>
    </xf>
    <xf borderId="9" fillId="7" fontId="7" numFmtId="2" xfId="0" applyAlignment="1" applyBorder="1" applyFont="1" applyNumberFormat="1">
      <alignment horizontal="center" readingOrder="0"/>
    </xf>
    <xf borderId="0" fillId="0" fontId="7" numFmtId="164" xfId="0" applyAlignment="1" applyFont="1" applyNumberFormat="1">
      <alignment vertical="center"/>
    </xf>
    <xf borderId="0" fillId="0" fontId="10" numFmtId="2" xfId="0" applyFont="1" applyNumberFormat="1"/>
    <xf borderId="0" fillId="0" fontId="11" numFmtId="0" xfId="0" applyAlignment="1" applyFont="1">
      <alignment vertical="center"/>
    </xf>
    <xf borderId="7" fillId="4" fontId="12" numFmtId="0" xfId="0" applyAlignment="1" applyBorder="1" applyFont="1">
      <alignment vertical="center"/>
    </xf>
    <xf borderId="7" fillId="4" fontId="13" numFmtId="0" xfId="0" applyAlignment="1" applyBorder="1" applyFont="1">
      <alignment vertical="center"/>
    </xf>
    <xf borderId="7" fillId="4" fontId="13" numFmtId="165" xfId="0" applyAlignment="1" applyBorder="1" applyFont="1" applyNumberFormat="1">
      <alignment vertical="center"/>
    </xf>
    <xf borderId="0" fillId="0" fontId="14" numFmtId="165" xfId="0" applyAlignment="1" applyFont="1" applyNumberFormat="1">
      <alignment vertical="center"/>
    </xf>
    <xf borderId="7" fillId="4" fontId="13" numFmtId="0" xfId="0" applyAlignment="1" applyBorder="1" applyFont="1">
      <alignment horizontal="center" vertical="center"/>
    </xf>
    <xf borderId="7" fillId="4" fontId="15" numFmtId="0" xfId="0" applyAlignment="1" applyBorder="1" applyFont="1">
      <alignment horizontal="center" vertical="center"/>
    </xf>
    <xf borderId="7" fillId="4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11" fillId="4" fontId="17" numFmtId="0" xfId="0" applyAlignment="1" applyBorder="1" applyFont="1">
      <alignment vertical="center"/>
    </xf>
    <xf borderId="12" fillId="0" fontId="3" numFmtId="0" xfId="0" applyBorder="1" applyFont="1"/>
    <xf borderId="13" fillId="0" fontId="3" numFmtId="0" xfId="0" applyBorder="1" applyFont="1"/>
    <xf borderId="14" fillId="0" fontId="7" numFmtId="0" xfId="0" applyBorder="1" applyFont="1"/>
    <xf borderId="11" fillId="4" fontId="18" numFmtId="0" xfId="0" applyAlignment="1" applyBorder="1" applyFont="1">
      <alignment shrinkToFit="0" vertical="center" wrapText="1"/>
    </xf>
    <xf borderId="11" fillId="4" fontId="19" numFmtId="0" xfId="0" applyAlignment="1" applyBorder="1" applyFont="1">
      <alignment shrinkToFit="0" vertical="center" wrapText="1"/>
    </xf>
    <xf borderId="0" fillId="0" fontId="20" numFmtId="0" xfId="0" applyAlignment="1" applyFont="1">
      <alignment horizontal="left" vertical="center"/>
    </xf>
    <xf borderId="0" fillId="4" fontId="21" numFmtId="165" xfId="0" applyAlignment="1" applyFont="1" applyNumberFormat="1">
      <alignment vertical="center"/>
    </xf>
    <xf borderId="7" fillId="4" fontId="21" numFmtId="165" xfId="0" applyAlignment="1" applyBorder="1" applyFont="1" applyNumberFormat="1">
      <alignment vertical="center"/>
    </xf>
    <xf borderId="7" fillId="4" fontId="22" numFmtId="0" xfId="0" applyAlignment="1" applyBorder="1" applyFont="1">
      <alignment vertical="center"/>
    </xf>
    <xf borderId="0" fillId="0" fontId="23" numFmtId="0" xfId="0" applyAlignment="1" applyFont="1">
      <alignment vertical="center"/>
    </xf>
    <xf borderId="15" fillId="0" fontId="24" numFmtId="0" xfId="0" applyAlignment="1" applyBorder="1" applyFont="1">
      <alignment horizontal="left" vertical="center"/>
    </xf>
    <xf borderId="15" fillId="0" fontId="3" numFmtId="0" xfId="0" applyBorder="1" applyFont="1"/>
    <xf borderId="15" fillId="0" fontId="7" numFmtId="0" xfId="0" applyBorder="1" applyFont="1"/>
    <xf borderId="15" fillId="4" fontId="25" numFmtId="0" xfId="0" applyAlignment="1" applyBorder="1" applyFont="1">
      <alignment vertical="center"/>
    </xf>
    <xf borderId="16" fillId="4" fontId="25" numFmtId="0" xfId="0" applyAlignment="1" applyBorder="1" applyFont="1">
      <alignment vertical="center"/>
    </xf>
    <xf borderId="17" fillId="0" fontId="3" numFmtId="0" xfId="0" applyBorder="1" applyFont="1"/>
    <xf borderId="15" fillId="0" fontId="25" numFmtId="0" xfId="0" applyAlignment="1" applyBorder="1" applyFont="1">
      <alignment horizontal="left" vertical="center"/>
    </xf>
    <xf borderId="0" fillId="0" fontId="25" numFmtId="0" xfId="0" applyAlignment="1" applyFont="1">
      <alignment horizontal="left" vertical="center"/>
    </xf>
    <xf borderId="0" fillId="0" fontId="14" numFmtId="0" xfId="0" applyFont="1"/>
    <xf borderId="15" fillId="0" fontId="25" numFmtId="0" xfId="0" applyAlignment="1" applyBorder="1" applyFont="1">
      <alignment vertical="center"/>
    </xf>
    <xf borderId="15" fillId="0" fontId="25" numFmtId="166" xfId="0" applyAlignment="1" applyBorder="1" applyFont="1" applyNumberFormat="1">
      <alignment horizontal="left" vertical="center"/>
    </xf>
    <xf borderId="15" fillId="0" fontId="25" numFmtId="0" xfId="0" applyBorder="1" applyFont="1"/>
    <xf borderId="0" fillId="0" fontId="25" numFmtId="0" xfId="0" applyFont="1"/>
    <xf borderId="0" fillId="0" fontId="11" numFmtId="0" xfId="0" applyFont="1"/>
    <xf borderId="0" fillId="0" fontId="26" numFmtId="0" xfId="0" applyAlignment="1" applyFont="1">
      <alignment vertical="center"/>
    </xf>
    <xf borderId="7" fillId="4" fontId="27" numFmtId="0" xfId="0" applyAlignment="1" applyBorder="1" applyFont="1">
      <alignment vertical="center"/>
    </xf>
    <xf borderId="7" fillId="4" fontId="27" numFmtId="165" xfId="0" applyAlignment="1" applyBorder="1" applyFont="1" applyNumberFormat="1">
      <alignment vertical="center"/>
    </xf>
    <xf borderId="0" fillId="0" fontId="27" numFmtId="0" xfId="0" applyAlignment="1" applyFont="1">
      <alignment vertical="center"/>
    </xf>
    <xf borderId="2" fillId="2" fontId="2" numFmtId="165" xfId="0" applyAlignment="1" applyBorder="1" applyFont="1" applyNumberFormat="1">
      <alignment horizontal="center" shrinkToFit="0" vertical="center" wrapText="1"/>
    </xf>
    <xf borderId="18" fillId="2" fontId="2" numFmtId="165" xfId="0" applyAlignment="1" applyBorder="1" applyFont="1" applyNumberFormat="1">
      <alignment horizontal="center" shrinkToFit="0" vertical="center" wrapText="1"/>
    </xf>
    <xf borderId="19" fillId="8" fontId="28" numFmtId="0" xfId="0" applyAlignment="1" applyBorder="1" applyFill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19" fillId="9" fontId="28" numFmtId="0" xfId="0" applyAlignment="1" applyBorder="1" applyFill="1" applyFont="1">
      <alignment horizontal="center" vertical="center"/>
    </xf>
    <xf borderId="19" fillId="10" fontId="29" numFmtId="0" xfId="0" applyAlignment="1" applyBorder="1" applyFill="1" applyFont="1">
      <alignment horizontal="center"/>
    </xf>
    <xf borderId="22" fillId="0" fontId="3" numFmtId="0" xfId="0" applyBorder="1" applyFont="1"/>
    <xf borderId="19" fillId="11" fontId="28" numFmtId="0" xfId="0" applyAlignment="1" applyBorder="1" applyFill="1" applyFont="1">
      <alignment horizontal="center" vertical="center"/>
    </xf>
    <xf borderId="0" fillId="0" fontId="30" numFmtId="0" xfId="0" applyAlignment="1" applyFont="1">
      <alignment vertical="center"/>
    </xf>
    <xf borderId="23" fillId="0" fontId="3" numFmtId="0" xfId="0" applyBorder="1" applyFont="1"/>
    <xf borderId="24" fillId="12" fontId="31" numFmtId="0" xfId="0" applyAlignment="1" applyBorder="1" applyFill="1" applyFont="1">
      <alignment horizontal="center" vertical="center"/>
    </xf>
    <xf borderId="24" fillId="13" fontId="31" numFmtId="0" xfId="0" applyAlignment="1" applyBorder="1" applyFill="1" applyFont="1">
      <alignment horizontal="center" vertical="center"/>
    </xf>
    <xf borderId="24" fillId="14" fontId="31" numFmtId="0" xfId="0" applyAlignment="1" applyBorder="1" applyFill="1" applyFont="1">
      <alignment horizontal="center" vertical="center"/>
    </xf>
    <xf borderId="24" fillId="15" fontId="31" numFmtId="0" xfId="0" applyAlignment="1" applyBorder="1" applyFill="1" applyFont="1">
      <alignment horizontal="center" vertical="center"/>
    </xf>
    <xf borderId="7" fillId="3" fontId="5" numFmtId="0" xfId="0" applyAlignment="1" applyBorder="1" applyFont="1">
      <alignment horizontal="center" vertical="center"/>
    </xf>
    <xf borderId="7" fillId="3" fontId="5" numFmtId="167" xfId="0" applyAlignment="1" applyBorder="1" applyFont="1" applyNumberFormat="1">
      <alignment horizontal="center" vertical="center"/>
    </xf>
    <xf borderId="7" fillId="3" fontId="5" numFmtId="3" xfId="0" applyAlignment="1" applyBorder="1" applyFont="1" applyNumberFormat="1">
      <alignment horizontal="center" vertical="center"/>
    </xf>
    <xf borderId="0" fillId="0" fontId="32" numFmtId="0" xfId="0" applyAlignment="1" applyFont="1">
      <alignment vertical="center"/>
    </xf>
    <xf borderId="25" fillId="0" fontId="8" numFmtId="166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26" fillId="16" fontId="33" numFmtId="9" xfId="0" applyAlignment="1" applyBorder="1" applyFill="1" applyFont="1" applyNumberFormat="1">
      <alignment horizontal="center" vertical="center"/>
    </xf>
    <xf borderId="27" fillId="0" fontId="33" numFmtId="9" xfId="0" applyAlignment="1" applyBorder="1" applyFont="1" applyNumberFormat="1">
      <alignment horizontal="center" vertical="center"/>
    </xf>
    <xf borderId="28" fillId="0" fontId="33" numFmtId="0" xfId="0" applyAlignment="1" applyBorder="1" applyFont="1">
      <alignment horizontal="center" vertical="center"/>
    </xf>
    <xf borderId="29" fillId="17" fontId="33" numFmtId="0" xfId="0" applyAlignment="1" applyBorder="1" applyFill="1" applyFont="1">
      <alignment horizontal="center" vertical="center"/>
    </xf>
    <xf borderId="29" fillId="0" fontId="33" numFmtId="0" xfId="0" applyAlignment="1" applyBorder="1" applyFont="1">
      <alignment horizontal="center" vertical="center"/>
    </xf>
    <xf borderId="29" fillId="18" fontId="33" numFmtId="0" xfId="0" applyAlignment="1" applyBorder="1" applyFill="1" applyFont="1">
      <alignment horizontal="center" vertical="center"/>
    </xf>
    <xf borderId="30" fillId="19" fontId="33" numFmtId="0" xfId="0" applyAlignment="1" applyBorder="1" applyFill="1" applyFont="1">
      <alignment horizontal="center" vertical="center"/>
    </xf>
    <xf borderId="30" fillId="5" fontId="33" numFmtId="0" xfId="0" applyAlignment="1" applyBorder="1" applyFont="1">
      <alignment horizontal="center" vertical="center"/>
    </xf>
    <xf borderId="31" fillId="0" fontId="33" numFmtId="0" xfId="0" applyAlignment="1" applyBorder="1" applyFont="1">
      <alignment horizontal="center" vertical="center"/>
    </xf>
    <xf borderId="25" fillId="0" fontId="8" numFmtId="166" xfId="0" applyAlignment="1" applyBorder="1" applyFont="1" applyNumberFormat="1">
      <alignment horizontal="left" readingOrder="0" shrinkToFit="0" vertical="center" wrapText="1"/>
    </xf>
    <xf borderId="29" fillId="16" fontId="33" numFmtId="167" xfId="0" applyAlignment="1" applyBorder="1" applyFont="1" applyNumberFormat="1">
      <alignment horizontal="center" vertical="center"/>
    </xf>
    <xf borderId="29" fillId="19" fontId="33" numFmtId="0" xfId="0" applyAlignment="1" applyBorder="1" applyFont="1">
      <alignment horizontal="center" vertical="center"/>
    </xf>
    <xf borderId="29" fillId="5" fontId="33" numFmtId="0" xfId="0" applyAlignment="1" applyBorder="1" applyFont="1">
      <alignment horizontal="center" vertical="center"/>
    </xf>
    <xf borderId="32" fillId="0" fontId="33" numFmtId="0" xfId="0" applyAlignment="1" applyBorder="1" applyFont="1">
      <alignment horizontal="center" vertical="center"/>
    </xf>
    <xf borderId="29" fillId="20" fontId="33" numFmtId="167" xfId="0" applyAlignment="1" applyBorder="1" applyFill="1" applyFont="1" applyNumberFormat="1">
      <alignment horizontal="center" vertical="center"/>
    </xf>
    <xf borderId="29" fillId="20" fontId="33" numFmtId="0" xfId="0" applyAlignment="1" applyBorder="1" applyFont="1">
      <alignment horizontal="center" vertical="center"/>
    </xf>
    <xf borderId="33" fillId="20" fontId="33" numFmtId="0" xfId="0" applyAlignment="1" applyBorder="1" applyFont="1">
      <alignment horizontal="center" vertical="center"/>
    </xf>
    <xf borderId="33" fillId="17" fontId="33" numFmtId="0" xfId="0" applyAlignment="1" applyBorder="1" applyFont="1">
      <alignment horizontal="center" vertical="center"/>
    </xf>
    <xf borderId="34" fillId="17" fontId="33" numFmtId="0" xfId="0" applyAlignment="1" applyBorder="1" applyFont="1">
      <alignment horizontal="center" vertical="center"/>
    </xf>
    <xf borderId="30" fillId="18" fontId="33" numFmtId="0" xfId="0" applyAlignment="1" applyBorder="1" applyFont="1">
      <alignment horizontal="center" vertical="center"/>
    </xf>
    <xf borderId="29" fillId="0" fontId="33" numFmtId="167" xfId="0" applyAlignment="1" applyBorder="1" applyFont="1" applyNumberFormat="1">
      <alignment horizontal="center" vertical="center"/>
    </xf>
    <xf borderId="30" fillId="17" fontId="33" numFmtId="0" xfId="0" applyAlignment="1" applyBorder="1" applyFont="1">
      <alignment horizontal="center" vertical="center"/>
    </xf>
    <xf borderId="27" fillId="20" fontId="33" numFmtId="9" xfId="0" applyAlignment="1" applyBorder="1" applyFont="1" applyNumberFormat="1">
      <alignment horizontal="center" vertical="center"/>
    </xf>
    <xf borderId="30" fillId="16" fontId="33" numFmtId="0" xfId="0" applyAlignment="1" applyBorder="1" applyFont="1">
      <alignment horizontal="center" vertical="center"/>
    </xf>
    <xf borderId="0" fillId="0" fontId="8" numFmtId="166" xfId="0" applyAlignment="1" applyFont="1" applyNumberFormat="1">
      <alignment horizontal="left" shrinkToFit="0" vertical="center" wrapText="1"/>
    </xf>
    <xf borderId="35" fillId="0" fontId="33" numFmtId="9" xfId="0" applyAlignment="1" applyBorder="1" applyFont="1" applyNumberFormat="1">
      <alignment horizontal="center" vertical="center"/>
    </xf>
    <xf borderId="36" fillId="0" fontId="33" numFmtId="167" xfId="0" applyAlignment="1" applyBorder="1" applyFont="1" applyNumberFormat="1">
      <alignment horizontal="center" vertical="center"/>
    </xf>
    <xf borderId="36" fillId="0" fontId="33" numFmtId="0" xfId="0" applyAlignment="1" applyBorder="1" applyFont="1">
      <alignment horizontal="center" vertical="center"/>
    </xf>
    <xf borderId="37" fillId="16" fontId="33" numFmtId="0" xfId="0" applyAlignment="1" applyBorder="1" applyFont="1">
      <alignment horizontal="center" vertical="center"/>
    </xf>
    <xf borderId="37" fillId="0" fontId="33" numFmtId="0" xfId="0" applyAlignment="1" applyBorder="1" applyFont="1">
      <alignment horizontal="center" vertical="center"/>
    </xf>
    <xf borderId="38" fillId="0" fontId="33" numFmtId="0" xfId="0" applyAlignment="1" applyBorder="1" applyFont="1">
      <alignment horizontal="center" vertical="center"/>
    </xf>
    <xf borderId="36" fillId="19" fontId="33" numFmtId="0" xfId="0" applyAlignment="1" applyBorder="1" applyFont="1">
      <alignment horizontal="center" vertical="center"/>
    </xf>
    <xf borderId="36" fillId="5" fontId="33" numFmtId="0" xfId="0" applyAlignment="1" applyBorder="1" applyFont="1">
      <alignment horizontal="center" vertical="center"/>
    </xf>
    <xf borderId="39" fillId="0" fontId="33" numFmtId="0" xfId="0" applyAlignment="1" applyBorder="1" applyFont="1">
      <alignment horizontal="center" vertical="center"/>
    </xf>
    <xf borderId="33" fillId="19" fontId="33" numFmtId="0" xfId="0" applyAlignment="1" applyBorder="1" applyFont="1">
      <alignment horizontal="center" vertical="center"/>
    </xf>
    <xf borderId="33" fillId="5" fontId="33" numFmtId="0" xfId="0" applyAlignment="1" applyBorder="1" applyFont="1">
      <alignment horizontal="center" vertical="center"/>
    </xf>
    <xf borderId="40" fillId="0" fontId="33" numFmtId="9" xfId="0" applyAlignment="1" applyBorder="1" applyFont="1" applyNumberFormat="1">
      <alignment horizontal="center" vertical="center"/>
    </xf>
    <xf borderId="28" fillId="0" fontId="33" numFmtId="167" xfId="0" applyAlignment="1" applyBorder="1" applyFont="1" applyNumberFormat="1">
      <alignment horizontal="center" vertical="center"/>
    </xf>
    <xf borderId="29" fillId="16" fontId="33" numFmtId="0" xfId="0" applyAlignment="1" applyBorder="1" applyFont="1">
      <alignment horizontal="center" vertical="center"/>
    </xf>
    <xf borderId="25" fillId="0" fontId="8" numFmtId="0" xfId="0" applyAlignment="1" applyBorder="1" applyFont="1">
      <alignment horizontal="left" shrinkToFit="0" vertical="center" wrapText="1"/>
    </xf>
    <xf borderId="41" fillId="5" fontId="7" numFmtId="2" xfId="0" applyAlignment="1" applyBorder="1" applyFont="1" applyNumberFormat="1">
      <alignment readingOrder="0"/>
    </xf>
    <xf borderId="41" fillId="5" fontId="9" numFmtId="2" xfId="0" applyAlignment="1" applyBorder="1" applyFont="1" applyNumberFormat="1">
      <alignment horizontal="right" vertical="bottom"/>
    </xf>
    <xf borderId="0" fillId="0" fontId="34" numFmtId="0" xfId="0" applyAlignment="1" applyFont="1">
      <alignment horizontal="center" shrinkToFit="0" wrapText="1"/>
    </xf>
    <xf borderId="38" fillId="20" fontId="33" numFmtId="9" xfId="0" applyAlignment="1" applyBorder="1" applyFont="1" applyNumberFormat="1">
      <alignment horizontal="center" vertical="center"/>
    </xf>
    <xf borderId="28" fillId="18" fontId="33" numFmtId="0" xfId="0" applyAlignment="1" applyBorder="1" applyFont="1">
      <alignment horizontal="center" vertical="center"/>
    </xf>
    <xf borderId="28" fillId="19" fontId="33" numFmtId="0" xfId="0" applyAlignment="1" applyBorder="1" applyFont="1">
      <alignment horizontal="center" vertical="center"/>
    </xf>
    <xf borderId="28" fillId="5" fontId="33" numFmtId="0" xfId="0" applyAlignment="1" applyBorder="1" applyFont="1">
      <alignment horizontal="center" vertical="center"/>
    </xf>
    <xf borderId="29" fillId="21" fontId="33" numFmtId="0" xfId="0" applyAlignment="1" applyBorder="1" applyFill="1" applyFont="1">
      <alignment horizontal="center" vertical="center"/>
    </xf>
    <xf borderId="29" fillId="22" fontId="33" numFmtId="0" xfId="0" applyAlignment="1" applyBorder="1" applyFill="1" applyFont="1">
      <alignment horizontal="center" vertical="center"/>
    </xf>
    <xf borderId="28" fillId="16" fontId="33" numFmtId="0" xfId="0" applyAlignment="1" applyBorder="1" applyFont="1">
      <alignment horizontal="center" vertical="center"/>
    </xf>
    <xf borderId="33" fillId="18" fontId="33" numFmtId="0" xfId="0" applyAlignment="1" applyBorder="1" applyFont="1">
      <alignment horizontal="center" vertical="center"/>
    </xf>
    <xf borderId="25" fillId="0" fontId="8" numFmtId="168" xfId="0" applyAlignment="1" applyBorder="1" applyFont="1" applyNumberFormat="1">
      <alignment horizontal="left" shrinkToFit="0" vertical="center" wrapText="1"/>
    </xf>
    <xf borderId="25" fillId="0" fontId="8" numFmtId="169" xfId="0" applyAlignment="1" applyBorder="1" applyFont="1" applyNumberFormat="1">
      <alignment horizontal="left" shrinkToFit="0" vertical="center" wrapText="1"/>
    </xf>
    <xf borderId="0" fillId="0" fontId="7" numFmtId="166" xfId="0" applyFont="1" applyNumberFormat="1"/>
    <xf borderId="0" fillId="0" fontId="7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vertic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PV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'monitoramento e métricas'!$P$4:$P$9</c:f>
            </c:strRef>
          </c:cat>
          <c:val>
            <c:numRef>
              <c:f>'monitoramento e métricas'!$R$4:$R$9</c:f>
              <c:numCache/>
            </c:numRef>
          </c:val>
          <c:smooth val="0"/>
        </c:ser>
        <c:ser>
          <c:idx val="1"/>
          <c:order val="1"/>
          <c:tx>
            <c:v>EV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'monitoramento e métricas'!$P$4:$P$9</c:f>
            </c:strRef>
          </c:cat>
          <c:val>
            <c:numRef>
              <c:f>'monitoramento e métricas'!$O$21:$O$26</c:f>
              <c:numCache/>
            </c:numRef>
          </c:val>
          <c:smooth val="0"/>
        </c:ser>
        <c:ser>
          <c:idx val="2"/>
          <c:order val="2"/>
          <c:tx>
            <c:v>AC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'monitoramento e métricas'!$P$4:$P$9</c:f>
            </c:strRef>
          </c:cat>
          <c:val>
            <c:numRef>
              <c:f>'monitoramento e métricas'!$T$4:$T$9</c:f>
              <c:numCache/>
            </c:numRef>
          </c:val>
          <c:smooth val="0"/>
        </c:ser>
        <c:axId val="1548089536"/>
        <c:axId val="1120626786"/>
      </c:lineChart>
      <c:catAx>
        <c:axId val="15480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626786"/>
      </c:catAx>
      <c:valAx>
        <c:axId val="1120626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089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'monitoramento e métricas'!$Y$4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'monitoramento e métricas'!$O$5:$O$9</c:f>
            </c:strRef>
          </c:cat>
          <c:val>
            <c:numRef>
              <c:f>'monitoramento e métricas'!$Y$5:$Y$9</c:f>
              <c:numCache/>
            </c:numRef>
          </c:val>
          <c:smooth val="0"/>
        </c:ser>
        <c:axId val="147449758"/>
        <c:axId val="978106594"/>
      </c:lineChart>
      <c:catAx>
        <c:axId val="147449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106594"/>
      </c:catAx>
      <c:valAx>
        <c:axId val="978106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49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'monitoramento e métricas'!$O$4:$O$9</c:f>
            </c:strRef>
          </c:cat>
          <c:val>
            <c:numRef>
              <c:f>'monitoramento e métricas'!$W$4:$W$9</c:f>
              <c:numCache/>
            </c:numRef>
          </c:val>
          <c:smooth val="0"/>
        </c:ser>
        <c:axId val="1258960668"/>
        <c:axId val="507601827"/>
      </c:lineChart>
      <c:catAx>
        <c:axId val="1258960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601827"/>
      </c:catAx>
      <c:valAx>
        <c:axId val="50760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960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'monitoramento e métricas'!$O$4:$O$9</c:f>
            </c:strRef>
          </c:cat>
          <c:val>
            <c:numRef>
              <c:f>'monitoramento e métricas'!$X$4:$X$9</c:f>
              <c:numCache/>
            </c:numRef>
          </c:val>
          <c:smooth val="0"/>
        </c:ser>
        <c:axId val="1730409454"/>
        <c:axId val="1359193316"/>
      </c:lineChart>
      <c:catAx>
        <c:axId val="173040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193316"/>
      </c:catAx>
      <c:valAx>
        <c:axId val="135919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409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476250</xdr:colOff>
      <xdr:row>14</xdr:row>
      <xdr:rowOff>28575</xdr:rowOff>
    </xdr:from>
    <xdr:ext cx="8572500" cy="5305425"/>
    <xdr:graphicFrame>
      <xdr:nvGraphicFramePr>
        <xdr:cNvPr id="72152836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409575</xdr:colOff>
      <xdr:row>47</xdr:row>
      <xdr:rowOff>57150</xdr:rowOff>
    </xdr:from>
    <xdr:ext cx="8705850" cy="4067175"/>
    <xdr:graphicFrame>
      <xdr:nvGraphicFramePr>
        <xdr:cNvPr id="25732077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409575</xdr:colOff>
      <xdr:row>73</xdr:row>
      <xdr:rowOff>190500</xdr:rowOff>
    </xdr:from>
    <xdr:ext cx="8639175" cy="4438650"/>
    <xdr:graphicFrame>
      <xdr:nvGraphicFramePr>
        <xdr:cNvPr id="102479950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409575</xdr:colOff>
      <xdr:row>99</xdr:row>
      <xdr:rowOff>161925</xdr:rowOff>
    </xdr:from>
    <xdr:ext cx="8572500" cy="5305425"/>
    <xdr:graphicFrame>
      <xdr:nvGraphicFramePr>
        <xdr:cNvPr id="32873079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46.75"/>
    <col customWidth="1" min="4" max="4" width="8.5"/>
    <col hidden="1" min="11" max="13" width="12.63"/>
    <col customWidth="1" min="15" max="15" width="20.13"/>
    <col customWidth="1" hidden="1" min="17" max="17" width="19.38"/>
    <col customWidth="1" min="18" max="18" width="16.5"/>
    <col customWidth="1" min="19" max="19" width="15.88"/>
    <col customWidth="1" min="20" max="20" width="16.13"/>
    <col customWidth="1" min="21" max="21" width="15.0"/>
    <col customWidth="1" min="22" max="22" width="15.5"/>
  </cols>
  <sheetData>
    <row r="1">
      <c r="G1" s="1"/>
    </row>
    <row r="2" ht="32.25" customHeight="1">
      <c r="B2" s="2" t="s">
        <v>0</v>
      </c>
      <c r="C2" s="3" t="s">
        <v>1</v>
      </c>
      <c r="D2" s="4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Q2" s="5"/>
      <c r="R2" s="6" t="s">
        <v>9</v>
      </c>
      <c r="T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</row>
    <row r="3">
      <c r="B3" s="7"/>
      <c r="C3" s="8"/>
      <c r="D3" s="8"/>
      <c r="E3" s="8"/>
      <c r="F3" s="8"/>
      <c r="G3" s="8"/>
      <c r="H3" s="8"/>
      <c r="I3" s="8"/>
      <c r="J3" s="8"/>
      <c r="O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9" t="s">
        <v>24</v>
      </c>
    </row>
    <row r="4">
      <c r="B4" s="10" t="s">
        <v>25</v>
      </c>
      <c r="C4" s="11"/>
      <c r="D4" s="11"/>
      <c r="E4" s="11"/>
      <c r="F4" s="11"/>
      <c r="G4" s="11"/>
      <c r="H4" s="11"/>
      <c r="I4" s="11"/>
      <c r="J4" s="11"/>
      <c r="K4" s="11"/>
      <c r="L4" s="12"/>
      <c r="O4" s="5" t="s">
        <v>26</v>
      </c>
      <c r="P4" s="5" t="s">
        <v>27</v>
      </c>
      <c r="Q4" s="13">
        <f>SUM(F5:F13,F33:F34)</f>
        <v>540</v>
      </c>
      <c r="R4" s="13">
        <f>$Q$4:Q4</f>
        <v>540</v>
      </c>
      <c r="S4" s="13">
        <f>SUM(F5:F13,F33:F34)</f>
        <v>540</v>
      </c>
      <c r="T4" s="14">
        <f t="shared" ref="T4:T9" si="1">SUM($S$4:S4)</f>
        <v>540</v>
      </c>
      <c r="U4" s="13">
        <f>SUM(I5:I13,I33:I34)</f>
        <v>585</v>
      </c>
      <c r="V4" s="14">
        <f t="shared" ref="V4:V9" si="2">SUM($U$4:U4)</f>
        <v>585</v>
      </c>
      <c r="W4" s="14">
        <f t="shared" ref="W4:W9" si="3">T4/V4</f>
        <v>0.9230769231</v>
      </c>
      <c r="X4" s="14">
        <f t="shared" ref="X4:X9" si="4">T4-V4</f>
        <v>-45</v>
      </c>
      <c r="Y4" s="14">
        <f t="shared" ref="Y4:Y9" si="5">T4/R4</f>
        <v>1</v>
      </c>
    </row>
    <row r="5">
      <c r="B5" s="15">
        <v>1.0</v>
      </c>
      <c r="C5" s="16" t="s">
        <v>28</v>
      </c>
      <c r="D5" s="17">
        <v>1.0</v>
      </c>
      <c r="E5" s="18">
        <v>2.0</v>
      </c>
      <c r="F5" s="19">
        <f t="shared" ref="F5:F63" si="6">E5*15</f>
        <v>30</v>
      </c>
      <c r="G5" s="17">
        <v>1.0</v>
      </c>
      <c r="H5" s="18">
        <v>2.0</v>
      </c>
      <c r="I5" s="20">
        <f t="shared" ref="I5:I48" si="7">H5*15</f>
        <v>30</v>
      </c>
      <c r="J5" s="21" t="s">
        <v>29</v>
      </c>
      <c r="O5" s="5" t="s">
        <v>30</v>
      </c>
      <c r="P5" s="5" t="s">
        <v>31</v>
      </c>
      <c r="Q5" s="13">
        <f>SUM(F14:F21,F30,F27,F24,F35:F36,F44:F46)</f>
        <v>795</v>
      </c>
      <c r="R5" s="13">
        <f t="shared" ref="R5:R9" si="8">SUM(R4,Q5)</f>
        <v>1335</v>
      </c>
      <c r="S5" s="13">
        <f>SUM(F14:F21,F30,F27,F24,F35:F36)</f>
        <v>585</v>
      </c>
      <c r="T5" s="14">
        <f t="shared" si="1"/>
        <v>1125</v>
      </c>
      <c r="U5" s="13">
        <f>SUM(I14:I21,I30,I27,I24,I35:I36)</f>
        <v>840</v>
      </c>
      <c r="V5" s="14">
        <f t="shared" si="2"/>
        <v>1425</v>
      </c>
      <c r="W5" s="14">
        <f t="shared" si="3"/>
        <v>0.7894736842</v>
      </c>
      <c r="X5" s="14">
        <f t="shared" si="4"/>
        <v>-300</v>
      </c>
      <c r="Y5" s="14">
        <f t="shared" si="5"/>
        <v>0.8426966292</v>
      </c>
    </row>
    <row r="6">
      <c r="B6" s="15">
        <v>2.0</v>
      </c>
      <c r="C6" s="16" t="s">
        <v>32</v>
      </c>
      <c r="D6" s="17">
        <v>1.0</v>
      </c>
      <c r="E6" s="19">
        <v>4.0</v>
      </c>
      <c r="F6" s="19">
        <f t="shared" si="6"/>
        <v>60</v>
      </c>
      <c r="G6" s="17">
        <v>1.0</v>
      </c>
      <c r="H6" s="19">
        <v>4.0</v>
      </c>
      <c r="I6" s="20">
        <f t="shared" si="7"/>
        <v>60</v>
      </c>
      <c r="J6" s="21" t="s">
        <v>29</v>
      </c>
      <c r="O6" s="5" t="s">
        <v>33</v>
      </c>
      <c r="P6" s="5" t="s">
        <v>34</v>
      </c>
      <c r="Q6" s="13">
        <f>SUM(F37:F38,F47:F53)</f>
        <v>735</v>
      </c>
      <c r="R6" s="13">
        <f t="shared" si="8"/>
        <v>2070</v>
      </c>
      <c r="S6" s="13">
        <f>SUM(F37:F38)</f>
        <v>120</v>
      </c>
      <c r="T6" s="14">
        <f t="shared" si="1"/>
        <v>1245</v>
      </c>
      <c r="U6" s="13">
        <f>SUM(I37:I38)</f>
        <v>120</v>
      </c>
      <c r="V6" s="14">
        <f t="shared" si="2"/>
        <v>1545</v>
      </c>
      <c r="W6" s="14">
        <f t="shared" si="3"/>
        <v>0.8058252427</v>
      </c>
      <c r="X6" s="14">
        <f t="shared" si="4"/>
        <v>-300</v>
      </c>
      <c r="Y6" s="14">
        <f t="shared" si="5"/>
        <v>0.6014492754</v>
      </c>
    </row>
    <row r="7">
      <c r="B7" s="15">
        <v>3.0</v>
      </c>
      <c r="C7" s="16" t="s">
        <v>35</v>
      </c>
      <c r="D7" s="22">
        <v>1.0</v>
      </c>
      <c r="E7" s="23">
        <v>2.0</v>
      </c>
      <c r="F7" s="19">
        <f t="shared" si="6"/>
        <v>30</v>
      </c>
      <c r="G7" s="22">
        <v>1.0</v>
      </c>
      <c r="H7" s="19">
        <v>3.0</v>
      </c>
      <c r="I7" s="20">
        <f t="shared" si="7"/>
        <v>45</v>
      </c>
      <c r="J7" s="21" t="s">
        <v>29</v>
      </c>
      <c r="O7" s="5" t="s">
        <v>36</v>
      </c>
      <c r="P7" s="5" t="s">
        <v>37</v>
      </c>
      <c r="Q7" s="13">
        <f>SUM(F39:F40,F54:F55)</f>
        <v>210</v>
      </c>
      <c r="R7" s="13">
        <f t="shared" si="8"/>
        <v>2280</v>
      </c>
      <c r="S7" s="13">
        <f>SUM(F39:F40,F44:F47)</f>
        <v>420</v>
      </c>
      <c r="T7" s="14">
        <f t="shared" si="1"/>
        <v>1665</v>
      </c>
      <c r="U7" s="13">
        <f>SUM(I39:I40,I44:I47)</f>
        <v>495</v>
      </c>
      <c r="V7" s="14">
        <f t="shared" si="2"/>
        <v>2040</v>
      </c>
      <c r="W7" s="14">
        <f t="shared" si="3"/>
        <v>0.8161764706</v>
      </c>
      <c r="X7" s="14">
        <f t="shared" si="4"/>
        <v>-375</v>
      </c>
      <c r="Y7" s="14">
        <f t="shared" si="5"/>
        <v>0.7302631579</v>
      </c>
    </row>
    <row r="8">
      <c r="B8" s="15">
        <v>4.0</v>
      </c>
      <c r="C8" s="16" t="s">
        <v>38</v>
      </c>
      <c r="D8" s="22">
        <v>1.0</v>
      </c>
      <c r="E8" s="23">
        <v>2.0</v>
      </c>
      <c r="F8" s="19">
        <f t="shared" si="6"/>
        <v>30</v>
      </c>
      <c r="G8" s="22">
        <v>1.0</v>
      </c>
      <c r="H8" s="19">
        <v>3.0</v>
      </c>
      <c r="I8" s="20">
        <f t="shared" si="7"/>
        <v>45</v>
      </c>
      <c r="J8" s="21" t="s">
        <v>29</v>
      </c>
      <c r="O8" s="5" t="s">
        <v>39</v>
      </c>
      <c r="P8" s="5" t="s">
        <v>40</v>
      </c>
      <c r="Q8" s="13">
        <f>SUM(F25,F28,F31,F41:F42,F56:F60)</f>
        <v>960</v>
      </c>
      <c r="R8" s="13">
        <f t="shared" si="8"/>
        <v>3240</v>
      </c>
      <c r="S8" s="13">
        <f>SUM(F25,F28,F31,F41:F42,F51,F53)</f>
        <v>570</v>
      </c>
      <c r="T8" s="14">
        <f t="shared" si="1"/>
        <v>2235</v>
      </c>
      <c r="U8" s="13">
        <f>SUM(I25,I28,I31,I41:I42,I51,I53)</f>
        <v>600</v>
      </c>
      <c r="V8" s="14">
        <f t="shared" si="2"/>
        <v>2640</v>
      </c>
      <c r="W8" s="14">
        <f t="shared" si="3"/>
        <v>0.8465909091</v>
      </c>
      <c r="X8" s="14">
        <f t="shared" si="4"/>
        <v>-405</v>
      </c>
      <c r="Y8" s="14">
        <f t="shared" si="5"/>
        <v>0.6898148148</v>
      </c>
    </row>
    <row r="9">
      <c r="B9" s="24" t="s">
        <v>41</v>
      </c>
      <c r="C9" s="16" t="s">
        <v>42</v>
      </c>
      <c r="D9" s="22">
        <v>1.0</v>
      </c>
      <c r="E9" s="23">
        <v>3.0</v>
      </c>
      <c r="F9" s="19">
        <f t="shared" si="6"/>
        <v>45</v>
      </c>
      <c r="G9" s="22">
        <v>1.0</v>
      </c>
      <c r="H9" s="19">
        <v>2.0</v>
      </c>
      <c r="I9" s="20">
        <f t="shared" si="7"/>
        <v>30</v>
      </c>
      <c r="J9" s="21" t="s">
        <v>29</v>
      </c>
      <c r="O9" s="5" t="s">
        <v>43</v>
      </c>
      <c r="P9" s="5" t="s">
        <v>44</v>
      </c>
      <c r="Q9" s="13">
        <f>SUM(F43,F61:F62,F32,F29,F26,F23)</f>
        <v>705</v>
      </c>
      <c r="R9" s="13">
        <f t="shared" si="8"/>
        <v>3945</v>
      </c>
      <c r="S9" s="13">
        <f>SUM(F23,F29,F32,F43,F52,F48,F54,F58,F59,F55,F26,F61)</f>
        <v>885</v>
      </c>
      <c r="T9" s="14">
        <f t="shared" si="1"/>
        <v>3120</v>
      </c>
      <c r="U9" s="13">
        <f>SUM(I23,I29,I32,I43,I52,I48,I54,I58,I59,I55,I26,I61)</f>
        <v>765</v>
      </c>
      <c r="V9" s="14">
        <f t="shared" si="2"/>
        <v>3405</v>
      </c>
      <c r="W9" s="14">
        <f t="shared" si="3"/>
        <v>0.9162995595</v>
      </c>
      <c r="X9" s="14">
        <f t="shared" si="4"/>
        <v>-285</v>
      </c>
      <c r="Y9" s="14">
        <f t="shared" si="5"/>
        <v>0.7908745247</v>
      </c>
    </row>
    <row r="10">
      <c r="B10" s="24" t="s">
        <v>45</v>
      </c>
      <c r="C10" s="16" t="s">
        <v>46</v>
      </c>
      <c r="D10" s="22">
        <v>1.0</v>
      </c>
      <c r="E10" s="23">
        <v>3.0</v>
      </c>
      <c r="F10" s="19">
        <f t="shared" si="6"/>
        <v>45</v>
      </c>
      <c r="G10" s="22">
        <v>1.0</v>
      </c>
      <c r="H10" s="19">
        <v>3.0</v>
      </c>
      <c r="I10" s="20">
        <f t="shared" si="7"/>
        <v>45</v>
      </c>
      <c r="J10" s="21" t="s">
        <v>29</v>
      </c>
    </row>
    <row r="11">
      <c r="B11" s="24" t="s">
        <v>47</v>
      </c>
      <c r="C11" s="16" t="s">
        <v>48</v>
      </c>
      <c r="D11" s="22">
        <v>1.0</v>
      </c>
      <c r="E11" s="23">
        <v>3.0</v>
      </c>
      <c r="F11" s="19">
        <f t="shared" si="6"/>
        <v>45</v>
      </c>
      <c r="G11" s="22">
        <v>1.0</v>
      </c>
      <c r="H11" s="19">
        <v>3.0</v>
      </c>
      <c r="I11" s="20">
        <f t="shared" si="7"/>
        <v>45</v>
      </c>
      <c r="J11" s="21" t="s">
        <v>29</v>
      </c>
    </row>
    <row r="12">
      <c r="B12" s="24">
        <v>6.0</v>
      </c>
      <c r="C12" s="16" t="s">
        <v>49</v>
      </c>
      <c r="D12" s="22">
        <v>1.0</v>
      </c>
      <c r="E12" s="23">
        <v>3.0</v>
      </c>
      <c r="F12" s="19">
        <f t="shared" si="6"/>
        <v>45</v>
      </c>
      <c r="G12" s="22">
        <v>1.0</v>
      </c>
      <c r="H12" s="19">
        <v>3.0</v>
      </c>
      <c r="I12" s="20">
        <f t="shared" si="7"/>
        <v>45</v>
      </c>
      <c r="J12" s="21" t="s">
        <v>29</v>
      </c>
      <c r="R12" s="1"/>
    </row>
    <row r="13">
      <c r="B13" s="24">
        <v>7.0</v>
      </c>
      <c r="C13" s="16" t="s">
        <v>50</v>
      </c>
      <c r="D13" s="22">
        <v>1.0</v>
      </c>
      <c r="E13" s="19">
        <v>6.0</v>
      </c>
      <c r="F13" s="19">
        <f t="shared" si="6"/>
        <v>90</v>
      </c>
      <c r="G13" s="22">
        <v>1.0</v>
      </c>
      <c r="H13" s="19">
        <v>8.0</v>
      </c>
      <c r="I13" s="20">
        <f t="shared" si="7"/>
        <v>120</v>
      </c>
      <c r="J13" s="21" t="s">
        <v>29</v>
      </c>
    </row>
    <row r="14">
      <c r="B14" s="24">
        <v>8.0</v>
      </c>
      <c r="C14" s="16" t="s">
        <v>51</v>
      </c>
      <c r="D14" s="22">
        <v>2.0</v>
      </c>
      <c r="E14" s="23">
        <v>3.0</v>
      </c>
      <c r="F14" s="19">
        <f t="shared" si="6"/>
        <v>45</v>
      </c>
      <c r="G14" s="22">
        <v>2.0</v>
      </c>
      <c r="H14" s="19">
        <v>4.0</v>
      </c>
      <c r="I14" s="20">
        <f t="shared" si="7"/>
        <v>60</v>
      </c>
      <c r="J14" s="21" t="s">
        <v>29</v>
      </c>
    </row>
    <row r="15">
      <c r="B15" s="24">
        <v>9.0</v>
      </c>
      <c r="C15" s="16" t="s">
        <v>52</v>
      </c>
      <c r="D15" s="22">
        <v>2.0</v>
      </c>
      <c r="E15" s="23">
        <v>3.0</v>
      </c>
      <c r="F15" s="19">
        <f t="shared" si="6"/>
        <v>45</v>
      </c>
      <c r="G15" s="22">
        <v>2.0</v>
      </c>
      <c r="H15" s="19">
        <v>3.0</v>
      </c>
      <c r="I15" s="20">
        <f t="shared" si="7"/>
        <v>45</v>
      </c>
      <c r="J15" s="21" t="s">
        <v>29</v>
      </c>
    </row>
    <row r="16">
      <c r="B16" s="24">
        <v>10.0</v>
      </c>
      <c r="C16" s="16" t="s">
        <v>53</v>
      </c>
      <c r="D16" s="22">
        <v>2.0</v>
      </c>
      <c r="E16" s="23">
        <v>2.0</v>
      </c>
      <c r="F16" s="19">
        <f t="shared" si="6"/>
        <v>30</v>
      </c>
      <c r="G16" s="22">
        <v>2.0</v>
      </c>
      <c r="H16" s="19">
        <v>6.0</v>
      </c>
      <c r="I16" s="20">
        <f t="shared" si="7"/>
        <v>90</v>
      </c>
      <c r="J16" s="21" t="s">
        <v>29</v>
      </c>
    </row>
    <row r="17">
      <c r="B17" s="24">
        <v>11.0</v>
      </c>
      <c r="C17" s="16" t="s">
        <v>54</v>
      </c>
      <c r="D17" s="22">
        <v>2.0</v>
      </c>
      <c r="E17" s="19">
        <v>2.0</v>
      </c>
      <c r="F17" s="19">
        <f t="shared" si="6"/>
        <v>30</v>
      </c>
      <c r="G17" s="22">
        <v>2.0</v>
      </c>
      <c r="H17" s="19">
        <v>2.0</v>
      </c>
      <c r="I17" s="20">
        <f t="shared" si="7"/>
        <v>30</v>
      </c>
      <c r="J17" s="21" t="s">
        <v>29</v>
      </c>
    </row>
    <row r="18">
      <c r="B18" s="24">
        <v>12.0</v>
      </c>
      <c r="C18" s="16" t="s">
        <v>55</v>
      </c>
      <c r="D18" s="22">
        <v>2.0</v>
      </c>
      <c r="E18" s="19">
        <v>2.0</v>
      </c>
      <c r="F18" s="19">
        <f t="shared" si="6"/>
        <v>30</v>
      </c>
      <c r="G18" s="22">
        <v>2.0</v>
      </c>
      <c r="H18" s="19">
        <v>4.0</v>
      </c>
      <c r="I18" s="20">
        <f t="shared" si="7"/>
        <v>60</v>
      </c>
      <c r="J18" s="21" t="s">
        <v>29</v>
      </c>
    </row>
    <row r="19">
      <c r="B19" s="24">
        <v>13.0</v>
      </c>
      <c r="C19" s="16" t="s">
        <v>56</v>
      </c>
      <c r="D19" s="22">
        <v>2.0</v>
      </c>
      <c r="E19" s="23">
        <v>3.0</v>
      </c>
      <c r="F19" s="19">
        <f t="shared" si="6"/>
        <v>45</v>
      </c>
      <c r="G19" s="22">
        <v>2.0</v>
      </c>
      <c r="H19" s="19">
        <v>3.0</v>
      </c>
      <c r="I19" s="20">
        <f t="shared" si="7"/>
        <v>45</v>
      </c>
      <c r="J19" s="21" t="s">
        <v>29</v>
      </c>
    </row>
    <row r="20">
      <c r="B20" s="24">
        <v>14.0</v>
      </c>
      <c r="C20" s="16" t="s">
        <v>57</v>
      </c>
      <c r="D20" s="22">
        <v>2.0</v>
      </c>
      <c r="E20" s="19">
        <v>3.0</v>
      </c>
      <c r="F20" s="19">
        <f t="shared" si="6"/>
        <v>45</v>
      </c>
      <c r="G20" s="22">
        <v>2.0</v>
      </c>
      <c r="H20" s="19">
        <v>3.0</v>
      </c>
      <c r="I20" s="20">
        <f t="shared" si="7"/>
        <v>45</v>
      </c>
      <c r="J20" s="21" t="s">
        <v>29</v>
      </c>
    </row>
    <row r="21">
      <c r="B21" s="24" t="s">
        <v>58</v>
      </c>
      <c r="C21" s="25" t="s">
        <v>59</v>
      </c>
      <c r="D21" s="22">
        <v>2.0</v>
      </c>
      <c r="E21" s="19">
        <v>4.0</v>
      </c>
      <c r="F21" s="19">
        <f t="shared" si="6"/>
        <v>60</v>
      </c>
      <c r="G21" s="22">
        <v>2.0</v>
      </c>
      <c r="H21" s="19">
        <v>5.0</v>
      </c>
      <c r="I21" s="20">
        <f t="shared" si="7"/>
        <v>75</v>
      </c>
      <c r="J21" s="21" t="s">
        <v>29</v>
      </c>
    </row>
    <row r="22">
      <c r="B22" s="24" t="s">
        <v>60</v>
      </c>
      <c r="C22" s="25" t="s">
        <v>61</v>
      </c>
      <c r="D22" s="22">
        <v>5.0</v>
      </c>
      <c r="E22" s="19">
        <v>4.0</v>
      </c>
      <c r="F22" s="19">
        <f t="shared" si="6"/>
        <v>60</v>
      </c>
      <c r="G22" s="22">
        <v>5.0</v>
      </c>
      <c r="H22" s="19">
        <v>4.0</v>
      </c>
      <c r="I22" s="20">
        <f t="shared" si="7"/>
        <v>60</v>
      </c>
      <c r="J22" s="21" t="s">
        <v>29</v>
      </c>
    </row>
    <row r="23">
      <c r="B23" s="24" t="s">
        <v>62</v>
      </c>
      <c r="C23" s="25" t="s">
        <v>63</v>
      </c>
      <c r="D23" s="22">
        <v>6.0</v>
      </c>
      <c r="E23" s="19">
        <v>4.0</v>
      </c>
      <c r="F23" s="19">
        <f t="shared" si="6"/>
        <v>60</v>
      </c>
      <c r="G23" s="22">
        <v>6.0</v>
      </c>
      <c r="H23" s="19">
        <v>3.0</v>
      </c>
      <c r="I23" s="20">
        <f t="shared" si="7"/>
        <v>45</v>
      </c>
      <c r="J23" s="21" t="s">
        <v>29</v>
      </c>
    </row>
    <row r="24">
      <c r="A24" s="26"/>
      <c r="B24" s="24">
        <v>16.0</v>
      </c>
      <c r="C24" s="16" t="s">
        <v>64</v>
      </c>
      <c r="D24" s="22">
        <v>2.0</v>
      </c>
      <c r="E24" s="19">
        <v>2.0</v>
      </c>
      <c r="F24" s="19">
        <f t="shared" si="6"/>
        <v>30</v>
      </c>
      <c r="G24" s="22">
        <v>2.0</v>
      </c>
      <c r="H24" s="19">
        <v>6.0</v>
      </c>
      <c r="I24" s="20">
        <f t="shared" si="7"/>
        <v>90</v>
      </c>
      <c r="J24" s="21" t="s">
        <v>29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>
      <c r="A25" s="26"/>
      <c r="B25" s="24">
        <v>16.0</v>
      </c>
      <c r="C25" s="16" t="s">
        <v>65</v>
      </c>
      <c r="D25" s="22">
        <v>5.0</v>
      </c>
      <c r="E25" s="19">
        <v>2.0</v>
      </c>
      <c r="F25" s="19">
        <f t="shared" si="6"/>
        <v>30</v>
      </c>
      <c r="G25" s="22">
        <v>5.0</v>
      </c>
      <c r="H25" s="19">
        <v>6.0</v>
      </c>
      <c r="I25" s="20">
        <f t="shared" si="7"/>
        <v>90</v>
      </c>
      <c r="J25" s="21" t="s">
        <v>29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>
      <c r="A26" s="26"/>
      <c r="B26" s="24">
        <v>16.0</v>
      </c>
      <c r="C26" s="25" t="s">
        <v>66</v>
      </c>
      <c r="D26" s="22">
        <v>6.0</v>
      </c>
      <c r="E26" s="19">
        <v>2.0</v>
      </c>
      <c r="F26" s="19">
        <f t="shared" si="6"/>
        <v>30</v>
      </c>
      <c r="G26" s="22">
        <v>6.0</v>
      </c>
      <c r="H26" s="19">
        <v>3.0</v>
      </c>
      <c r="I26" s="20">
        <f t="shared" si="7"/>
        <v>45</v>
      </c>
      <c r="J26" s="21" t="s">
        <v>29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>
      <c r="B27" s="24">
        <v>17.0</v>
      </c>
      <c r="C27" s="25" t="s">
        <v>67</v>
      </c>
      <c r="D27" s="22">
        <v>2.0</v>
      </c>
      <c r="E27" s="19">
        <v>2.0</v>
      </c>
      <c r="F27" s="19">
        <f t="shared" si="6"/>
        <v>30</v>
      </c>
      <c r="G27" s="22">
        <v>2.0</v>
      </c>
      <c r="H27" s="19">
        <v>6.0</v>
      </c>
      <c r="I27" s="20">
        <f t="shared" si="7"/>
        <v>90</v>
      </c>
      <c r="J27" s="21" t="s">
        <v>29</v>
      </c>
    </row>
    <row r="28">
      <c r="B28" s="24">
        <v>17.0</v>
      </c>
      <c r="C28" s="25" t="s">
        <v>68</v>
      </c>
      <c r="D28" s="22">
        <v>5.0</v>
      </c>
      <c r="E28" s="19">
        <v>2.0</v>
      </c>
      <c r="F28" s="19">
        <f t="shared" si="6"/>
        <v>30</v>
      </c>
      <c r="G28" s="22">
        <v>5.0</v>
      </c>
      <c r="H28" s="19">
        <v>6.0</v>
      </c>
      <c r="I28" s="20">
        <f t="shared" si="7"/>
        <v>90</v>
      </c>
      <c r="J28" s="21" t="s">
        <v>29</v>
      </c>
    </row>
    <row r="29">
      <c r="B29" s="24">
        <v>17.0</v>
      </c>
      <c r="C29" s="25" t="s">
        <v>69</v>
      </c>
      <c r="D29" s="22">
        <v>6.0</v>
      </c>
      <c r="E29" s="19">
        <v>2.0</v>
      </c>
      <c r="F29" s="19">
        <f t="shared" si="6"/>
        <v>30</v>
      </c>
      <c r="G29" s="22">
        <v>6.0</v>
      </c>
      <c r="H29" s="19">
        <v>3.0</v>
      </c>
      <c r="I29" s="20">
        <f t="shared" si="7"/>
        <v>45</v>
      </c>
      <c r="J29" s="21" t="s">
        <v>29</v>
      </c>
    </row>
    <row r="30">
      <c r="B30" s="24">
        <v>18.0</v>
      </c>
      <c r="C30" s="16" t="s">
        <v>70</v>
      </c>
      <c r="D30" s="22">
        <v>2.0</v>
      </c>
      <c r="E30" s="19">
        <v>5.0</v>
      </c>
      <c r="F30" s="19">
        <f t="shared" si="6"/>
        <v>75</v>
      </c>
      <c r="G30" s="22">
        <v>2.0</v>
      </c>
      <c r="H30" s="19">
        <v>5.0</v>
      </c>
      <c r="I30" s="20">
        <f t="shared" si="7"/>
        <v>75</v>
      </c>
      <c r="J30" s="21" t="s">
        <v>29</v>
      </c>
    </row>
    <row r="31">
      <c r="B31" s="24">
        <v>19.0</v>
      </c>
      <c r="C31" s="16" t="s">
        <v>71</v>
      </c>
      <c r="D31" s="22">
        <v>5.0</v>
      </c>
      <c r="E31" s="19">
        <v>5.0</v>
      </c>
      <c r="F31" s="19">
        <f t="shared" si="6"/>
        <v>75</v>
      </c>
      <c r="G31" s="22">
        <v>5.0</v>
      </c>
      <c r="H31" s="19">
        <v>4.0</v>
      </c>
      <c r="I31" s="20">
        <f t="shared" si="7"/>
        <v>60</v>
      </c>
      <c r="J31" s="21" t="s">
        <v>29</v>
      </c>
    </row>
    <row r="32">
      <c r="B32" s="24">
        <v>20.0</v>
      </c>
      <c r="C32" s="16" t="s">
        <v>72</v>
      </c>
      <c r="D32" s="22">
        <v>6.0</v>
      </c>
      <c r="E32" s="19">
        <v>5.0</v>
      </c>
      <c r="F32" s="19">
        <f t="shared" si="6"/>
        <v>75</v>
      </c>
      <c r="G32" s="22">
        <v>6.0</v>
      </c>
      <c r="H32" s="19">
        <v>4.0</v>
      </c>
      <c r="I32" s="20">
        <f t="shared" si="7"/>
        <v>60</v>
      </c>
      <c r="J32" s="21" t="s">
        <v>29</v>
      </c>
    </row>
    <row r="33">
      <c r="B33" s="24" t="s">
        <v>73</v>
      </c>
      <c r="C33" s="25" t="s">
        <v>74</v>
      </c>
      <c r="D33" s="22">
        <v>1.0</v>
      </c>
      <c r="E33" s="19">
        <v>4.0</v>
      </c>
      <c r="F33" s="19">
        <f t="shared" si="6"/>
        <v>60</v>
      </c>
      <c r="G33" s="22">
        <v>1.0</v>
      </c>
      <c r="H33" s="19">
        <v>4.0</v>
      </c>
      <c r="I33" s="20">
        <f t="shared" si="7"/>
        <v>60</v>
      </c>
      <c r="J33" s="21" t="s">
        <v>29</v>
      </c>
    </row>
    <row r="34">
      <c r="B34" s="24" t="s">
        <v>75</v>
      </c>
      <c r="C34" s="25" t="s">
        <v>76</v>
      </c>
      <c r="D34" s="22">
        <v>1.0</v>
      </c>
      <c r="E34" s="19">
        <v>4.0</v>
      </c>
      <c r="F34" s="19">
        <f t="shared" si="6"/>
        <v>60</v>
      </c>
      <c r="G34" s="22">
        <v>1.0</v>
      </c>
      <c r="H34" s="19">
        <v>4.0</v>
      </c>
      <c r="I34" s="20">
        <f t="shared" si="7"/>
        <v>60</v>
      </c>
      <c r="J34" s="21" t="s">
        <v>29</v>
      </c>
    </row>
    <row r="35">
      <c r="B35" s="24" t="s">
        <v>77</v>
      </c>
      <c r="C35" s="25" t="s">
        <v>78</v>
      </c>
      <c r="D35" s="22">
        <v>2.0</v>
      </c>
      <c r="E35" s="19">
        <v>4.0</v>
      </c>
      <c r="F35" s="19">
        <f t="shared" si="6"/>
        <v>60</v>
      </c>
      <c r="G35" s="22">
        <v>2.0</v>
      </c>
      <c r="H35" s="19">
        <v>5.0</v>
      </c>
      <c r="I35" s="20">
        <f t="shared" si="7"/>
        <v>75</v>
      </c>
      <c r="J35" s="21" t="s">
        <v>29</v>
      </c>
    </row>
    <row r="36">
      <c r="B36" s="24" t="s">
        <v>79</v>
      </c>
      <c r="C36" s="25" t="s">
        <v>80</v>
      </c>
      <c r="D36" s="22">
        <v>2.0</v>
      </c>
      <c r="E36" s="19">
        <v>4.0</v>
      </c>
      <c r="F36" s="19">
        <f t="shared" si="6"/>
        <v>60</v>
      </c>
      <c r="G36" s="22">
        <v>2.0</v>
      </c>
      <c r="H36" s="19">
        <v>4.0</v>
      </c>
      <c r="I36" s="20">
        <f t="shared" si="7"/>
        <v>60</v>
      </c>
      <c r="J36" s="21" t="s">
        <v>29</v>
      </c>
    </row>
    <row r="37">
      <c r="B37" s="24" t="s">
        <v>81</v>
      </c>
      <c r="C37" s="25" t="s">
        <v>82</v>
      </c>
      <c r="D37" s="22">
        <v>3.0</v>
      </c>
      <c r="E37" s="19">
        <v>4.0</v>
      </c>
      <c r="F37" s="19">
        <f t="shared" si="6"/>
        <v>60</v>
      </c>
      <c r="G37" s="22">
        <v>3.0</v>
      </c>
      <c r="H37" s="19">
        <v>4.0</v>
      </c>
      <c r="I37" s="20">
        <f t="shared" si="7"/>
        <v>60</v>
      </c>
      <c r="J37" s="21" t="s">
        <v>29</v>
      </c>
    </row>
    <row r="38">
      <c r="B38" s="24" t="s">
        <v>83</v>
      </c>
      <c r="C38" s="25" t="s">
        <v>84</v>
      </c>
      <c r="D38" s="27">
        <v>3.0</v>
      </c>
      <c r="E38" s="19">
        <v>4.0</v>
      </c>
      <c r="F38" s="19">
        <f t="shared" si="6"/>
        <v>60</v>
      </c>
      <c r="G38" s="22">
        <v>3.0</v>
      </c>
      <c r="H38" s="19">
        <v>4.0</v>
      </c>
      <c r="I38" s="20">
        <f t="shared" si="7"/>
        <v>60</v>
      </c>
      <c r="J38" s="21" t="s">
        <v>29</v>
      </c>
    </row>
    <row r="39">
      <c r="B39" s="24" t="s">
        <v>85</v>
      </c>
      <c r="C39" s="25" t="s">
        <v>86</v>
      </c>
      <c r="D39" s="27">
        <v>4.0</v>
      </c>
      <c r="E39" s="19">
        <v>4.0</v>
      </c>
      <c r="F39" s="19">
        <f t="shared" si="6"/>
        <v>60</v>
      </c>
      <c r="G39" s="22">
        <v>4.0</v>
      </c>
      <c r="H39" s="19">
        <v>4.0</v>
      </c>
      <c r="I39" s="20">
        <f t="shared" si="7"/>
        <v>60</v>
      </c>
      <c r="J39" s="21" t="s">
        <v>29</v>
      </c>
    </row>
    <row r="40">
      <c r="B40" s="24" t="s">
        <v>87</v>
      </c>
      <c r="C40" s="25" t="s">
        <v>88</v>
      </c>
      <c r="D40" s="27">
        <v>4.0</v>
      </c>
      <c r="E40" s="19">
        <v>4.0</v>
      </c>
      <c r="F40" s="19">
        <f t="shared" si="6"/>
        <v>60</v>
      </c>
      <c r="G40" s="22">
        <v>4.0</v>
      </c>
      <c r="H40" s="19">
        <v>4.0</v>
      </c>
      <c r="I40" s="20">
        <f t="shared" si="7"/>
        <v>60</v>
      </c>
      <c r="J40" s="21" t="s">
        <v>29</v>
      </c>
    </row>
    <row r="41">
      <c r="B41" s="24" t="s">
        <v>89</v>
      </c>
      <c r="C41" s="25" t="s">
        <v>90</v>
      </c>
      <c r="D41" s="27">
        <v>5.0</v>
      </c>
      <c r="E41" s="19">
        <v>4.0</v>
      </c>
      <c r="F41" s="19">
        <f t="shared" si="6"/>
        <v>60</v>
      </c>
      <c r="G41" s="22">
        <v>5.0</v>
      </c>
      <c r="H41" s="19">
        <v>4.0</v>
      </c>
      <c r="I41" s="20">
        <f t="shared" si="7"/>
        <v>60</v>
      </c>
      <c r="J41" s="21" t="s">
        <v>29</v>
      </c>
    </row>
    <row r="42">
      <c r="B42" s="24" t="s">
        <v>91</v>
      </c>
      <c r="C42" s="25" t="s">
        <v>92</v>
      </c>
      <c r="D42" s="27">
        <v>5.0</v>
      </c>
      <c r="E42" s="19">
        <v>4.0</v>
      </c>
      <c r="F42" s="19">
        <f t="shared" si="6"/>
        <v>60</v>
      </c>
      <c r="G42" s="22">
        <v>5.0</v>
      </c>
      <c r="H42" s="19">
        <v>4.0</v>
      </c>
      <c r="I42" s="20">
        <f t="shared" si="7"/>
        <v>60</v>
      </c>
      <c r="J42" s="21" t="s">
        <v>29</v>
      </c>
    </row>
    <row r="43">
      <c r="B43" s="24" t="s">
        <v>93</v>
      </c>
      <c r="C43" s="25" t="s">
        <v>94</v>
      </c>
      <c r="D43" s="27">
        <v>6.0</v>
      </c>
      <c r="E43" s="19">
        <v>4.0</v>
      </c>
      <c r="F43" s="19">
        <f t="shared" si="6"/>
        <v>60</v>
      </c>
      <c r="G43" s="22">
        <v>6.0</v>
      </c>
      <c r="H43" s="19">
        <v>4.0</v>
      </c>
      <c r="I43" s="20">
        <f t="shared" si="7"/>
        <v>60</v>
      </c>
      <c r="J43" s="21" t="s">
        <v>29</v>
      </c>
    </row>
    <row r="44">
      <c r="B44" s="24">
        <v>22.0</v>
      </c>
      <c r="C44" s="28" t="s">
        <v>95</v>
      </c>
      <c r="D44" s="29">
        <v>2.0</v>
      </c>
      <c r="E44" s="30">
        <v>4.0</v>
      </c>
      <c r="F44" s="19">
        <f t="shared" si="6"/>
        <v>60</v>
      </c>
      <c r="G44" s="29">
        <v>4.0</v>
      </c>
      <c r="H44" s="30">
        <v>8.0</v>
      </c>
      <c r="I44" s="20">
        <f t="shared" si="7"/>
        <v>120</v>
      </c>
      <c r="J44" s="21" t="s">
        <v>29</v>
      </c>
    </row>
    <row r="45">
      <c r="B45" s="24">
        <v>23.0</v>
      </c>
      <c r="C45" s="28" t="s">
        <v>96</v>
      </c>
      <c r="D45" s="29">
        <v>2.0</v>
      </c>
      <c r="E45" s="30">
        <v>5.0</v>
      </c>
      <c r="F45" s="19">
        <f t="shared" si="6"/>
        <v>75</v>
      </c>
      <c r="G45" s="29">
        <v>4.0</v>
      </c>
      <c r="H45" s="30">
        <v>6.0</v>
      </c>
      <c r="I45" s="20">
        <f t="shared" si="7"/>
        <v>90</v>
      </c>
      <c r="J45" s="21" t="s">
        <v>29</v>
      </c>
    </row>
    <row r="46">
      <c r="B46" s="24">
        <v>24.0</v>
      </c>
      <c r="C46" s="28" t="s">
        <v>97</v>
      </c>
      <c r="D46" s="29">
        <v>2.0</v>
      </c>
      <c r="E46" s="31">
        <v>5.0</v>
      </c>
      <c r="F46" s="19">
        <f t="shared" si="6"/>
        <v>75</v>
      </c>
      <c r="G46" s="29">
        <v>4.0</v>
      </c>
      <c r="H46" s="30">
        <v>5.0</v>
      </c>
      <c r="I46" s="20">
        <f t="shared" si="7"/>
        <v>75</v>
      </c>
      <c r="J46" s="21" t="s">
        <v>29</v>
      </c>
    </row>
    <row r="47">
      <c r="B47" s="24">
        <v>25.0</v>
      </c>
      <c r="C47" s="32" t="s">
        <v>98</v>
      </c>
      <c r="D47" s="29">
        <v>3.0</v>
      </c>
      <c r="E47" s="31">
        <v>6.0</v>
      </c>
      <c r="F47" s="19">
        <f t="shared" si="6"/>
        <v>90</v>
      </c>
      <c r="G47" s="29">
        <v>4.0</v>
      </c>
      <c r="H47" s="30">
        <v>6.0</v>
      </c>
      <c r="I47" s="20">
        <f t="shared" si="7"/>
        <v>90</v>
      </c>
      <c r="J47" s="21" t="s">
        <v>29</v>
      </c>
    </row>
    <row r="48">
      <c r="B48" s="24">
        <v>26.0</v>
      </c>
      <c r="C48" s="28" t="s">
        <v>99</v>
      </c>
      <c r="D48" s="29">
        <v>3.0</v>
      </c>
      <c r="E48" s="30">
        <v>3.0</v>
      </c>
      <c r="F48" s="19">
        <f t="shared" si="6"/>
        <v>45</v>
      </c>
      <c r="G48" s="29">
        <v>6.0</v>
      </c>
      <c r="H48" s="30">
        <v>3.0</v>
      </c>
      <c r="I48" s="20">
        <f t="shared" si="7"/>
        <v>45</v>
      </c>
      <c r="J48" s="21" t="s">
        <v>29</v>
      </c>
    </row>
    <row r="49">
      <c r="B49" s="24">
        <v>27.0</v>
      </c>
      <c r="C49" s="28" t="s">
        <v>100</v>
      </c>
      <c r="D49" s="29">
        <v>3.0</v>
      </c>
      <c r="E49" s="30">
        <v>1.5</v>
      </c>
      <c r="F49" s="19">
        <f t="shared" si="6"/>
        <v>22.5</v>
      </c>
      <c r="G49" s="29" t="s">
        <v>101</v>
      </c>
      <c r="H49" s="33" t="s">
        <v>101</v>
      </c>
      <c r="I49" s="34" t="s">
        <v>101</v>
      </c>
      <c r="J49" s="21" t="s">
        <v>101</v>
      </c>
    </row>
    <row r="50">
      <c r="B50" s="24">
        <v>28.0</v>
      </c>
      <c r="C50" s="28" t="s">
        <v>102</v>
      </c>
      <c r="D50" s="29">
        <v>3.0</v>
      </c>
      <c r="E50" s="30">
        <v>1.5</v>
      </c>
      <c r="F50" s="19">
        <f t="shared" si="6"/>
        <v>22.5</v>
      </c>
      <c r="G50" s="29" t="s">
        <v>101</v>
      </c>
      <c r="H50" s="33" t="s">
        <v>101</v>
      </c>
      <c r="I50" s="34" t="s">
        <v>101</v>
      </c>
      <c r="J50" s="21" t="s">
        <v>101</v>
      </c>
    </row>
    <row r="51">
      <c r="B51" s="24">
        <v>29.0</v>
      </c>
      <c r="C51" s="28" t="s">
        <v>103</v>
      </c>
      <c r="D51" s="29">
        <v>3.0</v>
      </c>
      <c r="E51" s="31">
        <v>13.0</v>
      </c>
      <c r="F51" s="19">
        <f t="shared" si="6"/>
        <v>195</v>
      </c>
      <c r="G51" s="29">
        <v>5.0</v>
      </c>
      <c r="H51" s="30">
        <v>8.0</v>
      </c>
      <c r="I51" s="20">
        <f t="shared" ref="I51:I55" si="9">H51*15</f>
        <v>120</v>
      </c>
      <c r="J51" s="21" t="s">
        <v>29</v>
      </c>
    </row>
    <row r="52">
      <c r="B52" s="24">
        <v>30.0</v>
      </c>
      <c r="C52" s="28" t="s">
        <v>104</v>
      </c>
      <c r="D52" s="29">
        <v>3.0</v>
      </c>
      <c r="E52" s="31">
        <v>8.0</v>
      </c>
      <c r="F52" s="19">
        <f t="shared" si="6"/>
        <v>120</v>
      </c>
      <c r="G52" s="29">
        <v>6.0</v>
      </c>
      <c r="H52" s="30">
        <v>5.0</v>
      </c>
      <c r="I52" s="20">
        <f t="shared" si="9"/>
        <v>75</v>
      </c>
      <c r="J52" s="21" t="s">
        <v>29</v>
      </c>
    </row>
    <row r="53">
      <c r="B53" s="24">
        <v>31.0</v>
      </c>
      <c r="C53" s="28" t="s">
        <v>105</v>
      </c>
      <c r="D53" s="29">
        <v>3.0</v>
      </c>
      <c r="E53" s="31">
        <v>8.0</v>
      </c>
      <c r="F53" s="19">
        <f t="shared" si="6"/>
        <v>120</v>
      </c>
      <c r="G53" s="29">
        <v>5.0</v>
      </c>
      <c r="H53" s="30">
        <v>8.0</v>
      </c>
      <c r="I53" s="20">
        <f t="shared" si="9"/>
        <v>120</v>
      </c>
      <c r="J53" s="21" t="s">
        <v>29</v>
      </c>
    </row>
    <row r="54">
      <c r="B54" s="24">
        <v>32.0</v>
      </c>
      <c r="C54" s="28" t="s">
        <v>106</v>
      </c>
      <c r="D54" s="29">
        <v>4.0</v>
      </c>
      <c r="E54" s="30">
        <v>3.0</v>
      </c>
      <c r="F54" s="19">
        <f t="shared" si="6"/>
        <v>45</v>
      </c>
      <c r="G54" s="29">
        <v>6.0</v>
      </c>
      <c r="H54" s="30">
        <v>3.0</v>
      </c>
      <c r="I54" s="20">
        <f t="shared" si="9"/>
        <v>45</v>
      </c>
      <c r="J54" s="21" t="s">
        <v>29</v>
      </c>
    </row>
    <row r="55">
      <c r="B55" s="24">
        <v>33.0</v>
      </c>
      <c r="C55" s="28" t="s">
        <v>107</v>
      </c>
      <c r="D55" s="29">
        <v>4.0</v>
      </c>
      <c r="E55" s="30">
        <v>3.0</v>
      </c>
      <c r="F55" s="19">
        <f t="shared" si="6"/>
        <v>45</v>
      </c>
      <c r="G55" s="29">
        <v>6.0</v>
      </c>
      <c r="H55" s="30">
        <v>2.0</v>
      </c>
      <c r="I55" s="20">
        <f t="shared" si="9"/>
        <v>30</v>
      </c>
      <c r="J55" s="21" t="s">
        <v>29</v>
      </c>
    </row>
    <row r="56">
      <c r="B56" s="24">
        <v>34.0</v>
      </c>
      <c r="C56" s="28" t="s">
        <v>108</v>
      </c>
      <c r="D56" s="29">
        <v>5.0</v>
      </c>
      <c r="E56" s="30">
        <v>11.0</v>
      </c>
      <c r="F56" s="19">
        <f t="shared" si="6"/>
        <v>165</v>
      </c>
      <c r="G56" s="29" t="s">
        <v>101</v>
      </c>
      <c r="H56" s="33" t="s">
        <v>101</v>
      </c>
      <c r="I56" s="34" t="s">
        <v>101</v>
      </c>
      <c r="J56" s="21" t="s">
        <v>101</v>
      </c>
    </row>
    <row r="57">
      <c r="B57" s="24">
        <v>35.0</v>
      </c>
      <c r="C57" s="28" t="s">
        <v>109</v>
      </c>
      <c r="D57" s="29">
        <v>5.0</v>
      </c>
      <c r="E57" s="30">
        <v>11.0</v>
      </c>
      <c r="F57" s="19">
        <f t="shared" si="6"/>
        <v>165</v>
      </c>
      <c r="G57" s="29" t="s">
        <v>101</v>
      </c>
      <c r="H57" s="33" t="s">
        <v>101</v>
      </c>
      <c r="I57" s="34" t="s">
        <v>101</v>
      </c>
      <c r="J57" s="21" t="s">
        <v>101</v>
      </c>
    </row>
    <row r="58">
      <c r="B58" s="24">
        <v>36.0</v>
      </c>
      <c r="C58" s="28" t="s">
        <v>110</v>
      </c>
      <c r="D58" s="29">
        <v>5.0</v>
      </c>
      <c r="E58" s="31">
        <v>8.0</v>
      </c>
      <c r="F58" s="19">
        <f t="shared" si="6"/>
        <v>120</v>
      </c>
      <c r="G58" s="29">
        <v>6.0</v>
      </c>
      <c r="H58" s="30">
        <v>8.0</v>
      </c>
      <c r="I58" s="20">
        <f t="shared" ref="I58:I59" si="10">H58*15</f>
        <v>120</v>
      </c>
      <c r="J58" s="21" t="s">
        <v>29</v>
      </c>
    </row>
    <row r="59">
      <c r="B59" s="24">
        <v>37.0</v>
      </c>
      <c r="C59" s="28" t="s">
        <v>111</v>
      </c>
      <c r="D59" s="29">
        <v>5.0</v>
      </c>
      <c r="E59" s="30">
        <v>2.0</v>
      </c>
      <c r="F59" s="19">
        <f t="shared" si="6"/>
        <v>30</v>
      </c>
      <c r="G59" s="29">
        <v>6.0</v>
      </c>
      <c r="H59" s="30">
        <v>1.0</v>
      </c>
      <c r="I59" s="20">
        <f t="shared" si="10"/>
        <v>15</v>
      </c>
      <c r="J59" s="21" t="s">
        <v>29</v>
      </c>
    </row>
    <row r="60">
      <c r="B60" s="24">
        <v>38.0</v>
      </c>
      <c r="C60" s="35" t="s">
        <v>112</v>
      </c>
      <c r="D60" s="36">
        <v>5.0</v>
      </c>
      <c r="E60" s="37">
        <v>15.0</v>
      </c>
      <c r="F60" s="19">
        <f t="shared" si="6"/>
        <v>225</v>
      </c>
      <c r="G60" s="36" t="s">
        <v>101</v>
      </c>
      <c r="H60" s="38" t="s">
        <v>101</v>
      </c>
      <c r="I60" s="34" t="s">
        <v>101</v>
      </c>
      <c r="J60" s="21" t="s">
        <v>101</v>
      </c>
    </row>
    <row r="61">
      <c r="B61" s="24">
        <v>39.0</v>
      </c>
      <c r="C61" s="35" t="s">
        <v>113</v>
      </c>
      <c r="D61" s="36">
        <v>6.0</v>
      </c>
      <c r="E61" s="37">
        <v>15.0</v>
      </c>
      <c r="F61" s="19">
        <f t="shared" si="6"/>
        <v>225</v>
      </c>
      <c r="G61" s="36">
        <v>6.0</v>
      </c>
      <c r="H61" s="37">
        <v>12.0</v>
      </c>
      <c r="I61" s="20">
        <f>H61*15</f>
        <v>180</v>
      </c>
      <c r="J61" s="21" t="s">
        <v>29</v>
      </c>
    </row>
    <row r="62">
      <c r="B62" s="24">
        <v>40.0</v>
      </c>
      <c r="C62" s="35" t="s">
        <v>114</v>
      </c>
      <c r="D62" s="36">
        <v>6.0</v>
      </c>
      <c r="E62" s="37">
        <v>15.0</v>
      </c>
      <c r="F62" s="19">
        <f t="shared" si="6"/>
        <v>225</v>
      </c>
      <c r="G62" s="36" t="s">
        <v>101</v>
      </c>
      <c r="H62" s="38" t="s">
        <v>101</v>
      </c>
      <c r="I62" s="34" t="s">
        <v>101</v>
      </c>
      <c r="J62" s="21" t="s">
        <v>101</v>
      </c>
    </row>
    <row r="63">
      <c r="B63" s="39"/>
      <c r="D63" s="40"/>
      <c r="E63" s="40">
        <f>SUM(E5:E62)</f>
        <v>267</v>
      </c>
      <c r="F63" s="18">
        <f t="shared" si="6"/>
        <v>4005</v>
      </c>
      <c r="G63" s="20"/>
      <c r="I63" s="20">
        <f>H63*15</f>
        <v>0</v>
      </c>
    </row>
  </sheetData>
  <mergeCells count="13">
    <mergeCell ref="I2:I3"/>
    <mergeCell ref="J2:J3"/>
    <mergeCell ref="K2:K3"/>
    <mergeCell ref="L2:L3"/>
    <mergeCell ref="O3:P3"/>
    <mergeCell ref="B2:B3"/>
    <mergeCell ref="C2:C3"/>
    <mergeCell ref="D2:D3"/>
    <mergeCell ref="E2:E3"/>
    <mergeCell ref="F2:F3"/>
    <mergeCell ref="G2:G3"/>
    <mergeCell ref="H2:H3"/>
    <mergeCell ref="B4:L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2"/>
  <cols>
    <col customWidth="1" min="1" max="1" width="4.25"/>
    <col customWidth="1" min="2" max="2" width="11.13"/>
    <col customWidth="1" min="3" max="3" width="51.0"/>
    <col customWidth="1" min="4" max="4" width="27.38"/>
    <col customWidth="1" min="5" max="5" width="16.63"/>
    <col customWidth="1" min="6" max="8" width="10.5"/>
    <col customWidth="1" min="9" max="9" width="15.63"/>
    <col customWidth="1" min="10" max="95" width="3.0"/>
    <col customWidth="1" hidden="1" min="96" max="108" width="3.0"/>
    <col customWidth="1" hidden="1" min="109" max="110" width="3.38"/>
    <col customWidth="1" min="111" max="111" width="3.38"/>
  </cols>
  <sheetData>
    <row r="1" ht="21.0" customHeight="1">
      <c r="A1" s="41"/>
      <c r="B1" s="42"/>
      <c r="C1" s="43"/>
      <c r="D1" s="43"/>
      <c r="E1" s="44"/>
      <c r="F1" s="44"/>
      <c r="G1" s="44"/>
      <c r="H1" s="45"/>
      <c r="I1" s="45"/>
      <c r="J1" s="46"/>
      <c r="K1" s="47"/>
      <c r="L1" s="48"/>
      <c r="M1" s="48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9"/>
    </row>
    <row r="2" ht="51.75" customHeight="1">
      <c r="A2" s="41"/>
      <c r="B2" s="50" t="s">
        <v>115</v>
      </c>
      <c r="C2" s="51"/>
      <c r="D2" s="51"/>
      <c r="E2" s="51"/>
      <c r="F2" s="51"/>
      <c r="G2" s="51"/>
      <c r="H2" s="52"/>
      <c r="I2" s="53"/>
      <c r="J2" s="54"/>
      <c r="K2" s="51"/>
      <c r="L2" s="51"/>
      <c r="M2" s="52"/>
      <c r="N2" s="55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2"/>
    </row>
    <row r="3" ht="21.0" customHeight="1">
      <c r="A3" s="41"/>
      <c r="B3" s="56"/>
      <c r="C3" s="56"/>
      <c r="D3" s="56"/>
      <c r="E3" s="57"/>
      <c r="F3" s="57"/>
      <c r="G3" s="58"/>
      <c r="H3" s="58"/>
      <c r="I3" s="58"/>
      <c r="J3" s="59"/>
      <c r="K3" s="59"/>
      <c r="L3" s="59"/>
      <c r="M3" s="60"/>
      <c r="N3" s="60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9"/>
    </row>
    <row r="4" ht="21.0" customHeight="1">
      <c r="A4" s="41"/>
      <c r="B4" s="61" t="s">
        <v>116</v>
      </c>
      <c r="C4" s="62"/>
      <c r="D4" s="63"/>
      <c r="E4" s="64"/>
      <c r="F4" s="64"/>
      <c r="G4" s="65"/>
      <c r="H4" s="66"/>
      <c r="I4" s="63"/>
      <c r="J4" s="61" t="s">
        <v>117</v>
      </c>
      <c r="K4" s="62"/>
      <c r="L4" s="62"/>
      <c r="M4" s="62"/>
      <c r="N4" s="62"/>
      <c r="O4" s="67" t="s">
        <v>118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8"/>
      <c r="AU4" s="68"/>
      <c r="AV4" s="6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</row>
    <row r="5" ht="21.0" customHeight="1">
      <c r="A5" s="41"/>
      <c r="B5" s="61" t="s">
        <v>119</v>
      </c>
      <c r="C5" s="62"/>
      <c r="D5" s="63"/>
      <c r="E5" s="70"/>
      <c r="F5" s="70"/>
      <c r="G5" s="70"/>
      <c r="H5" s="62"/>
      <c r="I5" s="63"/>
      <c r="J5" s="61" t="s">
        <v>120</v>
      </c>
      <c r="K5" s="62"/>
      <c r="L5" s="62"/>
      <c r="M5" s="62"/>
      <c r="N5" s="62"/>
      <c r="O5" s="71">
        <v>6617536.0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72"/>
      <c r="AT5" s="73"/>
      <c r="AU5" s="73"/>
      <c r="AV5" s="69"/>
      <c r="AW5" s="41"/>
      <c r="AX5" s="41"/>
      <c r="AY5" s="41"/>
      <c r="AZ5" s="41"/>
      <c r="BA5" s="41"/>
      <c r="BB5" s="41"/>
      <c r="BC5" s="41"/>
      <c r="BD5" s="41"/>
      <c r="BE5" s="74"/>
      <c r="BF5" s="74"/>
      <c r="BG5" s="74"/>
      <c r="BH5" s="74"/>
      <c r="BI5" s="74"/>
      <c r="BJ5" s="74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</row>
    <row r="6" ht="21.0" customHeight="1">
      <c r="A6" s="75"/>
      <c r="B6" s="76"/>
      <c r="C6" s="76"/>
      <c r="D6" s="76"/>
      <c r="E6" s="77"/>
      <c r="F6" s="77"/>
      <c r="G6" s="77"/>
      <c r="H6" s="77"/>
      <c r="I6" s="77"/>
      <c r="J6" s="76"/>
      <c r="K6" s="76"/>
      <c r="L6" s="76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</row>
    <row r="7" ht="21.0" customHeight="1">
      <c r="A7" s="75"/>
      <c r="B7" s="76"/>
      <c r="C7" s="76"/>
      <c r="D7" s="76"/>
      <c r="E7" s="77"/>
      <c r="F7" s="77"/>
      <c r="G7" s="77"/>
      <c r="H7" s="77"/>
      <c r="I7" s="77"/>
      <c r="J7" s="76"/>
      <c r="K7" s="76"/>
      <c r="L7" s="76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</row>
    <row r="8" ht="17.25" customHeight="1">
      <c r="A8" s="78"/>
      <c r="B8" s="2" t="s">
        <v>0</v>
      </c>
      <c r="C8" s="3" t="s">
        <v>1</v>
      </c>
      <c r="D8" s="3" t="s">
        <v>3</v>
      </c>
      <c r="E8" s="4" t="s">
        <v>121</v>
      </c>
      <c r="F8" s="4" t="s">
        <v>8</v>
      </c>
      <c r="G8" s="79" t="s">
        <v>122</v>
      </c>
      <c r="H8" s="79" t="s">
        <v>123</v>
      </c>
      <c r="I8" s="80" t="s">
        <v>124</v>
      </c>
      <c r="J8" s="81" t="s">
        <v>125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3"/>
      <c r="AM8" s="84" t="s">
        <v>126</v>
      </c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3"/>
      <c r="BN8" s="85" t="s">
        <v>127</v>
      </c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6"/>
      <c r="CR8" s="87" t="s">
        <v>128</v>
      </c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6"/>
      <c r="DG8" s="75"/>
    </row>
    <row r="9" ht="17.25" customHeight="1">
      <c r="A9" s="88"/>
      <c r="B9" s="7"/>
      <c r="C9" s="8"/>
      <c r="D9" s="8"/>
      <c r="E9" s="8"/>
      <c r="F9" s="8"/>
      <c r="G9" s="8"/>
      <c r="H9" s="8"/>
      <c r="I9" s="89"/>
      <c r="J9" s="90">
        <v>2.0</v>
      </c>
      <c r="K9" s="90">
        <v>3.0</v>
      </c>
      <c r="L9" s="90">
        <v>4.0</v>
      </c>
      <c r="M9" s="90">
        <v>5.0</v>
      </c>
      <c r="N9" s="90">
        <v>6.0</v>
      </c>
      <c r="O9" s="90">
        <v>7.0</v>
      </c>
      <c r="P9" s="90">
        <v>8.0</v>
      </c>
      <c r="Q9" s="90">
        <v>9.0</v>
      </c>
      <c r="R9" s="90">
        <v>10.0</v>
      </c>
      <c r="S9" s="90">
        <v>11.0</v>
      </c>
      <c r="T9" s="90">
        <v>12.0</v>
      </c>
      <c r="U9" s="90">
        <v>13.0</v>
      </c>
      <c r="V9" s="90">
        <v>14.0</v>
      </c>
      <c r="W9" s="90">
        <v>15.0</v>
      </c>
      <c r="X9" s="90">
        <v>16.0</v>
      </c>
      <c r="Y9" s="90">
        <v>17.0</v>
      </c>
      <c r="Z9" s="90">
        <v>18.0</v>
      </c>
      <c r="AA9" s="90">
        <v>19.0</v>
      </c>
      <c r="AB9" s="90">
        <v>20.0</v>
      </c>
      <c r="AC9" s="90">
        <v>21.0</v>
      </c>
      <c r="AD9" s="90">
        <v>22.0</v>
      </c>
      <c r="AE9" s="90">
        <v>23.0</v>
      </c>
      <c r="AF9" s="90">
        <v>24.0</v>
      </c>
      <c r="AG9" s="90">
        <v>25.0</v>
      </c>
      <c r="AH9" s="90">
        <v>26.0</v>
      </c>
      <c r="AI9" s="90">
        <v>27.0</v>
      </c>
      <c r="AJ9" s="90">
        <v>28.0</v>
      </c>
      <c r="AK9" s="90">
        <v>29.0</v>
      </c>
      <c r="AL9" s="90">
        <v>30.0</v>
      </c>
      <c r="AM9" s="91">
        <v>1.0</v>
      </c>
      <c r="AN9" s="91">
        <v>2.0</v>
      </c>
      <c r="AO9" s="91">
        <v>3.0</v>
      </c>
      <c r="AP9" s="91">
        <v>4.0</v>
      </c>
      <c r="AQ9" s="91">
        <v>5.0</v>
      </c>
      <c r="AR9" s="91">
        <v>6.0</v>
      </c>
      <c r="AS9" s="91">
        <v>7.0</v>
      </c>
      <c r="AT9" s="91">
        <v>8.0</v>
      </c>
      <c r="AU9" s="91">
        <v>9.0</v>
      </c>
      <c r="AV9" s="91">
        <v>10.0</v>
      </c>
      <c r="AW9" s="91">
        <v>11.0</v>
      </c>
      <c r="AX9" s="91">
        <v>12.0</v>
      </c>
      <c r="AY9" s="91">
        <v>13.0</v>
      </c>
      <c r="AZ9" s="91">
        <v>14.0</v>
      </c>
      <c r="BA9" s="91">
        <v>17.0</v>
      </c>
      <c r="BB9" s="91">
        <v>18.0</v>
      </c>
      <c r="BC9" s="91">
        <v>19.0</v>
      </c>
      <c r="BD9" s="91">
        <v>20.0</v>
      </c>
      <c r="BE9" s="91">
        <v>21.0</v>
      </c>
      <c r="BF9" s="91">
        <v>22.0</v>
      </c>
      <c r="BG9" s="91">
        <v>23.0</v>
      </c>
      <c r="BH9" s="91">
        <v>24.0</v>
      </c>
      <c r="BI9" s="91">
        <v>25.0</v>
      </c>
      <c r="BJ9" s="91">
        <v>26.0</v>
      </c>
      <c r="BK9" s="91">
        <v>27.0</v>
      </c>
      <c r="BL9" s="91">
        <v>28.0</v>
      </c>
      <c r="BM9" s="91">
        <v>31.0</v>
      </c>
      <c r="BN9" s="92">
        <v>1.0</v>
      </c>
      <c r="BO9" s="92">
        <v>2.0</v>
      </c>
      <c r="BP9" s="92">
        <v>3.0</v>
      </c>
      <c r="BQ9" s="92">
        <v>4.0</v>
      </c>
      <c r="BR9" s="92">
        <v>5.0</v>
      </c>
      <c r="BS9" s="92">
        <v>6.0</v>
      </c>
      <c r="BT9" s="92">
        <v>7.0</v>
      </c>
      <c r="BU9" s="92">
        <v>8.0</v>
      </c>
      <c r="BV9" s="92">
        <v>9.0</v>
      </c>
      <c r="BW9" s="92">
        <v>10.0</v>
      </c>
      <c r="BX9" s="92">
        <v>11.0</v>
      </c>
      <c r="BY9" s="92">
        <v>12.0</v>
      </c>
      <c r="BZ9" s="92">
        <v>13.0</v>
      </c>
      <c r="CA9" s="92">
        <v>14.0</v>
      </c>
      <c r="CB9" s="92">
        <v>15.0</v>
      </c>
      <c r="CC9" s="92">
        <v>16.0</v>
      </c>
      <c r="CD9" s="92">
        <v>17.0</v>
      </c>
      <c r="CE9" s="92">
        <v>18.0</v>
      </c>
      <c r="CF9" s="92">
        <v>19.0</v>
      </c>
      <c r="CG9" s="92">
        <v>20.0</v>
      </c>
      <c r="CH9" s="92">
        <v>21.0</v>
      </c>
      <c r="CI9" s="92">
        <v>22.0</v>
      </c>
      <c r="CJ9" s="92">
        <v>23.0</v>
      </c>
      <c r="CK9" s="92">
        <v>24.0</v>
      </c>
      <c r="CL9" s="92">
        <v>25.0</v>
      </c>
      <c r="CM9" s="92">
        <v>26.0</v>
      </c>
      <c r="CN9" s="92">
        <v>27.0</v>
      </c>
      <c r="CO9" s="92">
        <v>28.0</v>
      </c>
      <c r="CP9" s="92">
        <v>29.0</v>
      </c>
      <c r="CQ9" s="92">
        <v>30.0</v>
      </c>
      <c r="CR9" s="93" t="s">
        <v>129</v>
      </c>
      <c r="CS9" s="93" t="s">
        <v>130</v>
      </c>
      <c r="CT9" s="93" t="s">
        <v>131</v>
      </c>
      <c r="CU9" s="93" t="s">
        <v>131</v>
      </c>
      <c r="CV9" s="93" t="s">
        <v>129</v>
      </c>
      <c r="CW9" s="93" t="s">
        <v>129</v>
      </c>
      <c r="CX9" s="93" t="s">
        <v>130</v>
      </c>
      <c r="CY9" s="93" t="s">
        <v>131</v>
      </c>
      <c r="CZ9" s="93" t="s">
        <v>131</v>
      </c>
      <c r="DA9" s="93" t="s">
        <v>129</v>
      </c>
      <c r="DB9" s="93" t="s">
        <v>129</v>
      </c>
      <c r="DC9" s="93" t="s">
        <v>130</v>
      </c>
      <c r="DD9" s="93" t="s">
        <v>131</v>
      </c>
      <c r="DE9" s="93" t="s">
        <v>131</v>
      </c>
      <c r="DF9" s="93" t="s">
        <v>129</v>
      </c>
      <c r="DG9" s="88"/>
    </row>
    <row r="10" ht="21.0" customHeight="1">
      <c r="A10" s="75"/>
      <c r="B10" s="10" t="s">
        <v>25</v>
      </c>
      <c r="C10" s="11"/>
      <c r="D10" s="11"/>
      <c r="E10" s="11"/>
      <c r="F10" s="11"/>
      <c r="G10" s="11"/>
      <c r="H10" s="12"/>
      <c r="I10" s="94"/>
      <c r="J10" s="94"/>
      <c r="K10" s="95"/>
      <c r="L10" s="96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75"/>
      <c r="DF10" s="75"/>
      <c r="DG10" s="75"/>
    </row>
    <row r="11" ht="18.75" customHeight="1" outlineLevel="1">
      <c r="A11" s="97"/>
      <c r="B11" s="15">
        <v>1.0</v>
      </c>
      <c r="C11" s="16" t="s">
        <v>28</v>
      </c>
      <c r="D11" s="18">
        <v>2.0</v>
      </c>
      <c r="E11" s="18">
        <v>2.0</v>
      </c>
      <c r="F11" s="21" t="s">
        <v>29</v>
      </c>
      <c r="G11" s="98">
        <v>44806.0</v>
      </c>
      <c r="H11" s="98">
        <v>44806.0</v>
      </c>
      <c r="I11" s="99" t="s">
        <v>132</v>
      </c>
      <c r="J11" s="100"/>
      <c r="K11" s="101"/>
      <c r="L11" s="102"/>
      <c r="M11" s="103"/>
      <c r="N11" s="103"/>
      <c r="O11" s="103"/>
      <c r="P11" s="103"/>
      <c r="Q11" s="103"/>
      <c r="R11" s="103"/>
      <c r="S11" s="103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  <c r="AW11" s="105"/>
      <c r="AX11" s="105"/>
      <c r="AY11" s="105"/>
      <c r="AZ11" s="105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6"/>
      <c r="BS11" s="106"/>
      <c r="BT11" s="106"/>
      <c r="BU11" s="106"/>
      <c r="BV11" s="106"/>
      <c r="BW11" s="106"/>
      <c r="BX11" s="106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7"/>
      <c r="CV11" s="107"/>
      <c r="CW11" s="107"/>
      <c r="CX11" s="107"/>
      <c r="CY11" s="107"/>
      <c r="CZ11" s="102"/>
      <c r="DA11" s="102"/>
      <c r="DB11" s="102"/>
      <c r="DC11" s="102"/>
      <c r="DD11" s="108"/>
      <c r="DE11" s="97"/>
      <c r="DF11" s="97"/>
      <c r="DG11" s="97"/>
    </row>
    <row r="12" ht="18.75" customHeight="1" outlineLevel="1">
      <c r="A12" s="97"/>
      <c r="B12" s="15">
        <v>2.0</v>
      </c>
      <c r="C12" s="16" t="s">
        <v>32</v>
      </c>
      <c r="D12" s="19">
        <v>4.0</v>
      </c>
      <c r="E12" s="19">
        <v>4.0</v>
      </c>
      <c r="F12" s="21" t="s">
        <v>29</v>
      </c>
      <c r="G12" s="109">
        <v>44807.0</v>
      </c>
      <c r="H12" s="109">
        <v>44807.0</v>
      </c>
      <c r="I12" s="99" t="s">
        <v>132</v>
      </c>
      <c r="J12" s="101"/>
      <c r="K12" s="110"/>
      <c r="L12" s="104"/>
      <c r="M12" s="103"/>
      <c r="N12" s="103"/>
      <c r="O12" s="103"/>
      <c r="P12" s="103"/>
      <c r="Q12" s="103"/>
      <c r="R12" s="103"/>
      <c r="S12" s="103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  <c r="AW12" s="105"/>
      <c r="AX12" s="105"/>
      <c r="AY12" s="105"/>
      <c r="AZ12" s="105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11"/>
      <c r="BS12" s="111"/>
      <c r="BT12" s="111"/>
      <c r="BU12" s="111"/>
      <c r="BV12" s="111"/>
      <c r="BW12" s="111"/>
      <c r="BX12" s="111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12"/>
      <c r="CV12" s="112"/>
      <c r="CW12" s="112"/>
      <c r="CX12" s="112"/>
      <c r="CY12" s="112"/>
      <c r="CZ12" s="104"/>
      <c r="DA12" s="104"/>
      <c r="DB12" s="104"/>
      <c r="DC12" s="104"/>
      <c r="DD12" s="113"/>
      <c r="DE12" s="97"/>
      <c r="DF12" s="97"/>
      <c r="DG12" s="97"/>
    </row>
    <row r="13" ht="18.75" customHeight="1" outlineLevel="1">
      <c r="A13" s="97"/>
      <c r="B13" s="15">
        <v>3.0</v>
      </c>
      <c r="C13" s="16" t="s">
        <v>35</v>
      </c>
      <c r="D13" s="23">
        <v>2.0</v>
      </c>
      <c r="E13" s="19">
        <v>3.0</v>
      </c>
      <c r="F13" s="21" t="s">
        <v>29</v>
      </c>
      <c r="G13" s="109">
        <v>44807.0</v>
      </c>
      <c r="H13" s="98">
        <v>44812.0</v>
      </c>
      <c r="I13" s="99" t="s">
        <v>133</v>
      </c>
      <c r="J13" s="101"/>
      <c r="K13" s="114"/>
      <c r="L13" s="115"/>
      <c r="M13" s="116"/>
      <c r="N13" s="116"/>
      <c r="O13" s="116"/>
      <c r="P13" s="116"/>
      <c r="Q13" s="117"/>
      <c r="R13" s="118"/>
      <c r="S13" s="118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19"/>
      <c r="AW13" s="119"/>
      <c r="AX13" s="119"/>
      <c r="AY13" s="119"/>
      <c r="AZ13" s="119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11"/>
      <c r="BS13" s="111"/>
      <c r="BT13" s="111"/>
      <c r="BU13" s="111"/>
      <c r="BV13" s="111"/>
      <c r="BW13" s="111"/>
      <c r="BX13" s="111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12"/>
      <c r="CV13" s="112"/>
      <c r="CW13" s="112"/>
      <c r="CX13" s="112"/>
      <c r="CY13" s="112"/>
      <c r="CZ13" s="104"/>
      <c r="DA13" s="104"/>
      <c r="DB13" s="104"/>
      <c r="DC13" s="104"/>
      <c r="DD13" s="113"/>
      <c r="DE13" s="97"/>
      <c r="DF13" s="97"/>
      <c r="DG13" s="97"/>
    </row>
    <row r="14" ht="18.75" customHeight="1" outlineLevel="1">
      <c r="A14" s="97"/>
      <c r="B14" s="15">
        <v>4.0</v>
      </c>
      <c r="C14" s="16" t="s">
        <v>38</v>
      </c>
      <c r="D14" s="23">
        <v>2.0</v>
      </c>
      <c r="E14" s="19">
        <v>3.0</v>
      </c>
      <c r="F14" s="21" t="s">
        <v>29</v>
      </c>
      <c r="G14" s="98">
        <v>44813.0</v>
      </c>
      <c r="H14" s="98">
        <v>44815.0</v>
      </c>
      <c r="I14" s="99" t="s">
        <v>133</v>
      </c>
      <c r="J14" s="101"/>
      <c r="K14" s="120"/>
      <c r="L14" s="104"/>
      <c r="M14" s="121"/>
      <c r="N14" s="121"/>
      <c r="O14" s="121"/>
      <c r="P14" s="121"/>
      <c r="Q14" s="122"/>
      <c r="R14" s="122"/>
      <c r="S14" s="122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  <c r="AW14" s="105"/>
      <c r="AX14" s="105"/>
      <c r="AY14" s="105"/>
      <c r="AZ14" s="105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11"/>
      <c r="BS14" s="111"/>
      <c r="BT14" s="111"/>
      <c r="BU14" s="111"/>
      <c r="BV14" s="111"/>
      <c r="BW14" s="111"/>
      <c r="BX14" s="111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12"/>
      <c r="CV14" s="112"/>
      <c r="CW14" s="112"/>
      <c r="CX14" s="112"/>
      <c r="CY14" s="112"/>
      <c r="CZ14" s="104"/>
      <c r="DA14" s="104"/>
      <c r="DB14" s="104"/>
      <c r="DC14" s="104"/>
      <c r="DD14" s="113"/>
      <c r="DE14" s="97"/>
      <c r="DF14" s="97"/>
      <c r="DG14" s="97"/>
    </row>
    <row r="15" ht="18.75" customHeight="1" outlineLevel="1">
      <c r="A15" s="97"/>
      <c r="B15" s="24" t="s">
        <v>41</v>
      </c>
      <c r="C15" s="16" t="s">
        <v>42</v>
      </c>
      <c r="D15" s="23">
        <v>3.0</v>
      </c>
      <c r="E15" s="19">
        <v>2.0</v>
      </c>
      <c r="F15" s="21" t="s">
        <v>29</v>
      </c>
      <c r="G15" s="98">
        <v>44816.0</v>
      </c>
      <c r="H15" s="98">
        <v>44818.0</v>
      </c>
      <c r="I15" s="99" t="s">
        <v>134</v>
      </c>
      <c r="J15" s="101"/>
      <c r="K15" s="120"/>
      <c r="L15" s="104"/>
      <c r="M15" s="103"/>
      <c r="N15" s="103"/>
      <c r="O15" s="103"/>
      <c r="P15" s="103"/>
      <c r="Q15" s="103"/>
      <c r="R15" s="103"/>
      <c r="S15" s="103"/>
      <c r="T15" s="123"/>
      <c r="U15" s="123"/>
      <c r="V15" s="123"/>
      <c r="W15" s="102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  <c r="AW15" s="105"/>
      <c r="AX15" s="105"/>
      <c r="AY15" s="105"/>
      <c r="AZ15" s="105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11"/>
      <c r="BS15" s="111"/>
      <c r="BT15" s="111"/>
      <c r="BU15" s="111"/>
      <c r="BV15" s="111"/>
      <c r="BW15" s="111"/>
      <c r="BX15" s="111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12"/>
      <c r="CV15" s="112"/>
      <c r="CW15" s="112"/>
      <c r="CX15" s="112"/>
      <c r="CY15" s="112"/>
      <c r="CZ15" s="104"/>
      <c r="DA15" s="104"/>
      <c r="DB15" s="104"/>
      <c r="DC15" s="104"/>
      <c r="DD15" s="113"/>
      <c r="DE15" s="97"/>
      <c r="DF15" s="97"/>
      <c r="DG15" s="97"/>
    </row>
    <row r="16" ht="18.75" customHeight="1" outlineLevel="1">
      <c r="A16" s="97"/>
      <c r="B16" s="24" t="s">
        <v>45</v>
      </c>
      <c r="C16" s="16" t="s">
        <v>46</v>
      </c>
      <c r="D16" s="23">
        <v>3.0</v>
      </c>
      <c r="E16" s="19">
        <v>3.0</v>
      </c>
      <c r="F16" s="21" t="s">
        <v>29</v>
      </c>
      <c r="G16" s="98">
        <v>44816.0</v>
      </c>
      <c r="H16" s="98">
        <v>44818.0</v>
      </c>
      <c r="I16" s="99" t="s">
        <v>134</v>
      </c>
      <c r="J16" s="101"/>
      <c r="K16" s="120"/>
      <c r="L16" s="104"/>
      <c r="M16" s="103"/>
      <c r="N16" s="103"/>
      <c r="O16" s="103"/>
      <c r="P16" s="103"/>
      <c r="Q16" s="103"/>
      <c r="R16" s="103"/>
      <c r="S16" s="103"/>
      <c r="T16" s="123"/>
      <c r="U16" s="123"/>
      <c r="V16" s="123"/>
      <c r="W16" s="102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  <c r="AW16" s="105"/>
      <c r="AX16" s="105"/>
      <c r="AY16" s="105"/>
      <c r="AZ16" s="105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11"/>
      <c r="BS16" s="111"/>
      <c r="BT16" s="111"/>
      <c r="BU16" s="111"/>
      <c r="BV16" s="111"/>
      <c r="BW16" s="111"/>
      <c r="BX16" s="111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12"/>
      <c r="CV16" s="112"/>
      <c r="CW16" s="112"/>
      <c r="CX16" s="112"/>
      <c r="CY16" s="112"/>
      <c r="CZ16" s="104"/>
      <c r="DA16" s="104"/>
      <c r="DB16" s="104"/>
      <c r="DC16" s="104"/>
      <c r="DD16" s="113"/>
      <c r="DE16" s="97"/>
      <c r="DF16" s="97"/>
      <c r="DG16" s="97"/>
    </row>
    <row r="17" ht="18.75" customHeight="1" outlineLevel="1">
      <c r="A17" s="97"/>
      <c r="B17" s="24" t="s">
        <v>47</v>
      </c>
      <c r="C17" s="16" t="s">
        <v>48</v>
      </c>
      <c r="D17" s="23">
        <v>3.0</v>
      </c>
      <c r="E17" s="19">
        <v>3.0</v>
      </c>
      <c r="F17" s="21" t="s">
        <v>29</v>
      </c>
      <c r="G17" s="124"/>
      <c r="H17" s="124"/>
      <c r="I17" s="99" t="s">
        <v>134</v>
      </c>
      <c r="J17" s="125"/>
      <c r="K17" s="126"/>
      <c r="L17" s="127"/>
      <c r="M17" s="103"/>
      <c r="N17" s="103"/>
      <c r="O17" s="103"/>
      <c r="P17" s="103"/>
      <c r="Q17" s="103"/>
      <c r="R17" s="103"/>
      <c r="S17" s="103"/>
      <c r="T17" s="128"/>
      <c r="U17" s="128"/>
      <c r="V17" s="128"/>
      <c r="W17" s="129"/>
      <c r="X17" s="130"/>
      <c r="Y17" s="130"/>
      <c r="Z17" s="130"/>
      <c r="AA17" s="130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  <c r="AW17" s="105"/>
      <c r="AX17" s="105"/>
      <c r="AY17" s="105"/>
      <c r="AZ17" s="105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31"/>
      <c r="BS17" s="131"/>
      <c r="BT17" s="131"/>
      <c r="BU17" s="131"/>
      <c r="BV17" s="131"/>
      <c r="BW17" s="131"/>
      <c r="BX17" s="131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32"/>
      <c r="CV17" s="132"/>
      <c r="CW17" s="132"/>
      <c r="CX17" s="132"/>
      <c r="CY17" s="132"/>
      <c r="CZ17" s="127"/>
      <c r="DA17" s="127"/>
      <c r="DB17" s="127"/>
      <c r="DC17" s="127"/>
      <c r="DD17" s="133"/>
      <c r="DE17" s="97"/>
      <c r="DF17" s="97"/>
      <c r="DG17" s="97"/>
    </row>
    <row r="18" ht="18.75" customHeight="1" outlineLevel="1">
      <c r="A18" s="97"/>
      <c r="B18" s="24">
        <v>6.0</v>
      </c>
      <c r="C18" s="16" t="s">
        <v>49</v>
      </c>
      <c r="D18" s="23">
        <v>3.0</v>
      </c>
      <c r="E18" s="19">
        <v>3.0</v>
      </c>
      <c r="F18" s="21" t="s">
        <v>29</v>
      </c>
      <c r="G18" s="124"/>
      <c r="H18" s="124"/>
      <c r="I18" s="99" t="s">
        <v>132</v>
      </c>
      <c r="J18" s="125"/>
      <c r="K18" s="126"/>
      <c r="L18" s="127"/>
      <c r="M18" s="103"/>
      <c r="N18" s="103"/>
      <c r="O18" s="103"/>
      <c r="P18" s="103"/>
      <c r="Q18" s="103"/>
      <c r="R18" s="103"/>
      <c r="S18" s="103"/>
      <c r="T18" s="128"/>
      <c r="U18" s="128"/>
      <c r="V18" s="128"/>
      <c r="W18" s="129"/>
      <c r="X18" s="130"/>
      <c r="Y18" s="130"/>
      <c r="Z18" s="130"/>
      <c r="AA18" s="130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5"/>
      <c r="AW18" s="105"/>
      <c r="AX18" s="105"/>
      <c r="AY18" s="105"/>
      <c r="AZ18" s="105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31"/>
      <c r="BS18" s="131"/>
      <c r="BT18" s="131"/>
      <c r="BU18" s="131"/>
      <c r="BV18" s="131"/>
      <c r="BW18" s="131"/>
      <c r="BX18" s="131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32"/>
      <c r="CV18" s="132"/>
      <c r="CW18" s="132"/>
      <c r="CX18" s="132"/>
      <c r="CY18" s="132"/>
      <c r="CZ18" s="127"/>
      <c r="DA18" s="127"/>
      <c r="DB18" s="127"/>
      <c r="DC18" s="127"/>
      <c r="DD18" s="133"/>
      <c r="DE18" s="97"/>
      <c r="DF18" s="97"/>
      <c r="DG18" s="97"/>
    </row>
    <row r="19" ht="18.75" customHeight="1" outlineLevel="1">
      <c r="A19" s="97"/>
      <c r="B19" s="24">
        <v>7.0</v>
      </c>
      <c r="C19" s="16" t="s">
        <v>50</v>
      </c>
      <c r="D19" s="19">
        <v>6.0</v>
      </c>
      <c r="E19" s="19">
        <v>8.0</v>
      </c>
      <c r="F19" s="21" t="s">
        <v>29</v>
      </c>
      <c r="G19" s="124">
        <v>44816.0</v>
      </c>
      <c r="H19" s="124">
        <v>44823.0</v>
      </c>
      <c r="I19" s="99" t="s">
        <v>135</v>
      </c>
      <c r="J19" s="125"/>
      <c r="K19" s="126"/>
      <c r="L19" s="127"/>
      <c r="M19" s="103"/>
      <c r="N19" s="103"/>
      <c r="O19" s="103"/>
      <c r="P19" s="103"/>
      <c r="Q19" s="103"/>
      <c r="R19" s="103"/>
      <c r="S19" s="103"/>
      <c r="T19" s="122"/>
      <c r="U19" s="122"/>
      <c r="V19" s="122"/>
      <c r="W19" s="122"/>
      <c r="X19" s="122"/>
      <c r="Y19" s="122"/>
      <c r="Z19" s="122"/>
      <c r="AA19" s="122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5"/>
      <c r="AW19" s="105"/>
      <c r="AX19" s="105"/>
      <c r="AY19" s="105"/>
      <c r="AZ19" s="105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34"/>
      <c r="BS19" s="134"/>
      <c r="BT19" s="134"/>
      <c r="BU19" s="134"/>
      <c r="BV19" s="134"/>
      <c r="BW19" s="134"/>
      <c r="BX19" s="134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35"/>
      <c r="CV19" s="135"/>
      <c r="CW19" s="135"/>
      <c r="CX19" s="135"/>
      <c r="CY19" s="135"/>
      <c r="CZ19" s="127"/>
      <c r="DA19" s="127"/>
      <c r="DB19" s="127"/>
      <c r="DC19" s="127"/>
      <c r="DD19" s="133"/>
      <c r="DE19" s="97"/>
      <c r="DF19" s="97"/>
      <c r="DG19" s="97"/>
    </row>
    <row r="20" ht="18.75" customHeight="1" outlineLevel="1">
      <c r="A20" s="97"/>
      <c r="B20" s="24">
        <v>8.0</v>
      </c>
      <c r="C20" s="16" t="s">
        <v>51</v>
      </c>
      <c r="D20" s="23">
        <v>3.0</v>
      </c>
      <c r="E20" s="19">
        <v>4.0</v>
      </c>
      <c r="F20" s="21" t="s">
        <v>29</v>
      </c>
      <c r="G20" s="98">
        <v>44823.0</v>
      </c>
      <c r="H20" s="98">
        <v>44827.0</v>
      </c>
      <c r="I20" s="99" t="s">
        <v>133</v>
      </c>
      <c r="J20" s="136"/>
      <c r="K20" s="137"/>
      <c r="L20" s="102"/>
      <c r="M20" s="103"/>
      <c r="N20" s="103"/>
      <c r="O20" s="103"/>
      <c r="P20" s="103"/>
      <c r="Q20" s="103"/>
      <c r="R20" s="103"/>
      <c r="S20" s="103"/>
      <c r="T20" s="102"/>
      <c r="U20" s="102"/>
      <c r="V20" s="102"/>
      <c r="W20" s="102"/>
      <c r="X20" s="104"/>
      <c r="Y20" s="104"/>
      <c r="Z20" s="104"/>
      <c r="AA20" s="138"/>
      <c r="AB20" s="138"/>
      <c r="AC20" s="138"/>
      <c r="AD20" s="138"/>
      <c r="AE20" s="138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  <c r="AW20" s="105"/>
      <c r="AX20" s="105"/>
      <c r="AY20" s="105"/>
      <c r="AZ20" s="105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6"/>
      <c r="BS20" s="106"/>
      <c r="BT20" s="106"/>
      <c r="BU20" s="106"/>
      <c r="BV20" s="106"/>
      <c r="BW20" s="106"/>
      <c r="BX20" s="106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7"/>
      <c r="CV20" s="107"/>
      <c r="CW20" s="107"/>
      <c r="CX20" s="107"/>
      <c r="CY20" s="107"/>
      <c r="CZ20" s="102"/>
      <c r="DA20" s="102"/>
      <c r="DB20" s="102"/>
      <c r="DC20" s="102"/>
      <c r="DD20" s="108"/>
      <c r="DE20" s="97"/>
      <c r="DF20" s="97"/>
      <c r="DG20" s="97"/>
    </row>
    <row r="21" ht="18.75" customHeight="1" outlineLevel="1">
      <c r="A21" s="97"/>
      <c r="B21" s="24">
        <v>9.0</v>
      </c>
      <c r="C21" s="16" t="s">
        <v>52</v>
      </c>
      <c r="D21" s="23">
        <v>3.0</v>
      </c>
      <c r="E21" s="19">
        <v>3.0</v>
      </c>
      <c r="F21" s="21" t="s">
        <v>29</v>
      </c>
      <c r="G21" s="98">
        <v>44823.0</v>
      </c>
      <c r="H21" s="98">
        <v>44827.0</v>
      </c>
      <c r="I21" s="99" t="s">
        <v>133</v>
      </c>
      <c r="J21" s="101"/>
      <c r="K21" s="120"/>
      <c r="L21" s="104"/>
      <c r="M21" s="103"/>
      <c r="N21" s="103"/>
      <c r="O21" s="103"/>
      <c r="P21" s="103"/>
      <c r="Q21" s="103"/>
      <c r="R21" s="103"/>
      <c r="S21" s="103"/>
      <c r="T21" s="102"/>
      <c r="U21" s="102"/>
      <c r="V21" s="102"/>
      <c r="W21" s="102"/>
      <c r="X21" s="102"/>
      <c r="Y21" s="102"/>
      <c r="Z21" s="102"/>
      <c r="AA21" s="122"/>
      <c r="AB21" s="122"/>
      <c r="AC21" s="122"/>
      <c r="AD21" s="122"/>
      <c r="AE21" s="122"/>
      <c r="AF21" s="104"/>
      <c r="AG21" s="104"/>
      <c r="AH21" s="104"/>
      <c r="AI21" s="104"/>
      <c r="AJ21" s="104"/>
      <c r="AK21" s="104"/>
      <c r="AL21" s="104"/>
      <c r="AM21" s="102"/>
      <c r="AN21" s="102"/>
      <c r="AO21" s="102"/>
      <c r="AP21" s="102"/>
      <c r="AQ21" s="102"/>
      <c r="AR21" s="102"/>
      <c r="AS21" s="102"/>
      <c r="AT21" s="102"/>
      <c r="AU21" s="102"/>
      <c r="AV21" s="119"/>
      <c r="AW21" s="119"/>
      <c r="AX21" s="119"/>
      <c r="AY21" s="119"/>
      <c r="AZ21" s="119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11"/>
      <c r="BS21" s="111"/>
      <c r="BT21" s="111"/>
      <c r="BU21" s="111"/>
      <c r="BV21" s="111"/>
      <c r="BW21" s="111"/>
      <c r="BX21" s="111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12"/>
      <c r="CV21" s="112"/>
      <c r="CW21" s="112"/>
      <c r="CX21" s="112"/>
      <c r="CY21" s="112"/>
      <c r="CZ21" s="104"/>
      <c r="DA21" s="104"/>
      <c r="DB21" s="104"/>
      <c r="DC21" s="104"/>
      <c r="DD21" s="113"/>
      <c r="DE21" s="97"/>
      <c r="DF21" s="97"/>
      <c r="DG21" s="97"/>
    </row>
    <row r="22" ht="18.75" customHeight="1" outlineLevel="1">
      <c r="A22" s="97"/>
      <c r="B22" s="24">
        <v>10.0</v>
      </c>
      <c r="C22" s="16" t="s">
        <v>53</v>
      </c>
      <c r="D22" s="23">
        <v>2.0</v>
      </c>
      <c r="E22" s="19">
        <v>6.0</v>
      </c>
      <c r="F22" s="21" t="s">
        <v>29</v>
      </c>
      <c r="G22" s="98">
        <v>44828.0</v>
      </c>
      <c r="H22" s="98">
        <v>44831.0</v>
      </c>
      <c r="I22" s="99" t="s">
        <v>136</v>
      </c>
      <c r="J22" s="101"/>
      <c r="K22" s="120"/>
      <c r="L22" s="104"/>
      <c r="M22" s="103"/>
      <c r="N22" s="103"/>
      <c r="O22" s="103"/>
      <c r="P22" s="103"/>
      <c r="Q22" s="103"/>
      <c r="R22" s="103"/>
      <c r="S22" s="103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38"/>
      <c r="AF22" s="138"/>
      <c r="AG22" s="138"/>
      <c r="AH22" s="138"/>
      <c r="AI22" s="138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  <c r="AW22" s="105"/>
      <c r="AX22" s="105"/>
      <c r="AY22" s="105"/>
      <c r="AZ22" s="105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11"/>
      <c r="BS22" s="111"/>
      <c r="BT22" s="111"/>
      <c r="BU22" s="111"/>
      <c r="BV22" s="111"/>
      <c r="BW22" s="111"/>
      <c r="BX22" s="111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12"/>
      <c r="CV22" s="112"/>
      <c r="CW22" s="112"/>
      <c r="CX22" s="112"/>
      <c r="CY22" s="112"/>
      <c r="CZ22" s="104"/>
      <c r="DA22" s="104"/>
      <c r="DB22" s="104"/>
      <c r="DC22" s="104"/>
      <c r="DD22" s="113"/>
      <c r="DE22" s="97"/>
      <c r="DF22" s="97"/>
      <c r="DG22" s="97"/>
    </row>
    <row r="23" ht="18.75" customHeight="1" outlineLevel="1">
      <c r="A23" s="97"/>
      <c r="B23" s="24">
        <v>11.0</v>
      </c>
      <c r="C23" s="16" t="s">
        <v>54</v>
      </c>
      <c r="D23" s="19">
        <v>2.0</v>
      </c>
      <c r="E23" s="19">
        <v>2.0</v>
      </c>
      <c r="F23" s="21" t="s">
        <v>29</v>
      </c>
      <c r="G23" s="98">
        <v>44828.0</v>
      </c>
      <c r="H23" s="98">
        <v>44831.0</v>
      </c>
      <c r="I23" s="99" t="s">
        <v>137</v>
      </c>
      <c r="J23" s="101"/>
      <c r="K23" s="120"/>
      <c r="L23" s="104"/>
      <c r="M23" s="103"/>
      <c r="N23" s="103"/>
      <c r="O23" s="103"/>
      <c r="P23" s="103"/>
      <c r="Q23" s="103"/>
      <c r="R23" s="103"/>
      <c r="S23" s="103"/>
      <c r="T23" s="102"/>
      <c r="U23" s="102"/>
      <c r="V23" s="102"/>
      <c r="W23" s="102"/>
      <c r="X23" s="104"/>
      <c r="Y23" s="104"/>
      <c r="Z23" s="104"/>
      <c r="AA23" s="104"/>
      <c r="AB23" s="104"/>
      <c r="AC23" s="104"/>
      <c r="AD23" s="104"/>
      <c r="AE23" s="138"/>
      <c r="AF23" s="138"/>
      <c r="AG23" s="138"/>
      <c r="AH23" s="138"/>
      <c r="AI23" s="138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  <c r="AW23" s="105"/>
      <c r="AX23" s="105"/>
      <c r="AY23" s="105"/>
      <c r="AZ23" s="105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11"/>
      <c r="BS23" s="111"/>
      <c r="BT23" s="111"/>
      <c r="BU23" s="111"/>
      <c r="BV23" s="111"/>
      <c r="BW23" s="111"/>
      <c r="BX23" s="111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12"/>
      <c r="CV23" s="112"/>
      <c r="CW23" s="112"/>
      <c r="CX23" s="112"/>
      <c r="CY23" s="112"/>
      <c r="CZ23" s="104"/>
      <c r="DA23" s="104"/>
      <c r="DB23" s="104"/>
      <c r="DC23" s="104"/>
      <c r="DD23" s="113"/>
      <c r="DE23" s="97"/>
      <c r="DF23" s="97"/>
      <c r="DG23" s="97"/>
    </row>
    <row r="24" ht="18.75" customHeight="1" outlineLevel="1">
      <c r="A24" s="97"/>
      <c r="B24" s="24">
        <v>12.0</v>
      </c>
      <c r="C24" s="16" t="s">
        <v>55</v>
      </c>
      <c r="D24" s="19">
        <v>2.0</v>
      </c>
      <c r="E24" s="19">
        <v>4.0</v>
      </c>
      <c r="F24" s="21" t="s">
        <v>29</v>
      </c>
      <c r="G24" s="98">
        <v>44827.0</v>
      </c>
      <c r="H24" s="98">
        <v>44827.0</v>
      </c>
      <c r="I24" s="99" t="s">
        <v>134</v>
      </c>
      <c r="J24" s="136"/>
      <c r="K24" s="137"/>
      <c r="L24" s="102"/>
      <c r="M24" s="103"/>
      <c r="N24" s="103"/>
      <c r="O24" s="103"/>
      <c r="P24" s="103"/>
      <c r="Q24" s="103"/>
      <c r="R24" s="103"/>
      <c r="S24" s="103"/>
      <c r="T24" s="102"/>
      <c r="U24" s="102"/>
      <c r="V24" s="102"/>
      <c r="W24" s="102"/>
      <c r="X24" s="104"/>
      <c r="Y24" s="104"/>
      <c r="Z24" s="104"/>
      <c r="AA24" s="104"/>
      <c r="AB24" s="104"/>
      <c r="AC24" s="104"/>
      <c r="AD24" s="104"/>
      <c r="AE24" s="138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5"/>
      <c r="AW24" s="105"/>
      <c r="AX24" s="105"/>
      <c r="AY24" s="105"/>
      <c r="AZ24" s="105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6"/>
      <c r="BS24" s="106"/>
      <c r="BT24" s="106"/>
      <c r="BU24" s="106"/>
      <c r="BV24" s="106"/>
      <c r="BW24" s="106"/>
      <c r="BX24" s="106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02"/>
      <c r="CS24" s="102"/>
      <c r="CT24" s="102"/>
      <c r="CU24" s="107"/>
      <c r="CV24" s="107"/>
      <c r="CW24" s="107"/>
      <c r="CX24" s="107"/>
      <c r="CY24" s="107"/>
      <c r="CZ24" s="102"/>
      <c r="DA24" s="102"/>
      <c r="DB24" s="102"/>
      <c r="DC24" s="102"/>
      <c r="DD24" s="108"/>
      <c r="DE24" s="97"/>
      <c r="DF24" s="97"/>
      <c r="DG24" s="97"/>
    </row>
    <row r="25" ht="18.75" customHeight="1" outlineLevel="1">
      <c r="A25" s="97"/>
      <c r="B25" s="24">
        <v>13.0</v>
      </c>
      <c r="C25" s="16" t="s">
        <v>56</v>
      </c>
      <c r="D25" s="23">
        <v>3.0</v>
      </c>
      <c r="E25" s="19">
        <v>3.0</v>
      </c>
      <c r="F25" s="21" t="s">
        <v>29</v>
      </c>
      <c r="G25" s="98">
        <v>44819.0</v>
      </c>
      <c r="H25" s="98">
        <v>44822.0</v>
      </c>
      <c r="I25" s="99" t="s">
        <v>137</v>
      </c>
      <c r="J25" s="101"/>
      <c r="K25" s="120"/>
      <c r="L25" s="104"/>
      <c r="M25" s="103"/>
      <c r="N25" s="103"/>
      <c r="O25" s="103"/>
      <c r="P25" s="103"/>
      <c r="Q25" s="103"/>
      <c r="R25" s="103"/>
      <c r="S25" s="103"/>
      <c r="T25" s="102"/>
      <c r="U25" s="102"/>
      <c r="V25" s="102"/>
      <c r="W25" s="123"/>
      <c r="X25" s="123"/>
      <c r="Y25" s="123"/>
      <c r="Z25" s="123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19"/>
      <c r="AW25" s="119"/>
      <c r="AX25" s="119"/>
      <c r="AY25" s="119"/>
      <c r="AZ25" s="119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11"/>
      <c r="BS25" s="111"/>
      <c r="BT25" s="111"/>
      <c r="BU25" s="111"/>
      <c r="BV25" s="111"/>
      <c r="BW25" s="111"/>
      <c r="BX25" s="111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4"/>
      <c r="CQ25" s="104"/>
      <c r="CR25" s="104"/>
      <c r="CS25" s="104"/>
      <c r="CT25" s="104"/>
      <c r="CU25" s="112"/>
      <c r="CV25" s="112"/>
      <c r="CW25" s="112"/>
      <c r="CX25" s="112"/>
      <c r="CY25" s="112"/>
      <c r="CZ25" s="104"/>
      <c r="DA25" s="104"/>
      <c r="DB25" s="104"/>
      <c r="DC25" s="104"/>
      <c r="DD25" s="113"/>
      <c r="DE25" s="97"/>
      <c r="DF25" s="97"/>
      <c r="DG25" s="97"/>
    </row>
    <row r="26" ht="18.75" customHeight="1" outlineLevel="2">
      <c r="A26" s="97"/>
      <c r="B26" s="24">
        <v>14.0</v>
      </c>
      <c r="C26" s="16" t="s">
        <v>57</v>
      </c>
      <c r="D26" s="19">
        <v>3.0</v>
      </c>
      <c r="E26" s="19">
        <v>3.0</v>
      </c>
      <c r="F26" s="21" t="s">
        <v>29</v>
      </c>
      <c r="G26" s="139" t="s">
        <v>138</v>
      </c>
      <c r="H26" s="98">
        <v>44889.0</v>
      </c>
      <c r="I26" s="99" t="s">
        <v>137</v>
      </c>
      <c r="J26" s="101"/>
      <c r="K26" s="120"/>
      <c r="L26" s="104"/>
      <c r="M26" s="103"/>
      <c r="N26" s="103"/>
      <c r="O26" s="103"/>
      <c r="P26" s="103"/>
      <c r="Q26" s="103"/>
      <c r="R26" s="103"/>
      <c r="S26" s="103"/>
      <c r="T26" s="102"/>
      <c r="U26" s="102"/>
      <c r="V26" s="102"/>
      <c r="W26" s="102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5"/>
      <c r="AW26" s="105"/>
      <c r="AX26" s="105"/>
      <c r="AY26" s="105"/>
      <c r="AZ26" s="105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11"/>
      <c r="BS26" s="111"/>
      <c r="BT26" s="111"/>
      <c r="BU26" s="111"/>
      <c r="BV26" s="111"/>
      <c r="BW26" s="111"/>
      <c r="BX26" s="111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12"/>
      <c r="CV26" s="112"/>
      <c r="CW26" s="112"/>
      <c r="CX26" s="112"/>
      <c r="CY26" s="112"/>
      <c r="CZ26" s="104"/>
      <c r="DA26" s="104"/>
      <c r="DB26" s="104"/>
      <c r="DC26" s="104"/>
      <c r="DD26" s="113"/>
      <c r="DE26" s="97"/>
      <c r="DF26" s="97"/>
      <c r="DG26" s="97"/>
    </row>
    <row r="27" ht="18.75" customHeight="1" outlineLevel="2">
      <c r="A27" s="97"/>
      <c r="B27" s="24" t="s">
        <v>58</v>
      </c>
      <c r="C27" s="25" t="s">
        <v>59</v>
      </c>
      <c r="D27" s="19">
        <v>4.0</v>
      </c>
      <c r="E27" s="19">
        <v>5.0</v>
      </c>
      <c r="F27" s="21" t="s">
        <v>29</v>
      </c>
      <c r="G27" s="139" t="s">
        <v>138</v>
      </c>
      <c r="H27" s="98">
        <v>44889.0</v>
      </c>
      <c r="I27" s="99" t="s">
        <v>137</v>
      </c>
      <c r="J27" s="101"/>
      <c r="K27" s="120"/>
      <c r="L27" s="104"/>
      <c r="M27" s="103"/>
      <c r="N27" s="103"/>
      <c r="O27" s="103"/>
      <c r="P27" s="103"/>
      <c r="Q27" s="103"/>
      <c r="R27" s="103"/>
      <c r="S27" s="103"/>
      <c r="T27" s="102"/>
      <c r="U27" s="102"/>
      <c r="V27" s="102"/>
      <c r="W27" s="102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5"/>
      <c r="AW27" s="105"/>
      <c r="AX27" s="105"/>
      <c r="AY27" s="105"/>
      <c r="AZ27" s="105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11"/>
      <c r="BS27" s="111"/>
      <c r="BT27" s="111"/>
      <c r="BU27" s="111"/>
      <c r="BV27" s="111"/>
      <c r="BW27" s="111"/>
      <c r="BX27" s="111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  <c r="CT27" s="104"/>
      <c r="CU27" s="112"/>
      <c r="CV27" s="112"/>
      <c r="CW27" s="112"/>
      <c r="CX27" s="112"/>
      <c r="CY27" s="112"/>
      <c r="CZ27" s="104"/>
      <c r="DA27" s="104"/>
      <c r="DB27" s="104"/>
      <c r="DC27" s="104"/>
      <c r="DD27" s="113"/>
      <c r="DE27" s="97"/>
      <c r="DF27" s="97"/>
      <c r="DG27" s="97"/>
    </row>
    <row r="28" ht="18.75" customHeight="1" outlineLevel="2">
      <c r="A28" s="97"/>
      <c r="B28" s="24" t="s">
        <v>60</v>
      </c>
      <c r="C28" s="25" t="s">
        <v>61</v>
      </c>
      <c r="D28" s="19">
        <v>4.0</v>
      </c>
      <c r="E28" s="140">
        <v>4.0</v>
      </c>
      <c r="F28" s="21" t="s">
        <v>29</v>
      </c>
      <c r="G28" s="139"/>
      <c r="H28" s="98"/>
      <c r="I28" s="99" t="s">
        <v>137</v>
      </c>
      <c r="J28" s="101"/>
      <c r="K28" s="120"/>
      <c r="L28" s="104"/>
      <c r="M28" s="103"/>
      <c r="N28" s="103"/>
      <c r="O28" s="103"/>
      <c r="P28" s="103"/>
      <c r="Q28" s="103"/>
      <c r="R28" s="103"/>
      <c r="S28" s="103"/>
      <c r="T28" s="102"/>
      <c r="U28" s="102"/>
      <c r="V28" s="102"/>
      <c r="W28" s="102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5"/>
      <c r="AW28" s="105"/>
      <c r="AX28" s="105"/>
      <c r="AY28" s="105"/>
      <c r="AZ28" s="105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11"/>
      <c r="BS28" s="111"/>
      <c r="BT28" s="111"/>
      <c r="BU28" s="111"/>
      <c r="BV28" s="111"/>
      <c r="BW28" s="111"/>
      <c r="BX28" s="111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12"/>
      <c r="CV28" s="112"/>
      <c r="CW28" s="112"/>
      <c r="CX28" s="112"/>
      <c r="CY28" s="112"/>
      <c r="CZ28" s="104"/>
      <c r="DA28" s="104"/>
      <c r="DB28" s="104"/>
      <c r="DC28" s="104"/>
      <c r="DD28" s="113"/>
      <c r="DE28" s="97"/>
      <c r="DF28" s="97"/>
      <c r="DG28" s="97"/>
    </row>
    <row r="29" ht="18.75" customHeight="1" outlineLevel="2">
      <c r="A29" s="97"/>
      <c r="B29" s="24" t="s">
        <v>62</v>
      </c>
      <c r="C29" s="25" t="s">
        <v>63</v>
      </c>
      <c r="D29" s="19">
        <v>4.0</v>
      </c>
      <c r="E29" s="140"/>
      <c r="F29" s="21"/>
      <c r="G29" s="139"/>
      <c r="H29" s="98"/>
      <c r="I29" s="99" t="s">
        <v>137</v>
      </c>
      <c r="J29" s="101"/>
      <c r="K29" s="120"/>
      <c r="L29" s="104"/>
      <c r="M29" s="103"/>
      <c r="N29" s="103"/>
      <c r="O29" s="103"/>
      <c r="P29" s="103"/>
      <c r="Q29" s="103"/>
      <c r="R29" s="103"/>
      <c r="S29" s="103"/>
      <c r="T29" s="102"/>
      <c r="U29" s="102"/>
      <c r="V29" s="102"/>
      <c r="W29" s="102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5"/>
      <c r="AW29" s="105"/>
      <c r="AX29" s="105"/>
      <c r="AY29" s="105"/>
      <c r="AZ29" s="105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11"/>
      <c r="BS29" s="111"/>
      <c r="BT29" s="111"/>
      <c r="BU29" s="111"/>
      <c r="BV29" s="111"/>
      <c r="BW29" s="111"/>
      <c r="BX29" s="111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12"/>
      <c r="CV29" s="112"/>
      <c r="CW29" s="112"/>
      <c r="CX29" s="112"/>
      <c r="CY29" s="112"/>
      <c r="CZ29" s="104"/>
      <c r="DA29" s="104"/>
      <c r="DB29" s="104"/>
      <c r="DC29" s="104"/>
      <c r="DD29" s="113"/>
      <c r="DE29" s="97"/>
      <c r="DF29" s="97"/>
      <c r="DG29" s="97"/>
    </row>
    <row r="30" ht="18.75" customHeight="1" outlineLevel="2">
      <c r="A30" s="97"/>
      <c r="B30" s="24">
        <v>16.0</v>
      </c>
      <c r="C30" s="16" t="s">
        <v>64</v>
      </c>
      <c r="D30" s="19">
        <v>2.0</v>
      </c>
      <c r="E30" s="141">
        <v>6.0</v>
      </c>
      <c r="F30" s="21" t="s">
        <v>29</v>
      </c>
      <c r="G30" s="139" t="s">
        <v>138</v>
      </c>
      <c r="H30" s="98">
        <v>44889.0</v>
      </c>
      <c r="I30" s="99" t="s">
        <v>134</v>
      </c>
      <c r="J30" s="101"/>
      <c r="K30" s="120"/>
      <c r="L30" s="104"/>
      <c r="M30" s="103"/>
      <c r="N30" s="103"/>
      <c r="O30" s="103"/>
      <c r="P30" s="103"/>
      <c r="Q30" s="103"/>
      <c r="R30" s="103"/>
      <c r="S30" s="103"/>
      <c r="T30" s="102"/>
      <c r="U30" s="102"/>
      <c r="V30" s="102"/>
      <c r="W30" s="102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5"/>
      <c r="AW30" s="105"/>
      <c r="AX30" s="105"/>
      <c r="AY30" s="105"/>
      <c r="AZ30" s="105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11"/>
      <c r="BS30" s="111"/>
      <c r="BT30" s="111"/>
      <c r="BU30" s="111"/>
      <c r="BV30" s="111"/>
      <c r="BW30" s="111"/>
      <c r="BX30" s="111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12"/>
      <c r="CV30" s="112"/>
      <c r="CW30" s="112"/>
      <c r="CX30" s="112"/>
      <c r="CY30" s="112"/>
      <c r="CZ30" s="104"/>
      <c r="DA30" s="104"/>
      <c r="DB30" s="104"/>
      <c r="DC30" s="104"/>
      <c r="DD30" s="113"/>
      <c r="DE30" s="97"/>
      <c r="DF30" s="97"/>
      <c r="DG30" s="97"/>
    </row>
    <row r="31" ht="18.75" customHeight="1" outlineLevel="2">
      <c r="A31" s="97"/>
      <c r="B31" s="24">
        <v>16.0</v>
      </c>
      <c r="C31" s="16" t="s">
        <v>65</v>
      </c>
      <c r="D31" s="19">
        <v>2.0</v>
      </c>
      <c r="E31" s="141">
        <v>6.0</v>
      </c>
      <c r="F31" s="21" t="s">
        <v>29</v>
      </c>
      <c r="G31" s="139"/>
      <c r="H31" s="98"/>
      <c r="I31" s="99" t="s">
        <v>134</v>
      </c>
      <c r="J31" s="101"/>
      <c r="K31" s="120"/>
      <c r="L31" s="104"/>
      <c r="M31" s="103"/>
      <c r="N31" s="103"/>
      <c r="O31" s="103"/>
      <c r="P31" s="103"/>
      <c r="Q31" s="103"/>
      <c r="R31" s="103"/>
      <c r="S31" s="103"/>
      <c r="T31" s="102"/>
      <c r="U31" s="102"/>
      <c r="V31" s="102"/>
      <c r="W31" s="102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5"/>
      <c r="AW31" s="105"/>
      <c r="AX31" s="105"/>
      <c r="AY31" s="105"/>
      <c r="AZ31" s="105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11"/>
      <c r="BS31" s="111"/>
      <c r="BT31" s="111"/>
      <c r="BU31" s="111"/>
      <c r="BV31" s="111"/>
      <c r="BW31" s="111"/>
      <c r="BX31" s="111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12"/>
      <c r="CV31" s="112"/>
      <c r="CW31" s="112"/>
      <c r="CX31" s="112"/>
      <c r="CY31" s="112"/>
      <c r="CZ31" s="104"/>
      <c r="DA31" s="104"/>
      <c r="DB31" s="104"/>
      <c r="DC31" s="104"/>
      <c r="DD31" s="113"/>
      <c r="DE31" s="97"/>
      <c r="DF31" s="97"/>
      <c r="DG31" s="97"/>
    </row>
    <row r="32" ht="18.75" customHeight="1" outlineLevel="2">
      <c r="A32" s="97"/>
      <c r="B32" s="24">
        <v>16.0</v>
      </c>
      <c r="C32" s="25" t="s">
        <v>66</v>
      </c>
      <c r="D32" s="19">
        <v>2.0</v>
      </c>
      <c r="E32" s="141"/>
      <c r="F32" s="142"/>
      <c r="G32" s="139"/>
      <c r="H32" s="98"/>
      <c r="I32" s="99" t="s">
        <v>133</v>
      </c>
      <c r="J32" s="101"/>
      <c r="K32" s="120"/>
      <c r="L32" s="104"/>
      <c r="M32" s="103"/>
      <c r="N32" s="103"/>
      <c r="O32" s="103"/>
      <c r="P32" s="103"/>
      <c r="Q32" s="103"/>
      <c r="R32" s="103"/>
      <c r="S32" s="103"/>
      <c r="T32" s="102"/>
      <c r="U32" s="102"/>
      <c r="V32" s="102"/>
      <c r="W32" s="102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5"/>
      <c r="AW32" s="105"/>
      <c r="AX32" s="105"/>
      <c r="AY32" s="105"/>
      <c r="AZ32" s="105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11"/>
      <c r="BS32" s="111"/>
      <c r="BT32" s="111"/>
      <c r="BU32" s="111"/>
      <c r="BV32" s="111"/>
      <c r="BW32" s="111"/>
      <c r="BX32" s="111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12"/>
      <c r="CV32" s="112"/>
      <c r="CW32" s="112"/>
      <c r="CX32" s="112"/>
      <c r="CY32" s="112"/>
      <c r="CZ32" s="104"/>
      <c r="DA32" s="104"/>
      <c r="DB32" s="104"/>
      <c r="DC32" s="104"/>
      <c r="DD32" s="113"/>
      <c r="DE32" s="97"/>
      <c r="DF32" s="97"/>
      <c r="DG32" s="97"/>
    </row>
    <row r="33" ht="18.75" customHeight="1" outlineLevel="2">
      <c r="A33" s="97"/>
      <c r="B33" s="24">
        <v>17.0</v>
      </c>
      <c r="C33" s="25" t="s">
        <v>67</v>
      </c>
      <c r="D33" s="19">
        <v>2.0</v>
      </c>
      <c r="E33" s="19">
        <v>6.0</v>
      </c>
      <c r="F33" s="21" t="s">
        <v>29</v>
      </c>
      <c r="G33" s="139" t="s">
        <v>138</v>
      </c>
      <c r="H33" s="98">
        <v>44889.0</v>
      </c>
      <c r="I33" s="99" t="s">
        <v>134</v>
      </c>
      <c r="J33" s="101"/>
      <c r="K33" s="120"/>
      <c r="L33" s="104"/>
      <c r="M33" s="103"/>
      <c r="N33" s="103"/>
      <c r="O33" s="103"/>
      <c r="P33" s="103"/>
      <c r="Q33" s="103"/>
      <c r="R33" s="103"/>
      <c r="S33" s="103"/>
      <c r="T33" s="102"/>
      <c r="U33" s="102"/>
      <c r="V33" s="102"/>
      <c r="W33" s="102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5"/>
      <c r="AW33" s="105"/>
      <c r="AX33" s="105"/>
      <c r="AY33" s="105"/>
      <c r="AZ33" s="105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11"/>
      <c r="BS33" s="111"/>
      <c r="BT33" s="111"/>
      <c r="BU33" s="111"/>
      <c r="BV33" s="111"/>
      <c r="BW33" s="111"/>
      <c r="BX33" s="111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12"/>
      <c r="CV33" s="112"/>
      <c r="CW33" s="112"/>
      <c r="CX33" s="112"/>
      <c r="CY33" s="112"/>
      <c r="CZ33" s="104"/>
      <c r="DA33" s="104"/>
      <c r="DB33" s="104"/>
      <c r="DC33" s="104"/>
      <c r="DD33" s="113"/>
      <c r="DE33" s="97"/>
      <c r="DF33" s="97"/>
      <c r="DG33" s="97"/>
    </row>
    <row r="34" ht="18.75" customHeight="1" outlineLevel="1">
      <c r="A34" s="97"/>
      <c r="B34" s="24">
        <v>17.0</v>
      </c>
      <c r="C34" s="25" t="s">
        <v>68</v>
      </c>
      <c r="D34" s="19">
        <v>2.0</v>
      </c>
      <c r="E34" s="19">
        <v>6.0</v>
      </c>
      <c r="F34" s="21" t="s">
        <v>29</v>
      </c>
      <c r="G34" s="98"/>
      <c r="H34" s="98"/>
      <c r="I34" s="99" t="s">
        <v>134</v>
      </c>
      <c r="J34" s="136"/>
      <c r="K34" s="137"/>
      <c r="L34" s="102"/>
      <c r="M34" s="103"/>
      <c r="N34" s="103"/>
      <c r="O34" s="103"/>
      <c r="P34" s="103"/>
      <c r="Q34" s="103"/>
      <c r="R34" s="103"/>
      <c r="S34" s="103"/>
      <c r="T34" s="102"/>
      <c r="U34" s="102"/>
      <c r="V34" s="102"/>
      <c r="W34" s="102"/>
      <c r="X34" s="102"/>
      <c r="Y34" s="102"/>
      <c r="Z34" s="102"/>
      <c r="AA34" s="102"/>
      <c r="AB34" s="102"/>
      <c r="AC34" s="143"/>
      <c r="AD34" s="143"/>
      <c r="AE34" s="143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44"/>
      <c r="AW34" s="144"/>
      <c r="AX34" s="144"/>
      <c r="AY34" s="144"/>
      <c r="AZ34" s="144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45"/>
      <c r="BS34" s="145"/>
      <c r="BT34" s="145"/>
      <c r="BU34" s="145"/>
      <c r="BV34" s="145"/>
      <c r="BW34" s="145"/>
      <c r="BX34" s="145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46"/>
      <c r="CV34" s="146"/>
      <c r="CW34" s="146"/>
      <c r="CX34" s="146"/>
      <c r="CY34" s="146"/>
      <c r="CZ34" s="102"/>
      <c r="DA34" s="102"/>
      <c r="DB34" s="102"/>
      <c r="DC34" s="102"/>
      <c r="DD34" s="108"/>
      <c r="DE34" s="97"/>
      <c r="DF34" s="97"/>
      <c r="DG34" s="97"/>
    </row>
    <row r="35" ht="18.75" customHeight="1" outlineLevel="1">
      <c r="A35" s="97"/>
      <c r="B35" s="24">
        <v>17.0</v>
      </c>
      <c r="C35" s="25" t="s">
        <v>69</v>
      </c>
      <c r="D35" s="19">
        <v>2.0</v>
      </c>
      <c r="E35" s="19"/>
      <c r="F35" s="21"/>
      <c r="G35" s="98"/>
      <c r="H35" s="98"/>
      <c r="I35" s="99" t="s">
        <v>133</v>
      </c>
      <c r="J35" s="136"/>
      <c r="K35" s="137"/>
      <c r="L35" s="102"/>
      <c r="M35" s="103"/>
      <c r="N35" s="103"/>
      <c r="O35" s="103"/>
      <c r="P35" s="103"/>
      <c r="Q35" s="103"/>
      <c r="R35" s="103"/>
      <c r="S35" s="103"/>
      <c r="T35" s="102"/>
      <c r="U35" s="102"/>
      <c r="V35" s="102"/>
      <c r="W35" s="102"/>
      <c r="X35" s="102"/>
      <c r="Y35" s="102"/>
      <c r="Z35" s="102"/>
      <c r="AA35" s="102"/>
      <c r="AB35" s="102"/>
      <c r="AC35" s="143"/>
      <c r="AD35" s="143"/>
      <c r="AE35" s="143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44"/>
      <c r="AW35" s="144"/>
      <c r="AX35" s="144"/>
      <c r="AY35" s="144"/>
      <c r="AZ35" s="144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45"/>
      <c r="BS35" s="145"/>
      <c r="BT35" s="145"/>
      <c r="BU35" s="145"/>
      <c r="BV35" s="145"/>
      <c r="BW35" s="145"/>
      <c r="BX35" s="145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46"/>
      <c r="CV35" s="146"/>
      <c r="CW35" s="146"/>
      <c r="CX35" s="146"/>
      <c r="CY35" s="146"/>
      <c r="CZ35" s="102"/>
      <c r="DA35" s="102"/>
      <c r="DB35" s="102"/>
      <c r="DC35" s="102"/>
      <c r="DD35" s="108"/>
      <c r="DE35" s="97"/>
      <c r="DF35" s="97"/>
      <c r="DG35" s="97"/>
    </row>
    <row r="36" ht="18.75" customHeight="1" outlineLevel="1">
      <c r="A36" s="97"/>
      <c r="B36" s="24">
        <v>18.0</v>
      </c>
      <c r="C36" s="16" t="s">
        <v>70</v>
      </c>
      <c r="D36" s="19">
        <v>5.0</v>
      </c>
      <c r="E36" s="19">
        <v>5.0</v>
      </c>
      <c r="F36" s="21" t="s">
        <v>29</v>
      </c>
      <c r="G36" s="98">
        <v>44825.0</v>
      </c>
      <c r="H36" s="98">
        <v>44827.0</v>
      </c>
      <c r="I36" s="99" t="s">
        <v>132</v>
      </c>
      <c r="J36" s="136"/>
      <c r="K36" s="137"/>
      <c r="L36" s="102"/>
      <c r="M36" s="103"/>
      <c r="N36" s="103"/>
      <c r="O36" s="103"/>
      <c r="P36" s="103"/>
      <c r="Q36" s="103"/>
      <c r="R36" s="103"/>
      <c r="S36" s="103"/>
      <c r="T36" s="102"/>
      <c r="U36" s="102"/>
      <c r="V36" s="102"/>
      <c r="W36" s="102"/>
      <c r="X36" s="102"/>
      <c r="Y36" s="102"/>
      <c r="Z36" s="102"/>
      <c r="AA36" s="102"/>
      <c r="AB36" s="102"/>
      <c r="AC36" s="122"/>
      <c r="AD36" s="122"/>
      <c r="AE36" s="12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19"/>
      <c r="AW36" s="119"/>
      <c r="AX36" s="119"/>
      <c r="AY36" s="119"/>
      <c r="AZ36" s="119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6"/>
      <c r="BS36" s="106"/>
      <c r="BT36" s="106"/>
      <c r="BU36" s="106"/>
      <c r="BV36" s="106"/>
      <c r="BW36" s="106"/>
      <c r="BX36" s="106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7"/>
      <c r="CV36" s="107"/>
      <c r="CW36" s="107"/>
      <c r="CX36" s="107"/>
      <c r="CY36" s="107"/>
      <c r="CZ36" s="102"/>
      <c r="DA36" s="102"/>
      <c r="DB36" s="102"/>
      <c r="DC36" s="102"/>
      <c r="DD36" s="108"/>
      <c r="DE36" s="97"/>
      <c r="DF36" s="97"/>
      <c r="DG36" s="97"/>
    </row>
    <row r="37" ht="18.75" customHeight="1" outlineLevel="1">
      <c r="A37" s="97"/>
      <c r="B37" s="24">
        <v>19.0</v>
      </c>
      <c r="C37" s="16" t="s">
        <v>71</v>
      </c>
      <c r="D37" s="19">
        <v>5.0</v>
      </c>
      <c r="E37" s="19"/>
      <c r="F37" s="21"/>
      <c r="G37" s="98">
        <v>44872.0</v>
      </c>
      <c r="H37" s="98">
        <v>44874.0</v>
      </c>
      <c r="I37" s="99" t="s">
        <v>132</v>
      </c>
      <c r="J37" s="101"/>
      <c r="K37" s="120"/>
      <c r="L37" s="104"/>
      <c r="M37" s="103"/>
      <c r="N37" s="103"/>
      <c r="O37" s="103"/>
      <c r="P37" s="103"/>
      <c r="Q37" s="103"/>
      <c r="R37" s="103"/>
      <c r="S37" s="10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47"/>
      <c r="AT37" s="147"/>
      <c r="AU37" s="147"/>
      <c r="AV37" s="105"/>
      <c r="AW37" s="105"/>
      <c r="AX37" s="105"/>
      <c r="AY37" s="105"/>
      <c r="AZ37" s="105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11"/>
      <c r="BS37" s="111"/>
      <c r="BT37" s="111"/>
      <c r="BU37" s="111"/>
      <c r="BV37" s="111"/>
      <c r="BW37" s="111"/>
      <c r="BX37" s="111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/>
      <c r="CQ37" s="104"/>
      <c r="CR37" s="104"/>
      <c r="CS37" s="104"/>
      <c r="CT37" s="104"/>
      <c r="CU37" s="112"/>
      <c r="CV37" s="112"/>
      <c r="CW37" s="112"/>
      <c r="CX37" s="112"/>
      <c r="CY37" s="112"/>
      <c r="CZ37" s="104"/>
      <c r="DA37" s="104"/>
      <c r="DB37" s="104"/>
      <c r="DC37" s="104"/>
      <c r="DD37" s="113"/>
      <c r="DE37" s="97"/>
      <c r="DF37" s="97"/>
      <c r="DG37" s="97"/>
    </row>
    <row r="38" ht="18.75" customHeight="1" outlineLevel="1">
      <c r="A38" s="97"/>
      <c r="B38" s="24">
        <v>20.0</v>
      </c>
      <c r="C38" s="16" t="s">
        <v>72</v>
      </c>
      <c r="D38" s="19">
        <v>5.0</v>
      </c>
      <c r="E38" s="19"/>
      <c r="F38" s="21"/>
      <c r="G38" s="98">
        <v>44888.0</v>
      </c>
      <c r="H38" s="98">
        <v>44890.0</v>
      </c>
      <c r="I38" s="99" t="s">
        <v>132</v>
      </c>
      <c r="J38" s="101"/>
      <c r="K38" s="120"/>
      <c r="L38" s="104"/>
      <c r="M38" s="103"/>
      <c r="N38" s="103"/>
      <c r="O38" s="103"/>
      <c r="P38" s="103"/>
      <c r="Q38" s="103"/>
      <c r="R38" s="103"/>
      <c r="S38" s="103"/>
      <c r="T38" s="102"/>
      <c r="U38" s="102"/>
      <c r="V38" s="102"/>
      <c r="W38" s="102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5"/>
      <c r="AW38" s="105"/>
      <c r="AX38" s="105"/>
      <c r="AY38" s="105"/>
      <c r="AZ38" s="105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11"/>
      <c r="BS38" s="111"/>
      <c r="BT38" s="111"/>
      <c r="BU38" s="111"/>
      <c r="BV38" s="111"/>
      <c r="BW38" s="111"/>
      <c r="BX38" s="111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48"/>
      <c r="CK38" s="148"/>
      <c r="CL38" s="148"/>
      <c r="CM38" s="104"/>
      <c r="CN38" s="104"/>
      <c r="CO38" s="104"/>
      <c r="CP38" s="104"/>
      <c r="CQ38" s="104"/>
      <c r="CR38" s="104"/>
      <c r="CS38" s="104"/>
      <c r="CT38" s="104"/>
      <c r="CU38" s="112"/>
      <c r="CV38" s="112"/>
      <c r="CW38" s="112"/>
      <c r="CX38" s="112"/>
      <c r="CY38" s="112"/>
      <c r="CZ38" s="104"/>
      <c r="DA38" s="104"/>
      <c r="DB38" s="104"/>
      <c r="DC38" s="104"/>
      <c r="DD38" s="113"/>
      <c r="DE38" s="97"/>
      <c r="DF38" s="97"/>
      <c r="DG38" s="97"/>
    </row>
    <row r="39" ht="18.75" customHeight="1" outlineLevel="2">
      <c r="A39" s="97"/>
      <c r="B39" s="24" t="s">
        <v>73</v>
      </c>
      <c r="C39" s="25" t="s">
        <v>74</v>
      </c>
      <c r="D39" s="19">
        <v>4.0</v>
      </c>
      <c r="E39" s="19">
        <v>4.0</v>
      </c>
      <c r="F39" s="21" t="s">
        <v>29</v>
      </c>
      <c r="G39" s="139" t="s">
        <v>138</v>
      </c>
      <c r="H39" s="139" t="s">
        <v>138</v>
      </c>
      <c r="I39" s="99" t="s">
        <v>132</v>
      </c>
      <c r="J39" s="136"/>
      <c r="K39" s="137"/>
      <c r="L39" s="102"/>
      <c r="M39" s="103"/>
      <c r="N39" s="103"/>
      <c r="O39" s="103"/>
      <c r="P39" s="103"/>
      <c r="Q39" s="103"/>
      <c r="R39" s="103"/>
      <c r="S39" s="103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19"/>
      <c r="AW39" s="119"/>
      <c r="AX39" s="119"/>
      <c r="AY39" s="119"/>
      <c r="AZ39" s="119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6"/>
      <c r="BS39" s="106"/>
      <c r="BT39" s="106"/>
      <c r="BU39" s="106"/>
      <c r="BV39" s="106"/>
      <c r="BW39" s="106"/>
      <c r="BX39" s="106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02"/>
      <c r="CS39" s="102"/>
      <c r="CT39" s="102"/>
      <c r="CU39" s="107"/>
      <c r="CV39" s="107"/>
      <c r="CW39" s="107"/>
      <c r="CX39" s="107"/>
      <c r="CY39" s="107"/>
      <c r="CZ39" s="102"/>
      <c r="DA39" s="102"/>
      <c r="DB39" s="102"/>
      <c r="DC39" s="102"/>
      <c r="DD39" s="108"/>
      <c r="DE39" s="97"/>
      <c r="DF39" s="97"/>
      <c r="DG39" s="97"/>
    </row>
    <row r="40" ht="18.75" customHeight="1">
      <c r="A40" s="75"/>
      <c r="B40" s="24" t="s">
        <v>75</v>
      </c>
      <c r="C40" s="25" t="s">
        <v>76</v>
      </c>
      <c r="D40" s="19">
        <v>4.0</v>
      </c>
      <c r="E40" s="19">
        <v>4.0</v>
      </c>
      <c r="F40" s="21" t="s">
        <v>29</v>
      </c>
      <c r="G40" s="98"/>
      <c r="H40" s="98"/>
      <c r="I40" s="99" t="s">
        <v>132</v>
      </c>
      <c r="J40" s="136"/>
      <c r="K40" s="137"/>
      <c r="L40" s="102"/>
      <c r="M40" s="103"/>
      <c r="N40" s="103"/>
      <c r="O40" s="103"/>
      <c r="P40" s="103"/>
      <c r="Q40" s="103"/>
      <c r="R40" s="103"/>
      <c r="S40" s="103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49"/>
      <c r="AJ40" s="149"/>
      <c r="AK40" s="149"/>
      <c r="AL40" s="149"/>
      <c r="AM40" s="102"/>
      <c r="AN40" s="102"/>
      <c r="AO40" s="102"/>
      <c r="AP40" s="102"/>
      <c r="AQ40" s="102"/>
      <c r="AR40" s="102"/>
      <c r="AS40" s="102"/>
      <c r="AT40" s="102"/>
      <c r="AU40" s="102"/>
      <c r="AV40" s="119"/>
      <c r="AW40" s="119"/>
      <c r="AX40" s="119"/>
      <c r="AY40" s="119"/>
      <c r="AZ40" s="119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6"/>
      <c r="BS40" s="106"/>
      <c r="BT40" s="106"/>
      <c r="BU40" s="106"/>
      <c r="BV40" s="106"/>
      <c r="BW40" s="106"/>
      <c r="BX40" s="106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107"/>
      <c r="CV40" s="107"/>
      <c r="CW40" s="107"/>
      <c r="CX40" s="107"/>
      <c r="CY40" s="107"/>
      <c r="CZ40" s="102"/>
      <c r="DA40" s="102"/>
      <c r="DB40" s="102"/>
      <c r="DC40" s="102"/>
      <c r="DD40" s="108"/>
      <c r="DE40" s="75"/>
      <c r="DF40" s="75"/>
      <c r="DG40" s="75"/>
    </row>
    <row r="41" ht="18.75" customHeight="1">
      <c r="A41" s="75"/>
      <c r="B41" s="24" t="s">
        <v>77</v>
      </c>
      <c r="C41" s="25" t="s">
        <v>78</v>
      </c>
      <c r="D41" s="19">
        <v>4.0</v>
      </c>
      <c r="E41" s="19">
        <v>5.0</v>
      </c>
      <c r="F41" s="21" t="s">
        <v>29</v>
      </c>
      <c r="G41" s="98"/>
      <c r="H41" s="98"/>
      <c r="I41" s="99" t="s">
        <v>132</v>
      </c>
      <c r="J41" s="136"/>
      <c r="K41" s="137"/>
      <c r="L41" s="102"/>
      <c r="M41" s="103"/>
      <c r="N41" s="103"/>
      <c r="O41" s="103"/>
      <c r="P41" s="103"/>
      <c r="Q41" s="103"/>
      <c r="R41" s="103"/>
      <c r="S41" s="103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49"/>
      <c r="AJ41" s="149"/>
      <c r="AK41" s="149"/>
      <c r="AL41" s="149"/>
      <c r="AM41" s="102"/>
      <c r="AN41" s="102"/>
      <c r="AO41" s="102"/>
      <c r="AP41" s="102"/>
      <c r="AQ41" s="102"/>
      <c r="AR41" s="102"/>
      <c r="AS41" s="102"/>
      <c r="AT41" s="102"/>
      <c r="AU41" s="102"/>
      <c r="AV41" s="119"/>
      <c r="AW41" s="119"/>
      <c r="AX41" s="119"/>
      <c r="AY41" s="119"/>
      <c r="AZ41" s="119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6"/>
      <c r="BS41" s="106"/>
      <c r="BT41" s="106"/>
      <c r="BU41" s="106"/>
      <c r="BV41" s="106"/>
      <c r="BW41" s="106"/>
      <c r="BX41" s="106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107"/>
      <c r="CV41" s="107"/>
      <c r="CW41" s="107"/>
      <c r="CX41" s="107"/>
      <c r="CY41" s="107"/>
      <c r="CZ41" s="102"/>
      <c r="DA41" s="102"/>
      <c r="DB41" s="102"/>
      <c r="DC41" s="102"/>
      <c r="DD41" s="108"/>
      <c r="DE41" s="75"/>
      <c r="DF41" s="75"/>
      <c r="DG41" s="75"/>
    </row>
    <row r="42" ht="18.75" customHeight="1">
      <c r="A42" s="75"/>
      <c r="B42" s="24" t="s">
        <v>79</v>
      </c>
      <c r="C42" s="25" t="s">
        <v>80</v>
      </c>
      <c r="D42" s="19">
        <v>4.0</v>
      </c>
      <c r="E42" s="19">
        <v>4.0</v>
      </c>
      <c r="F42" s="21" t="s">
        <v>29</v>
      </c>
      <c r="G42" s="98"/>
      <c r="H42" s="98"/>
      <c r="I42" s="99" t="s">
        <v>132</v>
      </c>
      <c r="J42" s="136"/>
      <c r="K42" s="137"/>
      <c r="L42" s="102"/>
      <c r="M42" s="103"/>
      <c r="N42" s="103"/>
      <c r="O42" s="103"/>
      <c r="P42" s="103"/>
      <c r="Q42" s="103"/>
      <c r="R42" s="103"/>
      <c r="S42" s="103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49"/>
      <c r="AJ42" s="149"/>
      <c r="AK42" s="149"/>
      <c r="AL42" s="149"/>
      <c r="AM42" s="102"/>
      <c r="AN42" s="102"/>
      <c r="AO42" s="102"/>
      <c r="AP42" s="102"/>
      <c r="AQ42" s="102"/>
      <c r="AR42" s="102"/>
      <c r="AS42" s="102"/>
      <c r="AT42" s="102"/>
      <c r="AU42" s="102"/>
      <c r="AV42" s="119"/>
      <c r="AW42" s="119"/>
      <c r="AX42" s="119"/>
      <c r="AY42" s="119"/>
      <c r="AZ42" s="119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6"/>
      <c r="BS42" s="106"/>
      <c r="BT42" s="106"/>
      <c r="BU42" s="106"/>
      <c r="BV42" s="106"/>
      <c r="BW42" s="106"/>
      <c r="BX42" s="106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02"/>
      <c r="CS42" s="102"/>
      <c r="CT42" s="102"/>
      <c r="CU42" s="107"/>
      <c r="CV42" s="107"/>
      <c r="CW42" s="107"/>
      <c r="CX42" s="107"/>
      <c r="CY42" s="107"/>
      <c r="CZ42" s="102"/>
      <c r="DA42" s="102"/>
      <c r="DB42" s="102"/>
      <c r="DC42" s="102"/>
      <c r="DD42" s="108"/>
      <c r="DE42" s="75"/>
      <c r="DF42" s="75"/>
      <c r="DG42" s="75"/>
    </row>
    <row r="43" ht="18.75" customHeight="1">
      <c r="A43" s="75"/>
      <c r="B43" s="24" t="s">
        <v>81</v>
      </c>
      <c r="C43" s="25" t="s">
        <v>82</v>
      </c>
      <c r="D43" s="19">
        <v>4.0</v>
      </c>
      <c r="E43" s="19">
        <v>4.0</v>
      </c>
      <c r="F43" s="21" t="s">
        <v>29</v>
      </c>
      <c r="G43" s="98"/>
      <c r="H43" s="98"/>
      <c r="I43" s="99" t="s">
        <v>132</v>
      </c>
      <c r="J43" s="136"/>
      <c r="K43" s="137"/>
      <c r="L43" s="102"/>
      <c r="M43" s="103"/>
      <c r="N43" s="103"/>
      <c r="O43" s="103"/>
      <c r="P43" s="103"/>
      <c r="Q43" s="103"/>
      <c r="R43" s="103"/>
      <c r="S43" s="103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49"/>
      <c r="AJ43" s="149"/>
      <c r="AK43" s="149"/>
      <c r="AL43" s="149"/>
      <c r="AM43" s="102"/>
      <c r="AN43" s="102"/>
      <c r="AO43" s="102"/>
      <c r="AP43" s="102"/>
      <c r="AQ43" s="102"/>
      <c r="AR43" s="102"/>
      <c r="AS43" s="102"/>
      <c r="AT43" s="102"/>
      <c r="AU43" s="102"/>
      <c r="AV43" s="119"/>
      <c r="AW43" s="119"/>
      <c r="AX43" s="119"/>
      <c r="AY43" s="119"/>
      <c r="AZ43" s="119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6"/>
      <c r="BS43" s="106"/>
      <c r="BT43" s="106"/>
      <c r="BU43" s="106"/>
      <c r="BV43" s="106"/>
      <c r="BW43" s="106"/>
      <c r="BX43" s="106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7"/>
      <c r="CV43" s="107"/>
      <c r="CW43" s="107"/>
      <c r="CX43" s="107"/>
      <c r="CY43" s="107"/>
      <c r="CZ43" s="102"/>
      <c r="DA43" s="102"/>
      <c r="DB43" s="102"/>
      <c r="DC43" s="102"/>
      <c r="DD43" s="108"/>
      <c r="DE43" s="75"/>
      <c r="DF43" s="75"/>
      <c r="DG43" s="75"/>
    </row>
    <row r="44" ht="18.75" customHeight="1">
      <c r="A44" s="75"/>
      <c r="B44" s="24" t="s">
        <v>83</v>
      </c>
      <c r="C44" s="25" t="s">
        <v>84</v>
      </c>
      <c r="D44" s="19">
        <v>4.0</v>
      </c>
      <c r="E44" s="19">
        <v>4.0</v>
      </c>
      <c r="F44" s="21" t="s">
        <v>29</v>
      </c>
      <c r="G44" s="98"/>
      <c r="H44" s="98"/>
      <c r="I44" s="99" t="s">
        <v>132</v>
      </c>
      <c r="J44" s="136"/>
      <c r="K44" s="137"/>
      <c r="L44" s="102"/>
      <c r="M44" s="103"/>
      <c r="N44" s="103"/>
      <c r="O44" s="103"/>
      <c r="P44" s="103"/>
      <c r="Q44" s="103"/>
      <c r="R44" s="103"/>
      <c r="S44" s="103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49"/>
      <c r="AJ44" s="149"/>
      <c r="AK44" s="149"/>
      <c r="AL44" s="149"/>
      <c r="AM44" s="102"/>
      <c r="AN44" s="102"/>
      <c r="AO44" s="102"/>
      <c r="AP44" s="102"/>
      <c r="AQ44" s="102"/>
      <c r="AR44" s="102"/>
      <c r="AS44" s="102"/>
      <c r="AT44" s="102"/>
      <c r="AU44" s="102"/>
      <c r="AV44" s="119"/>
      <c r="AW44" s="119"/>
      <c r="AX44" s="119"/>
      <c r="AY44" s="119"/>
      <c r="AZ44" s="119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6"/>
      <c r="BS44" s="106"/>
      <c r="BT44" s="106"/>
      <c r="BU44" s="106"/>
      <c r="BV44" s="106"/>
      <c r="BW44" s="106"/>
      <c r="BX44" s="106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7"/>
      <c r="CV44" s="107"/>
      <c r="CW44" s="107"/>
      <c r="CX44" s="107"/>
      <c r="CY44" s="107"/>
      <c r="CZ44" s="102"/>
      <c r="DA44" s="102"/>
      <c r="DB44" s="102"/>
      <c r="DC44" s="102"/>
      <c r="DD44" s="108"/>
      <c r="DE44" s="75"/>
      <c r="DF44" s="75"/>
      <c r="DG44" s="75"/>
    </row>
    <row r="45" ht="18.75" customHeight="1">
      <c r="A45" s="75"/>
      <c r="B45" s="24" t="s">
        <v>85</v>
      </c>
      <c r="C45" s="25" t="s">
        <v>86</v>
      </c>
      <c r="D45" s="19">
        <v>4.0</v>
      </c>
      <c r="E45" s="19">
        <v>4.0</v>
      </c>
      <c r="F45" s="21" t="s">
        <v>29</v>
      </c>
      <c r="G45" s="98"/>
      <c r="H45" s="98"/>
      <c r="I45" s="99" t="s">
        <v>132</v>
      </c>
      <c r="J45" s="136"/>
      <c r="K45" s="137"/>
      <c r="L45" s="102"/>
      <c r="M45" s="103"/>
      <c r="N45" s="103"/>
      <c r="O45" s="103"/>
      <c r="P45" s="103"/>
      <c r="Q45" s="103"/>
      <c r="R45" s="103"/>
      <c r="S45" s="103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49"/>
      <c r="AJ45" s="149"/>
      <c r="AK45" s="149"/>
      <c r="AL45" s="149"/>
      <c r="AM45" s="102"/>
      <c r="AN45" s="102"/>
      <c r="AO45" s="102"/>
      <c r="AP45" s="102"/>
      <c r="AQ45" s="102"/>
      <c r="AR45" s="102"/>
      <c r="AS45" s="102"/>
      <c r="AT45" s="102"/>
      <c r="AU45" s="102"/>
      <c r="AV45" s="119"/>
      <c r="AW45" s="119"/>
      <c r="AX45" s="119"/>
      <c r="AY45" s="119"/>
      <c r="AZ45" s="119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6"/>
      <c r="BS45" s="106"/>
      <c r="BT45" s="106"/>
      <c r="BU45" s="106"/>
      <c r="BV45" s="106"/>
      <c r="BW45" s="106"/>
      <c r="BX45" s="106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7"/>
      <c r="CV45" s="107"/>
      <c r="CW45" s="107"/>
      <c r="CX45" s="107"/>
      <c r="CY45" s="107"/>
      <c r="CZ45" s="102"/>
      <c r="DA45" s="102"/>
      <c r="DB45" s="102"/>
      <c r="DC45" s="102"/>
      <c r="DD45" s="108"/>
      <c r="DE45" s="75"/>
      <c r="DF45" s="75"/>
      <c r="DG45" s="75"/>
    </row>
    <row r="46" ht="18.75" customHeight="1">
      <c r="A46" s="75"/>
      <c r="B46" s="24" t="s">
        <v>87</v>
      </c>
      <c r="C46" s="25" t="s">
        <v>88</v>
      </c>
      <c r="D46" s="19">
        <v>4.0</v>
      </c>
      <c r="E46" s="19">
        <v>4.0</v>
      </c>
      <c r="F46" s="21" t="s">
        <v>29</v>
      </c>
      <c r="G46" s="98"/>
      <c r="H46" s="98"/>
      <c r="I46" s="99" t="s">
        <v>132</v>
      </c>
      <c r="J46" s="136"/>
      <c r="K46" s="137"/>
      <c r="L46" s="102"/>
      <c r="M46" s="103"/>
      <c r="N46" s="103"/>
      <c r="O46" s="103"/>
      <c r="P46" s="103"/>
      <c r="Q46" s="103"/>
      <c r="R46" s="103"/>
      <c r="S46" s="103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49"/>
      <c r="AJ46" s="149"/>
      <c r="AK46" s="149"/>
      <c r="AL46" s="149"/>
      <c r="AM46" s="102"/>
      <c r="AN46" s="102"/>
      <c r="AO46" s="102"/>
      <c r="AP46" s="102"/>
      <c r="AQ46" s="102"/>
      <c r="AR46" s="102"/>
      <c r="AS46" s="102"/>
      <c r="AT46" s="102"/>
      <c r="AU46" s="102"/>
      <c r="AV46" s="119"/>
      <c r="AW46" s="119"/>
      <c r="AX46" s="119"/>
      <c r="AY46" s="119"/>
      <c r="AZ46" s="119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6"/>
      <c r="BS46" s="106"/>
      <c r="BT46" s="106"/>
      <c r="BU46" s="106"/>
      <c r="BV46" s="106"/>
      <c r="BW46" s="106"/>
      <c r="BX46" s="106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7"/>
      <c r="CV46" s="107"/>
      <c r="CW46" s="107"/>
      <c r="CX46" s="107"/>
      <c r="CY46" s="107"/>
      <c r="CZ46" s="102"/>
      <c r="DA46" s="102"/>
      <c r="DB46" s="102"/>
      <c r="DC46" s="102"/>
      <c r="DD46" s="108"/>
      <c r="DE46" s="75"/>
      <c r="DF46" s="75"/>
      <c r="DG46" s="75"/>
    </row>
    <row r="47" ht="18.75" customHeight="1">
      <c r="A47" s="75"/>
      <c r="B47" s="24" t="s">
        <v>89</v>
      </c>
      <c r="C47" s="25" t="s">
        <v>90</v>
      </c>
      <c r="D47" s="19">
        <v>4.0</v>
      </c>
      <c r="E47" s="19">
        <v>4.0</v>
      </c>
      <c r="F47" s="21" t="s">
        <v>29</v>
      </c>
      <c r="G47" s="98"/>
      <c r="H47" s="98"/>
      <c r="I47" s="99" t="s">
        <v>132</v>
      </c>
      <c r="J47" s="136"/>
      <c r="K47" s="137"/>
      <c r="L47" s="102"/>
      <c r="M47" s="103"/>
      <c r="N47" s="103"/>
      <c r="O47" s="103"/>
      <c r="P47" s="103"/>
      <c r="Q47" s="103"/>
      <c r="R47" s="103"/>
      <c r="S47" s="103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49"/>
      <c r="AJ47" s="149"/>
      <c r="AK47" s="149"/>
      <c r="AL47" s="149"/>
      <c r="AM47" s="102"/>
      <c r="AN47" s="102"/>
      <c r="AO47" s="102"/>
      <c r="AP47" s="102"/>
      <c r="AQ47" s="102"/>
      <c r="AR47" s="102"/>
      <c r="AS47" s="102"/>
      <c r="AT47" s="102"/>
      <c r="AU47" s="102"/>
      <c r="AV47" s="119"/>
      <c r="AW47" s="119"/>
      <c r="AX47" s="119"/>
      <c r="AY47" s="119"/>
      <c r="AZ47" s="119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6"/>
      <c r="BS47" s="106"/>
      <c r="BT47" s="106"/>
      <c r="BU47" s="106"/>
      <c r="BV47" s="106"/>
      <c r="BW47" s="106"/>
      <c r="BX47" s="106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7"/>
      <c r="CV47" s="107"/>
      <c r="CW47" s="107"/>
      <c r="CX47" s="107"/>
      <c r="CY47" s="107"/>
      <c r="CZ47" s="102"/>
      <c r="DA47" s="102"/>
      <c r="DB47" s="102"/>
      <c r="DC47" s="102"/>
      <c r="DD47" s="108"/>
      <c r="DE47" s="75"/>
      <c r="DF47" s="75"/>
      <c r="DG47" s="75"/>
    </row>
    <row r="48" ht="18.75" customHeight="1">
      <c r="A48" s="75"/>
      <c r="B48" s="24" t="s">
        <v>91</v>
      </c>
      <c r="C48" s="25" t="s">
        <v>92</v>
      </c>
      <c r="D48" s="19">
        <v>4.0</v>
      </c>
      <c r="E48" s="19"/>
      <c r="F48" s="21"/>
      <c r="G48" s="98"/>
      <c r="H48" s="98"/>
      <c r="I48" s="99" t="s">
        <v>132</v>
      </c>
      <c r="J48" s="136"/>
      <c r="K48" s="137"/>
      <c r="L48" s="102"/>
      <c r="M48" s="103"/>
      <c r="N48" s="103"/>
      <c r="O48" s="103"/>
      <c r="P48" s="103"/>
      <c r="Q48" s="103"/>
      <c r="R48" s="103"/>
      <c r="S48" s="103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49"/>
      <c r="AJ48" s="149"/>
      <c r="AK48" s="149"/>
      <c r="AL48" s="149"/>
      <c r="AM48" s="102"/>
      <c r="AN48" s="102"/>
      <c r="AO48" s="102"/>
      <c r="AP48" s="102"/>
      <c r="AQ48" s="102"/>
      <c r="AR48" s="102"/>
      <c r="AS48" s="102"/>
      <c r="AT48" s="102"/>
      <c r="AU48" s="102"/>
      <c r="AV48" s="119"/>
      <c r="AW48" s="119"/>
      <c r="AX48" s="119"/>
      <c r="AY48" s="119"/>
      <c r="AZ48" s="119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6"/>
      <c r="BS48" s="106"/>
      <c r="BT48" s="106"/>
      <c r="BU48" s="106"/>
      <c r="BV48" s="106"/>
      <c r="BW48" s="106"/>
      <c r="BX48" s="106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7"/>
      <c r="CV48" s="107"/>
      <c r="CW48" s="107"/>
      <c r="CX48" s="107"/>
      <c r="CY48" s="107"/>
      <c r="CZ48" s="102"/>
      <c r="DA48" s="102"/>
      <c r="DB48" s="102"/>
      <c r="DC48" s="102"/>
      <c r="DD48" s="108"/>
      <c r="DE48" s="75"/>
      <c r="DF48" s="75"/>
      <c r="DG48" s="75"/>
    </row>
    <row r="49" ht="18.75" customHeight="1">
      <c r="A49" s="75"/>
      <c r="B49" s="24" t="s">
        <v>93</v>
      </c>
      <c r="C49" s="25" t="s">
        <v>94</v>
      </c>
      <c r="D49" s="19">
        <v>4.0</v>
      </c>
      <c r="E49" s="19"/>
      <c r="F49" s="21"/>
      <c r="G49" s="98"/>
      <c r="H49" s="98"/>
      <c r="I49" s="99" t="s">
        <v>132</v>
      </c>
      <c r="J49" s="136"/>
      <c r="K49" s="137"/>
      <c r="L49" s="102"/>
      <c r="M49" s="103"/>
      <c r="N49" s="103"/>
      <c r="O49" s="103"/>
      <c r="P49" s="103"/>
      <c r="Q49" s="103"/>
      <c r="R49" s="103"/>
      <c r="S49" s="103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49"/>
      <c r="AJ49" s="149"/>
      <c r="AK49" s="149"/>
      <c r="AL49" s="149"/>
      <c r="AM49" s="102"/>
      <c r="AN49" s="102"/>
      <c r="AO49" s="102"/>
      <c r="AP49" s="102"/>
      <c r="AQ49" s="102"/>
      <c r="AR49" s="102"/>
      <c r="AS49" s="102"/>
      <c r="AT49" s="102"/>
      <c r="AU49" s="102"/>
      <c r="AV49" s="119"/>
      <c r="AW49" s="119"/>
      <c r="AX49" s="119"/>
      <c r="AY49" s="119"/>
      <c r="AZ49" s="119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6"/>
      <c r="BS49" s="106"/>
      <c r="BT49" s="106"/>
      <c r="BU49" s="106"/>
      <c r="BV49" s="106"/>
      <c r="BW49" s="106"/>
      <c r="BX49" s="106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7"/>
      <c r="CV49" s="107"/>
      <c r="CW49" s="107"/>
      <c r="CX49" s="107"/>
      <c r="CY49" s="107"/>
      <c r="CZ49" s="102"/>
      <c r="DA49" s="102"/>
      <c r="DB49" s="102"/>
      <c r="DC49" s="102"/>
      <c r="DD49" s="108"/>
      <c r="DE49" s="75"/>
      <c r="DF49" s="75"/>
      <c r="DG49" s="75"/>
    </row>
    <row r="50" ht="18.75" customHeight="1">
      <c r="A50" s="75"/>
      <c r="B50" s="24">
        <v>22.0</v>
      </c>
      <c r="C50" s="28" t="s">
        <v>95</v>
      </c>
      <c r="D50" s="30">
        <v>4.0</v>
      </c>
      <c r="E50" s="30">
        <v>8.0</v>
      </c>
      <c r="F50" s="21" t="s">
        <v>29</v>
      </c>
      <c r="G50" s="98">
        <v>44831.0</v>
      </c>
      <c r="H50" s="98">
        <v>44834.0</v>
      </c>
      <c r="I50" s="99" t="s">
        <v>135</v>
      </c>
      <c r="J50" s="136"/>
      <c r="K50" s="137"/>
      <c r="L50" s="102"/>
      <c r="M50" s="103"/>
      <c r="N50" s="103"/>
      <c r="O50" s="103"/>
      <c r="P50" s="103"/>
      <c r="Q50" s="103"/>
      <c r="R50" s="103"/>
      <c r="S50" s="103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23"/>
      <c r="AJ50" s="123"/>
      <c r="AK50" s="123"/>
      <c r="AL50" s="123"/>
      <c r="AM50" s="102"/>
      <c r="AN50" s="102"/>
      <c r="AO50" s="102"/>
      <c r="AP50" s="102"/>
      <c r="AQ50" s="102"/>
      <c r="AR50" s="102"/>
      <c r="AS50" s="102"/>
      <c r="AT50" s="102"/>
      <c r="AU50" s="102"/>
      <c r="AV50" s="119"/>
      <c r="AW50" s="119"/>
      <c r="AX50" s="119"/>
      <c r="AY50" s="119"/>
      <c r="AZ50" s="119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6"/>
      <c r="BS50" s="106"/>
      <c r="BT50" s="106"/>
      <c r="BU50" s="106"/>
      <c r="BV50" s="106"/>
      <c r="BW50" s="106"/>
      <c r="BX50" s="106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7"/>
      <c r="CV50" s="107"/>
      <c r="CW50" s="107"/>
      <c r="CX50" s="107"/>
      <c r="CY50" s="107"/>
      <c r="CZ50" s="102"/>
      <c r="DA50" s="102"/>
      <c r="DB50" s="102"/>
      <c r="DC50" s="102"/>
      <c r="DD50" s="108"/>
      <c r="DE50" s="75"/>
      <c r="DF50" s="75"/>
      <c r="DG50" s="75"/>
    </row>
    <row r="51" ht="18.75" customHeight="1">
      <c r="A51" s="75"/>
      <c r="B51" s="24">
        <v>23.0</v>
      </c>
      <c r="C51" s="28" t="s">
        <v>96</v>
      </c>
      <c r="D51" s="30">
        <v>5.0</v>
      </c>
      <c r="E51" s="30">
        <v>6.0</v>
      </c>
      <c r="F51" s="21" t="s">
        <v>29</v>
      </c>
      <c r="G51" s="98">
        <v>44831.0</v>
      </c>
      <c r="H51" s="98">
        <v>44833.0</v>
      </c>
      <c r="I51" s="124" t="s">
        <v>137</v>
      </c>
      <c r="J51" s="101"/>
      <c r="K51" s="120"/>
      <c r="L51" s="104"/>
      <c r="M51" s="103"/>
      <c r="N51" s="103"/>
      <c r="O51" s="103"/>
      <c r="P51" s="103"/>
      <c r="Q51" s="103"/>
      <c r="R51" s="103"/>
      <c r="S51" s="103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38"/>
      <c r="AJ51" s="138"/>
      <c r="AK51" s="138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5"/>
      <c r="AW51" s="105"/>
      <c r="AX51" s="105"/>
      <c r="AY51" s="105"/>
      <c r="AZ51" s="105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11"/>
      <c r="BS51" s="111"/>
      <c r="BT51" s="111"/>
      <c r="BU51" s="111"/>
      <c r="BV51" s="111"/>
      <c r="BW51" s="111"/>
      <c r="BX51" s="111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12"/>
      <c r="CV51" s="112"/>
      <c r="CW51" s="112"/>
      <c r="CX51" s="112"/>
      <c r="CY51" s="112"/>
      <c r="CZ51" s="104"/>
      <c r="DA51" s="104"/>
      <c r="DB51" s="104"/>
      <c r="DC51" s="104"/>
      <c r="DD51" s="113"/>
      <c r="DE51" s="75"/>
      <c r="DF51" s="75"/>
      <c r="DG51" s="75"/>
    </row>
    <row r="52" ht="18.75" customHeight="1">
      <c r="A52" s="75"/>
      <c r="B52" s="24">
        <v>24.0</v>
      </c>
      <c r="C52" s="28" t="s">
        <v>97</v>
      </c>
      <c r="D52" s="31">
        <v>5.0</v>
      </c>
      <c r="E52" s="30">
        <v>5.0</v>
      </c>
      <c r="F52" s="21" t="s">
        <v>29</v>
      </c>
      <c r="G52" s="98">
        <v>44831.0</v>
      </c>
      <c r="H52" s="98">
        <v>44834.0</v>
      </c>
      <c r="I52" s="99" t="s">
        <v>133</v>
      </c>
      <c r="J52" s="101"/>
      <c r="K52" s="120"/>
      <c r="L52" s="104"/>
      <c r="M52" s="103"/>
      <c r="N52" s="103"/>
      <c r="O52" s="103"/>
      <c r="P52" s="103"/>
      <c r="Q52" s="103"/>
      <c r="R52" s="103"/>
      <c r="S52" s="103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22"/>
      <c r="AJ52" s="122"/>
      <c r="AK52" s="122"/>
      <c r="AL52" s="12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5"/>
      <c r="AW52" s="105"/>
      <c r="AX52" s="105"/>
      <c r="AY52" s="105"/>
      <c r="AZ52" s="105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11"/>
      <c r="BS52" s="111"/>
      <c r="BT52" s="111"/>
      <c r="BU52" s="111"/>
      <c r="BV52" s="111"/>
      <c r="BW52" s="111"/>
      <c r="BX52" s="111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12"/>
      <c r="CV52" s="112"/>
      <c r="CW52" s="112"/>
      <c r="CX52" s="112"/>
      <c r="CY52" s="112"/>
      <c r="CZ52" s="104"/>
      <c r="DA52" s="104"/>
      <c r="DB52" s="104"/>
      <c r="DC52" s="104"/>
      <c r="DD52" s="113"/>
      <c r="DE52" s="75"/>
      <c r="DF52" s="75"/>
      <c r="DG52" s="75"/>
    </row>
    <row r="53" ht="18.75" customHeight="1">
      <c r="B53" s="24">
        <v>25.0</v>
      </c>
      <c r="C53" s="32" t="s">
        <v>98</v>
      </c>
      <c r="D53" s="31">
        <v>6.0</v>
      </c>
      <c r="E53" s="30">
        <v>6.0</v>
      </c>
      <c r="F53" s="21" t="s">
        <v>29</v>
      </c>
      <c r="G53" s="98">
        <v>44834.0</v>
      </c>
      <c r="H53" s="98">
        <v>44839.0</v>
      </c>
      <c r="I53" s="99" t="s">
        <v>133</v>
      </c>
      <c r="J53" s="101"/>
      <c r="K53" s="120"/>
      <c r="L53" s="104"/>
      <c r="M53" s="103"/>
      <c r="N53" s="103"/>
      <c r="O53" s="103"/>
      <c r="P53" s="103"/>
      <c r="Q53" s="103"/>
      <c r="R53" s="103"/>
      <c r="S53" s="103"/>
      <c r="T53" s="102"/>
      <c r="U53" s="102"/>
      <c r="V53" s="102"/>
      <c r="W53" s="102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2"/>
      <c r="AU53" s="102"/>
      <c r="AV53" s="144"/>
      <c r="AW53" s="144"/>
      <c r="AX53" s="144"/>
      <c r="AY53" s="144"/>
      <c r="AZ53" s="14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11"/>
      <c r="BS53" s="111"/>
      <c r="BT53" s="111"/>
      <c r="BU53" s="148"/>
      <c r="BV53" s="148"/>
      <c r="BW53" s="148"/>
      <c r="BX53" s="148"/>
      <c r="BY53" s="148"/>
      <c r="BZ53" s="130"/>
      <c r="CA53" s="130"/>
      <c r="CB53" s="130"/>
      <c r="CC53" s="130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12"/>
      <c r="CV53" s="112"/>
      <c r="CW53" s="112"/>
      <c r="CX53" s="112"/>
      <c r="CY53" s="112"/>
      <c r="CZ53" s="104"/>
      <c r="DA53" s="104"/>
      <c r="DB53" s="104"/>
      <c r="DC53" s="104"/>
      <c r="DD53" s="113"/>
    </row>
    <row r="54" ht="18.75" customHeight="1">
      <c r="B54" s="24">
        <v>26.0</v>
      </c>
      <c r="C54" s="28" t="s">
        <v>99</v>
      </c>
      <c r="D54" s="30">
        <v>3.0</v>
      </c>
      <c r="E54" s="30"/>
      <c r="F54" s="21"/>
      <c r="G54" s="98">
        <v>44834.0</v>
      </c>
      <c r="H54" s="98">
        <v>44839.0</v>
      </c>
      <c r="I54" s="99" t="s">
        <v>134</v>
      </c>
      <c r="J54" s="101"/>
      <c r="K54" s="120"/>
      <c r="L54" s="104"/>
      <c r="M54" s="103"/>
      <c r="N54" s="103"/>
      <c r="O54" s="103"/>
      <c r="P54" s="103"/>
      <c r="Q54" s="103"/>
      <c r="R54" s="103"/>
      <c r="S54" s="103"/>
      <c r="T54" s="102"/>
      <c r="U54" s="102"/>
      <c r="V54" s="102"/>
      <c r="W54" s="102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23"/>
      <c r="AM54" s="147"/>
      <c r="AN54" s="147"/>
      <c r="AO54" s="147"/>
      <c r="AP54" s="147"/>
      <c r="AQ54" s="147"/>
      <c r="AR54" s="104"/>
      <c r="AS54" s="104"/>
      <c r="AT54" s="104"/>
      <c r="AU54" s="104"/>
      <c r="AV54" s="105"/>
      <c r="AW54" s="105"/>
      <c r="AX54" s="105"/>
      <c r="AY54" s="105"/>
      <c r="AZ54" s="105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11"/>
      <c r="BS54" s="111"/>
      <c r="BT54" s="111"/>
      <c r="BU54" s="111"/>
      <c r="BV54" s="111"/>
      <c r="BW54" s="111"/>
      <c r="BX54" s="111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12"/>
      <c r="CV54" s="112"/>
      <c r="CW54" s="112"/>
      <c r="CX54" s="112"/>
      <c r="CY54" s="112"/>
      <c r="CZ54" s="104"/>
      <c r="DA54" s="104"/>
      <c r="DB54" s="104"/>
      <c r="DC54" s="104"/>
      <c r="DD54" s="113"/>
    </row>
    <row r="55" ht="18.75" customHeight="1">
      <c r="B55" s="24">
        <v>27.0</v>
      </c>
      <c r="C55" s="28" t="s">
        <v>100</v>
      </c>
      <c r="D55" s="30">
        <v>1.5</v>
      </c>
      <c r="E55" s="30"/>
      <c r="F55" s="21"/>
      <c r="G55" s="98">
        <v>44834.0</v>
      </c>
      <c r="H55" s="98">
        <v>44836.0</v>
      </c>
      <c r="I55" s="99" t="s">
        <v>101</v>
      </c>
      <c r="J55" s="101"/>
      <c r="K55" s="120"/>
      <c r="L55" s="104"/>
      <c r="M55" s="103"/>
      <c r="N55" s="103"/>
      <c r="O55" s="103"/>
      <c r="P55" s="103"/>
      <c r="Q55" s="103"/>
      <c r="R55" s="103"/>
      <c r="S55" s="103"/>
      <c r="T55" s="102"/>
      <c r="U55" s="102"/>
      <c r="V55" s="102"/>
      <c r="W55" s="102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23"/>
      <c r="AM55" s="147"/>
      <c r="AN55" s="147"/>
      <c r="AO55" s="104"/>
      <c r="AP55" s="104"/>
      <c r="AQ55" s="104"/>
      <c r="AR55" s="104"/>
      <c r="AS55" s="104"/>
      <c r="AT55" s="104"/>
      <c r="AU55" s="104"/>
      <c r="AV55" s="105"/>
      <c r="AW55" s="105"/>
      <c r="AX55" s="105"/>
      <c r="AY55" s="105"/>
      <c r="AZ55" s="105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11"/>
      <c r="BS55" s="111"/>
      <c r="BT55" s="111"/>
      <c r="BU55" s="111"/>
      <c r="BV55" s="111"/>
      <c r="BW55" s="111"/>
      <c r="BX55" s="111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12"/>
      <c r="CV55" s="112"/>
      <c r="CW55" s="112"/>
      <c r="CX55" s="112"/>
      <c r="CY55" s="112"/>
      <c r="CZ55" s="104"/>
      <c r="DA55" s="104"/>
      <c r="DB55" s="104"/>
      <c r="DC55" s="104"/>
      <c r="DD55" s="113"/>
    </row>
    <row r="56" ht="18.75" customHeight="1">
      <c r="B56" s="24">
        <v>28.0</v>
      </c>
      <c r="C56" s="28" t="s">
        <v>102</v>
      </c>
      <c r="D56" s="30">
        <v>1.5</v>
      </c>
      <c r="E56" s="30"/>
      <c r="F56" s="21"/>
      <c r="G56" s="124">
        <v>44834.0</v>
      </c>
      <c r="H56" s="124">
        <v>44837.0</v>
      </c>
      <c r="I56" s="99" t="s">
        <v>101</v>
      </c>
      <c r="J56" s="125"/>
      <c r="K56" s="126"/>
      <c r="L56" s="127"/>
      <c r="M56" s="103"/>
      <c r="N56" s="103"/>
      <c r="O56" s="103"/>
      <c r="P56" s="103"/>
      <c r="Q56" s="103"/>
      <c r="R56" s="103"/>
      <c r="S56" s="103"/>
      <c r="T56" s="102"/>
      <c r="U56" s="102"/>
      <c r="V56" s="102"/>
      <c r="W56" s="102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23"/>
      <c r="AM56" s="147"/>
      <c r="AN56" s="147"/>
      <c r="AO56" s="147"/>
      <c r="AP56" s="104"/>
      <c r="AQ56" s="104"/>
      <c r="AR56" s="104"/>
      <c r="AS56" s="104"/>
      <c r="AT56" s="127"/>
      <c r="AU56" s="127"/>
      <c r="AV56" s="150"/>
      <c r="AW56" s="150"/>
      <c r="AX56" s="150"/>
      <c r="AY56" s="150"/>
      <c r="AZ56" s="150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34"/>
      <c r="BS56" s="134"/>
      <c r="BT56" s="134"/>
      <c r="BU56" s="134"/>
      <c r="BV56" s="134"/>
      <c r="BW56" s="134"/>
      <c r="BX56" s="134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35"/>
      <c r="CV56" s="135"/>
      <c r="CW56" s="135"/>
      <c r="CX56" s="135"/>
      <c r="CY56" s="135"/>
      <c r="CZ56" s="127"/>
      <c r="DA56" s="127"/>
      <c r="DB56" s="127"/>
      <c r="DC56" s="127"/>
      <c r="DD56" s="133"/>
    </row>
    <row r="57" ht="18.75" customHeight="1">
      <c r="B57" s="24">
        <v>29.0</v>
      </c>
      <c r="C57" s="28" t="s">
        <v>103</v>
      </c>
      <c r="D57" s="31">
        <v>13.0</v>
      </c>
      <c r="E57" s="30">
        <v>8.0</v>
      </c>
      <c r="F57" s="21" t="s">
        <v>29</v>
      </c>
      <c r="G57" s="98">
        <v>44837.0</v>
      </c>
      <c r="H57" s="98">
        <v>44841.0</v>
      </c>
      <c r="I57" s="99" t="s">
        <v>134</v>
      </c>
      <c r="J57" s="136"/>
      <c r="K57" s="137"/>
      <c r="L57" s="102"/>
      <c r="M57" s="103"/>
      <c r="N57" s="103"/>
      <c r="O57" s="103"/>
      <c r="P57" s="103"/>
      <c r="Q57" s="103"/>
      <c r="R57" s="103"/>
      <c r="S57" s="103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22"/>
      <c r="AP57" s="122"/>
      <c r="AQ57" s="122"/>
      <c r="AR57" s="122"/>
      <c r="AS57" s="122"/>
      <c r="AT57" s="102"/>
      <c r="AU57" s="102"/>
      <c r="AV57" s="105"/>
      <c r="AW57" s="105"/>
      <c r="AX57" s="105"/>
      <c r="AY57" s="105"/>
      <c r="AZ57" s="105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6"/>
      <c r="BS57" s="106"/>
      <c r="BT57" s="106"/>
      <c r="BU57" s="106"/>
      <c r="BV57" s="106"/>
      <c r="BW57" s="106"/>
      <c r="BX57" s="106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7"/>
      <c r="CV57" s="107"/>
      <c r="CW57" s="107"/>
      <c r="CX57" s="107"/>
      <c r="CY57" s="107"/>
      <c r="CZ57" s="102"/>
      <c r="DA57" s="102"/>
      <c r="DB57" s="102"/>
      <c r="DC57" s="102"/>
      <c r="DD57" s="108"/>
    </row>
    <row r="58" ht="18.75" customHeight="1">
      <c r="B58" s="24">
        <v>30.0</v>
      </c>
      <c r="C58" s="28" t="s">
        <v>104</v>
      </c>
      <c r="D58" s="31">
        <v>8.0</v>
      </c>
      <c r="E58" s="31"/>
      <c r="F58" s="21"/>
      <c r="G58" s="98">
        <v>44842.0</v>
      </c>
      <c r="H58" s="98">
        <v>44846.0</v>
      </c>
      <c r="I58" s="99" t="s">
        <v>136</v>
      </c>
      <c r="J58" s="101"/>
      <c r="K58" s="120"/>
      <c r="L58" s="104"/>
      <c r="M58" s="103"/>
      <c r="N58" s="103"/>
      <c r="O58" s="103"/>
      <c r="P58" s="103"/>
      <c r="Q58" s="103"/>
      <c r="R58" s="103"/>
      <c r="S58" s="103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47"/>
      <c r="AU58" s="147"/>
      <c r="AV58" s="147"/>
      <c r="AW58" s="147"/>
      <c r="AX58" s="147"/>
      <c r="AY58" s="105"/>
      <c r="AZ58" s="105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11"/>
      <c r="BS58" s="111"/>
      <c r="BT58" s="111"/>
      <c r="BU58" s="111"/>
      <c r="BV58" s="111"/>
      <c r="BW58" s="111"/>
      <c r="BX58" s="111"/>
      <c r="BY58" s="104"/>
      <c r="BZ58" s="104"/>
      <c r="CA58" s="104"/>
      <c r="CB58" s="104"/>
      <c r="CC58" s="104"/>
      <c r="CD58" s="104"/>
      <c r="CE58" s="104"/>
      <c r="CF58" s="104"/>
      <c r="CG58" s="104"/>
      <c r="CH58" s="104"/>
      <c r="CI58" s="104"/>
      <c r="CJ58" s="104"/>
      <c r="CK58" s="104"/>
      <c r="CL58" s="104"/>
      <c r="CM58" s="104"/>
      <c r="CN58" s="104"/>
      <c r="CO58" s="104"/>
      <c r="CP58" s="104"/>
      <c r="CQ58" s="104"/>
      <c r="CR58" s="104"/>
      <c r="CS58" s="104"/>
      <c r="CT58" s="104"/>
      <c r="CU58" s="112"/>
      <c r="CV58" s="112"/>
      <c r="CW58" s="112"/>
      <c r="CX58" s="112"/>
      <c r="CY58" s="112"/>
      <c r="CZ58" s="104"/>
      <c r="DA58" s="104"/>
      <c r="DB58" s="104"/>
      <c r="DC58" s="104"/>
      <c r="DD58" s="113"/>
    </row>
    <row r="59" ht="18.75" customHeight="1">
      <c r="B59" s="24">
        <v>31.0</v>
      </c>
      <c r="C59" s="28" t="s">
        <v>105</v>
      </c>
      <c r="D59" s="31">
        <v>8.0</v>
      </c>
      <c r="E59" s="30">
        <v>8.0</v>
      </c>
      <c r="F59" s="21" t="s">
        <v>29</v>
      </c>
      <c r="G59" s="98">
        <v>44842.0</v>
      </c>
      <c r="H59" s="98">
        <v>44852.0</v>
      </c>
      <c r="I59" s="99" t="s">
        <v>134</v>
      </c>
      <c r="J59" s="101"/>
      <c r="K59" s="120"/>
      <c r="L59" s="104"/>
      <c r="M59" s="103"/>
      <c r="N59" s="103"/>
      <c r="O59" s="103"/>
      <c r="P59" s="103"/>
      <c r="Q59" s="103"/>
      <c r="R59" s="103"/>
      <c r="S59" s="103"/>
      <c r="T59" s="102"/>
      <c r="U59" s="102"/>
      <c r="V59" s="102"/>
      <c r="W59" s="102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11"/>
      <c r="BS59" s="111"/>
      <c r="BT59" s="111"/>
      <c r="BU59" s="111"/>
      <c r="BV59" s="111"/>
      <c r="BW59" s="111"/>
      <c r="BX59" s="111"/>
      <c r="BY59" s="104"/>
      <c r="BZ59" s="104"/>
      <c r="CA59" s="104"/>
      <c r="CB59" s="104"/>
      <c r="CC59" s="104"/>
      <c r="CD59" s="104"/>
      <c r="CE59" s="104"/>
      <c r="CF59" s="104"/>
      <c r="CG59" s="104"/>
      <c r="CH59" s="104"/>
      <c r="CI59" s="104"/>
      <c r="CJ59" s="104"/>
      <c r="CK59" s="104"/>
      <c r="CL59" s="104"/>
      <c r="CM59" s="104"/>
      <c r="CN59" s="104"/>
      <c r="CO59" s="104"/>
      <c r="CP59" s="104"/>
      <c r="CQ59" s="104"/>
      <c r="CR59" s="104"/>
      <c r="CS59" s="104"/>
      <c r="CT59" s="104"/>
      <c r="CU59" s="112"/>
      <c r="CV59" s="112"/>
      <c r="CW59" s="112"/>
      <c r="CX59" s="112"/>
      <c r="CY59" s="112"/>
      <c r="CZ59" s="104"/>
      <c r="DA59" s="104"/>
      <c r="DB59" s="104"/>
      <c r="DC59" s="104"/>
      <c r="DD59" s="113"/>
    </row>
    <row r="60" ht="18.75" customHeight="1">
      <c r="B60" s="24">
        <v>32.0</v>
      </c>
      <c r="C60" s="28" t="s">
        <v>106</v>
      </c>
      <c r="D60" s="30">
        <v>3.0</v>
      </c>
      <c r="E60" s="30"/>
      <c r="F60" s="21"/>
      <c r="G60" s="98">
        <v>44853.0</v>
      </c>
      <c r="H60" s="98">
        <v>44858.0</v>
      </c>
      <c r="I60" s="99" t="s">
        <v>133</v>
      </c>
      <c r="J60" s="101"/>
      <c r="K60" s="120"/>
      <c r="L60" s="104"/>
      <c r="M60" s="103"/>
      <c r="N60" s="103"/>
      <c r="O60" s="103"/>
      <c r="P60" s="103"/>
      <c r="Q60" s="103"/>
      <c r="R60" s="103"/>
      <c r="S60" s="103"/>
      <c r="T60" s="102"/>
      <c r="U60" s="102"/>
      <c r="V60" s="102"/>
      <c r="W60" s="102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5"/>
      <c r="AW60" s="105"/>
      <c r="AX60" s="105"/>
      <c r="AY60" s="105"/>
      <c r="AZ60" s="105"/>
      <c r="BA60" s="104"/>
      <c r="BB60" s="104"/>
      <c r="BC60" s="147"/>
      <c r="BD60" s="147"/>
      <c r="BE60" s="147"/>
      <c r="BF60" s="147"/>
      <c r="BG60" s="147"/>
      <c r="BH60" s="147"/>
      <c r="BI60" s="104"/>
      <c r="BJ60" s="104"/>
      <c r="BK60" s="104"/>
      <c r="BL60" s="104"/>
      <c r="BM60" s="104"/>
      <c r="BN60" s="104"/>
      <c r="BO60" s="104"/>
      <c r="BP60" s="104"/>
      <c r="BQ60" s="104"/>
      <c r="BR60" s="111"/>
      <c r="BS60" s="111"/>
      <c r="BT60" s="111"/>
      <c r="BU60" s="111"/>
      <c r="BV60" s="111"/>
      <c r="BW60" s="111"/>
      <c r="BX60" s="111"/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  <c r="CR60" s="104"/>
      <c r="CS60" s="104"/>
      <c r="CT60" s="104"/>
      <c r="CU60" s="112"/>
      <c r="CV60" s="112"/>
      <c r="CW60" s="112"/>
      <c r="CX60" s="112"/>
      <c r="CY60" s="112"/>
      <c r="CZ60" s="104"/>
      <c r="DA60" s="104"/>
      <c r="DB60" s="104"/>
      <c r="DC60" s="104"/>
      <c r="DD60" s="113"/>
    </row>
    <row r="61" ht="18.75" customHeight="1">
      <c r="B61" s="24">
        <v>33.0</v>
      </c>
      <c r="C61" s="28" t="s">
        <v>107</v>
      </c>
      <c r="D61" s="30">
        <v>3.0</v>
      </c>
      <c r="E61" s="30"/>
      <c r="F61" s="21"/>
      <c r="G61" s="98">
        <v>44853.0</v>
      </c>
      <c r="H61" s="98">
        <v>44858.0</v>
      </c>
      <c r="I61" s="99" t="s">
        <v>133</v>
      </c>
      <c r="J61" s="136"/>
      <c r="K61" s="137"/>
      <c r="L61" s="102"/>
      <c r="M61" s="103"/>
      <c r="N61" s="103"/>
      <c r="O61" s="103"/>
      <c r="P61" s="103"/>
      <c r="Q61" s="103"/>
      <c r="R61" s="103"/>
      <c r="S61" s="103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5"/>
      <c r="AW61" s="105"/>
      <c r="AX61" s="105"/>
      <c r="AY61" s="105"/>
      <c r="AZ61" s="105"/>
      <c r="BA61" s="102"/>
      <c r="BB61" s="102"/>
      <c r="BC61" s="122"/>
      <c r="BD61" s="122"/>
      <c r="BE61" s="122"/>
      <c r="BF61" s="122"/>
      <c r="BG61" s="122"/>
      <c r="BH61" s="12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6"/>
      <c r="BS61" s="106"/>
      <c r="BT61" s="106"/>
      <c r="BU61" s="106"/>
      <c r="BV61" s="106"/>
      <c r="BW61" s="106"/>
      <c r="BX61" s="106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7"/>
      <c r="CV61" s="107"/>
      <c r="CW61" s="107"/>
      <c r="CX61" s="107"/>
      <c r="CY61" s="107"/>
      <c r="CZ61" s="102"/>
      <c r="DA61" s="102"/>
      <c r="DB61" s="102"/>
      <c r="DC61" s="102"/>
      <c r="DD61" s="108"/>
    </row>
    <row r="62" ht="18.75" customHeight="1">
      <c r="B62" s="24">
        <v>34.0</v>
      </c>
      <c r="C62" s="28" t="s">
        <v>108</v>
      </c>
      <c r="D62" s="30">
        <v>11.0</v>
      </c>
      <c r="E62" s="30"/>
      <c r="F62" s="21"/>
      <c r="G62" s="98">
        <v>44859.0</v>
      </c>
      <c r="H62" s="98">
        <v>44873.0</v>
      </c>
      <c r="I62" s="99" t="s">
        <v>101</v>
      </c>
      <c r="J62" s="101"/>
      <c r="K62" s="120"/>
      <c r="L62" s="104"/>
      <c r="M62" s="103"/>
      <c r="N62" s="103"/>
      <c r="O62" s="103"/>
      <c r="P62" s="103"/>
      <c r="Q62" s="103"/>
      <c r="R62" s="103"/>
      <c r="S62" s="103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5"/>
      <c r="AW62" s="105"/>
      <c r="AX62" s="105"/>
      <c r="AY62" s="105"/>
      <c r="AZ62" s="105"/>
      <c r="BA62" s="104"/>
      <c r="BB62" s="104"/>
      <c r="BC62" s="104"/>
      <c r="BD62" s="104"/>
      <c r="BE62" s="104"/>
      <c r="BF62" s="104"/>
      <c r="BG62" s="104"/>
      <c r="BH62" s="104"/>
      <c r="BI62" s="147"/>
      <c r="BJ62" s="147"/>
      <c r="BK62" s="147"/>
      <c r="BL62" s="147"/>
      <c r="BM62" s="147"/>
      <c r="BN62" s="148"/>
      <c r="BO62" s="148"/>
      <c r="BP62" s="148"/>
      <c r="BQ62" s="148"/>
      <c r="BR62" s="148"/>
      <c r="BS62" s="148"/>
      <c r="BT62" s="148"/>
      <c r="BU62" s="148"/>
      <c r="BV62" s="111"/>
      <c r="BW62" s="111"/>
      <c r="BX62" s="111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  <c r="CS62" s="104"/>
      <c r="CT62" s="104"/>
      <c r="CU62" s="112"/>
      <c r="CV62" s="112"/>
      <c r="CW62" s="112"/>
      <c r="CX62" s="112"/>
      <c r="CY62" s="112"/>
      <c r="CZ62" s="104"/>
      <c r="DA62" s="104"/>
      <c r="DB62" s="104"/>
      <c r="DC62" s="104"/>
      <c r="DD62" s="113"/>
    </row>
    <row r="63" ht="18.75" customHeight="1">
      <c r="B63" s="24">
        <v>35.0</v>
      </c>
      <c r="C63" s="28" t="s">
        <v>109</v>
      </c>
      <c r="D63" s="30">
        <v>11.0</v>
      </c>
      <c r="E63" s="30"/>
      <c r="F63" s="21"/>
      <c r="G63" s="151">
        <v>44859.0</v>
      </c>
      <c r="H63" s="98">
        <v>44873.0</v>
      </c>
      <c r="I63" s="99" t="s">
        <v>101</v>
      </c>
      <c r="J63" s="101"/>
      <c r="K63" s="120"/>
      <c r="L63" s="104"/>
      <c r="M63" s="103"/>
      <c r="N63" s="103"/>
      <c r="O63" s="103"/>
      <c r="P63" s="103"/>
      <c r="Q63" s="103"/>
      <c r="R63" s="103"/>
      <c r="S63" s="103"/>
      <c r="T63" s="102"/>
      <c r="U63" s="102"/>
      <c r="V63" s="102"/>
      <c r="W63" s="102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5"/>
      <c r="AW63" s="105"/>
      <c r="AX63" s="105"/>
      <c r="AY63" s="105"/>
      <c r="AZ63" s="105"/>
      <c r="BA63" s="104"/>
      <c r="BB63" s="104"/>
      <c r="BC63" s="104"/>
      <c r="BD63" s="104"/>
      <c r="BE63" s="104"/>
      <c r="BF63" s="104"/>
      <c r="BG63" s="104"/>
      <c r="BH63" s="104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11"/>
      <c r="BW63" s="111"/>
      <c r="BX63" s="111"/>
      <c r="BY63" s="104"/>
      <c r="BZ63" s="104"/>
      <c r="CA63" s="104"/>
      <c r="CB63" s="104"/>
      <c r="CC63" s="104"/>
      <c r="CD63" s="104"/>
      <c r="CE63" s="104"/>
      <c r="CF63" s="104"/>
      <c r="CG63" s="104"/>
      <c r="CH63" s="104"/>
      <c r="CI63" s="104"/>
      <c r="CJ63" s="104"/>
      <c r="CK63" s="104"/>
      <c r="CL63" s="104"/>
      <c r="CM63" s="104"/>
      <c r="CN63" s="104"/>
      <c r="CO63" s="104"/>
      <c r="CP63" s="104"/>
      <c r="CQ63" s="104"/>
      <c r="CR63" s="104"/>
      <c r="CS63" s="104"/>
      <c r="CT63" s="104"/>
      <c r="CU63" s="112"/>
      <c r="CV63" s="112"/>
      <c r="CW63" s="112"/>
      <c r="CX63" s="112"/>
      <c r="CY63" s="112"/>
      <c r="CZ63" s="104"/>
      <c r="DA63" s="104"/>
      <c r="DB63" s="104"/>
      <c r="DC63" s="104"/>
      <c r="DD63" s="113"/>
    </row>
    <row r="64" ht="18.75" customHeight="1">
      <c r="B64" s="24">
        <v>36.0</v>
      </c>
      <c r="C64" s="28" t="s">
        <v>110</v>
      </c>
      <c r="D64" s="31">
        <v>8.0</v>
      </c>
      <c r="E64" s="31"/>
      <c r="F64" s="21"/>
      <c r="G64" s="152">
        <v>44873.0</v>
      </c>
      <c r="H64" s="98">
        <v>44877.0</v>
      </c>
      <c r="I64" s="99" t="s">
        <v>137</v>
      </c>
      <c r="J64" s="101"/>
      <c r="K64" s="120"/>
      <c r="L64" s="104"/>
      <c r="M64" s="103"/>
      <c r="N64" s="103"/>
      <c r="O64" s="103"/>
      <c r="P64" s="103"/>
      <c r="Q64" s="103"/>
      <c r="R64" s="103"/>
      <c r="S64" s="103"/>
      <c r="T64" s="102"/>
      <c r="U64" s="102"/>
      <c r="V64" s="102"/>
      <c r="W64" s="102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5"/>
      <c r="AW64" s="105"/>
      <c r="AX64" s="105"/>
      <c r="AY64" s="105"/>
      <c r="AZ64" s="105"/>
      <c r="BA64" s="104"/>
      <c r="BB64" s="104"/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11"/>
      <c r="BS64" s="111"/>
      <c r="BT64" s="111"/>
      <c r="BU64" s="122"/>
      <c r="BV64" s="122"/>
      <c r="BW64" s="122"/>
      <c r="BX64" s="122"/>
      <c r="BY64" s="122"/>
      <c r="BZ64" s="104"/>
      <c r="CA64" s="104"/>
      <c r="CB64" s="104"/>
      <c r="CC64" s="104"/>
      <c r="CD64" s="104"/>
      <c r="CE64" s="104"/>
      <c r="CF64" s="104"/>
      <c r="CG64" s="104"/>
      <c r="CH64" s="104"/>
      <c r="CI64" s="104"/>
      <c r="CJ64" s="104"/>
      <c r="CK64" s="104"/>
      <c r="CL64" s="104"/>
      <c r="CM64" s="104"/>
      <c r="CN64" s="104"/>
      <c r="CO64" s="104"/>
      <c r="CP64" s="104"/>
      <c r="CQ64" s="104"/>
      <c r="CR64" s="104"/>
      <c r="CS64" s="104"/>
      <c r="CT64" s="104"/>
      <c r="CU64" s="112"/>
      <c r="CV64" s="112"/>
      <c r="CW64" s="112"/>
      <c r="CX64" s="112"/>
      <c r="CY64" s="112"/>
      <c r="CZ64" s="104"/>
      <c r="DA64" s="104"/>
      <c r="DB64" s="104"/>
      <c r="DC64" s="104"/>
      <c r="DD64" s="113"/>
    </row>
    <row r="65" ht="18.75" customHeight="1">
      <c r="B65" s="24">
        <v>37.0</v>
      </c>
      <c r="C65" s="28" t="s">
        <v>111</v>
      </c>
      <c r="D65" s="30">
        <v>2.0</v>
      </c>
      <c r="E65" s="30"/>
      <c r="F65" s="21"/>
      <c r="G65" s="152">
        <v>44873.0</v>
      </c>
      <c r="H65" s="98">
        <v>44877.0</v>
      </c>
      <c r="I65" s="99" t="s">
        <v>133</v>
      </c>
      <c r="J65" s="101"/>
      <c r="K65" s="120"/>
      <c r="L65" s="104"/>
      <c r="M65" s="103"/>
      <c r="N65" s="103"/>
      <c r="O65" s="103"/>
      <c r="P65" s="103"/>
      <c r="Q65" s="103"/>
      <c r="R65" s="103"/>
      <c r="S65" s="103"/>
      <c r="T65" s="102"/>
      <c r="U65" s="102"/>
      <c r="V65" s="102"/>
      <c r="W65" s="102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2"/>
      <c r="AU65" s="102"/>
      <c r="AV65" s="119"/>
      <c r="AW65" s="119"/>
      <c r="AX65" s="119"/>
      <c r="AY65" s="119"/>
      <c r="AZ65" s="119"/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11"/>
      <c r="BS65" s="111"/>
      <c r="BT65" s="111"/>
      <c r="BU65" s="148"/>
      <c r="BV65" s="148"/>
      <c r="BW65" s="148"/>
      <c r="BX65" s="148"/>
      <c r="BY65" s="148"/>
      <c r="BZ65" s="104"/>
      <c r="CA65" s="104"/>
      <c r="CB65" s="104"/>
      <c r="CC65" s="104"/>
      <c r="CD65" s="104"/>
      <c r="CE65" s="104"/>
      <c r="CF65" s="104"/>
      <c r="CG65" s="104"/>
      <c r="CH65" s="104"/>
      <c r="CI65" s="104"/>
      <c r="CJ65" s="104"/>
      <c r="CK65" s="104"/>
      <c r="CL65" s="104"/>
      <c r="CM65" s="104"/>
      <c r="CN65" s="104"/>
      <c r="CO65" s="104"/>
      <c r="CP65" s="104"/>
      <c r="CQ65" s="104"/>
      <c r="CR65" s="104"/>
      <c r="CS65" s="104"/>
      <c r="CT65" s="104"/>
      <c r="CU65" s="112"/>
      <c r="CV65" s="112"/>
      <c r="CW65" s="112"/>
      <c r="CX65" s="112"/>
      <c r="CY65" s="112"/>
      <c r="CZ65" s="104"/>
      <c r="DA65" s="104"/>
      <c r="DB65" s="104"/>
      <c r="DC65" s="104"/>
      <c r="DD65" s="113"/>
    </row>
    <row r="66" ht="18.75" customHeight="1">
      <c r="B66" s="24">
        <v>38.0</v>
      </c>
      <c r="C66" s="35" t="s">
        <v>112</v>
      </c>
      <c r="D66" s="37">
        <v>15.0</v>
      </c>
      <c r="E66" s="37"/>
      <c r="F66" s="21"/>
      <c r="G66" s="151">
        <v>44878.0</v>
      </c>
      <c r="H66" s="98">
        <v>44881.0</v>
      </c>
      <c r="I66" s="99" t="s">
        <v>101</v>
      </c>
      <c r="J66" s="101"/>
      <c r="K66" s="120"/>
      <c r="L66" s="104"/>
      <c r="M66" s="103"/>
      <c r="N66" s="103"/>
      <c r="O66" s="103"/>
      <c r="P66" s="103"/>
      <c r="Q66" s="103"/>
      <c r="R66" s="103"/>
      <c r="S66" s="103"/>
      <c r="T66" s="102"/>
      <c r="U66" s="102"/>
      <c r="V66" s="102"/>
      <c r="W66" s="102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5"/>
      <c r="AW66" s="105"/>
      <c r="AX66" s="105"/>
      <c r="AY66" s="105"/>
      <c r="AZ66" s="105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11"/>
      <c r="BS66" s="111"/>
      <c r="BT66" s="111"/>
      <c r="BU66" s="111"/>
      <c r="BV66" s="111"/>
      <c r="BW66" s="111"/>
      <c r="BX66" s="111"/>
      <c r="BY66" s="104"/>
      <c r="BZ66" s="122"/>
      <c r="CA66" s="122"/>
      <c r="CB66" s="122"/>
      <c r="CC66" s="122"/>
      <c r="CD66" s="104"/>
      <c r="CE66" s="104"/>
      <c r="CF66" s="104"/>
      <c r="CG66" s="104"/>
      <c r="CH66" s="104"/>
      <c r="CI66" s="104"/>
      <c r="CJ66" s="104"/>
      <c r="CK66" s="104"/>
      <c r="CL66" s="104"/>
      <c r="CM66" s="104"/>
      <c r="CN66" s="104"/>
      <c r="CO66" s="104"/>
      <c r="CP66" s="104"/>
      <c r="CQ66" s="104"/>
      <c r="CR66" s="104"/>
      <c r="CS66" s="104"/>
      <c r="CT66" s="104"/>
      <c r="CU66" s="112"/>
      <c r="CV66" s="112"/>
      <c r="CW66" s="112"/>
      <c r="CX66" s="112"/>
      <c r="CY66" s="112"/>
      <c r="CZ66" s="104"/>
      <c r="DA66" s="104"/>
      <c r="DB66" s="104"/>
      <c r="DC66" s="104"/>
      <c r="DD66" s="113"/>
    </row>
    <row r="67" ht="18.75" customHeight="1">
      <c r="B67" s="24">
        <v>39.0</v>
      </c>
      <c r="C67" s="35" t="s">
        <v>113</v>
      </c>
      <c r="D67" s="37">
        <v>15.0</v>
      </c>
      <c r="E67" s="37"/>
      <c r="F67" s="21"/>
      <c r="G67" s="98">
        <v>44882.0</v>
      </c>
      <c r="H67" s="98">
        <v>44885.0</v>
      </c>
      <c r="I67" s="99" t="s">
        <v>139</v>
      </c>
      <c r="J67" s="136"/>
      <c r="K67" s="137"/>
      <c r="L67" s="102"/>
      <c r="M67" s="103"/>
      <c r="N67" s="103"/>
      <c r="O67" s="103"/>
      <c r="P67" s="103"/>
      <c r="Q67" s="103"/>
      <c r="R67" s="103"/>
      <c r="S67" s="103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5"/>
      <c r="AW67" s="105"/>
      <c r="AX67" s="105"/>
      <c r="AY67" s="105"/>
      <c r="AZ67" s="105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6"/>
      <c r="BS67" s="106"/>
      <c r="BT67" s="106"/>
      <c r="BU67" s="106"/>
      <c r="BV67" s="106"/>
      <c r="BW67" s="106"/>
      <c r="BX67" s="106"/>
      <c r="BY67" s="102"/>
      <c r="BZ67" s="102"/>
      <c r="CA67" s="102"/>
      <c r="CB67" s="102"/>
      <c r="CC67" s="102"/>
      <c r="CD67" s="122"/>
      <c r="CE67" s="122"/>
      <c r="CF67" s="122"/>
      <c r="CG67" s="12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7"/>
      <c r="CV67" s="107"/>
      <c r="CW67" s="107"/>
      <c r="CX67" s="107"/>
      <c r="CY67" s="107"/>
      <c r="CZ67" s="102"/>
      <c r="DA67" s="102"/>
      <c r="DB67" s="102"/>
      <c r="DC67" s="102"/>
      <c r="DD67" s="108"/>
    </row>
    <row r="68" ht="18.75" customHeight="1">
      <c r="B68" s="24">
        <v>40.0</v>
      </c>
      <c r="C68" s="35" t="s">
        <v>114</v>
      </c>
      <c r="D68" s="37">
        <v>15.0</v>
      </c>
      <c r="E68" s="37"/>
      <c r="F68" s="21"/>
      <c r="G68" s="98">
        <v>44886.0</v>
      </c>
      <c r="H68" s="98">
        <v>44889.0</v>
      </c>
      <c r="I68" s="99" t="s">
        <v>101</v>
      </c>
      <c r="J68" s="101"/>
      <c r="K68" s="120"/>
      <c r="L68" s="104"/>
      <c r="M68" s="103"/>
      <c r="N68" s="103"/>
      <c r="O68" s="103"/>
      <c r="P68" s="103"/>
      <c r="Q68" s="103"/>
      <c r="R68" s="103"/>
      <c r="S68" s="103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5"/>
      <c r="AW68" s="105"/>
      <c r="AX68" s="105"/>
      <c r="AY68" s="105"/>
      <c r="AZ68" s="105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11"/>
      <c r="BS68" s="111"/>
      <c r="BT68" s="111"/>
      <c r="BU68" s="111"/>
      <c r="BV68" s="111"/>
      <c r="BW68" s="111"/>
      <c r="BX68" s="111"/>
      <c r="BY68" s="104"/>
      <c r="BZ68" s="104"/>
      <c r="CA68" s="104"/>
      <c r="CB68" s="104"/>
      <c r="CC68" s="104"/>
      <c r="CD68" s="104"/>
      <c r="CE68" s="104"/>
      <c r="CF68" s="104"/>
      <c r="CG68" s="104"/>
      <c r="CH68" s="122"/>
      <c r="CI68" s="122"/>
      <c r="CJ68" s="122"/>
      <c r="CK68" s="122"/>
      <c r="CL68" s="104"/>
      <c r="CM68" s="104"/>
      <c r="CN68" s="104"/>
      <c r="CO68" s="104"/>
      <c r="CP68" s="104"/>
      <c r="CQ68" s="104"/>
      <c r="CR68" s="104"/>
      <c r="CS68" s="104"/>
      <c r="CT68" s="104"/>
      <c r="CU68" s="112"/>
      <c r="CV68" s="112"/>
      <c r="CW68" s="112"/>
      <c r="CX68" s="112"/>
      <c r="CY68" s="112"/>
      <c r="CZ68" s="104"/>
      <c r="DA68" s="104"/>
      <c r="DB68" s="104"/>
      <c r="DC68" s="104"/>
      <c r="DD68" s="113"/>
    </row>
    <row r="69" ht="15.75" customHeight="1">
      <c r="B69" s="39"/>
      <c r="D69" s="40">
        <f>SUM(D11:D68)</f>
        <v>267</v>
      </c>
      <c r="H69" s="153"/>
      <c r="I69" s="154">
        <f>(D69*15)</f>
        <v>4005</v>
      </c>
    </row>
    <row r="70" ht="15.75" customHeight="1">
      <c r="B70" s="39"/>
      <c r="D70" s="40"/>
      <c r="E70" s="155"/>
      <c r="F70" s="155"/>
      <c r="G70" s="155"/>
      <c r="H70" s="153"/>
      <c r="I70" s="153"/>
    </row>
    <row r="71" ht="15.75" customHeight="1">
      <c r="B71" s="156"/>
      <c r="D71" s="40"/>
      <c r="I71" s="157"/>
    </row>
    <row r="72" ht="15.75" customHeight="1">
      <c r="B72" s="156"/>
      <c r="D72" s="40"/>
      <c r="I72" s="157"/>
    </row>
    <row r="73" ht="15.75" customHeight="1">
      <c r="B73" s="156"/>
      <c r="D73" s="40"/>
      <c r="I73" s="157"/>
    </row>
    <row r="74" ht="15.75" customHeight="1">
      <c r="B74" s="156"/>
      <c r="D74" s="40"/>
      <c r="I74" s="157"/>
    </row>
    <row r="75" ht="15.75" customHeight="1">
      <c r="B75" s="156"/>
      <c r="D75" s="40"/>
      <c r="I75" s="157"/>
    </row>
    <row r="76" ht="15.75" customHeight="1">
      <c r="B76" s="156"/>
      <c r="D76" s="40"/>
      <c r="I76" s="157"/>
    </row>
    <row r="77" ht="15.75" customHeight="1">
      <c r="B77" s="156"/>
      <c r="D77" s="40"/>
      <c r="I77" s="157"/>
    </row>
    <row r="78" ht="15.75" customHeight="1">
      <c r="B78" s="156"/>
      <c r="D78" s="40"/>
      <c r="I78" s="157"/>
    </row>
    <row r="79" ht="15.75" customHeight="1">
      <c r="B79" s="156"/>
      <c r="D79" s="40"/>
      <c r="I79" s="157"/>
    </row>
    <row r="80" ht="15.75" customHeight="1">
      <c r="B80" s="156"/>
      <c r="D80" s="40"/>
      <c r="I80" s="157"/>
    </row>
    <row r="81" ht="15.75" customHeight="1">
      <c r="B81" s="156"/>
      <c r="D81" s="40"/>
      <c r="I81" s="157"/>
    </row>
    <row r="82" ht="15.75" customHeight="1">
      <c r="B82" s="156"/>
      <c r="D82" s="40"/>
      <c r="I82" s="157"/>
    </row>
    <row r="83" ht="15.75" customHeight="1">
      <c r="B83" s="156"/>
      <c r="D83" s="40"/>
      <c r="I83" s="157"/>
    </row>
    <row r="84" ht="15.75" customHeight="1">
      <c r="B84" s="156"/>
      <c r="D84" s="40"/>
      <c r="I84" s="157"/>
    </row>
    <row r="85" ht="15.75" customHeight="1">
      <c r="B85" s="156"/>
      <c r="D85" s="40"/>
      <c r="I85" s="157"/>
    </row>
    <row r="86" ht="15.75" customHeight="1">
      <c r="B86" s="156"/>
      <c r="D86" s="40"/>
      <c r="I86" s="157"/>
    </row>
    <row r="87" ht="15.75" customHeight="1">
      <c r="B87" s="156"/>
      <c r="D87" s="40"/>
      <c r="I87" s="157"/>
    </row>
    <row r="88" ht="15.75" customHeight="1">
      <c r="B88" s="156"/>
      <c r="D88" s="40"/>
      <c r="I88" s="157"/>
    </row>
    <row r="89" ht="15.75" customHeight="1">
      <c r="B89" s="156"/>
      <c r="D89" s="40"/>
      <c r="I89" s="157"/>
    </row>
    <row r="90" ht="15.75" customHeight="1">
      <c r="B90" s="156"/>
      <c r="D90" s="40"/>
      <c r="I90" s="157"/>
    </row>
    <row r="91" ht="15.75" customHeight="1">
      <c r="B91" s="156"/>
      <c r="D91" s="40"/>
      <c r="I91" s="157"/>
    </row>
    <row r="92" ht="15.75" customHeight="1">
      <c r="B92" s="156"/>
      <c r="D92" s="40"/>
      <c r="I92" s="157"/>
    </row>
    <row r="93" ht="15.75" customHeight="1">
      <c r="B93" s="156"/>
      <c r="D93" s="40"/>
      <c r="I93" s="157"/>
    </row>
    <row r="94" ht="15.75" customHeight="1">
      <c r="B94" s="156"/>
      <c r="D94" s="40"/>
      <c r="I94" s="157"/>
    </row>
    <row r="95" ht="15.75" customHeight="1">
      <c r="B95" s="156"/>
      <c r="D95" s="40"/>
      <c r="I95" s="157"/>
    </row>
    <row r="96" ht="15.75" customHeight="1">
      <c r="B96" s="156"/>
      <c r="D96" s="40"/>
      <c r="I96" s="157"/>
    </row>
    <row r="97" ht="15.75" customHeight="1">
      <c r="B97" s="156"/>
      <c r="D97" s="40"/>
      <c r="I97" s="157"/>
    </row>
    <row r="98" ht="15.75" customHeight="1">
      <c r="B98" s="156"/>
      <c r="D98" s="40"/>
      <c r="I98" s="157"/>
    </row>
    <row r="99" ht="15.75" customHeight="1">
      <c r="B99" s="156"/>
      <c r="D99" s="40"/>
      <c r="I99" s="157"/>
    </row>
    <row r="100" ht="15.75" customHeight="1">
      <c r="B100" s="156"/>
      <c r="D100" s="40"/>
      <c r="I100" s="157"/>
    </row>
    <row r="101" ht="15.75" customHeight="1">
      <c r="B101" s="156"/>
      <c r="D101" s="40"/>
      <c r="I101" s="157"/>
    </row>
    <row r="102" ht="15.75" customHeight="1">
      <c r="B102" s="156"/>
      <c r="D102" s="40"/>
      <c r="I102" s="157"/>
    </row>
    <row r="103" ht="15.75" customHeight="1">
      <c r="B103" s="156"/>
      <c r="D103" s="40"/>
      <c r="I103" s="157"/>
    </row>
    <row r="104" ht="15.75" customHeight="1">
      <c r="B104" s="156"/>
      <c r="D104" s="40"/>
      <c r="I104" s="157"/>
    </row>
    <row r="105" ht="15.75" customHeight="1">
      <c r="B105" s="156"/>
      <c r="D105" s="40"/>
      <c r="I105" s="157"/>
    </row>
    <row r="106" ht="15.75" customHeight="1">
      <c r="B106" s="156"/>
      <c r="D106" s="40"/>
      <c r="I106" s="157"/>
    </row>
    <row r="107" ht="15.75" customHeight="1">
      <c r="B107" s="156"/>
      <c r="D107" s="40"/>
      <c r="I107" s="157"/>
    </row>
    <row r="108" ht="15.75" customHeight="1">
      <c r="B108" s="156"/>
      <c r="D108" s="40"/>
      <c r="I108" s="157"/>
    </row>
    <row r="109" ht="15.75" customHeight="1">
      <c r="B109" s="156"/>
      <c r="D109" s="40"/>
      <c r="I109" s="157"/>
    </row>
    <row r="110" ht="15.75" customHeight="1">
      <c r="B110" s="156"/>
      <c r="D110" s="40"/>
      <c r="I110" s="157"/>
    </row>
    <row r="111" ht="15.75" customHeight="1">
      <c r="B111" s="156"/>
      <c r="D111" s="40"/>
      <c r="I111" s="157"/>
    </row>
    <row r="112" ht="15.75" customHeight="1">
      <c r="B112" s="156"/>
      <c r="D112" s="40"/>
      <c r="I112" s="157"/>
    </row>
    <row r="113" ht="15.75" customHeight="1">
      <c r="B113" s="156"/>
      <c r="D113" s="40"/>
      <c r="I113" s="157"/>
    </row>
    <row r="114" ht="15.75" customHeight="1">
      <c r="B114" s="156"/>
      <c r="D114" s="40"/>
      <c r="I114" s="157"/>
    </row>
    <row r="115" ht="15.75" customHeight="1">
      <c r="B115" s="156"/>
      <c r="D115" s="40"/>
      <c r="I115" s="157"/>
    </row>
    <row r="116" ht="15.75" customHeight="1">
      <c r="B116" s="156"/>
      <c r="D116" s="40"/>
      <c r="I116" s="157"/>
    </row>
    <row r="117" ht="15.75" customHeight="1">
      <c r="B117" s="156"/>
      <c r="D117" s="40"/>
      <c r="I117" s="157"/>
    </row>
    <row r="118" ht="15.75" customHeight="1">
      <c r="B118" s="156"/>
      <c r="D118" s="40"/>
      <c r="I118" s="157"/>
    </row>
    <row r="119" ht="15.75" customHeight="1">
      <c r="B119" s="156"/>
      <c r="D119" s="40"/>
      <c r="I119" s="157"/>
    </row>
    <row r="120" ht="15.75" customHeight="1">
      <c r="B120" s="156"/>
      <c r="D120" s="40"/>
      <c r="I120" s="157"/>
    </row>
    <row r="121" ht="15.75" customHeight="1">
      <c r="B121" s="156"/>
      <c r="D121" s="40"/>
      <c r="I121" s="157"/>
    </row>
    <row r="122" ht="15.75" customHeight="1">
      <c r="B122" s="156"/>
      <c r="D122" s="40"/>
      <c r="I122" s="157"/>
    </row>
    <row r="123" ht="15.75" customHeight="1">
      <c r="B123" s="156"/>
      <c r="D123" s="40"/>
      <c r="I123" s="157"/>
    </row>
    <row r="124" ht="15.75" customHeight="1">
      <c r="B124" s="156"/>
      <c r="D124" s="40"/>
      <c r="I124" s="157"/>
    </row>
    <row r="125" ht="15.75" customHeight="1">
      <c r="B125" s="156"/>
      <c r="D125" s="40"/>
      <c r="I125" s="157"/>
    </row>
    <row r="126" ht="15.75" customHeight="1">
      <c r="B126" s="156"/>
      <c r="D126" s="40"/>
      <c r="I126" s="157"/>
    </row>
    <row r="127" ht="15.75" customHeight="1">
      <c r="B127" s="156"/>
      <c r="D127" s="40"/>
      <c r="I127" s="157"/>
    </row>
    <row r="128" ht="15.75" customHeight="1">
      <c r="B128" s="156"/>
      <c r="D128" s="40"/>
      <c r="I128" s="157"/>
    </row>
    <row r="129" ht="15.75" customHeight="1">
      <c r="B129" s="156"/>
      <c r="D129" s="40"/>
      <c r="I129" s="157"/>
    </row>
    <row r="130" ht="15.75" customHeight="1">
      <c r="B130" s="156"/>
      <c r="D130" s="40"/>
      <c r="I130" s="157"/>
    </row>
    <row r="131" ht="15.75" customHeight="1">
      <c r="B131" s="156"/>
      <c r="D131" s="40"/>
      <c r="I131" s="157"/>
    </row>
    <row r="132" ht="15.75" customHeight="1">
      <c r="B132" s="156"/>
      <c r="D132" s="40"/>
      <c r="I132" s="157"/>
    </row>
    <row r="133" ht="15.75" customHeight="1">
      <c r="B133" s="156"/>
      <c r="D133" s="40"/>
      <c r="I133" s="157"/>
    </row>
    <row r="134" ht="15.75" customHeight="1">
      <c r="B134" s="156"/>
      <c r="D134" s="40"/>
      <c r="I134" s="157"/>
    </row>
    <row r="135" ht="15.75" customHeight="1">
      <c r="B135" s="156"/>
      <c r="D135" s="40"/>
      <c r="I135" s="157"/>
    </row>
    <row r="136" ht="15.75" customHeight="1">
      <c r="B136" s="156"/>
      <c r="D136" s="40"/>
      <c r="I136" s="157"/>
    </row>
    <row r="137" ht="15.75" customHeight="1">
      <c r="B137" s="156"/>
      <c r="D137" s="40"/>
      <c r="I137" s="157"/>
    </row>
    <row r="138" ht="15.75" customHeight="1">
      <c r="B138" s="156"/>
      <c r="D138" s="40"/>
      <c r="I138" s="157"/>
    </row>
    <row r="139" ht="15.75" customHeight="1">
      <c r="B139" s="156"/>
      <c r="D139" s="40"/>
      <c r="I139" s="157"/>
    </row>
    <row r="140" ht="15.75" customHeight="1">
      <c r="B140" s="156"/>
      <c r="D140" s="40"/>
      <c r="I140" s="157"/>
    </row>
    <row r="141" ht="15.75" customHeight="1">
      <c r="B141" s="156"/>
      <c r="D141" s="40"/>
      <c r="I141" s="157"/>
    </row>
    <row r="142" ht="15.75" customHeight="1">
      <c r="B142" s="156"/>
      <c r="D142" s="40"/>
      <c r="I142" s="157"/>
    </row>
    <row r="143" ht="15.75" customHeight="1">
      <c r="B143" s="156"/>
      <c r="D143" s="40"/>
      <c r="I143" s="157"/>
    </row>
    <row r="144" ht="15.75" customHeight="1">
      <c r="B144" s="156"/>
      <c r="D144" s="40"/>
      <c r="I144" s="157"/>
    </row>
    <row r="145" ht="15.75" customHeight="1">
      <c r="B145" s="156"/>
      <c r="D145" s="40"/>
      <c r="I145" s="157"/>
    </row>
    <row r="146" ht="15.75" customHeight="1">
      <c r="B146" s="156"/>
      <c r="D146" s="40"/>
      <c r="I146" s="157"/>
    </row>
    <row r="147" ht="15.75" customHeight="1">
      <c r="B147" s="156"/>
      <c r="D147" s="40"/>
      <c r="I147" s="157"/>
    </row>
    <row r="148" ht="15.75" customHeight="1">
      <c r="B148" s="156"/>
      <c r="D148" s="40"/>
      <c r="I148" s="157"/>
    </row>
    <row r="149" ht="15.75" customHeight="1">
      <c r="B149" s="156"/>
      <c r="D149" s="40"/>
      <c r="I149" s="157"/>
    </row>
    <row r="150" ht="15.75" customHeight="1">
      <c r="B150" s="156"/>
      <c r="D150" s="40"/>
      <c r="I150" s="157"/>
    </row>
    <row r="151" ht="15.75" customHeight="1">
      <c r="B151" s="156"/>
      <c r="D151" s="40"/>
      <c r="I151" s="157"/>
    </row>
    <row r="152" ht="15.75" customHeight="1">
      <c r="B152" s="156"/>
      <c r="D152" s="40"/>
      <c r="I152" s="157"/>
    </row>
    <row r="153" ht="15.75" customHeight="1">
      <c r="B153" s="156"/>
      <c r="D153" s="40"/>
      <c r="I153" s="157"/>
    </row>
    <row r="154" ht="15.75" customHeight="1">
      <c r="B154" s="156"/>
      <c r="D154" s="40"/>
      <c r="I154" s="157"/>
    </row>
    <row r="155" ht="15.75" customHeight="1">
      <c r="B155" s="156"/>
      <c r="D155" s="40"/>
      <c r="I155" s="157"/>
    </row>
    <row r="156" ht="15.75" customHeight="1">
      <c r="B156" s="156"/>
      <c r="D156" s="40"/>
      <c r="I156" s="157"/>
    </row>
    <row r="157" ht="15.75" customHeight="1">
      <c r="B157" s="156"/>
      <c r="D157" s="40"/>
      <c r="I157" s="157"/>
    </row>
    <row r="158" ht="15.75" customHeight="1">
      <c r="B158" s="156"/>
      <c r="D158" s="40"/>
      <c r="I158" s="157"/>
    </row>
    <row r="159" ht="15.75" customHeight="1">
      <c r="B159" s="156"/>
      <c r="D159" s="40"/>
      <c r="I159" s="157"/>
    </row>
    <row r="160" ht="15.75" customHeight="1">
      <c r="B160" s="156"/>
      <c r="D160" s="40"/>
      <c r="I160" s="157"/>
    </row>
    <row r="161" ht="15.75" customHeight="1">
      <c r="B161" s="156"/>
      <c r="D161" s="40"/>
      <c r="I161" s="157"/>
    </row>
    <row r="162" ht="15.75" customHeight="1">
      <c r="B162" s="156"/>
      <c r="D162" s="40"/>
      <c r="I162" s="157"/>
    </row>
    <row r="163" ht="15.75" customHeight="1">
      <c r="B163" s="156"/>
      <c r="D163" s="40"/>
      <c r="I163" s="157"/>
    </row>
    <row r="164" ht="15.75" customHeight="1">
      <c r="B164" s="156"/>
      <c r="D164" s="40"/>
      <c r="I164" s="157"/>
    </row>
    <row r="165" ht="15.75" customHeight="1">
      <c r="B165" s="156"/>
      <c r="D165" s="40"/>
      <c r="I165" s="157"/>
    </row>
    <row r="166" ht="15.75" customHeight="1">
      <c r="B166" s="156"/>
      <c r="D166" s="40"/>
      <c r="I166" s="157"/>
    </row>
    <row r="167" ht="15.75" customHeight="1">
      <c r="B167" s="156"/>
      <c r="D167" s="40"/>
      <c r="I167" s="157"/>
    </row>
    <row r="168" ht="15.75" customHeight="1">
      <c r="B168" s="156"/>
      <c r="D168" s="40"/>
      <c r="I168" s="157"/>
    </row>
    <row r="169" ht="15.75" customHeight="1">
      <c r="B169" s="156"/>
      <c r="D169" s="40"/>
      <c r="I169" s="157"/>
    </row>
    <row r="170" ht="15.75" customHeight="1">
      <c r="B170" s="156"/>
      <c r="D170" s="40"/>
      <c r="I170" s="157"/>
    </row>
    <row r="171" ht="15.75" customHeight="1">
      <c r="B171" s="156"/>
      <c r="D171" s="40"/>
      <c r="I171" s="157"/>
    </row>
    <row r="172" ht="15.75" customHeight="1">
      <c r="B172" s="156"/>
      <c r="D172" s="40"/>
      <c r="I172" s="157"/>
    </row>
    <row r="173" ht="15.75" customHeight="1">
      <c r="B173" s="156"/>
      <c r="D173" s="40"/>
      <c r="I173" s="157"/>
    </row>
    <row r="174" ht="15.75" customHeight="1">
      <c r="B174" s="156"/>
      <c r="D174" s="40"/>
      <c r="I174" s="157"/>
    </row>
    <row r="175" ht="15.75" customHeight="1">
      <c r="B175" s="156"/>
      <c r="D175" s="40"/>
      <c r="I175" s="157"/>
    </row>
    <row r="176" ht="15.75" customHeight="1">
      <c r="B176" s="156"/>
      <c r="D176" s="40"/>
      <c r="I176" s="157"/>
    </row>
    <row r="177" ht="15.75" customHeight="1">
      <c r="B177" s="156"/>
      <c r="D177" s="40"/>
      <c r="I177" s="157"/>
    </row>
    <row r="178" ht="15.75" customHeight="1">
      <c r="B178" s="156"/>
      <c r="D178" s="40"/>
      <c r="I178" s="157"/>
    </row>
    <row r="179" ht="15.75" customHeight="1">
      <c r="B179" s="156"/>
      <c r="D179" s="40"/>
      <c r="I179" s="157"/>
    </row>
    <row r="180" ht="15.75" customHeight="1">
      <c r="B180" s="156"/>
      <c r="D180" s="40"/>
      <c r="I180" s="157"/>
    </row>
    <row r="181" ht="15.75" customHeight="1">
      <c r="B181" s="156"/>
      <c r="D181" s="40"/>
      <c r="I181" s="157"/>
    </row>
    <row r="182" ht="15.75" customHeight="1">
      <c r="B182" s="156"/>
      <c r="D182" s="40"/>
      <c r="I182" s="157"/>
    </row>
    <row r="183" ht="15.75" customHeight="1">
      <c r="B183" s="156"/>
      <c r="D183" s="40"/>
      <c r="I183" s="157"/>
    </row>
    <row r="184" ht="15.75" customHeight="1">
      <c r="B184" s="156"/>
      <c r="D184" s="40"/>
      <c r="I184" s="157"/>
    </row>
    <row r="185" ht="15.75" customHeight="1">
      <c r="B185" s="156"/>
      <c r="D185" s="40"/>
      <c r="I185" s="157"/>
    </row>
    <row r="186" ht="15.75" customHeight="1">
      <c r="B186" s="156"/>
      <c r="D186" s="40"/>
      <c r="I186" s="157"/>
    </row>
    <row r="187" ht="15.75" customHeight="1">
      <c r="B187" s="156"/>
      <c r="D187" s="40"/>
      <c r="I187" s="157"/>
    </row>
    <row r="188" ht="15.75" customHeight="1">
      <c r="B188" s="156"/>
      <c r="D188" s="40"/>
      <c r="I188" s="157"/>
    </row>
    <row r="189" ht="15.75" customHeight="1">
      <c r="B189" s="156"/>
      <c r="D189" s="40"/>
      <c r="I189" s="157"/>
    </row>
    <row r="190" ht="15.75" customHeight="1">
      <c r="B190" s="156"/>
      <c r="D190" s="40"/>
      <c r="I190" s="157"/>
    </row>
    <row r="191" ht="15.75" customHeight="1">
      <c r="B191" s="156"/>
      <c r="D191" s="40"/>
      <c r="I191" s="157"/>
    </row>
    <row r="192" ht="15.75" customHeight="1">
      <c r="B192" s="156"/>
      <c r="D192" s="40"/>
      <c r="I192" s="157"/>
    </row>
    <row r="193" ht="15.75" customHeight="1">
      <c r="B193" s="156"/>
      <c r="D193" s="40"/>
      <c r="I193" s="157"/>
    </row>
    <row r="194" ht="15.75" customHeight="1">
      <c r="B194" s="156"/>
      <c r="D194" s="40"/>
      <c r="I194" s="157"/>
    </row>
    <row r="195" ht="15.75" customHeight="1">
      <c r="B195" s="156"/>
      <c r="D195" s="40"/>
      <c r="I195" s="157"/>
    </row>
    <row r="196" ht="15.75" customHeight="1">
      <c r="B196" s="156"/>
      <c r="D196" s="40"/>
      <c r="I196" s="157"/>
    </row>
    <row r="197" ht="15.75" customHeight="1">
      <c r="B197" s="156"/>
      <c r="D197" s="40"/>
      <c r="I197" s="157"/>
    </row>
    <row r="198" ht="15.75" customHeight="1">
      <c r="B198" s="156"/>
      <c r="D198" s="40"/>
      <c r="I198" s="157"/>
    </row>
    <row r="199" ht="15.75" customHeight="1">
      <c r="B199" s="156"/>
      <c r="D199" s="40"/>
      <c r="I199" s="157"/>
    </row>
    <row r="200" ht="15.75" customHeight="1">
      <c r="B200" s="156"/>
      <c r="D200" s="40"/>
      <c r="I200" s="157"/>
    </row>
    <row r="201" ht="15.75" customHeight="1">
      <c r="B201" s="156"/>
      <c r="D201" s="40"/>
      <c r="I201" s="157"/>
    </row>
    <row r="202" ht="15.75" customHeight="1">
      <c r="B202" s="156"/>
      <c r="D202" s="40"/>
      <c r="I202" s="157"/>
    </row>
    <row r="203" ht="15.75" customHeight="1">
      <c r="B203" s="156"/>
      <c r="D203" s="40"/>
      <c r="I203" s="157"/>
    </row>
    <row r="204" ht="15.75" customHeight="1">
      <c r="B204" s="156"/>
      <c r="D204" s="40"/>
      <c r="I204" s="157"/>
    </row>
    <row r="205" ht="15.75" customHeight="1">
      <c r="B205" s="156"/>
      <c r="D205" s="40"/>
      <c r="I205" s="157"/>
    </row>
    <row r="206" ht="15.75" customHeight="1">
      <c r="B206" s="156"/>
      <c r="D206" s="40"/>
      <c r="I206" s="157"/>
    </row>
    <row r="207" ht="15.75" customHeight="1">
      <c r="B207" s="156"/>
      <c r="D207" s="40"/>
      <c r="I207" s="157"/>
    </row>
    <row r="208" ht="15.75" customHeight="1">
      <c r="B208" s="156"/>
      <c r="D208" s="40"/>
      <c r="I208" s="157"/>
    </row>
    <row r="209" ht="15.75" customHeight="1">
      <c r="B209" s="156"/>
      <c r="D209" s="40"/>
      <c r="I209" s="157"/>
    </row>
    <row r="210" ht="15.75" customHeight="1">
      <c r="B210" s="156"/>
      <c r="D210" s="40"/>
      <c r="I210" s="157"/>
    </row>
    <row r="211" ht="15.75" customHeight="1">
      <c r="B211" s="156"/>
      <c r="D211" s="40"/>
      <c r="I211" s="157"/>
    </row>
    <row r="212" ht="15.75" customHeight="1">
      <c r="B212" s="156"/>
      <c r="D212" s="40"/>
      <c r="I212" s="157"/>
    </row>
    <row r="213" ht="15.75" customHeight="1">
      <c r="B213" s="156"/>
      <c r="D213" s="40"/>
      <c r="I213" s="157"/>
    </row>
    <row r="214" ht="15.75" customHeight="1">
      <c r="B214" s="156"/>
      <c r="D214" s="40"/>
      <c r="I214" s="157"/>
    </row>
    <row r="215" ht="15.75" customHeight="1">
      <c r="B215" s="156"/>
      <c r="D215" s="40"/>
      <c r="I215" s="157"/>
    </row>
    <row r="216" ht="15.75" customHeight="1">
      <c r="B216" s="156"/>
      <c r="D216" s="40"/>
      <c r="I216" s="157"/>
    </row>
    <row r="217" ht="15.75" customHeight="1">
      <c r="B217" s="156"/>
      <c r="D217" s="40"/>
      <c r="I217" s="157"/>
    </row>
    <row r="218" ht="15.75" customHeight="1">
      <c r="B218" s="156"/>
      <c r="D218" s="40"/>
      <c r="I218" s="157"/>
    </row>
    <row r="219" ht="15.75" customHeight="1">
      <c r="B219" s="156"/>
      <c r="D219" s="40"/>
      <c r="I219" s="157"/>
    </row>
    <row r="220" ht="15.75" customHeight="1">
      <c r="B220" s="156"/>
      <c r="D220" s="40"/>
      <c r="I220" s="157"/>
    </row>
    <row r="221" ht="15.75" customHeight="1">
      <c r="B221" s="156"/>
      <c r="D221" s="40"/>
      <c r="I221" s="157"/>
    </row>
    <row r="222" ht="15.75" customHeight="1">
      <c r="B222" s="156"/>
      <c r="D222" s="40"/>
      <c r="I222" s="157"/>
    </row>
    <row r="223" ht="15.75" customHeight="1">
      <c r="B223" s="156"/>
      <c r="D223" s="40"/>
      <c r="I223" s="157"/>
    </row>
    <row r="224" ht="15.75" customHeight="1">
      <c r="B224" s="156"/>
      <c r="D224" s="40"/>
      <c r="I224" s="157"/>
    </row>
    <row r="225" ht="15.75" customHeight="1">
      <c r="B225" s="156"/>
      <c r="D225" s="40"/>
      <c r="I225" s="157"/>
    </row>
    <row r="226" ht="15.75" customHeight="1">
      <c r="B226" s="156"/>
      <c r="D226" s="40"/>
      <c r="I226" s="157"/>
    </row>
    <row r="227" ht="15.75" customHeight="1">
      <c r="B227" s="156"/>
      <c r="D227" s="40"/>
      <c r="I227" s="157"/>
    </row>
    <row r="228" ht="15.75" customHeight="1">
      <c r="B228" s="156"/>
      <c r="D228" s="40"/>
      <c r="I228" s="157"/>
    </row>
    <row r="229" ht="15.75" customHeight="1">
      <c r="B229" s="156"/>
      <c r="D229" s="40"/>
      <c r="I229" s="157"/>
    </row>
    <row r="230" ht="15.75" customHeight="1">
      <c r="B230" s="156"/>
      <c r="D230" s="40"/>
      <c r="I230" s="157"/>
    </row>
    <row r="231" ht="15.75" customHeight="1">
      <c r="B231" s="156"/>
      <c r="D231" s="40"/>
      <c r="I231" s="157"/>
    </row>
    <row r="232" ht="15.75" customHeight="1">
      <c r="B232" s="156"/>
      <c r="D232" s="40"/>
      <c r="I232" s="157"/>
    </row>
    <row r="233" ht="15.75" customHeight="1">
      <c r="B233" s="156"/>
      <c r="D233" s="40"/>
      <c r="I233" s="157"/>
    </row>
    <row r="234" ht="15.75" customHeight="1">
      <c r="B234" s="156"/>
      <c r="D234" s="40"/>
      <c r="I234" s="157"/>
    </row>
    <row r="235" ht="15.75" customHeight="1">
      <c r="B235" s="156"/>
      <c r="D235" s="40"/>
      <c r="I235" s="157"/>
    </row>
    <row r="236" ht="15.75" customHeight="1">
      <c r="B236" s="156"/>
      <c r="D236" s="40"/>
      <c r="I236" s="157"/>
    </row>
    <row r="237" ht="15.75" customHeight="1">
      <c r="B237" s="156"/>
      <c r="D237" s="40"/>
      <c r="I237" s="157"/>
    </row>
    <row r="238" ht="15.75" customHeight="1">
      <c r="B238" s="156"/>
      <c r="D238" s="40"/>
      <c r="I238" s="157"/>
    </row>
    <row r="239" ht="15.75" customHeight="1">
      <c r="B239" s="156"/>
      <c r="D239" s="40"/>
      <c r="I239" s="157"/>
    </row>
    <row r="240" ht="15.75" customHeight="1">
      <c r="B240" s="156"/>
      <c r="D240" s="40"/>
      <c r="I240" s="157"/>
    </row>
    <row r="241" ht="15.75" customHeight="1">
      <c r="B241" s="156"/>
      <c r="D241" s="40"/>
      <c r="I241" s="157"/>
    </row>
    <row r="242" ht="15.75" customHeight="1">
      <c r="B242" s="156"/>
      <c r="D242" s="40"/>
      <c r="I242" s="157"/>
    </row>
    <row r="243" ht="15.75" customHeight="1">
      <c r="B243" s="156"/>
      <c r="D243" s="40"/>
      <c r="I243" s="157"/>
    </row>
    <row r="244" ht="15.75" customHeight="1">
      <c r="B244" s="156"/>
      <c r="D244" s="40"/>
      <c r="I244" s="157"/>
    </row>
    <row r="245" ht="15.75" customHeight="1">
      <c r="B245" s="156"/>
      <c r="D245" s="40"/>
      <c r="I245" s="157"/>
    </row>
    <row r="246" ht="15.75" customHeight="1">
      <c r="B246" s="156"/>
      <c r="D246" s="40"/>
      <c r="I246" s="157"/>
    </row>
    <row r="247" ht="15.75" customHeight="1">
      <c r="B247" s="156"/>
      <c r="D247" s="40"/>
      <c r="I247" s="157"/>
    </row>
    <row r="248" ht="15.75" customHeight="1">
      <c r="B248" s="156"/>
      <c r="D248" s="40"/>
      <c r="I248" s="157"/>
    </row>
    <row r="249" ht="15.75" customHeight="1">
      <c r="B249" s="156"/>
      <c r="D249" s="40"/>
      <c r="I249" s="157"/>
    </row>
    <row r="250" ht="15.75" customHeight="1">
      <c r="B250" s="156"/>
      <c r="D250" s="40"/>
      <c r="I250" s="157"/>
    </row>
    <row r="251" ht="15.75" customHeight="1">
      <c r="B251" s="156"/>
      <c r="D251" s="40"/>
      <c r="I251" s="157"/>
    </row>
    <row r="252" ht="15.75" customHeight="1">
      <c r="B252" s="156"/>
      <c r="D252" s="40"/>
      <c r="I252" s="157"/>
    </row>
    <row r="253" ht="15.75" customHeight="1">
      <c r="B253" s="156"/>
      <c r="D253" s="40"/>
      <c r="I253" s="157"/>
    </row>
    <row r="254" ht="15.75" customHeight="1">
      <c r="B254" s="156"/>
      <c r="D254" s="40"/>
      <c r="I254" s="157"/>
    </row>
    <row r="255" ht="15.75" customHeight="1">
      <c r="B255" s="156"/>
      <c r="D255" s="40"/>
      <c r="I255" s="157"/>
    </row>
    <row r="256" ht="15.75" customHeight="1">
      <c r="B256" s="156"/>
      <c r="D256" s="40"/>
      <c r="I256" s="157"/>
    </row>
    <row r="257" ht="15.75" customHeight="1">
      <c r="B257" s="156"/>
      <c r="D257" s="40"/>
      <c r="I257" s="157"/>
    </row>
    <row r="258" ht="15.75" customHeight="1">
      <c r="B258" s="156"/>
      <c r="D258" s="40"/>
      <c r="I258" s="157"/>
    </row>
    <row r="259" ht="15.75" customHeight="1">
      <c r="B259" s="156"/>
      <c r="D259" s="40"/>
      <c r="I259" s="157"/>
    </row>
    <row r="260" ht="15.75" customHeight="1">
      <c r="B260" s="156"/>
      <c r="D260" s="40"/>
      <c r="I260" s="157"/>
    </row>
    <row r="261" ht="15.75" customHeight="1">
      <c r="B261" s="156"/>
      <c r="D261" s="40"/>
      <c r="I261" s="157"/>
    </row>
    <row r="262" ht="15.75" customHeight="1">
      <c r="B262" s="156"/>
      <c r="D262" s="40"/>
      <c r="I262" s="157"/>
    </row>
    <row r="263" ht="15.75" customHeight="1">
      <c r="B263" s="156"/>
      <c r="D263" s="40"/>
      <c r="I263" s="157"/>
    </row>
    <row r="264" ht="15.75" customHeight="1">
      <c r="B264" s="156"/>
      <c r="D264" s="40"/>
      <c r="I264" s="157"/>
    </row>
    <row r="265" ht="15.75" customHeight="1">
      <c r="B265" s="156"/>
      <c r="D265" s="40"/>
      <c r="I265" s="157"/>
    </row>
    <row r="266" ht="15.75" customHeight="1">
      <c r="B266" s="156"/>
      <c r="D266" s="40"/>
      <c r="I266" s="157"/>
    </row>
    <row r="267" ht="15.75" customHeight="1">
      <c r="B267" s="156"/>
      <c r="D267" s="40"/>
      <c r="I267" s="157"/>
    </row>
    <row r="268" ht="15.75" customHeight="1">
      <c r="B268" s="156"/>
      <c r="D268" s="40"/>
      <c r="I268" s="157"/>
    </row>
    <row r="269" ht="15.75" customHeight="1">
      <c r="B269" s="156"/>
      <c r="D269" s="40"/>
      <c r="I269" s="157"/>
    </row>
    <row r="270" ht="15.75" customHeight="1">
      <c r="B270" s="156"/>
      <c r="D270" s="40"/>
      <c r="I270" s="157"/>
    </row>
    <row r="271" ht="15.75" customHeight="1">
      <c r="B271" s="156"/>
      <c r="D271" s="40"/>
      <c r="I271" s="157"/>
    </row>
    <row r="272" ht="15.75" customHeight="1">
      <c r="B272" s="156"/>
      <c r="D272" s="40"/>
      <c r="I272" s="157"/>
    </row>
    <row r="273" ht="15.75" customHeight="1">
      <c r="B273" s="156"/>
      <c r="D273" s="40"/>
      <c r="I273" s="157"/>
    </row>
    <row r="274" ht="15.75" customHeight="1">
      <c r="B274" s="156"/>
      <c r="D274" s="40"/>
      <c r="I274" s="157"/>
    </row>
    <row r="275" ht="15.75" customHeight="1">
      <c r="B275" s="156"/>
      <c r="D275" s="40"/>
      <c r="I275" s="157"/>
    </row>
    <row r="276" ht="15.75" customHeight="1">
      <c r="B276" s="156"/>
      <c r="D276" s="40"/>
      <c r="I276" s="157"/>
    </row>
    <row r="277" ht="15.75" customHeight="1">
      <c r="B277" s="156"/>
      <c r="D277" s="40"/>
      <c r="I277" s="157"/>
    </row>
    <row r="278" ht="15.75" customHeight="1">
      <c r="B278" s="156"/>
      <c r="D278" s="40"/>
      <c r="I278" s="157"/>
    </row>
    <row r="279" ht="15.75" customHeight="1">
      <c r="B279" s="156"/>
      <c r="D279" s="40"/>
      <c r="I279" s="157"/>
    </row>
    <row r="280" ht="15.75" customHeight="1">
      <c r="B280" s="156"/>
      <c r="D280" s="40"/>
      <c r="I280" s="157"/>
    </row>
    <row r="281" ht="15.75" customHeight="1">
      <c r="B281" s="156"/>
      <c r="D281" s="40"/>
      <c r="I281" s="157"/>
    </row>
    <row r="282" ht="15.75" customHeight="1">
      <c r="B282" s="156"/>
      <c r="D282" s="40"/>
      <c r="I282" s="157"/>
    </row>
    <row r="283" ht="15.75" customHeight="1">
      <c r="B283" s="156"/>
      <c r="D283" s="40"/>
      <c r="I283" s="157"/>
    </row>
    <row r="284" ht="15.75" customHeight="1">
      <c r="B284" s="156"/>
      <c r="D284" s="40"/>
      <c r="I284" s="157"/>
    </row>
    <row r="285" ht="15.75" customHeight="1">
      <c r="B285" s="156"/>
      <c r="D285" s="40"/>
      <c r="I285" s="157"/>
    </row>
    <row r="286" ht="15.75" customHeight="1">
      <c r="B286" s="156"/>
      <c r="D286" s="40"/>
      <c r="I286" s="157"/>
    </row>
    <row r="287" ht="15.75" customHeight="1">
      <c r="B287" s="156"/>
      <c r="D287" s="40"/>
      <c r="I287" s="157"/>
    </row>
    <row r="288" ht="15.75" customHeight="1">
      <c r="B288" s="156"/>
      <c r="D288" s="40"/>
      <c r="I288" s="157"/>
    </row>
    <row r="289" ht="15.75" customHeight="1">
      <c r="B289" s="156"/>
      <c r="D289" s="40"/>
      <c r="I289" s="157"/>
    </row>
    <row r="290" ht="15.75" customHeight="1">
      <c r="B290" s="156"/>
      <c r="D290" s="40"/>
      <c r="I290" s="157"/>
    </row>
    <row r="291" ht="15.75" customHeight="1">
      <c r="B291" s="156"/>
      <c r="D291" s="40"/>
      <c r="I291" s="157"/>
    </row>
    <row r="292" ht="15.75" customHeight="1">
      <c r="B292" s="156"/>
      <c r="D292" s="40"/>
      <c r="I292" s="157"/>
    </row>
    <row r="293" ht="15.75" customHeight="1">
      <c r="B293" s="156"/>
      <c r="D293" s="40"/>
      <c r="I293" s="157"/>
    </row>
    <row r="294" ht="15.75" customHeight="1">
      <c r="B294" s="156"/>
      <c r="D294" s="40"/>
      <c r="I294" s="157"/>
    </row>
    <row r="295" ht="15.75" customHeight="1">
      <c r="B295" s="156"/>
      <c r="D295" s="40"/>
      <c r="I295" s="157"/>
    </row>
    <row r="296" ht="15.75" customHeight="1">
      <c r="B296" s="156"/>
      <c r="D296" s="40"/>
      <c r="I296" s="157"/>
    </row>
    <row r="297" ht="15.75" customHeight="1">
      <c r="B297" s="156"/>
      <c r="D297" s="40"/>
      <c r="I297" s="157"/>
    </row>
    <row r="298" ht="15.75" customHeight="1">
      <c r="B298" s="156"/>
      <c r="D298" s="40"/>
      <c r="I298" s="157"/>
    </row>
    <row r="299" ht="15.75" customHeight="1">
      <c r="B299" s="156"/>
      <c r="D299" s="40"/>
      <c r="I299" s="157"/>
    </row>
    <row r="300" ht="15.75" customHeight="1">
      <c r="B300" s="156"/>
      <c r="D300" s="40"/>
      <c r="I300" s="157"/>
    </row>
    <row r="301" ht="15.75" customHeight="1">
      <c r="B301" s="156"/>
      <c r="D301" s="40"/>
      <c r="I301" s="157"/>
    </row>
    <row r="302" ht="15.75" customHeight="1">
      <c r="B302" s="156"/>
      <c r="D302" s="40"/>
      <c r="I302" s="157"/>
    </row>
    <row r="303" ht="15.75" customHeight="1">
      <c r="B303" s="156"/>
      <c r="D303" s="40"/>
      <c r="I303" s="157"/>
    </row>
    <row r="304" ht="15.75" customHeight="1">
      <c r="B304" s="156"/>
      <c r="D304" s="40"/>
      <c r="I304" s="157"/>
    </row>
    <row r="305" ht="15.75" customHeight="1">
      <c r="B305" s="156"/>
      <c r="D305" s="40"/>
      <c r="I305" s="157"/>
    </row>
    <row r="306" ht="15.75" customHeight="1">
      <c r="B306" s="156"/>
      <c r="D306" s="40"/>
      <c r="I306" s="157"/>
    </row>
    <row r="307" ht="15.75" customHeight="1">
      <c r="B307" s="156"/>
      <c r="D307" s="40"/>
      <c r="I307" s="157"/>
    </row>
    <row r="308" ht="15.75" customHeight="1">
      <c r="B308" s="156"/>
      <c r="D308" s="40"/>
      <c r="I308" s="157"/>
    </row>
    <row r="309" ht="15.75" customHeight="1">
      <c r="B309" s="156"/>
      <c r="D309" s="40"/>
      <c r="I309" s="157"/>
    </row>
    <row r="310" ht="15.75" customHeight="1">
      <c r="B310" s="156"/>
      <c r="D310" s="40"/>
      <c r="I310" s="157"/>
    </row>
    <row r="311" ht="15.75" customHeight="1">
      <c r="B311" s="156"/>
      <c r="D311" s="40"/>
      <c r="I311" s="157"/>
    </row>
    <row r="312" ht="15.75" customHeight="1">
      <c r="B312" s="156"/>
      <c r="D312" s="40"/>
      <c r="I312" s="157"/>
    </row>
    <row r="313" ht="15.75" customHeight="1">
      <c r="B313" s="156"/>
      <c r="D313" s="40"/>
      <c r="I313" s="157"/>
    </row>
    <row r="314" ht="15.75" customHeight="1">
      <c r="B314" s="156"/>
      <c r="D314" s="40"/>
      <c r="I314" s="157"/>
    </row>
    <row r="315" ht="15.75" customHeight="1">
      <c r="B315" s="156"/>
      <c r="D315" s="40"/>
      <c r="I315" s="157"/>
    </row>
    <row r="316" ht="15.75" customHeight="1">
      <c r="B316" s="156"/>
      <c r="D316" s="40"/>
      <c r="I316" s="157"/>
    </row>
    <row r="317" ht="15.75" customHeight="1">
      <c r="B317" s="156"/>
      <c r="D317" s="40"/>
      <c r="I317" s="157"/>
    </row>
    <row r="318" ht="15.75" customHeight="1">
      <c r="B318" s="156"/>
      <c r="D318" s="40"/>
      <c r="I318" s="157"/>
    </row>
    <row r="319" ht="15.75" customHeight="1">
      <c r="B319" s="156"/>
      <c r="D319" s="40"/>
      <c r="I319" s="157"/>
    </row>
    <row r="320" ht="15.75" customHeight="1">
      <c r="B320" s="156"/>
      <c r="D320" s="40"/>
      <c r="I320" s="157"/>
    </row>
    <row r="321" ht="15.75" customHeight="1">
      <c r="B321" s="156"/>
      <c r="D321" s="40"/>
      <c r="I321" s="157"/>
    </row>
    <row r="322" ht="15.75" customHeight="1">
      <c r="B322" s="156"/>
      <c r="D322" s="40"/>
      <c r="I322" s="157"/>
    </row>
    <row r="323" ht="15.75" customHeight="1">
      <c r="B323" s="156"/>
      <c r="D323" s="40"/>
      <c r="I323" s="157"/>
    </row>
    <row r="324" ht="15.75" customHeight="1">
      <c r="B324" s="156"/>
      <c r="D324" s="40"/>
      <c r="I324" s="157"/>
    </row>
    <row r="325" ht="15.75" customHeight="1">
      <c r="B325" s="156"/>
      <c r="D325" s="40"/>
      <c r="I325" s="157"/>
    </row>
    <row r="326" ht="15.75" customHeight="1">
      <c r="B326" s="156"/>
      <c r="D326" s="40"/>
      <c r="I326" s="157"/>
    </row>
    <row r="327" ht="15.75" customHeight="1">
      <c r="B327" s="156"/>
      <c r="D327" s="40"/>
      <c r="I327" s="157"/>
    </row>
    <row r="328" ht="15.75" customHeight="1">
      <c r="B328" s="156"/>
      <c r="D328" s="40"/>
      <c r="I328" s="157"/>
    </row>
    <row r="329" ht="15.75" customHeight="1">
      <c r="B329" s="156"/>
      <c r="D329" s="40"/>
      <c r="I329" s="157"/>
    </row>
    <row r="330" ht="15.75" customHeight="1">
      <c r="B330" s="156"/>
      <c r="D330" s="40"/>
      <c r="I330" s="157"/>
    </row>
    <row r="331" ht="15.75" customHeight="1">
      <c r="B331" s="156"/>
      <c r="D331" s="40"/>
      <c r="I331" s="157"/>
    </row>
    <row r="332" ht="15.75" customHeight="1">
      <c r="B332" s="156"/>
      <c r="D332" s="40"/>
      <c r="I332" s="157"/>
    </row>
    <row r="333" ht="15.75" customHeight="1">
      <c r="B333" s="156"/>
      <c r="D333" s="40"/>
      <c r="I333" s="157"/>
    </row>
    <row r="334" ht="15.75" customHeight="1">
      <c r="B334" s="156"/>
      <c r="D334" s="40"/>
      <c r="I334" s="157"/>
    </row>
    <row r="335" ht="15.75" customHeight="1">
      <c r="B335" s="156"/>
      <c r="D335" s="40"/>
      <c r="I335" s="157"/>
    </row>
    <row r="336" ht="15.75" customHeight="1">
      <c r="B336" s="156"/>
      <c r="D336" s="40"/>
      <c r="I336" s="157"/>
    </row>
    <row r="337" ht="15.75" customHeight="1">
      <c r="B337" s="156"/>
      <c r="D337" s="40"/>
      <c r="I337" s="157"/>
    </row>
    <row r="338" ht="15.75" customHeight="1">
      <c r="B338" s="156"/>
      <c r="D338" s="40"/>
      <c r="I338" s="157"/>
    </row>
    <row r="339" ht="15.75" customHeight="1">
      <c r="B339" s="156"/>
      <c r="D339" s="40"/>
      <c r="I339" s="157"/>
    </row>
    <row r="340" ht="15.75" customHeight="1">
      <c r="B340" s="156"/>
      <c r="D340" s="40"/>
      <c r="I340" s="157"/>
    </row>
    <row r="341" ht="15.75" customHeight="1">
      <c r="B341" s="156"/>
      <c r="D341" s="40"/>
      <c r="I341" s="157"/>
    </row>
    <row r="342" ht="15.75" customHeight="1">
      <c r="B342" s="156"/>
      <c r="D342" s="40"/>
      <c r="I342" s="157"/>
    </row>
    <row r="343" ht="15.75" customHeight="1">
      <c r="B343" s="156"/>
      <c r="D343" s="40"/>
      <c r="I343" s="157"/>
    </row>
    <row r="344" ht="15.75" customHeight="1">
      <c r="B344" s="156"/>
      <c r="D344" s="40"/>
      <c r="I344" s="157"/>
    </row>
    <row r="345" ht="15.75" customHeight="1">
      <c r="B345" s="156"/>
      <c r="D345" s="40"/>
      <c r="I345" s="157"/>
    </row>
    <row r="346" ht="15.75" customHeight="1">
      <c r="B346" s="156"/>
      <c r="D346" s="40"/>
      <c r="I346" s="157"/>
    </row>
    <row r="347" ht="15.75" customHeight="1">
      <c r="B347" s="156"/>
      <c r="D347" s="40"/>
      <c r="I347" s="157"/>
    </row>
    <row r="348" ht="15.75" customHeight="1">
      <c r="B348" s="156"/>
      <c r="D348" s="40"/>
      <c r="I348" s="157"/>
    </row>
    <row r="349" ht="15.75" customHeight="1">
      <c r="B349" s="156"/>
      <c r="D349" s="40"/>
      <c r="I349" s="157"/>
    </row>
    <row r="350" ht="15.75" customHeight="1">
      <c r="B350" s="156"/>
      <c r="D350" s="40"/>
      <c r="I350" s="157"/>
    </row>
    <row r="351" ht="15.75" customHeight="1">
      <c r="B351" s="156"/>
      <c r="D351" s="40"/>
      <c r="I351" s="157"/>
    </row>
    <row r="352" ht="15.75" customHeight="1">
      <c r="B352" s="156"/>
      <c r="D352" s="40"/>
      <c r="I352" s="157"/>
    </row>
    <row r="353" ht="15.75" customHeight="1">
      <c r="B353" s="156"/>
      <c r="D353" s="40"/>
      <c r="I353" s="157"/>
    </row>
    <row r="354" ht="15.75" customHeight="1">
      <c r="B354" s="156"/>
      <c r="D354" s="40"/>
      <c r="I354" s="157"/>
    </row>
    <row r="355" ht="15.75" customHeight="1">
      <c r="B355" s="156"/>
      <c r="D355" s="40"/>
      <c r="I355" s="157"/>
    </row>
    <row r="356" ht="15.75" customHeight="1">
      <c r="B356" s="156"/>
      <c r="D356" s="40"/>
      <c r="I356" s="157"/>
    </row>
    <row r="357" ht="15.75" customHeight="1">
      <c r="B357" s="156"/>
      <c r="D357" s="40"/>
      <c r="I357" s="157"/>
    </row>
    <row r="358" ht="15.75" customHeight="1">
      <c r="B358" s="156"/>
      <c r="D358" s="40"/>
      <c r="I358" s="157"/>
    </row>
    <row r="359" ht="15.75" customHeight="1">
      <c r="B359" s="156"/>
      <c r="D359" s="40"/>
      <c r="I359" s="157"/>
    </row>
    <row r="360" ht="15.75" customHeight="1">
      <c r="B360" s="156"/>
      <c r="D360" s="40"/>
      <c r="I360" s="157"/>
    </row>
    <row r="361" ht="15.75" customHeight="1">
      <c r="B361" s="156"/>
      <c r="D361" s="40"/>
      <c r="I361" s="157"/>
    </row>
    <row r="362" ht="15.75" customHeight="1">
      <c r="B362" s="156"/>
      <c r="D362" s="40"/>
      <c r="I362" s="157"/>
    </row>
    <row r="363" ht="15.75" customHeight="1">
      <c r="B363" s="156"/>
      <c r="D363" s="40"/>
      <c r="I363" s="157"/>
    </row>
    <row r="364" ht="15.75" customHeight="1">
      <c r="B364" s="156"/>
      <c r="D364" s="40"/>
      <c r="I364" s="157"/>
    </row>
    <row r="365" ht="15.75" customHeight="1">
      <c r="B365" s="156"/>
      <c r="D365" s="40"/>
      <c r="I365" s="157"/>
    </row>
    <row r="366" ht="15.75" customHeight="1">
      <c r="B366" s="156"/>
      <c r="D366" s="40"/>
      <c r="I366" s="157"/>
    </row>
    <row r="367" ht="15.75" customHeight="1">
      <c r="B367" s="156"/>
      <c r="D367" s="40"/>
      <c r="I367" s="157"/>
    </row>
    <row r="368" ht="15.75" customHeight="1">
      <c r="B368" s="156"/>
      <c r="D368" s="40"/>
      <c r="I368" s="157"/>
    </row>
    <row r="369" ht="15.75" customHeight="1">
      <c r="B369" s="156"/>
      <c r="D369" s="40"/>
      <c r="I369" s="157"/>
    </row>
    <row r="370" ht="15.75" customHeight="1">
      <c r="B370" s="156"/>
      <c r="D370" s="40"/>
      <c r="I370" s="157"/>
    </row>
    <row r="371" ht="15.75" customHeight="1">
      <c r="B371" s="156"/>
      <c r="D371" s="40"/>
      <c r="I371" s="157"/>
    </row>
    <row r="372" ht="15.75" customHeight="1">
      <c r="B372" s="156"/>
      <c r="D372" s="40"/>
      <c r="I372" s="157"/>
    </row>
    <row r="373" ht="15.75" customHeight="1">
      <c r="B373" s="156"/>
      <c r="D373" s="40"/>
      <c r="I373" s="157"/>
    </row>
    <row r="374" ht="15.75" customHeight="1">
      <c r="B374" s="156"/>
      <c r="D374" s="40"/>
      <c r="I374" s="157"/>
    </row>
    <row r="375" ht="15.75" customHeight="1">
      <c r="B375" s="156"/>
      <c r="D375" s="40"/>
      <c r="I375" s="157"/>
    </row>
    <row r="376" ht="15.75" customHeight="1">
      <c r="B376" s="156"/>
      <c r="D376" s="40"/>
      <c r="I376" s="157"/>
    </row>
    <row r="377" ht="15.75" customHeight="1">
      <c r="B377" s="156"/>
      <c r="D377" s="40"/>
      <c r="I377" s="157"/>
    </row>
    <row r="378" ht="15.75" customHeight="1">
      <c r="B378" s="156"/>
      <c r="D378" s="40"/>
      <c r="I378" s="157"/>
    </row>
    <row r="379" ht="15.75" customHeight="1">
      <c r="B379" s="156"/>
      <c r="D379" s="40"/>
      <c r="I379" s="157"/>
    </row>
    <row r="380" ht="15.75" customHeight="1">
      <c r="B380" s="156"/>
      <c r="D380" s="40"/>
      <c r="I380" s="157"/>
    </row>
    <row r="381" ht="15.75" customHeight="1">
      <c r="B381" s="156"/>
      <c r="D381" s="40"/>
      <c r="I381" s="157"/>
    </row>
    <row r="382" ht="15.75" customHeight="1">
      <c r="B382" s="156"/>
      <c r="D382" s="40"/>
      <c r="I382" s="157"/>
    </row>
    <row r="383" ht="15.75" customHeight="1">
      <c r="B383" s="156"/>
      <c r="D383" s="40"/>
      <c r="I383" s="157"/>
    </row>
    <row r="384" ht="15.75" customHeight="1">
      <c r="B384" s="156"/>
      <c r="D384" s="40"/>
      <c r="I384" s="157"/>
    </row>
    <row r="385" ht="15.75" customHeight="1">
      <c r="B385" s="156"/>
      <c r="D385" s="40"/>
      <c r="I385" s="157"/>
    </row>
    <row r="386" ht="15.75" customHeight="1">
      <c r="B386" s="156"/>
      <c r="D386" s="40"/>
      <c r="I386" s="157"/>
    </row>
    <row r="387" ht="15.75" customHeight="1">
      <c r="B387" s="156"/>
      <c r="D387" s="40"/>
      <c r="I387" s="157"/>
    </row>
    <row r="388" ht="15.75" customHeight="1">
      <c r="B388" s="156"/>
      <c r="D388" s="40"/>
      <c r="I388" s="157"/>
    </row>
    <row r="389" ht="15.75" customHeight="1">
      <c r="B389" s="156"/>
      <c r="D389" s="40"/>
      <c r="I389" s="157"/>
    </row>
    <row r="390" ht="15.75" customHeight="1">
      <c r="B390" s="156"/>
      <c r="D390" s="40"/>
      <c r="I390" s="157"/>
    </row>
    <row r="391" ht="15.75" customHeight="1">
      <c r="B391" s="156"/>
      <c r="D391" s="40"/>
      <c r="I391" s="157"/>
    </row>
    <row r="392" ht="15.75" customHeight="1">
      <c r="B392" s="156"/>
      <c r="D392" s="40"/>
      <c r="I392" s="157"/>
    </row>
    <row r="393" ht="15.75" customHeight="1">
      <c r="B393" s="156"/>
      <c r="D393" s="40"/>
      <c r="I393" s="157"/>
    </row>
    <row r="394" ht="15.75" customHeight="1">
      <c r="B394" s="156"/>
      <c r="D394" s="40"/>
      <c r="I394" s="157"/>
    </row>
    <row r="395" ht="15.75" customHeight="1">
      <c r="B395" s="156"/>
      <c r="D395" s="40"/>
      <c r="I395" s="157"/>
    </row>
    <row r="396" ht="15.75" customHeight="1">
      <c r="B396" s="156"/>
      <c r="D396" s="40"/>
      <c r="I396" s="157"/>
    </row>
    <row r="397" ht="15.75" customHeight="1">
      <c r="B397" s="156"/>
      <c r="D397" s="40"/>
      <c r="I397" s="157"/>
    </row>
    <row r="398" ht="15.75" customHeight="1">
      <c r="B398" s="156"/>
      <c r="D398" s="40"/>
      <c r="I398" s="157"/>
    </row>
    <row r="399" ht="15.75" customHeight="1">
      <c r="B399" s="156"/>
      <c r="D399" s="40"/>
      <c r="I399" s="157"/>
    </row>
    <row r="400" ht="15.75" customHeight="1">
      <c r="B400" s="156"/>
      <c r="D400" s="40"/>
      <c r="I400" s="157"/>
    </row>
    <row r="401" ht="15.75" customHeight="1">
      <c r="B401" s="156"/>
      <c r="D401" s="40"/>
      <c r="I401" s="157"/>
    </row>
    <row r="402" ht="15.75" customHeight="1">
      <c r="B402" s="156"/>
      <c r="D402" s="40"/>
      <c r="I402" s="157"/>
    </row>
    <row r="403" ht="15.75" customHeight="1">
      <c r="B403" s="156"/>
      <c r="D403" s="40"/>
      <c r="I403" s="157"/>
    </row>
    <row r="404" ht="15.75" customHeight="1">
      <c r="B404" s="156"/>
      <c r="D404" s="40"/>
      <c r="I404" s="157"/>
    </row>
    <row r="405" ht="15.75" customHeight="1">
      <c r="B405" s="156"/>
      <c r="D405" s="40"/>
      <c r="I405" s="157"/>
    </row>
    <row r="406" ht="15.75" customHeight="1">
      <c r="B406" s="156"/>
      <c r="D406" s="40"/>
      <c r="I406" s="157"/>
    </row>
    <row r="407" ht="15.75" customHeight="1">
      <c r="B407" s="156"/>
      <c r="D407" s="40"/>
      <c r="I407" s="157"/>
    </row>
    <row r="408" ht="15.75" customHeight="1">
      <c r="B408" s="156"/>
      <c r="D408" s="40"/>
      <c r="I408" s="157"/>
    </row>
    <row r="409" ht="15.75" customHeight="1">
      <c r="B409" s="156"/>
      <c r="D409" s="40"/>
      <c r="I409" s="157"/>
    </row>
    <row r="410" ht="15.75" customHeight="1">
      <c r="B410" s="156"/>
      <c r="D410" s="40"/>
      <c r="I410" s="157"/>
    </row>
    <row r="411" ht="15.75" customHeight="1">
      <c r="B411" s="156"/>
      <c r="D411" s="40"/>
      <c r="I411" s="157"/>
    </row>
    <row r="412" ht="15.75" customHeight="1">
      <c r="B412" s="156"/>
      <c r="D412" s="40"/>
      <c r="I412" s="157"/>
    </row>
    <row r="413" ht="15.75" customHeight="1">
      <c r="B413" s="156"/>
      <c r="D413" s="40"/>
      <c r="I413" s="157"/>
    </row>
    <row r="414" ht="15.75" customHeight="1">
      <c r="B414" s="156"/>
      <c r="D414" s="40"/>
      <c r="I414" s="157"/>
    </row>
    <row r="415" ht="15.75" customHeight="1">
      <c r="B415" s="156"/>
      <c r="D415" s="40"/>
      <c r="I415" s="157"/>
    </row>
    <row r="416" ht="15.75" customHeight="1">
      <c r="B416" s="156"/>
      <c r="D416" s="40"/>
      <c r="I416" s="157"/>
    </row>
    <row r="417" ht="15.75" customHeight="1">
      <c r="B417" s="156"/>
      <c r="D417" s="40"/>
      <c r="I417" s="157"/>
    </row>
    <row r="418" ht="15.75" customHeight="1">
      <c r="B418" s="156"/>
      <c r="D418" s="40"/>
      <c r="I418" s="157"/>
    </row>
    <row r="419" ht="15.75" customHeight="1">
      <c r="B419" s="156"/>
      <c r="D419" s="40"/>
      <c r="I419" s="157"/>
    </row>
    <row r="420" ht="15.75" customHeight="1">
      <c r="B420" s="156"/>
      <c r="D420" s="40"/>
      <c r="I420" s="157"/>
    </row>
    <row r="421" ht="15.75" customHeight="1">
      <c r="B421" s="156"/>
      <c r="D421" s="40"/>
      <c r="I421" s="157"/>
    </row>
    <row r="422" ht="15.75" customHeight="1">
      <c r="B422" s="156"/>
      <c r="D422" s="40"/>
      <c r="I422" s="157"/>
    </row>
    <row r="423" ht="15.75" customHeight="1">
      <c r="B423" s="156"/>
      <c r="D423" s="40"/>
      <c r="I423" s="157"/>
    </row>
    <row r="424" ht="15.75" customHeight="1">
      <c r="B424" s="156"/>
      <c r="D424" s="40"/>
      <c r="I424" s="157"/>
    </row>
    <row r="425" ht="15.75" customHeight="1">
      <c r="B425" s="156"/>
      <c r="D425" s="40"/>
      <c r="I425" s="157"/>
    </row>
    <row r="426" ht="15.75" customHeight="1">
      <c r="B426" s="156"/>
      <c r="D426" s="40"/>
      <c r="I426" s="157"/>
    </row>
    <row r="427" ht="15.75" customHeight="1">
      <c r="B427" s="156"/>
      <c r="D427" s="40"/>
      <c r="I427" s="157"/>
    </row>
    <row r="428" ht="15.75" customHeight="1">
      <c r="B428" s="156"/>
      <c r="D428" s="40"/>
      <c r="I428" s="157"/>
    </row>
    <row r="429" ht="15.75" customHeight="1">
      <c r="B429" s="156"/>
      <c r="D429" s="40"/>
      <c r="I429" s="157"/>
    </row>
    <row r="430" ht="15.75" customHeight="1">
      <c r="B430" s="156"/>
      <c r="D430" s="40"/>
      <c r="I430" s="157"/>
    </row>
    <row r="431" ht="15.75" customHeight="1">
      <c r="B431" s="156"/>
      <c r="D431" s="40"/>
      <c r="I431" s="157"/>
    </row>
    <row r="432" ht="15.75" customHeight="1">
      <c r="B432" s="156"/>
      <c r="D432" s="40"/>
      <c r="I432" s="157"/>
    </row>
    <row r="433" ht="15.75" customHeight="1">
      <c r="B433" s="156"/>
      <c r="D433" s="40"/>
      <c r="I433" s="157"/>
    </row>
    <row r="434" ht="15.75" customHeight="1">
      <c r="B434" s="156"/>
      <c r="D434" s="40"/>
      <c r="I434" s="157"/>
    </row>
    <row r="435" ht="15.75" customHeight="1">
      <c r="B435" s="156"/>
      <c r="D435" s="40"/>
      <c r="I435" s="157"/>
    </row>
    <row r="436" ht="15.75" customHeight="1">
      <c r="B436" s="156"/>
      <c r="D436" s="40"/>
      <c r="I436" s="157"/>
    </row>
    <row r="437" ht="15.75" customHeight="1">
      <c r="B437" s="156"/>
      <c r="D437" s="40"/>
      <c r="I437" s="157"/>
    </row>
    <row r="438" ht="15.75" customHeight="1">
      <c r="B438" s="156"/>
      <c r="D438" s="40"/>
      <c r="I438" s="157"/>
    </row>
    <row r="439" ht="15.75" customHeight="1">
      <c r="B439" s="156"/>
      <c r="D439" s="40"/>
      <c r="I439" s="157"/>
    </row>
    <row r="440" ht="15.75" customHeight="1">
      <c r="B440" s="156"/>
      <c r="D440" s="40"/>
      <c r="I440" s="157"/>
    </row>
    <row r="441" ht="15.75" customHeight="1">
      <c r="B441" s="156"/>
      <c r="D441" s="40"/>
      <c r="I441" s="157"/>
    </row>
    <row r="442" ht="15.75" customHeight="1">
      <c r="B442" s="156"/>
      <c r="D442" s="40"/>
      <c r="I442" s="157"/>
    </row>
    <row r="443" ht="15.75" customHeight="1">
      <c r="B443" s="156"/>
      <c r="D443" s="40"/>
      <c r="I443" s="157"/>
    </row>
    <row r="444" ht="15.75" customHeight="1">
      <c r="B444" s="156"/>
      <c r="D444" s="40"/>
      <c r="I444" s="157"/>
    </row>
    <row r="445" ht="15.75" customHeight="1">
      <c r="B445" s="156"/>
      <c r="D445" s="40"/>
      <c r="I445" s="157"/>
    </row>
    <row r="446" ht="15.75" customHeight="1">
      <c r="B446" s="156"/>
      <c r="D446" s="40"/>
      <c r="I446" s="157"/>
    </row>
    <row r="447" ht="15.75" customHeight="1">
      <c r="B447" s="156"/>
      <c r="D447" s="40"/>
      <c r="I447" s="157"/>
    </row>
    <row r="448" ht="15.75" customHeight="1">
      <c r="B448" s="156"/>
      <c r="D448" s="40"/>
      <c r="I448" s="157"/>
    </row>
    <row r="449" ht="15.75" customHeight="1">
      <c r="B449" s="156"/>
      <c r="D449" s="40"/>
      <c r="I449" s="157"/>
    </row>
    <row r="450" ht="15.75" customHeight="1">
      <c r="B450" s="156"/>
      <c r="D450" s="40"/>
      <c r="I450" s="157"/>
    </row>
    <row r="451" ht="15.75" customHeight="1">
      <c r="B451" s="156"/>
      <c r="D451" s="40"/>
      <c r="I451" s="157"/>
    </row>
    <row r="452" ht="15.75" customHeight="1">
      <c r="B452" s="156"/>
      <c r="D452" s="40"/>
      <c r="I452" s="157"/>
    </row>
    <row r="453" ht="15.75" customHeight="1">
      <c r="B453" s="156"/>
      <c r="D453" s="40"/>
      <c r="I453" s="157"/>
    </row>
    <row r="454" ht="15.75" customHeight="1">
      <c r="B454" s="156"/>
      <c r="D454" s="40"/>
      <c r="I454" s="157"/>
    </row>
    <row r="455" ht="15.75" customHeight="1">
      <c r="B455" s="156"/>
      <c r="D455" s="40"/>
      <c r="I455" s="157"/>
    </row>
    <row r="456" ht="15.75" customHeight="1">
      <c r="B456" s="156"/>
      <c r="D456" s="40"/>
      <c r="I456" s="157"/>
    </row>
    <row r="457" ht="15.75" customHeight="1">
      <c r="B457" s="156"/>
      <c r="D457" s="40"/>
      <c r="I457" s="157"/>
    </row>
    <row r="458" ht="15.75" customHeight="1">
      <c r="B458" s="156"/>
      <c r="D458" s="40"/>
      <c r="I458" s="157"/>
    </row>
    <row r="459" ht="15.75" customHeight="1">
      <c r="B459" s="156"/>
      <c r="D459" s="40"/>
      <c r="I459" s="157"/>
    </row>
    <row r="460" ht="15.75" customHeight="1">
      <c r="B460" s="156"/>
      <c r="D460" s="40"/>
      <c r="I460" s="157"/>
    </row>
    <row r="461" ht="15.75" customHeight="1">
      <c r="B461" s="156"/>
      <c r="D461" s="40"/>
      <c r="I461" s="157"/>
    </row>
    <row r="462" ht="15.75" customHeight="1">
      <c r="B462" s="156"/>
      <c r="D462" s="40"/>
      <c r="I462" s="157"/>
    </row>
    <row r="463" ht="15.75" customHeight="1">
      <c r="B463" s="156"/>
      <c r="D463" s="40"/>
      <c r="I463" s="157"/>
    </row>
    <row r="464" ht="15.75" customHeight="1">
      <c r="B464" s="156"/>
      <c r="D464" s="40"/>
      <c r="I464" s="157"/>
    </row>
    <row r="465" ht="15.75" customHeight="1">
      <c r="B465" s="156"/>
      <c r="D465" s="40"/>
      <c r="I465" s="157"/>
    </row>
    <row r="466" ht="15.75" customHeight="1">
      <c r="B466" s="156"/>
      <c r="D466" s="40"/>
      <c r="I466" s="157"/>
    </row>
    <row r="467" ht="15.75" customHeight="1">
      <c r="B467" s="156"/>
      <c r="D467" s="40"/>
      <c r="I467" s="157"/>
    </row>
    <row r="468" ht="15.75" customHeight="1">
      <c r="B468" s="156"/>
      <c r="D468" s="40"/>
      <c r="I468" s="157"/>
    </row>
    <row r="469" ht="15.75" customHeight="1">
      <c r="B469" s="156"/>
      <c r="D469" s="40"/>
      <c r="I469" s="157"/>
    </row>
    <row r="470" ht="15.75" customHeight="1">
      <c r="B470" s="156"/>
      <c r="D470" s="40"/>
      <c r="I470" s="157"/>
    </row>
    <row r="471" ht="15.75" customHeight="1">
      <c r="B471" s="156"/>
      <c r="D471" s="40"/>
      <c r="I471" s="157"/>
    </row>
    <row r="472" ht="15.75" customHeight="1">
      <c r="B472" s="156"/>
      <c r="D472" s="40"/>
      <c r="I472" s="157"/>
    </row>
    <row r="473" ht="15.75" customHeight="1">
      <c r="B473" s="156"/>
      <c r="D473" s="40"/>
      <c r="I473" s="157"/>
    </row>
    <row r="474" ht="15.75" customHeight="1">
      <c r="B474" s="156"/>
      <c r="D474" s="40"/>
      <c r="I474" s="157"/>
    </row>
    <row r="475" ht="15.75" customHeight="1">
      <c r="B475" s="156"/>
      <c r="D475" s="40"/>
      <c r="I475" s="157"/>
    </row>
    <row r="476" ht="15.75" customHeight="1">
      <c r="B476" s="156"/>
      <c r="D476" s="40"/>
      <c r="I476" s="157"/>
    </row>
    <row r="477" ht="15.75" customHeight="1">
      <c r="B477" s="156"/>
      <c r="D477" s="40"/>
      <c r="I477" s="157"/>
    </row>
    <row r="478" ht="15.75" customHeight="1">
      <c r="B478" s="156"/>
      <c r="D478" s="40"/>
      <c r="I478" s="157"/>
    </row>
    <row r="479" ht="15.75" customHeight="1">
      <c r="B479" s="156"/>
      <c r="D479" s="40"/>
      <c r="I479" s="157"/>
    </row>
    <row r="480" ht="15.75" customHeight="1">
      <c r="B480" s="156"/>
      <c r="D480" s="40"/>
      <c r="I480" s="157"/>
    </row>
    <row r="481" ht="15.75" customHeight="1">
      <c r="B481" s="156"/>
      <c r="D481" s="40"/>
      <c r="I481" s="157"/>
    </row>
    <row r="482" ht="15.75" customHeight="1">
      <c r="B482" s="156"/>
      <c r="D482" s="40"/>
      <c r="I482" s="157"/>
    </row>
    <row r="483" ht="15.75" customHeight="1">
      <c r="B483" s="156"/>
      <c r="D483" s="40"/>
      <c r="I483" s="157"/>
    </row>
    <row r="484" ht="15.75" customHeight="1">
      <c r="B484" s="156"/>
      <c r="D484" s="40"/>
      <c r="I484" s="157"/>
    </row>
    <row r="485" ht="15.75" customHeight="1">
      <c r="B485" s="156"/>
      <c r="D485" s="40"/>
      <c r="I485" s="157"/>
    </row>
    <row r="486" ht="15.75" customHeight="1">
      <c r="B486" s="156"/>
      <c r="D486" s="40"/>
      <c r="I486" s="157"/>
    </row>
    <row r="487" ht="15.75" customHeight="1">
      <c r="B487" s="156"/>
      <c r="D487" s="40"/>
      <c r="I487" s="157"/>
    </row>
    <row r="488" ht="15.75" customHeight="1">
      <c r="B488" s="156"/>
      <c r="D488" s="40"/>
      <c r="I488" s="157"/>
    </row>
    <row r="489" ht="15.75" customHeight="1">
      <c r="B489" s="156"/>
      <c r="D489" s="40"/>
      <c r="I489" s="157"/>
    </row>
    <row r="490" ht="15.75" customHeight="1">
      <c r="B490" s="156"/>
      <c r="D490" s="40"/>
      <c r="I490" s="157"/>
    </row>
    <row r="491" ht="15.75" customHeight="1">
      <c r="B491" s="156"/>
      <c r="D491" s="40"/>
      <c r="I491" s="157"/>
    </row>
    <row r="492" ht="15.75" customHeight="1">
      <c r="B492" s="156"/>
      <c r="D492" s="40"/>
      <c r="I492" s="157"/>
    </row>
    <row r="493" ht="15.75" customHeight="1">
      <c r="B493" s="156"/>
      <c r="D493" s="40"/>
      <c r="I493" s="157"/>
    </row>
    <row r="494" ht="15.75" customHeight="1">
      <c r="B494" s="156"/>
      <c r="D494" s="40"/>
      <c r="I494" s="157"/>
    </row>
    <row r="495" ht="15.75" customHeight="1">
      <c r="B495" s="156"/>
      <c r="D495" s="40"/>
      <c r="I495" s="157"/>
    </row>
    <row r="496" ht="15.75" customHeight="1">
      <c r="B496" s="156"/>
      <c r="D496" s="40"/>
      <c r="I496" s="157"/>
    </row>
    <row r="497" ht="15.75" customHeight="1">
      <c r="B497" s="156"/>
      <c r="D497" s="40"/>
      <c r="I497" s="157"/>
    </row>
    <row r="498" ht="15.75" customHeight="1">
      <c r="B498" s="156"/>
      <c r="D498" s="40"/>
      <c r="I498" s="157"/>
    </row>
    <row r="499" ht="15.75" customHeight="1">
      <c r="B499" s="156"/>
      <c r="D499" s="40"/>
      <c r="I499" s="157"/>
    </row>
    <row r="500" ht="15.75" customHeight="1">
      <c r="B500" s="156"/>
      <c r="D500" s="40"/>
      <c r="I500" s="157"/>
    </row>
    <row r="501" ht="15.75" customHeight="1">
      <c r="B501" s="156"/>
      <c r="D501" s="40"/>
      <c r="I501" s="157"/>
    </row>
    <row r="502" ht="15.75" customHeight="1">
      <c r="B502" s="156"/>
      <c r="D502" s="40"/>
      <c r="I502" s="157"/>
    </row>
    <row r="503" ht="15.75" customHeight="1">
      <c r="B503" s="156"/>
      <c r="D503" s="40"/>
      <c r="I503" s="157"/>
    </row>
    <row r="504" ht="15.75" customHeight="1">
      <c r="B504" s="156"/>
      <c r="D504" s="40"/>
      <c r="I504" s="157"/>
    </row>
    <row r="505" ht="15.75" customHeight="1">
      <c r="B505" s="156"/>
      <c r="D505" s="40"/>
      <c r="I505" s="157"/>
    </row>
    <row r="506" ht="15.75" customHeight="1">
      <c r="B506" s="156"/>
      <c r="D506" s="40"/>
      <c r="I506" s="157"/>
    </row>
    <row r="507" ht="15.75" customHeight="1">
      <c r="B507" s="156"/>
      <c r="D507" s="40"/>
      <c r="I507" s="157"/>
    </row>
    <row r="508" ht="15.75" customHeight="1">
      <c r="B508" s="156"/>
      <c r="D508" s="40"/>
      <c r="I508" s="157"/>
    </row>
    <row r="509" ht="15.75" customHeight="1">
      <c r="B509" s="156"/>
      <c r="D509" s="40"/>
      <c r="I509" s="157"/>
    </row>
    <row r="510" ht="15.75" customHeight="1">
      <c r="B510" s="156"/>
      <c r="D510" s="40"/>
      <c r="I510" s="157"/>
    </row>
    <row r="511" ht="15.75" customHeight="1">
      <c r="B511" s="156"/>
      <c r="D511" s="40"/>
      <c r="I511" s="157"/>
    </row>
    <row r="512" ht="15.75" customHeight="1">
      <c r="B512" s="156"/>
      <c r="D512" s="40"/>
      <c r="I512" s="157"/>
    </row>
    <row r="513" ht="15.75" customHeight="1">
      <c r="B513" s="156"/>
      <c r="D513" s="40"/>
      <c r="I513" s="157"/>
    </row>
    <row r="514" ht="15.75" customHeight="1">
      <c r="B514" s="156"/>
      <c r="D514" s="40"/>
      <c r="I514" s="157"/>
    </row>
    <row r="515" ht="15.75" customHeight="1">
      <c r="B515" s="156"/>
      <c r="D515" s="40"/>
      <c r="I515" s="157"/>
    </row>
    <row r="516" ht="15.75" customHeight="1">
      <c r="B516" s="156"/>
      <c r="D516" s="40"/>
      <c r="I516" s="157"/>
    </row>
    <row r="517" ht="15.75" customHeight="1">
      <c r="B517" s="156"/>
      <c r="D517" s="40"/>
      <c r="I517" s="157"/>
    </row>
    <row r="518" ht="15.75" customHeight="1">
      <c r="B518" s="156"/>
      <c r="D518" s="40"/>
      <c r="I518" s="157"/>
    </row>
    <row r="519" ht="15.75" customHeight="1">
      <c r="B519" s="156"/>
      <c r="D519" s="40"/>
      <c r="I519" s="157"/>
    </row>
    <row r="520" ht="15.75" customHeight="1">
      <c r="B520" s="156"/>
      <c r="D520" s="40"/>
      <c r="I520" s="157"/>
    </row>
    <row r="521" ht="15.75" customHeight="1">
      <c r="B521" s="156"/>
      <c r="D521" s="40"/>
      <c r="I521" s="157"/>
    </row>
    <row r="522" ht="15.75" customHeight="1">
      <c r="B522" s="156"/>
      <c r="D522" s="40"/>
      <c r="I522" s="157"/>
    </row>
    <row r="523" ht="15.75" customHeight="1">
      <c r="B523" s="156"/>
      <c r="D523" s="40"/>
      <c r="I523" s="157"/>
    </row>
    <row r="524" ht="15.75" customHeight="1">
      <c r="B524" s="156"/>
      <c r="D524" s="40"/>
      <c r="I524" s="157"/>
    </row>
    <row r="525" ht="15.75" customHeight="1">
      <c r="B525" s="156"/>
      <c r="D525" s="40"/>
      <c r="I525" s="157"/>
    </row>
    <row r="526" ht="15.75" customHeight="1">
      <c r="B526" s="156"/>
      <c r="D526" s="40"/>
      <c r="I526" s="157"/>
    </row>
    <row r="527" ht="15.75" customHeight="1">
      <c r="B527" s="156"/>
      <c r="D527" s="40"/>
      <c r="I527" s="157"/>
    </row>
    <row r="528" ht="15.75" customHeight="1">
      <c r="B528" s="156"/>
      <c r="D528" s="40"/>
      <c r="I528" s="157"/>
    </row>
    <row r="529" ht="15.75" customHeight="1">
      <c r="B529" s="156"/>
      <c r="D529" s="40"/>
      <c r="I529" s="157"/>
    </row>
    <row r="530" ht="15.75" customHeight="1">
      <c r="B530" s="156"/>
      <c r="D530" s="40"/>
      <c r="I530" s="157"/>
    </row>
    <row r="531" ht="15.75" customHeight="1">
      <c r="B531" s="156"/>
      <c r="D531" s="40"/>
      <c r="I531" s="157"/>
    </row>
    <row r="532" ht="15.75" customHeight="1">
      <c r="B532" s="156"/>
      <c r="D532" s="40"/>
      <c r="I532" s="157"/>
    </row>
    <row r="533" ht="15.75" customHeight="1">
      <c r="B533" s="156"/>
      <c r="D533" s="40"/>
      <c r="I533" s="157"/>
    </row>
    <row r="534" ht="15.75" customHeight="1">
      <c r="B534" s="156"/>
      <c r="D534" s="40"/>
      <c r="I534" s="157"/>
    </row>
    <row r="535" ht="15.75" customHeight="1">
      <c r="B535" s="156"/>
      <c r="D535" s="40"/>
      <c r="I535" s="157"/>
    </row>
    <row r="536" ht="15.75" customHeight="1">
      <c r="B536" s="156"/>
      <c r="D536" s="40"/>
      <c r="I536" s="157"/>
    </row>
    <row r="537" ht="15.75" customHeight="1">
      <c r="B537" s="156"/>
      <c r="D537" s="40"/>
      <c r="I537" s="157"/>
    </row>
    <row r="538" ht="15.75" customHeight="1">
      <c r="B538" s="156"/>
      <c r="D538" s="40"/>
      <c r="I538" s="157"/>
    </row>
    <row r="539" ht="15.75" customHeight="1">
      <c r="B539" s="156"/>
      <c r="D539" s="40"/>
      <c r="I539" s="157"/>
    </row>
    <row r="540" ht="15.75" customHeight="1">
      <c r="B540" s="156"/>
      <c r="D540" s="40"/>
      <c r="I540" s="157"/>
    </row>
    <row r="541" ht="15.75" customHeight="1">
      <c r="B541" s="156"/>
      <c r="D541" s="40"/>
      <c r="I541" s="157"/>
    </row>
    <row r="542" ht="15.75" customHeight="1">
      <c r="B542" s="156"/>
      <c r="D542" s="40"/>
      <c r="I542" s="157"/>
    </row>
    <row r="543" ht="15.75" customHeight="1">
      <c r="B543" s="156"/>
      <c r="D543" s="40"/>
      <c r="I543" s="157"/>
    </row>
    <row r="544" ht="15.75" customHeight="1">
      <c r="B544" s="156"/>
      <c r="D544" s="40"/>
      <c r="I544" s="157"/>
    </row>
    <row r="545" ht="15.75" customHeight="1">
      <c r="B545" s="156"/>
      <c r="D545" s="40"/>
      <c r="I545" s="157"/>
    </row>
    <row r="546" ht="15.75" customHeight="1">
      <c r="B546" s="156"/>
      <c r="D546" s="40"/>
      <c r="I546" s="157"/>
    </row>
    <row r="547" ht="15.75" customHeight="1">
      <c r="B547" s="156"/>
      <c r="D547" s="40"/>
      <c r="I547" s="157"/>
    </row>
    <row r="548" ht="15.75" customHeight="1">
      <c r="B548" s="156"/>
      <c r="D548" s="40"/>
      <c r="I548" s="157"/>
    </row>
    <row r="549" ht="15.75" customHeight="1">
      <c r="B549" s="156"/>
      <c r="D549" s="40"/>
      <c r="I549" s="157"/>
    </row>
    <row r="550" ht="15.75" customHeight="1">
      <c r="B550" s="156"/>
      <c r="D550" s="40"/>
      <c r="I550" s="157"/>
    </row>
    <row r="551" ht="15.75" customHeight="1">
      <c r="B551" s="156"/>
      <c r="D551" s="40"/>
      <c r="I551" s="157"/>
    </row>
    <row r="552" ht="15.75" customHeight="1">
      <c r="B552" s="156"/>
      <c r="D552" s="40"/>
      <c r="I552" s="157"/>
    </row>
    <row r="553" ht="15.75" customHeight="1">
      <c r="B553" s="156"/>
      <c r="D553" s="40"/>
      <c r="I553" s="157"/>
    </row>
    <row r="554" ht="15.75" customHeight="1">
      <c r="B554" s="156"/>
      <c r="D554" s="40"/>
      <c r="I554" s="157"/>
    </row>
    <row r="555" ht="15.75" customHeight="1">
      <c r="B555" s="156"/>
      <c r="D555" s="40"/>
      <c r="I555" s="157"/>
    </row>
    <row r="556" ht="15.75" customHeight="1">
      <c r="B556" s="156"/>
      <c r="D556" s="40"/>
      <c r="I556" s="157"/>
    </row>
    <row r="557" ht="15.75" customHeight="1">
      <c r="B557" s="156"/>
      <c r="D557" s="40"/>
      <c r="I557" s="157"/>
    </row>
    <row r="558" ht="15.75" customHeight="1">
      <c r="B558" s="156"/>
      <c r="D558" s="40"/>
      <c r="I558" s="157"/>
    </row>
    <row r="559" ht="15.75" customHeight="1">
      <c r="B559" s="156"/>
      <c r="D559" s="40"/>
      <c r="I559" s="157"/>
    </row>
    <row r="560" ht="15.75" customHeight="1">
      <c r="B560" s="156"/>
      <c r="D560" s="40"/>
      <c r="I560" s="157"/>
    </row>
    <row r="561" ht="15.75" customHeight="1">
      <c r="B561" s="156"/>
      <c r="D561" s="40"/>
      <c r="I561" s="157"/>
    </row>
    <row r="562" ht="15.75" customHeight="1">
      <c r="B562" s="156"/>
      <c r="D562" s="40"/>
      <c r="I562" s="157"/>
    </row>
    <row r="563" ht="15.75" customHeight="1">
      <c r="B563" s="156"/>
      <c r="D563" s="40"/>
      <c r="I563" s="157"/>
    </row>
    <row r="564" ht="15.75" customHeight="1">
      <c r="B564" s="156"/>
      <c r="D564" s="40"/>
      <c r="I564" s="157"/>
    </row>
    <row r="565" ht="15.75" customHeight="1">
      <c r="B565" s="156"/>
      <c r="D565" s="40"/>
      <c r="I565" s="157"/>
    </row>
    <row r="566" ht="15.75" customHeight="1">
      <c r="B566" s="156"/>
      <c r="D566" s="40"/>
      <c r="I566" s="157"/>
    </row>
    <row r="567" ht="15.75" customHeight="1">
      <c r="B567" s="156"/>
      <c r="D567" s="40"/>
      <c r="I567" s="157"/>
    </row>
    <row r="568" ht="15.75" customHeight="1">
      <c r="B568" s="156"/>
      <c r="D568" s="40"/>
      <c r="I568" s="157"/>
    </row>
    <row r="569" ht="15.75" customHeight="1">
      <c r="B569" s="156"/>
      <c r="D569" s="40"/>
      <c r="I569" s="157"/>
    </row>
    <row r="570" ht="15.75" customHeight="1">
      <c r="B570" s="156"/>
      <c r="D570" s="40"/>
      <c r="I570" s="157"/>
    </row>
    <row r="571" ht="15.75" customHeight="1">
      <c r="B571" s="156"/>
      <c r="D571" s="40"/>
      <c r="I571" s="157"/>
    </row>
    <row r="572" ht="15.75" customHeight="1">
      <c r="B572" s="156"/>
      <c r="D572" s="40"/>
      <c r="I572" s="157"/>
    </row>
    <row r="573" ht="15.75" customHeight="1">
      <c r="B573" s="156"/>
      <c r="D573" s="40"/>
      <c r="I573" s="157"/>
    </row>
    <row r="574" ht="15.75" customHeight="1">
      <c r="B574" s="156"/>
      <c r="D574" s="40"/>
      <c r="I574" s="157"/>
    </row>
    <row r="575" ht="15.75" customHeight="1">
      <c r="B575" s="156"/>
      <c r="D575" s="40"/>
      <c r="I575" s="157"/>
    </row>
    <row r="576" ht="15.75" customHeight="1">
      <c r="B576" s="156"/>
      <c r="D576" s="40"/>
      <c r="I576" s="157"/>
    </row>
    <row r="577" ht="15.75" customHeight="1">
      <c r="B577" s="156"/>
      <c r="D577" s="40"/>
      <c r="I577" s="157"/>
    </row>
    <row r="578" ht="15.75" customHeight="1">
      <c r="B578" s="156"/>
      <c r="D578" s="40"/>
      <c r="I578" s="157"/>
    </row>
    <row r="579" ht="15.75" customHeight="1">
      <c r="B579" s="156"/>
      <c r="D579" s="40"/>
      <c r="I579" s="157"/>
    </row>
    <row r="580" ht="15.75" customHeight="1">
      <c r="B580" s="156"/>
      <c r="D580" s="40"/>
      <c r="I580" s="157"/>
    </row>
    <row r="581" ht="15.75" customHeight="1">
      <c r="B581" s="156"/>
      <c r="D581" s="40"/>
      <c r="I581" s="157"/>
    </row>
    <row r="582" ht="15.75" customHeight="1">
      <c r="B582" s="156"/>
      <c r="D582" s="40"/>
      <c r="I582" s="157"/>
    </row>
    <row r="583" ht="15.75" customHeight="1">
      <c r="B583" s="156"/>
      <c r="D583" s="40"/>
      <c r="I583" s="157"/>
    </row>
    <row r="584" ht="15.75" customHeight="1">
      <c r="B584" s="156"/>
      <c r="D584" s="40"/>
      <c r="I584" s="157"/>
    </row>
    <row r="585" ht="15.75" customHeight="1">
      <c r="B585" s="156"/>
      <c r="D585" s="40"/>
      <c r="I585" s="157"/>
    </row>
    <row r="586" ht="15.75" customHeight="1">
      <c r="B586" s="156"/>
      <c r="D586" s="40"/>
      <c r="I586" s="157"/>
    </row>
    <row r="587" ht="15.75" customHeight="1">
      <c r="B587" s="156"/>
      <c r="D587" s="40"/>
      <c r="I587" s="157"/>
    </row>
    <row r="588" ht="15.75" customHeight="1">
      <c r="B588" s="156"/>
      <c r="D588" s="40"/>
      <c r="I588" s="157"/>
    </row>
    <row r="589" ht="15.75" customHeight="1">
      <c r="B589" s="156"/>
      <c r="D589" s="40"/>
      <c r="I589" s="157"/>
    </row>
    <row r="590" ht="15.75" customHeight="1">
      <c r="B590" s="156"/>
      <c r="D590" s="40"/>
      <c r="I590" s="157"/>
    </row>
    <row r="591" ht="15.75" customHeight="1">
      <c r="B591" s="156"/>
      <c r="D591" s="40"/>
      <c r="I591" s="157"/>
    </row>
    <row r="592" ht="15.75" customHeight="1">
      <c r="B592" s="156"/>
      <c r="D592" s="40"/>
      <c r="I592" s="157"/>
    </row>
    <row r="593" ht="15.75" customHeight="1">
      <c r="B593" s="156"/>
      <c r="D593" s="40"/>
      <c r="I593" s="157"/>
    </row>
    <row r="594" ht="15.75" customHeight="1">
      <c r="B594" s="156"/>
      <c r="D594" s="40"/>
      <c r="I594" s="157"/>
    </row>
    <row r="595" ht="15.75" customHeight="1">
      <c r="B595" s="156"/>
      <c r="D595" s="40"/>
      <c r="I595" s="157"/>
    </row>
    <row r="596" ht="15.75" customHeight="1">
      <c r="B596" s="156"/>
      <c r="D596" s="40"/>
      <c r="I596" s="157"/>
    </row>
    <row r="597" ht="15.75" customHeight="1">
      <c r="B597" s="156"/>
      <c r="D597" s="40"/>
      <c r="I597" s="157"/>
    </row>
    <row r="598" ht="15.75" customHeight="1">
      <c r="B598" s="156"/>
      <c r="D598" s="40"/>
      <c r="I598" s="157"/>
    </row>
    <row r="599" ht="15.75" customHeight="1">
      <c r="B599" s="156"/>
      <c r="D599" s="40"/>
      <c r="I599" s="157"/>
    </row>
    <row r="600" ht="15.75" customHeight="1">
      <c r="B600" s="156"/>
      <c r="D600" s="40"/>
      <c r="I600" s="157"/>
    </row>
    <row r="601" ht="15.75" customHeight="1">
      <c r="B601" s="156"/>
      <c r="D601" s="40"/>
      <c r="I601" s="157"/>
    </row>
    <row r="602" ht="15.75" customHeight="1">
      <c r="B602" s="156"/>
      <c r="D602" s="40"/>
      <c r="I602" s="157"/>
    </row>
    <row r="603" ht="15.75" customHeight="1">
      <c r="B603" s="156"/>
      <c r="D603" s="40"/>
      <c r="I603" s="157"/>
    </row>
    <row r="604" ht="15.75" customHeight="1">
      <c r="B604" s="156"/>
      <c r="D604" s="40"/>
      <c r="I604" s="157"/>
    </row>
    <row r="605" ht="15.75" customHeight="1">
      <c r="B605" s="156"/>
      <c r="D605" s="40"/>
      <c r="I605" s="157"/>
    </row>
    <row r="606" ht="15.75" customHeight="1">
      <c r="B606" s="156"/>
      <c r="D606" s="40"/>
      <c r="I606" s="157"/>
    </row>
    <row r="607" ht="15.75" customHeight="1">
      <c r="B607" s="156"/>
      <c r="D607" s="40"/>
      <c r="I607" s="157"/>
    </row>
    <row r="608" ht="15.75" customHeight="1">
      <c r="B608" s="156"/>
      <c r="D608" s="40"/>
      <c r="I608" s="157"/>
    </row>
    <row r="609" ht="15.75" customHeight="1">
      <c r="B609" s="156"/>
      <c r="D609" s="40"/>
      <c r="I609" s="157"/>
    </row>
    <row r="610" ht="15.75" customHeight="1">
      <c r="B610" s="156"/>
      <c r="D610" s="40"/>
      <c r="I610" s="157"/>
    </row>
    <row r="611" ht="15.75" customHeight="1">
      <c r="B611" s="156"/>
      <c r="D611" s="40"/>
      <c r="I611" s="157"/>
    </row>
    <row r="612" ht="15.75" customHeight="1">
      <c r="B612" s="156"/>
      <c r="D612" s="40"/>
      <c r="I612" s="157"/>
    </row>
    <row r="613" ht="15.75" customHeight="1">
      <c r="B613" s="156"/>
      <c r="D613" s="40"/>
      <c r="I613" s="157"/>
    </row>
    <row r="614" ht="15.75" customHeight="1">
      <c r="B614" s="156"/>
      <c r="D614" s="40"/>
      <c r="I614" s="157"/>
    </row>
    <row r="615" ht="15.75" customHeight="1">
      <c r="B615" s="156"/>
      <c r="D615" s="40"/>
      <c r="I615" s="157"/>
    </row>
    <row r="616" ht="15.75" customHeight="1">
      <c r="B616" s="156"/>
      <c r="D616" s="40"/>
      <c r="I616" s="157"/>
    </row>
    <row r="617" ht="15.75" customHeight="1">
      <c r="B617" s="156"/>
      <c r="D617" s="40"/>
      <c r="I617" s="157"/>
    </row>
    <row r="618" ht="15.75" customHeight="1">
      <c r="B618" s="156"/>
      <c r="D618" s="40"/>
      <c r="I618" s="157"/>
    </row>
    <row r="619" ht="15.75" customHeight="1">
      <c r="B619" s="156"/>
      <c r="D619" s="40"/>
      <c r="I619" s="157"/>
    </row>
    <row r="620" ht="15.75" customHeight="1">
      <c r="B620" s="156"/>
      <c r="D620" s="40"/>
      <c r="I620" s="157"/>
    </row>
    <row r="621" ht="15.75" customHeight="1">
      <c r="B621" s="156"/>
      <c r="D621" s="40"/>
      <c r="I621" s="157"/>
    </row>
    <row r="622" ht="15.75" customHeight="1">
      <c r="B622" s="156"/>
      <c r="D622" s="40"/>
      <c r="I622" s="157"/>
    </row>
    <row r="623" ht="15.75" customHeight="1">
      <c r="B623" s="156"/>
      <c r="D623" s="40"/>
      <c r="I623" s="157"/>
    </row>
    <row r="624" ht="15.75" customHeight="1">
      <c r="B624" s="156"/>
      <c r="D624" s="40"/>
      <c r="I624" s="157"/>
    </row>
    <row r="625" ht="15.75" customHeight="1">
      <c r="B625" s="156"/>
      <c r="D625" s="40"/>
      <c r="I625" s="157"/>
    </row>
    <row r="626" ht="15.75" customHeight="1">
      <c r="B626" s="156"/>
      <c r="D626" s="40"/>
      <c r="I626" s="157"/>
    </row>
    <row r="627" ht="15.75" customHeight="1">
      <c r="B627" s="156"/>
      <c r="D627" s="40"/>
      <c r="I627" s="157"/>
    </row>
    <row r="628" ht="15.75" customHeight="1">
      <c r="B628" s="156"/>
      <c r="D628" s="40"/>
      <c r="I628" s="157"/>
    </row>
    <row r="629" ht="15.75" customHeight="1">
      <c r="B629" s="156"/>
      <c r="D629" s="40"/>
      <c r="I629" s="157"/>
    </row>
    <row r="630" ht="15.75" customHeight="1">
      <c r="B630" s="156"/>
      <c r="D630" s="40"/>
      <c r="I630" s="157"/>
    </row>
    <row r="631" ht="15.75" customHeight="1">
      <c r="B631" s="156"/>
      <c r="D631" s="40"/>
      <c r="I631" s="157"/>
    </row>
    <row r="632" ht="15.75" customHeight="1">
      <c r="B632" s="156"/>
      <c r="D632" s="40"/>
      <c r="I632" s="157"/>
    </row>
    <row r="633" ht="15.75" customHeight="1">
      <c r="B633" s="156"/>
      <c r="D633" s="40"/>
      <c r="I633" s="157"/>
    </row>
    <row r="634" ht="15.75" customHeight="1">
      <c r="B634" s="156"/>
      <c r="D634" s="40"/>
      <c r="I634" s="157"/>
    </row>
    <row r="635" ht="15.75" customHeight="1">
      <c r="B635" s="156"/>
      <c r="D635" s="40"/>
      <c r="I635" s="157"/>
    </row>
    <row r="636" ht="15.75" customHeight="1">
      <c r="B636" s="156"/>
      <c r="D636" s="40"/>
      <c r="I636" s="157"/>
    </row>
    <row r="637" ht="15.75" customHeight="1">
      <c r="B637" s="156"/>
      <c r="D637" s="40"/>
      <c r="I637" s="157"/>
    </row>
    <row r="638" ht="15.75" customHeight="1">
      <c r="B638" s="156"/>
      <c r="D638" s="40"/>
      <c r="I638" s="157"/>
    </row>
    <row r="639" ht="15.75" customHeight="1">
      <c r="B639" s="156"/>
      <c r="D639" s="40"/>
      <c r="I639" s="157"/>
    </row>
    <row r="640" ht="15.75" customHeight="1">
      <c r="B640" s="156"/>
      <c r="D640" s="40"/>
      <c r="I640" s="157"/>
    </row>
    <row r="641" ht="15.75" customHeight="1">
      <c r="B641" s="156"/>
      <c r="D641" s="40"/>
      <c r="I641" s="157"/>
    </row>
    <row r="642" ht="15.75" customHeight="1">
      <c r="B642" s="156"/>
      <c r="D642" s="40"/>
      <c r="I642" s="157"/>
    </row>
    <row r="643" ht="15.75" customHeight="1">
      <c r="B643" s="156"/>
      <c r="D643" s="40"/>
      <c r="I643" s="157"/>
    </row>
    <row r="644" ht="15.75" customHeight="1">
      <c r="B644" s="156"/>
      <c r="D644" s="40"/>
      <c r="I644" s="157"/>
    </row>
    <row r="645" ht="15.75" customHeight="1">
      <c r="B645" s="156"/>
      <c r="D645" s="40"/>
      <c r="I645" s="157"/>
    </row>
    <row r="646" ht="15.75" customHeight="1">
      <c r="B646" s="156"/>
      <c r="D646" s="40"/>
      <c r="I646" s="157"/>
    </row>
    <row r="647" ht="15.75" customHeight="1">
      <c r="B647" s="156"/>
      <c r="D647" s="40"/>
      <c r="I647" s="157"/>
    </row>
    <row r="648" ht="15.75" customHeight="1">
      <c r="B648" s="156"/>
      <c r="D648" s="40"/>
      <c r="I648" s="157"/>
    </row>
    <row r="649" ht="15.75" customHeight="1">
      <c r="B649" s="156"/>
      <c r="D649" s="40"/>
      <c r="I649" s="157"/>
    </row>
    <row r="650" ht="15.75" customHeight="1">
      <c r="B650" s="156"/>
      <c r="D650" s="40"/>
      <c r="I650" s="157"/>
    </row>
    <row r="651" ht="15.75" customHeight="1">
      <c r="B651" s="156"/>
      <c r="D651" s="40"/>
      <c r="I651" s="157"/>
    </row>
    <row r="652" ht="15.75" customHeight="1">
      <c r="B652" s="156"/>
      <c r="D652" s="40"/>
      <c r="I652" s="157"/>
    </row>
    <row r="653" ht="15.75" customHeight="1">
      <c r="B653" s="156"/>
      <c r="D653" s="40"/>
      <c r="I653" s="157"/>
    </row>
    <row r="654" ht="15.75" customHeight="1">
      <c r="B654" s="156"/>
      <c r="D654" s="40"/>
      <c r="I654" s="157"/>
    </row>
    <row r="655" ht="15.75" customHeight="1">
      <c r="B655" s="156"/>
      <c r="D655" s="40"/>
      <c r="I655" s="157"/>
    </row>
    <row r="656" ht="15.75" customHeight="1">
      <c r="B656" s="156"/>
      <c r="D656" s="40"/>
      <c r="I656" s="157"/>
    </row>
    <row r="657" ht="15.75" customHeight="1">
      <c r="B657" s="156"/>
      <c r="D657" s="40"/>
      <c r="I657" s="157"/>
    </row>
    <row r="658" ht="15.75" customHeight="1">
      <c r="B658" s="156"/>
      <c r="D658" s="40"/>
      <c r="I658" s="157"/>
    </row>
    <row r="659" ht="15.75" customHeight="1">
      <c r="B659" s="156"/>
      <c r="D659" s="40"/>
      <c r="I659" s="157"/>
    </row>
    <row r="660" ht="15.75" customHeight="1">
      <c r="B660" s="156"/>
      <c r="D660" s="40"/>
      <c r="I660" s="157"/>
    </row>
    <row r="661" ht="15.75" customHeight="1">
      <c r="B661" s="156"/>
      <c r="D661" s="40"/>
      <c r="I661" s="157"/>
    </row>
    <row r="662" ht="15.75" customHeight="1">
      <c r="B662" s="156"/>
      <c r="D662" s="40"/>
      <c r="I662" s="157"/>
    </row>
    <row r="663" ht="15.75" customHeight="1">
      <c r="B663" s="156"/>
      <c r="D663" s="40"/>
      <c r="I663" s="157"/>
    </row>
    <row r="664" ht="15.75" customHeight="1">
      <c r="B664" s="156"/>
      <c r="D664" s="40"/>
      <c r="I664" s="157"/>
    </row>
    <row r="665" ht="15.75" customHeight="1">
      <c r="B665" s="156"/>
      <c r="D665" s="40"/>
      <c r="I665" s="157"/>
    </row>
    <row r="666" ht="15.75" customHeight="1">
      <c r="B666" s="156"/>
      <c r="D666" s="40"/>
      <c r="I666" s="157"/>
    </row>
    <row r="667" ht="15.75" customHeight="1">
      <c r="B667" s="156"/>
      <c r="D667" s="40"/>
      <c r="I667" s="157"/>
    </row>
    <row r="668" ht="15.75" customHeight="1">
      <c r="B668" s="156"/>
      <c r="D668" s="40"/>
      <c r="I668" s="157"/>
    </row>
    <row r="669" ht="15.75" customHeight="1">
      <c r="B669" s="156"/>
      <c r="D669" s="40"/>
      <c r="I669" s="157"/>
    </row>
    <row r="670" ht="15.75" customHeight="1">
      <c r="B670" s="156"/>
      <c r="D670" s="40"/>
      <c r="I670" s="157"/>
    </row>
    <row r="671" ht="15.75" customHeight="1">
      <c r="B671" s="156"/>
      <c r="D671" s="40"/>
      <c r="I671" s="157"/>
    </row>
    <row r="672" ht="15.75" customHeight="1">
      <c r="B672" s="156"/>
      <c r="D672" s="40"/>
      <c r="I672" s="157"/>
    </row>
    <row r="673" ht="15.75" customHeight="1">
      <c r="B673" s="156"/>
      <c r="D673" s="40"/>
      <c r="I673" s="157"/>
    </row>
    <row r="674" ht="15.75" customHeight="1">
      <c r="B674" s="156"/>
      <c r="D674" s="40"/>
      <c r="I674" s="157"/>
    </row>
    <row r="675" ht="15.75" customHeight="1">
      <c r="B675" s="156"/>
      <c r="D675" s="40"/>
      <c r="I675" s="157"/>
    </row>
    <row r="676" ht="15.75" customHeight="1">
      <c r="B676" s="156"/>
      <c r="D676" s="40"/>
      <c r="I676" s="157"/>
    </row>
    <row r="677" ht="15.75" customHeight="1">
      <c r="B677" s="156"/>
      <c r="D677" s="40"/>
      <c r="I677" s="157"/>
    </row>
    <row r="678" ht="15.75" customHeight="1">
      <c r="B678" s="156"/>
      <c r="D678" s="40"/>
      <c r="I678" s="157"/>
    </row>
    <row r="679" ht="15.75" customHeight="1">
      <c r="B679" s="156"/>
      <c r="D679" s="40"/>
      <c r="I679" s="157"/>
    </row>
    <row r="680" ht="15.75" customHeight="1">
      <c r="B680" s="156"/>
      <c r="D680" s="40"/>
      <c r="I680" s="157"/>
    </row>
    <row r="681" ht="15.75" customHeight="1">
      <c r="B681" s="156"/>
      <c r="D681" s="40"/>
      <c r="I681" s="157"/>
    </row>
    <row r="682" ht="15.75" customHeight="1">
      <c r="B682" s="156"/>
      <c r="D682" s="40"/>
      <c r="I682" s="157"/>
    </row>
    <row r="683" ht="15.75" customHeight="1">
      <c r="B683" s="156"/>
      <c r="D683" s="40"/>
      <c r="I683" s="157"/>
    </row>
    <row r="684" ht="15.75" customHeight="1">
      <c r="B684" s="156"/>
      <c r="D684" s="40"/>
      <c r="I684" s="157"/>
    </row>
    <row r="685" ht="15.75" customHeight="1">
      <c r="B685" s="156"/>
      <c r="D685" s="40"/>
      <c r="I685" s="157"/>
    </row>
    <row r="686" ht="15.75" customHeight="1">
      <c r="B686" s="156"/>
      <c r="D686" s="40"/>
      <c r="I686" s="157"/>
    </row>
    <row r="687" ht="15.75" customHeight="1">
      <c r="B687" s="156"/>
      <c r="D687" s="40"/>
      <c r="I687" s="157"/>
    </row>
    <row r="688" ht="15.75" customHeight="1">
      <c r="B688" s="156"/>
      <c r="D688" s="40"/>
      <c r="I688" s="157"/>
    </row>
    <row r="689" ht="15.75" customHeight="1">
      <c r="B689" s="156"/>
      <c r="D689" s="40"/>
      <c r="I689" s="157"/>
    </row>
    <row r="690" ht="15.75" customHeight="1">
      <c r="B690" s="156"/>
      <c r="D690" s="40"/>
      <c r="I690" s="157"/>
    </row>
    <row r="691" ht="15.75" customHeight="1">
      <c r="B691" s="156"/>
      <c r="D691" s="40"/>
      <c r="I691" s="157"/>
    </row>
    <row r="692" ht="15.75" customHeight="1">
      <c r="B692" s="156"/>
      <c r="D692" s="40"/>
      <c r="I692" s="157"/>
    </row>
    <row r="693" ht="15.75" customHeight="1">
      <c r="B693" s="156"/>
      <c r="D693" s="40"/>
      <c r="I693" s="157"/>
    </row>
    <row r="694" ht="15.75" customHeight="1">
      <c r="B694" s="156"/>
      <c r="D694" s="40"/>
      <c r="I694" s="157"/>
    </row>
    <row r="695" ht="15.75" customHeight="1">
      <c r="B695" s="156"/>
      <c r="D695" s="40"/>
      <c r="I695" s="157"/>
    </row>
    <row r="696" ht="15.75" customHeight="1">
      <c r="B696" s="156"/>
      <c r="D696" s="40"/>
      <c r="I696" s="157"/>
    </row>
    <row r="697" ht="15.75" customHeight="1">
      <c r="B697" s="156"/>
      <c r="D697" s="40"/>
      <c r="I697" s="157"/>
    </row>
    <row r="698" ht="15.75" customHeight="1">
      <c r="B698" s="156"/>
      <c r="D698" s="40"/>
      <c r="I698" s="157"/>
    </row>
    <row r="699" ht="15.75" customHeight="1">
      <c r="B699" s="156"/>
      <c r="D699" s="40"/>
      <c r="I699" s="157"/>
    </row>
    <row r="700" ht="15.75" customHeight="1">
      <c r="B700" s="156"/>
      <c r="D700" s="40"/>
      <c r="I700" s="157"/>
    </row>
    <row r="701" ht="15.75" customHeight="1">
      <c r="B701" s="156"/>
      <c r="D701" s="40"/>
      <c r="I701" s="157"/>
    </row>
    <row r="702" ht="15.75" customHeight="1">
      <c r="B702" s="156"/>
      <c r="D702" s="40"/>
      <c r="I702" s="157"/>
    </row>
    <row r="703" ht="15.75" customHeight="1">
      <c r="B703" s="156"/>
      <c r="D703" s="40"/>
      <c r="I703" s="157"/>
    </row>
    <row r="704" ht="15.75" customHeight="1">
      <c r="B704" s="156"/>
      <c r="D704" s="40"/>
      <c r="I704" s="157"/>
    </row>
    <row r="705" ht="15.75" customHeight="1">
      <c r="B705" s="156"/>
      <c r="D705" s="40"/>
      <c r="I705" s="157"/>
    </row>
    <row r="706" ht="15.75" customHeight="1">
      <c r="B706" s="156"/>
      <c r="D706" s="40"/>
      <c r="I706" s="157"/>
    </row>
    <row r="707" ht="15.75" customHeight="1">
      <c r="B707" s="156"/>
      <c r="D707" s="40"/>
      <c r="I707" s="157"/>
    </row>
    <row r="708" ht="15.75" customHeight="1">
      <c r="B708" s="156"/>
      <c r="D708" s="40"/>
      <c r="I708" s="157"/>
    </row>
    <row r="709" ht="15.75" customHeight="1">
      <c r="B709" s="156"/>
      <c r="D709" s="40"/>
      <c r="I709" s="157"/>
    </row>
    <row r="710" ht="15.75" customHeight="1">
      <c r="B710" s="156"/>
      <c r="D710" s="40"/>
      <c r="I710" s="157"/>
    </row>
    <row r="711" ht="15.75" customHeight="1">
      <c r="B711" s="156"/>
      <c r="D711" s="40"/>
      <c r="I711" s="157"/>
    </row>
    <row r="712" ht="15.75" customHeight="1">
      <c r="B712" s="156"/>
      <c r="D712" s="40"/>
      <c r="I712" s="157"/>
    </row>
    <row r="713" ht="15.75" customHeight="1">
      <c r="B713" s="156"/>
      <c r="D713" s="40"/>
      <c r="I713" s="157"/>
    </row>
    <row r="714" ht="15.75" customHeight="1">
      <c r="B714" s="156"/>
      <c r="D714" s="40"/>
      <c r="I714" s="157"/>
    </row>
    <row r="715" ht="15.75" customHeight="1">
      <c r="B715" s="156"/>
      <c r="D715" s="40"/>
      <c r="I715" s="157"/>
    </row>
    <row r="716" ht="15.75" customHeight="1">
      <c r="B716" s="156"/>
      <c r="D716" s="40"/>
      <c r="I716" s="157"/>
    </row>
    <row r="717" ht="15.75" customHeight="1">
      <c r="B717" s="156"/>
      <c r="D717" s="40"/>
      <c r="I717" s="157"/>
    </row>
    <row r="718" ht="15.75" customHeight="1">
      <c r="B718" s="156"/>
      <c r="D718" s="40"/>
      <c r="I718" s="157"/>
    </row>
    <row r="719" ht="15.75" customHeight="1">
      <c r="B719" s="156"/>
      <c r="D719" s="40"/>
      <c r="I719" s="157"/>
    </row>
    <row r="720" ht="15.75" customHeight="1">
      <c r="B720" s="156"/>
      <c r="D720" s="40"/>
      <c r="I720" s="157"/>
    </row>
    <row r="721" ht="15.75" customHeight="1">
      <c r="B721" s="156"/>
      <c r="D721" s="40"/>
      <c r="I721" s="157"/>
    </row>
    <row r="722" ht="15.75" customHeight="1">
      <c r="B722" s="156"/>
      <c r="D722" s="40"/>
      <c r="I722" s="157"/>
    </row>
    <row r="723" ht="15.75" customHeight="1">
      <c r="B723" s="156"/>
      <c r="D723" s="40"/>
      <c r="I723" s="157"/>
    </row>
    <row r="724" ht="15.75" customHeight="1">
      <c r="B724" s="156"/>
      <c r="D724" s="40"/>
      <c r="I724" s="157"/>
    </row>
    <row r="725" ht="15.75" customHeight="1">
      <c r="B725" s="156"/>
      <c r="D725" s="40"/>
      <c r="I725" s="157"/>
    </row>
    <row r="726" ht="15.75" customHeight="1">
      <c r="B726" s="156"/>
      <c r="D726" s="40"/>
      <c r="I726" s="157"/>
    </row>
    <row r="727" ht="15.75" customHeight="1">
      <c r="B727" s="156"/>
      <c r="D727" s="40"/>
      <c r="I727" s="157"/>
    </row>
    <row r="728" ht="15.75" customHeight="1">
      <c r="B728" s="156"/>
      <c r="D728" s="40"/>
      <c r="I728" s="157"/>
    </row>
    <row r="729" ht="15.75" customHeight="1">
      <c r="B729" s="156"/>
      <c r="D729" s="40"/>
      <c r="I729" s="157"/>
    </row>
    <row r="730" ht="15.75" customHeight="1">
      <c r="B730" s="156"/>
      <c r="D730" s="40"/>
      <c r="I730" s="157"/>
    </row>
    <row r="731" ht="15.75" customHeight="1">
      <c r="B731" s="156"/>
      <c r="D731" s="40"/>
      <c r="I731" s="157"/>
    </row>
    <row r="732" ht="15.75" customHeight="1">
      <c r="B732" s="156"/>
      <c r="D732" s="40"/>
      <c r="I732" s="157"/>
    </row>
    <row r="733" ht="15.75" customHeight="1">
      <c r="B733" s="156"/>
      <c r="D733" s="40"/>
      <c r="I733" s="157"/>
    </row>
    <row r="734" ht="15.75" customHeight="1">
      <c r="B734" s="156"/>
      <c r="D734" s="40"/>
      <c r="I734" s="157"/>
    </row>
    <row r="735" ht="15.75" customHeight="1">
      <c r="B735" s="156"/>
      <c r="D735" s="40"/>
      <c r="I735" s="157"/>
    </row>
    <row r="736" ht="15.75" customHeight="1">
      <c r="B736" s="156"/>
      <c r="D736" s="40"/>
      <c r="I736" s="157"/>
    </row>
    <row r="737" ht="15.75" customHeight="1">
      <c r="B737" s="156"/>
      <c r="D737" s="40"/>
      <c r="I737" s="157"/>
    </row>
    <row r="738" ht="15.75" customHeight="1">
      <c r="B738" s="156"/>
      <c r="D738" s="40"/>
      <c r="I738" s="157"/>
    </row>
    <row r="739" ht="15.75" customHeight="1">
      <c r="B739" s="156"/>
      <c r="D739" s="40"/>
      <c r="I739" s="157"/>
    </row>
    <row r="740" ht="15.75" customHeight="1">
      <c r="B740" s="156"/>
      <c r="D740" s="40"/>
      <c r="I740" s="157"/>
    </row>
    <row r="741" ht="15.75" customHeight="1">
      <c r="B741" s="156"/>
      <c r="D741" s="40"/>
      <c r="I741" s="157"/>
    </row>
    <row r="742" ht="15.75" customHeight="1">
      <c r="B742" s="156"/>
      <c r="D742" s="40"/>
      <c r="I742" s="157"/>
    </row>
    <row r="743" ht="15.75" customHeight="1">
      <c r="B743" s="156"/>
      <c r="D743" s="40"/>
      <c r="I743" s="157"/>
    </row>
    <row r="744" ht="15.75" customHeight="1">
      <c r="B744" s="156"/>
      <c r="D744" s="40"/>
      <c r="I744" s="157"/>
    </row>
    <row r="745" ht="15.75" customHeight="1">
      <c r="B745" s="156"/>
      <c r="D745" s="40"/>
      <c r="I745" s="157"/>
    </row>
    <row r="746" ht="15.75" customHeight="1">
      <c r="B746" s="156"/>
      <c r="D746" s="40"/>
      <c r="I746" s="157"/>
    </row>
    <row r="747" ht="15.75" customHeight="1">
      <c r="B747" s="156"/>
      <c r="D747" s="40"/>
      <c r="I747" s="157"/>
    </row>
    <row r="748" ht="15.75" customHeight="1">
      <c r="B748" s="156"/>
      <c r="D748" s="40"/>
      <c r="I748" s="157"/>
    </row>
    <row r="749" ht="15.75" customHeight="1">
      <c r="B749" s="156"/>
      <c r="D749" s="40"/>
      <c r="I749" s="157"/>
    </row>
    <row r="750" ht="15.75" customHeight="1">
      <c r="B750" s="156"/>
      <c r="D750" s="40"/>
      <c r="I750" s="157"/>
    </row>
    <row r="751" ht="15.75" customHeight="1">
      <c r="B751" s="156"/>
      <c r="D751" s="40"/>
      <c r="I751" s="157"/>
    </row>
    <row r="752" ht="15.75" customHeight="1">
      <c r="B752" s="156"/>
      <c r="D752" s="40"/>
      <c r="I752" s="157"/>
    </row>
    <row r="753" ht="15.75" customHeight="1">
      <c r="B753" s="156"/>
      <c r="D753" s="40"/>
      <c r="I753" s="157"/>
    </row>
    <row r="754" ht="15.75" customHeight="1">
      <c r="B754" s="156"/>
      <c r="D754" s="40"/>
      <c r="I754" s="157"/>
    </row>
    <row r="755" ht="15.75" customHeight="1">
      <c r="B755" s="156"/>
      <c r="D755" s="40"/>
      <c r="I755" s="157"/>
    </row>
    <row r="756" ht="15.75" customHeight="1">
      <c r="B756" s="156"/>
      <c r="D756" s="40"/>
      <c r="I756" s="157"/>
    </row>
    <row r="757" ht="15.75" customHeight="1">
      <c r="B757" s="156"/>
      <c r="D757" s="40"/>
      <c r="I757" s="157"/>
    </row>
    <row r="758" ht="15.75" customHeight="1">
      <c r="B758" s="156"/>
      <c r="D758" s="40"/>
      <c r="I758" s="157"/>
    </row>
    <row r="759" ht="15.75" customHeight="1">
      <c r="B759" s="156"/>
      <c r="D759" s="40"/>
      <c r="I759" s="157"/>
    </row>
    <row r="760" ht="15.75" customHeight="1">
      <c r="B760" s="156"/>
      <c r="D760" s="40"/>
      <c r="I760" s="157"/>
    </row>
    <row r="761" ht="15.75" customHeight="1">
      <c r="B761" s="156"/>
      <c r="D761" s="40"/>
      <c r="I761" s="157"/>
    </row>
    <row r="762" ht="15.75" customHeight="1">
      <c r="B762" s="156"/>
      <c r="D762" s="40"/>
      <c r="I762" s="157"/>
    </row>
    <row r="763" ht="15.75" customHeight="1">
      <c r="B763" s="156"/>
      <c r="D763" s="40"/>
      <c r="I763" s="157"/>
    </row>
    <row r="764" ht="15.75" customHeight="1">
      <c r="B764" s="156"/>
      <c r="D764" s="40"/>
      <c r="I764" s="157"/>
    </row>
    <row r="765" ht="15.75" customHeight="1">
      <c r="B765" s="156"/>
      <c r="D765" s="40"/>
      <c r="I765" s="157"/>
    </row>
    <row r="766" ht="15.75" customHeight="1">
      <c r="B766" s="156"/>
      <c r="D766" s="40"/>
      <c r="I766" s="157"/>
    </row>
    <row r="767" ht="15.75" customHeight="1">
      <c r="B767" s="156"/>
      <c r="D767" s="40"/>
      <c r="I767" s="157"/>
    </row>
    <row r="768" ht="15.75" customHeight="1">
      <c r="B768" s="156"/>
      <c r="D768" s="40"/>
      <c r="I768" s="157"/>
    </row>
    <row r="769" ht="15.75" customHeight="1">
      <c r="B769" s="156"/>
      <c r="D769" s="40"/>
      <c r="I769" s="157"/>
    </row>
    <row r="770" ht="15.75" customHeight="1">
      <c r="B770" s="156"/>
      <c r="D770" s="40"/>
      <c r="I770" s="157"/>
    </row>
    <row r="771" ht="15.75" customHeight="1">
      <c r="B771" s="156"/>
      <c r="D771" s="40"/>
      <c r="I771" s="157"/>
    </row>
    <row r="772" ht="15.75" customHeight="1">
      <c r="B772" s="156"/>
      <c r="D772" s="40"/>
      <c r="I772" s="157"/>
    </row>
    <row r="773" ht="15.75" customHeight="1">
      <c r="B773" s="156"/>
      <c r="D773" s="40"/>
      <c r="I773" s="157"/>
    </row>
    <row r="774" ht="15.75" customHeight="1">
      <c r="B774" s="156"/>
      <c r="D774" s="40"/>
      <c r="I774" s="157"/>
    </row>
    <row r="775" ht="15.75" customHeight="1">
      <c r="B775" s="156"/>
      <c r="D775" s="40"/>
      <c r="I775" s="157"/>
    </row>
    <row r="776" ht="15.75" customHeight="1">
      <c r="B776" s="156"/>
      <c r="D776" s="40"/>
      <c r="I776" s="157"/>
    </row>
    <row r="777" ht="15.75" customHeight="1">
      <c r="B777" s="156"/>
      <c r="D777" s="40"/>
      <c r="I777" s="157"/>
    </row>
    <row r="778" ht="15.75" customHeight="1">
      <c r="B778" s="156"/>
      <c r="D778" s="40"/>
      <c r="I778" s="157"/>
    </row>
    <row r="779" ht="15.75" customHeight="1">
      <c r="B779" s="156"/>
      <c r="D779" s="40"/>
      <c r="I779" s="157"/>
    </row>
    <row r="780" ht="15.75" customHeight="1">
      <c r="B780" s="156"/>
      <c r="D780" s="40"/>
      <c r="I780" s="157"/>
    </row>
    <row r="781" ht="15.75" customHeight="1">
      <c r="B781" s="156"/>
      <c r="D781" s="40"/>
      <c r="I781" s="157"/>
    </row>
    <row r="782" ht="15.75" customHeight="1">
      <c r="B782" s="156"/>
      <c r="D782" s="40"/>
      <c r="I782" s="157"/>
    </row>
    <row r="783" ht="15.75" customHeight="1">
      <c r="B783" s="156"/>
      <c r="D783" s="40"/>
      <c r="I783" s="157"/>
    </row>
    <row r="784" ht="15.75" customHeight="1">
      <c r="B784" s="156"/>
      <c r="D784" s="40"/>
      <c r="I784" s="157"/>
    </row>
    <row r="785" ht="15.75" customHeight="1">
      <c r="B785" s="156"/>
      <c r="D785" s="40"/>
      <c r="I785" s="157"/>
    </row>
    <row r="786" ht="15.75" customHeight="1">
      <c r="B786" s="156"/>
      <c r="D786" s="40"/>
      <c r="I786" s="157"/>
    </row>
    <row r="787" ht="15.75" customHeight="1">
      <c r="B787" s="156"/>
      <c r="D787" s="40"/>
      <c r="I787" s="157"/>
    </row>
    <row r="788" ht="15.75" customHeight="1">
      <c r="B788" s="156"/>
      <c r="D788" s="40"/>
      <c r="I788" s="157"/>
    </row>
    <row r="789" ht="15.75" customHeight="1">
      <c r="B789" s="156"/>
      <c r="D789" s="40"/>
      <c r="I789" s="157"/>
    </row>
    <row r="790" ht="15.75" customHeight="1">
      <c r="B790" s="156"/>
      <c r="D790" s="40"/>
      <c r="I790" s="157"/>
    </row>
    <row r="791" ht="15.75" customHeight="1">
      <c r="B791" s="156"/>
      <c r="D791" s="40"/>
      <c r="I791" s="157"/>
    </row>
    <row r="792" ht="15.75" customHeight="1">
      <c r="B792" s="156"/>
      <c r="D792" s="40"/>
      <c r="I792" s="157"/>
    </row>
    <row r="793" ht="15.75" customHeight="1">
      <c r="B793" s="156"/>
      <c r="D793" s="40"/>
      <c r="I793" s="157"/>
    </row>
    <row r="794" ht="15.75" customHeight="1">
      <c r="B794" s="156"/>
      <c r="D794" s="40"/>
      <c r="I794" s="157"/>
    </row>
    <row r="795" ht="15.75" customHeight="1">
      <c r="B795" s="156"/>
      <c r="D795" s="40"/>
      <c r="I795" s="157"/>
    </row>
    <row r="796" ht="15.75" customHeight="1">
      <c r="B796" s="156"/>
      <c r="D796" s="40"/>
      <c r="I796" s="157"/>
    </row>
    <row r="797" ht="15.75" customHeight="1">
      <c r="B797" s="156"/>
      <c r="D797" s="40"/>
      <c r="I797" s="157"/>
    </row>
    <row r="798" ht="15.75" customHeight="1">
      <c r="B798" s="156"/>
      <c r="D798" s="40"/>
      <c r="I798" s="157"/>
    </row>
    <row r="799" ht="15.75" customHeight="1">
      <c r="B799" s="156"/>
      <c r="D799" s="40"/>
      <c r="I799" s="157"/>
    </row>
    <row r="800" ht="15.75" customHeight="1">
      <c r="B800" s="156"/>
      <c r="D800" s="40"/>
      <c r="I800" s="157"/>
    </row>
    <row r="801" ht="15.75" customHeight="1">
      <c r="B801" s="156"/>
      <c r="D801" s="40"/>
      <c r="I801" s="157"/>
    </row>
    <row r="802" ht="15.75" customHeight="1">
      <c r="B802" s="156"/>
      <c r="D802" s="40"/>
      <c r="I802" s="157"/>
    </row>
    <row r="803" ht="15.75" customHeight="1">
      <c r="B803" s="156"/>
      <c r="D803" s="40"/>
      <c r="I803" s="157"/>
    </row>
    <row r="804" ht="15.75" customHeight="1">
      <c r="B804" s="156"/>
      <c r="D804" s="40"/>
      <c r="I804" s="157"/>
    </row>
    <row r="805" ht="15.75" customHeight="1">
      <c r="B805" s="156"/>
      <c r="D805" s="40"/>
      <c r="I805" s="157"/>
    </row>
    <row r="806" ht="15.75" customHeight="1">
      <c r="B806" s="156"/>
      <c r="D806" s="40"/>
      <c r="I806" s="157"/>
    </row>
    <row r="807" ht="15.75" customHeight="1">
      <c r="B807" s="156"/>
      <c r="D807" s="40"/>
      <c r="I807" s="157"/>
    </row>
    <row r="808" ht="15.75" customHeight="1">
      <c r="B808" s="156"/>
      <c r="D808" s="40"/>
      <c r="I808" s="157"/>
    </row>
    <row r="809" ht="15.75" customHeight="1">
      <c r="B809" s="156"/>
      <c r="D809" s="40"/>
      <c r="I809" s="157"/>
    </row>
    <row r="810" ht="15.75" customHeight="1">
      <c r="B810" s="156"/>
      <c r="D810" s="40"/>
      <c r="I810" s="157"/>
    </row>
    <row r="811" ht="15.75" customHeight="1">
      <c r="B811" s="156"/>
      <c r="D811" s="40"/>
      <c r="I811" s="157"/>
    </row>
    <row r="812" ht="15.75" customHeight="1">
      <c r="B812" s="156"/>
      <c r="D812" s="40"/>
      <c r="I812" s="157"/>
    </row>
    <row r="813" ht="15.75" customHeight="1">
      <c r="B813" s="156"/>
      <c r="D813" s="40"/>
      <c r="I813" s="157"/>
    </row>
    <row r="814" ht="15.75" customHeight="1">
      <c r="B814" s="156"/>
      <c r="D814" s="40"/>
      <c r="I814" s="157"/>
    </row>
    <row r="815" ht="15.75" customHeight="1">
      <c r="B815" s="156"/>
      <c r="D815" s="40"/>
      <c r="I815" s="157"/>
    </row>
    <row r="816" ht="15.75" customHeight="1">
      <c r="B816" s="156"/>
      <c r="D816" s="40"/>
      <c r="I816" s="157"/>
    </row>
    <row r="817" ht="15.75" customHeight="1">
      <c r="B817" s="156"/>
      <c r="D817" s="40"/>
      <c r="I817" s="157"/>
    </row>
    <row r="818" ht="15.75" customHeight="1">
      <c r="B818" s="156"/>
      <c r="D818" s="40"/>
      <c r="I818" s="157"/>
    </row>
    <row r="819" ht="15.75" customHeight="1">
      <c r="B819" s="156"/>
      <c r="D819" s="40"/>
      <c r="I819" s="157"/>
    </row>
    <row r="820" ht="15.75" customHeight="1">
      <c r="B820" s="156"/>
      <c r="D820" s="40"/>
      <c r="I820" s="157"/>
    </row>
    <row r="821" ht="15.75" customHeight="1">
      <c r="B821" s="156"/>
      <c r="D821" s="40"/>
      <c r="I821" s="157"/>
    </row>
    <row r="822" ht="15.75" customHeight="1">
      <c r="B822" s="156"/>
      <c r="D822" s="40"/>
      <c r="I822" s="157"/>
    </row>
    <row r="823" ht="15.75" customHeight="1">
      <c r="B823" s="156"/>
      <c r="D823" s="40"/>
      <c r="I823" s="157"/>
    </row>
    <row r="824" ht="15.75" customHeight="1">
      <c r="B824" s="156"/>
      <c r="D824" s="40"/>
      <c r="I824" s="157"/>
    </row>
    <row r="825" ht="15.75" customHeight="1">
      <c r="B825" s="156"/>
      <c r="D825" s="40"/>
      <c r="I825" s="157"/>
    </row>
    <row r="826" ht="15.75" customHeight="1">
      <c r="B826" s="156"/>
      <c r="D826" s="40"/>
      <c r="I826" s="157"/>
    </row>
    <row r="827" ht="15.75" customHeight="1">
      <c r="B827" s="156"/>
      <c r="D827" s="40"/>
      <c r="I827" s="157"/>
    </row>
    <row r="828" ht="15.75" customHeight="1">
      <c r="B828" s="156"/>
      <c r="D828" s="40"/>
      <c r="I828" s="157"/>
    </row>
    <row r="829" ht="15.75" customHeight="1">
      <c r="B829" s="156"/>
      <c r="D829" s="40"/>
      <c r="I829" s="157"/>
    </row>
    <row r="830" ht="15.75" customHeight="1">
      <c r="B830" s="156"/>
      <c r="D830" s="40"/>
      <c r="I830" s="157"/>
    </row>
    <row r="831" ht="15.75" customHeight="1">
      <c r="B831" s="156"/>
      <c r="D831" s="40"/>
      <c r="I831" s="157"/>
    </row>
    <row r="832" ht="15.75" customHeight="1">
      <c r="B832" s="156"/>
      <c r="D832" s="40"/>
      <c r="I832" s="157"/>
    </row>
    <row r="833" ht="15.75" customHeight="1">
      <c r="B833" s="156"/>
      <c r="D833" s="40"/>
      <c r="I833" s="157"/>
    </row>
    <row r="834" ht="15.75" customHeight="1">
      <c r="B834" s="156"/>
      <c r="D834" s="40"/>
      <c r="I834" s="157"/>
    </row>
    <row r="835" ht="15.75" customHeight="1">
      <c r="B835" s="156"/>
      <c r="D835" s="40"/>
      <c r="I835" s="157"/>
    </row>
    <row r="836" ht="15.75" customHeight="1">
      <c r="B836" s="156"/>
      <c r="D836" s="40"/>
      <c r="I836" s="157"/>
    </row>
    <row r="837" ht="15.75" customHeight="1">
      <c r="B837" s="156"/>
      <c r="D837" s="40"/>
      <c r="I837" s="157"/>
    </row>
    <row r="838" ht="15.75" customHeight="1">
      <c r="B838" s="156"/>
      <c r="D838" s="40"/>
      <c r="I838" s="157"/>
    </row>
    <row r="839" ht="15.75" customHeight="1">
      <c r="B839" s="156"/>
      <c r="D839" s="40"/>
      <c r="I839" s="157"/>
    </row>
    <row r="840" ht="15.75" customHeight="1">
      <c r="B840" s="156"/>
      <c r="D840" s="40"/>
      <c r="I840" s="157"/>
    </row>
    <row r="841" ht="15.75" customHeight="1">
      <c r="B841" s="156"/>
      <c r="D841" s="40"/>
      <c r="I841" s="157"/>
    </row>
    <row r="842" ht="15.75" customHeight="1">
      <c r="B842" s="156"/>
      <c r="D842" s="40"/>
      <c r="I842" s="157"/>
    </row>
    <row r="843" ht="15.75" customHeight="1">
      <c r="B843" s="156"/>
      <c r="D843" s="40"/>
      <c r="I843" s="157"/>
    </row>
    <row r="844" ht="15.75" customHeight="1">
      <c r="B844" s="156"/>
      <c r="D844" s="40"/>
      <c r="I844" s="157"/>
    </row>
    <row r="845" ht="15.75" customHeight="1">
      <c r="B845" s="156"/>
      <c r="D845" s="40"/>
      <c r="I845" s="157"/>
    </row>
    <row r="846" ht="15.75" customHeight="1">
      <c r="B846" s="156"/>
      <c r="D846" s="40"/>
      <c r="I846" s="157"/>
    </row>
    <row r="847" ht="15.75" customHeight="1">
      <c r="B847" s="156"/>
      <c r="D847" s="40"/>
      <c r="I847" s="157"/>
    </row>
    <row r="848" ht="15.75" customHeight="1">
      <c r="B848" s="156"/>
      <c r="D848" s="40"/>
      <c r="I848" s="157"/>
    </row>
    <row r="849" ht="15.75" customHeight="1">
      <c r="B849" s="156"/>
      <c r="D849" s="40"/>
      <c r="I849" s="157"/>
    </row>
    <row r="850" ht="15.75" customHeight="1">
      <c r="B850" s="156"/>
      <c r="D850" s="40"/>
      <c r="I850" s="157"/>
    </row>
    <row r="851" ht="15.75" customHeight="1">
      <c r="B851" s="156"/>
      <c r="D851" s="40"/>
      <c r="I851" s="157"/>
    </row>
    <row r="852" ht="15.75" customHeight="1">
      <c r="B852" s="156"/>
      <c r="D852" s="40"/>
      <c r="I852" s="157"/>
    </row>
    <row r="853" ht="15.75" customHeight="1">
      <c r="B853" s="156"/>
      <c r="D853" s="40"/>
      <c r="I853" s="157"/>
    </row>
    <row r="854" ht="15.75" customHeight="1">
      <c r="B854" s="156"/>
      <c r="D854" s="40"/>
      <c r="I854" s="157"/>
    </row>
    <row r="855" ht="15.75" customHeight="1">
      <c r="B855" s="156"/>
      <c r="D855" s="40"/>
      <c r="I855" s="157"/>
    </row>
    <row r="856" ht="15.75" customHeight="1">
      <c r="B856" s="156"/>
      <c r="D856" s="40"/>
      <c r="I856" s="157"/>
    </row>
    <row r="857" ht="15.75" customHeight="1">
      <c r="B857" s="156"/>
      <c r="D857" s="40"/>
      <c r="I857" s="157"/>
    </row>
    <row r="858" ht="15.75" customHeight="1">
      <c r="B858" s="156"/>
      <c r="D858" s="40"/>
      <c r="I858" s="157"/>
    </row>
    <row r="859" ht="15.75" customHeight="1">
      <c r="B859" s="156"/>
      <c r="D859" s="40"/>
      <c r="I859" s="157"/>
    </row>
    <row r="860" ht="15.75" customHeight="1">
      <c r="B860" s="156"/>
      <c r="D860" s="40"/>
      <c r="I860" s="157"/>
    </row>
    <row r="861" ht="15.75" customHeight="1">
      <c r="B861" s="156"/>
      <c r="D861" s="40"/>
      <c r="I861" s="157"/>
    </row>
    <row r="862" ht="15.75" customHeight="1">
      <c r="B862" s="156"/>
      <c r="D862" s="40"/>
      <c r="I862" s="157"/>
    </row>
    <row r="863" ht="15.75" customHeight="1">
      <c r="B863" s="156"/>
      <c r="D863" s="40"/>
      <c r="I863" s="157"/>
    </row>
    <row r="864" ht="15.75" customHeight="1">
      <c r="B864" s="156"/>
      <c r="D864" s="40"/>
      <c r="I864" s="157"/>
    </row>
    <row r="865" ht="15.75" customHeight="1">
      <c r="B865" s="156"/>
      <c r="D865" s="40"/>
      <c r="I865" s="157"/>
    </row>
    <row r="866" ht="15.75" customHeight="1">
      <c r="B866" s="156"/>
      <c r="D866" s="40"/>
      <c r="I866" s="157"/>
    </row>
    <row r="867" ht="15.75" customHeight="1">
      <c r="B867" s="156"/>
      <c r="D867" s="40"/>
      <c r="I867" s="157"/>
    </row>
    <row r="868" ht="15.75" customHeight="1">
      <c r="B868" s="156"/>
      <c r="D868" s="40"/>
      <c r="I868" s="157"/>
    </row>
    <row r="869" ht="15.75" customHeight="1">
      <c r="B869" s="156"/>
      <c r="D869" s="40"/>
      <c r="I869" s="157"/>
    </row>
    <row r="870" ht="15.75" customHeight="1">
      <c r="B870" s="156"/>
      <c r="D870" s="40"/>
      <c r="I870" s="157"/>
    </row>
    <row r="871" ht="15.75" customHeight="1">
      <c r="B871" s="156"/>
      <c r="D871" s="40"/>
      <c r="I871" s="157"/>
    </row>
    <row r="872" ht="15.75" customHeight="1">
      <c r="B872" s="156"/>
      <c r="D872" s="40"/>
      <c r="I872" s="157"/>
    </row>
    <row r="873" ht="15.75" customHeight="1">
      <c r="B873" s="156"/>
      <c r="D873" s="40"/>
      <c r="I873" s="157"/>
    </row>
    <row r="874" ht="15.75" customHeight="1">
      <c r="B874" s="156"/>
      <c r="D874" s="40"/>
      <c r="I874" s="157"/>
    </row>
    <row r="875" ht="15.75" customHeight="1">
      <c r="B875" s="156"/>
      <c r="D875" s="40"/>
      <c r="I875" s="157"/>
    </row>
    <row r="876" ht="15.75" customHeight="1">
      <c r="B876" s="156"/>
      <c r="D876" s="40"/>
      <c r="I876" s="157"/>
    </row>
    <row r="877" ht="15.75" customHeight="1">
      <c r="B877" s="156"/>
      <c r="D877" s="40"/>
      <c r="I877" s="157"/>
    </row>
    <row r="878" ht="15.75" customHeight="1">
      <c r="B878" s="156"/>
      <c r="D878" s="40"/>
      <c r="I878" s="157"/>
    </row>
    <row r="879" ht="15.75" customHeight="1">
      <c r="B879" s="156"/>
      <c r="D879" s="40"/>
      <c r="I879" s="157"/>
    </row>
    <row r="880" ht="15.75" customHeight="1">
      <c r="B880" s="156"/>
      <c r="D880" s="40"/>
      <c r="I880" s="157"/>
    </row>
    <row r="881" ht="15.75" customHeight="1">
      <c r="B881" s="156"/>
      <c r="D881" s="40"/>
      <c r="I881" s="157"/>
    </row>
    <row r="882" ht="15.75" customHeight="1">
      <c r="B882" s="156"/>
      <c r="D882" s="40"/>
      <c r="I882" s="157"/>
    </row>
    <row r="883" ht="15.75" customHeight="1">
      <c r="B883" s="156"/>
      <c r="D883" s="40"/>
      <c r="I883" s="157"/>
    </row>
    <row r="884" ht="15.75" customHeight="1">
      <c r="B884" s="156"/>
      <c r="D884" s="40"/>
      <c r="I884" s="157"/>
    </row>
    <row r="885" ht="15.75" customHeight="1">
      <c r="B885" s="156"/>
      <c r="D885" s="40"/>
      <c r="I885" s="157"/>
    </row>
    <row r="886" ht="15.75" customHeight="1">
      <c r="B886" s="156"/>
      <c r="D886" s="40"/>
      <c r="I886" s="157"/>
    </row>
    <row r="887" ht="15.75" customHeight="1">
      <c r="B887" s="156"/>
      <c r="D887" s="40"/>
      <c r="I887" s="157"/>
    </row>
    <row r="888" ht="15.75" customHeight="1">
      <c r="B888" s="156"/>
      <c r="D888" s="40"/>
      <c r="I888" s="157"/>
    </row>
    <row r="889" ht="15.75" customHeight="1">
      <c r="B889" s="156"/>
      <c r="D889" s="40"/>
      <c r="I889" s="157"/>
    </row>
    <row r="890" ht="15.75" customHeight="1">
      <c r="B890" s="156"/>
      <c r="D890" s="40"/>
      <c r="I890" s="157"/>
    </row>
    <row r="891" ht="15.75" customHeight="1">
      <c r="B891" s="156"/>
      <c r="D891" s="40"/>
      <c r="I891" s="157"/>
    </row>
    <row r="892" ht="15.75" customHeight="1">
      <c r="B892" s="156"/>
      <c r="D892" s="40"/>
      <c r="I892" s="157"/>
    </row>
    <row r="893" ht="15.75" customHeight="1">
      <c r="B893" s="156"/>
      <c r="D893" s="40"/>
      <c r="I893" s="157"/>
    </row>
    <row r="894" ht="15.75" customHeight="1">
      <c r="B894" s="156"/>
      <c r="D894" s="40"/>
      <c r="I894" s="157"/>
    </row>
    <row r="895" ht="15.75" customHeight="1">
      <c r="B895" s="156"/>
      <c r="D895" s="40"/>
      <c r="I895" s="157"/>
    </row>
    <row r="896" ht="15.75" customHeight="1">
      <c r="B896" s="156"/>
      <c r="D896" s="40"/>
      <c r="I896" s="157"/>
    </row>
    <row r="897" ht="15.75" customHeight="1">
      <c r="B897" s="156"/>
      <c r="D897" s="40"/>
      <c r="I897" s="157"/>
    </row>
    <row r="898" ht="15.75" customHeight="1">
      <c r="B898" s="156"/>
      <c r="D898" s="40"/>
      <c r="I898" s="157"/>
    </row>
    <row r="899" ht="15.75" customHeight="1">
      <c r="B899" s="156"/>
      <c r="D899" s="40"/>
      <c r="I899" s="157"/>
    </row>
    <row r="900" ht="15.75" customHeight="1">
      <c r="B900" s="156"/>
      <c r="D900" s="40"/>
      <c r="I900" s="157"/>
    </row>
    <row r="901" ht="15.75" customHeight="1">
      <c r="B901" s="156"/>
      <c r="D901" s="40"/>
      <c r="I901" s="157"/>
    </row>
    <row r="902" ht="15.75" customHeight="1">
      <c r="B902" s="156"/>
      <c r="D902" s="40"/>
      <c r="I902" s="157"/>
    </row>
    <row r="903" ht="15.75" customHeight="1">
      <c r="B903" s="156"/>
      <c r="D903" s="40"/>
      <c r="I903" s="157"/>
    </row>
    <row r="904" ht="15.75" customHeight="1">
      <c r="B904" s="156"/>
      <c r="D904" s="40"/>
      <c r="I904" s="157"/>
    </row>
    <row r="905" ht="15.75" customHeight="1">
      <c r="B905" s="156"/>
      <c r="D905" s="40"/>
      <c r="I905" s="157"/>
    </row>
    <row r="906" ht="15.75" customHeight="1">
      <c r="B906" s="156"/>
      <c r="D906" s="40"/>
      <c r="I906" s="157"/>
    </row>
    <row r="907" ht="15.75" customHeight="1">
      <c r="B907" s="156"/>
      <c r="D907" s="40"/>
      <c r="I907" s="157"/>
    </row>
    <row r="908" ht="15.75" customHeight="1">
      <c r="B908" s="156"/>
      <c r="D908" s="40"/>
      <c r="I908" s="157"/>
    </row>
    <row r="909" ht="15.75" customHeight="1">
      <c r="B909" s="156"/>
      <c r="D909" s="40"/>
      <c r="I909" s="157"/>
    </row>
    <row r="910" ht="15.75" customHeight="1">
      <c r="B910" s="156"/>
      <c r="D910" s="40"/>
      <c r="I910" s="157"/>
    </row>
    <row r="911" ht="15.75" customHeight="1">
      <c r="B911" s="156"/>
      <c r="D911" s="40"/>
      <c r="I911" s="157"/>
    </row>
    <row r="912" ht="15.75" customHeight="1">
      <c r="B912" s="156"/>
      <c r="D912" s="40"/>
      <c r="I912" s="157"/>
    </row>
    <row r="913" ht="15.75" customHeight="1">
      <c r="B913" s="156"/>
      <c r="D913" s="40"/>
      <c r="I913" s="157"/>
    </row>
    <row r="914" ht="15.75" customHeight="1">
      <c r="B914" s="156"/>
      <c r="D914" s="40"/>
      <c r="I914" s="157"/>
    </row>
    <row r="915" ht="15.75" customHeight="1">
      <c r="B915" s="156"/>
      <c r="D915" s="40"/>
      <c r="I915" s="157"/>
    </row>
    <row r="916" ht="15.75" customHeight="1">
      <c r="B916" s="156"/>
      <c r="D916" s="40"/>
      <c r="I916" s="157"/>
    </row>
    <row r="917" ht="15.75" customHeight="1">
      <c r="B917" s="156"/>
      <c r="D917" s="40"/>
      <c r="I917" s="157"/>
    </row>
    <row r="918" ht="15.75" customHeight="1">
      <c r="B918" s="156"/>
      <c r="D918" s="40"/>
      <c r="I918" s="157"/>
    </row>
    <row r="919" ht="15.75" customHeight="1">
      <c r="B919" s="156"/>
      <c r="D919" s="40"/>
      <c r="I919" s="157"/>
    </row>
    <row r="920" ht="15.75" customHeight="1">
      <c r="B920" s="156"/>
      <c r="D920" s="40"/>
      <c r="I920" s="157"/>
    </row>
    <row r="921" ht="15.75" customHeight="1">
      <c r="B921" s="156"/>
      <c r="D921" s="40"/>
      <c r="I921" s="157"/>
    </row>
    <row r="922" ht="15.75" customHeight="1">
      <c r="B922" s="156"/>
      <c r="D922" s="40"/>
      <c r="I922" s="157"/>
    </row>
    <row r="923" ht="15.75" customHeight="1">
      <c r="B923" s="156"/>
      <c r="D923" s="40"/>
      <c r="I923" s="157"/>
    </row>
    <row r="924" ht="15.75" customHeight="1">
      <c r="B924" s="156"/>
      <c r="D924" s="40"/>
      <c r="I924" s="157"/>
    </row>
    <row r="925" ht="15.75" customHeight="1">
      <c r="B925" s="156"/>
      <c r="D925" s="40"/>
      <c r="I925" s="157"/>
    </row>
    <row r="926" ht="15.75" customHeight="1">
      <c r="B926" s="156"/>
      <c r="D926" s="40"/>
      <c r="I926" s="157"/>
    </row>
    <row r="927" ht="15.75" customHeight="1">
      <c r="B927" s="156"/>
      <c r="D927" s="40"/>
      <c r="I927" s="157"/>
    </row>
    <row r="928" ht="15.75" customHeight="1">
      <c r="B928" s="156"/>
      <c r="D928" s="40"/>
      <c r="I928" s="157"/>
    </row>
    <row r="929" ht="15.75" customHeight="1">
      <c r="B929" s="156"/>
      <c r="D929" s="40"/>
      <c r="I929" s="157"/>
    </row>
    <row r="930" ht="15.75" customHeight="1">
      <c r="B930" s="156"/>
      <c r="D930" s="40"/>
      <c r="I930" s="157"/>
    </row>
    <row r="931" ht="15.75" customHeight="1">
      <c r="B931" s="156"/>
      <c r="D931" s="40"/>
      <c r="I931" s="157"/>
    </row>
    <row r="932" ht="15.75" customHeight="1">
      <c r="B932" s="156"/>
      <c r="D932" s="40"/>
      <c r="I932" s="157"/>
    </row>
    <row r="933" ht="15.75" customHeight="1">
      <c r="B933" s="156"/>
      <c r="D933" s="40"/>
      <c r="I933" s="157"/>
    </row>
    <row r="934" ht="15.75" customHeight="1">
      <c r="B934" s="156"/>
      <c r="D934" s="40"/>
      <c r="I934" s="157"/>
    </row>
    <row r="935" ht="15.75" customHeight="1">
      <c r="B935" s="156"/>
      <c r="D935" s="40"/>
      <c r="I935" s="157"/>
    </row>
    <row r="936" ht="15.75" customHeight="1">
      <c r="B936" s="156"/>
      <c r="D936" s="40"/>
      <c r="I936" s="157"/>
    </row>
    <row r="937" ht="15.75" customHeight="1">
      <c r="B937" s="156"/>
      <c r="D937" s="40"/>
      <c r="I937" s="157"/>
    </row>
    <row r="938" ht="15.75" customHeight="1">
      <c r="B938" s="156"/>
      <c r="D938" s="40"/>
      <c r="I938" s="157"/>
    </row>
    <row r="939" ht="15.75" customHeight="1">
      <c r="B939" s="156"/>
      <c r="D939" s="40"/>
      <c r="I939" s="157"/>
    </row>
    <row r="940" ht="15.75" customHeight="1">
      <c r="B940" s="156"/>
      <c r="D940" s="40"/>
      <c r="I940" s="157"/>
    </row>
    <row r="941" ht="15.75" customHeight="1">
      <c r="B941" s="156"/>
      <c r="D941" s="40"/>
      <c r="I941" s="157"/>
    </row>
    <row r="942" ht="15.75" customHeight="1">
      <c r="B942" s="156"/>
      <c r="D942" s="40"/>
      <c r="I942" s="157"/>
    </row>
    <row r="943" ht="15.75" customHeight="1">
      <c r="B943" s="156"/>
      <c r="D943" s="40"/>
      <c r="I943" s="157"/>
    </row>
    <row r="944" ht="15.75" customHeight="1">
      <c r="B944" s="156"/>
      <c r="D944" s="40"/>
      <c r="I944" s="157"/>
    </row>
    <row r="945" ht="15.75" customHeight="1">
      <c r="B945" s="156"/>
      <c r="D945" s="40"/>
      <c r="I945" s="157"/>
    </row>
    <row r="946" ht="15.75" customHeight="1">
      <c r="B946" s="156"/>
      <c r="D946" s="40"/>
      <c r="I946" s="157"/>
    </row>
    <row r="947" ht="15.75" customHeight="1">
      <c r="B947" s="156"/>
      <c r="D947" s="40"/>
      <c r="I947" s="157"/>
    </row>
    <row r="948" ht="15.75" customHeight="1">
      <c r="B948" s="156"/>
      <c r="D948" s="40"/>
      <c r="I948" s="157"/>
    </row>
    <row r="949" ht="15.75" customHeight="1">
      <c r="B949" s="156"/>
      <c r="D949" s="40"/>
      <c r="I949" s="157"/>
    </row>
    <row r="950" ht="15.75" customHeight="1">
      <c r="B950" s="156"/>
      <c r="D950" s="40"/>
      <c r="I950" s="157"/>
    </row>
    <row r="951" ht="15.75" customHeight="1">
      <c r="B951" s="156"/>
      <c r="D951" s="40"/>
      <c r="I951" s="157"/>
    </row>
    <row r="952" ht="15.75" customHeight="1">
      <c r="B952" s="156"/>
      <c r="D952" s="40"/>
      <c r="I952" s="157"/>
    </row>
    <row r="953" ht="15.75" customHeight="1">
      <c r="B953" s="156"/>
      <c r="D953" s="40"/>
      <c r="I953" s="157"/>
    </row>
    <row r="954" ht="15.75" customHeight="1">
      <c r="B954" s="156"/>
      <c r="D954" s="40"/>
      <c r="I954" s="157"/>
    </row>
    <row r="955" ht="15.75" customHeight="1">
      <c r="B955" s="156"/>
      <c r="D955" s="40"/>
      <c r="I955" s="157"/>
    </row>
    <row r="956" ht="15.75" customHeight="1">
      <c r="B956" s="156"/>
      <c r="D956" s="40"/>
      <c r="I956" s="157"/>
    </row>
    <row r="957" ht="15.75" customHeight="1">
      <c r="B957" s="156"/>
      <c r="D957" s="40"/>
      <c r="I957" s="157"/>
    </row>
    <row r="958" ht="15.75" customHeight="1">
      <c r="B958" s="156"/>
      <c r="D958" s="40"/>
      <c r="I958" s="157"/>
    </row>
    <row r="959" ht="15.75" customHeight="1">
      <c r="B959" s="156"/>
      <c r="D959" s="40"/>
      <c r="I959" s="157"/>
    </row>
    <row r="960" ht="15.75" customHeight="1">
      <c r="B960" s="156"/>
      <c r="D960" s="40"/>
      <c r="I960" s="157"/>
    </row>
    <row r="961" ht="15.75" customHeight="1">
      <c r="B961" s="156"/>
      <c r="D961" s="40"/>
      <c r="I961" s="157"/>
    </row>
    <row r="962" ht="15.75" customHeight="1">
      <c r="B962" s="156"/>
      <c r="D962" s="40"/>
      <c r="I962" s="157"/>
    </row>
    <row r="963" ht="15.75" customHeight="1">
      <c r="B963" s="156"/>
      <c r="D963" s="40"/>
      <c r="I963" s="157"/>
    </row>
    <row r="964" ht="15.75" customHeight="1">
      <c r="B964" s="156"/>
      <c r="D964" s="40"/>
      <c r="I964" s="157"/>
    </row>
    <row r="965" ht="15.75" customHeight="1">
      <c r="B965" s="156"/>
      <c r="D965" s="40"/>
      <c r="I965" s="157"/>
    </row>
    <row r="966" ht="15.75" customHeight="1">
      <c r="B966" s="156"/>
      <c r="D966" s="40"/>
      <c r="I966" s="157"/>
    </row>
    <row r="967" ht="15.75" customHeight="1">
      <c r="B967" s="156"/>
      <c r="D967" s="40"/>
      <c r="I967" s="157"/>
    </row>
    <row r="968" ht="15.75" customHeight="1">
      <c r="B968" s="156"/>
      <c r="D968" s="40"/>
      <c r="I968" s="157"/>
    </row>
    <row r="969" ht="15.75" customHeight="1">
      <c r="B969" s="156"/>
      <c r="D969" s="40"/>
      <c r="I969" s="157"/>
    </row>
    <row r="970" ht="15.75" customHeight="1">
      <c r="B970" s="156"/>
      <c r="D970" s="40"/>
      <c r="I970" s="157"/>
    </row>
    <row r="971" ht="15.75" customHeight="1">
      <c r="B971" s="156"/>
      <c r="D971" s="40"/>
      <c r="I971" s="157"/>
    </row>
    <row r="972" ht="15.75" customHeight="1">
      <c r="B972" s="156"/>
      <c r="D972" s="40"/>
      <c r="I972" s="157"/>
    </row>
    <row r="973" ht="15.75" customHeight="1">
      <c r="B973" s="156"/>
      <c r="D973" s="40"/>
      <c r="I973" s="157"/>
    </row>
    <row r="974" ht="15.75" customHeight="1">
      <c r="B974" s="156"/>
      <c r="D974" s="40"/>
      <c r="I974" s="157"/>
    </row>
    <row r="975" ht="15.75" customHeight="1">
      <c r="B975" s="156"/>
      <c r="D975" s="40"/>
      <c r="I975" s="157"/>
    </row>
    <row r="976" ht="15.75" customHeight="1">
      <c r="B976" s="156"/>
      <c r="D976" s="40"/>
      <c r="I976" s="157"/>
    </row>
    <row r="977" ht="15.75" customHeight="1">
      <c r="B977" s="156"/>
      <c r="D977" s="40"/>
      <c r="I977" s="157"/>
    </row>
    <row r="978" ht="15.75" customHeight="1">
      <c r="B978" s="156"/>
      <c r="D978" s="40"/>
      <c r="I978" s="157"/>
    </row>
    <row r="979" ht="15.75" customHeight="1">
      <c r="B979" s="156"/>
      <c r="D979" s="40"/>
      <c r="I979" s="157"/>
    </row>
    <row r="980" ht="15.75" customHeight="1">
      <c r="B980" s="156"/>
      <c r="D980" s="40"/>
      <c r="I980" s="157"/>
    </row>
    <row r="981" ht="15.75" customHeight="1">
      <c r="B981" s="156"/>
      <c r="D981" s="40"/>
      <c r="I981" s="157"/>
    </row>
    <row r="982" ht="15.75" customHeight="1">
      <c r="B982" s="156"/>
      <c r="D982" s="40"/>
      <c r="I982" s="157"/>
    </row>
    <row r="983" ht="15.75" customHeight="1">
      <c r="B983" s="156"/>
      <c r="D983" s="40"/>
      <c r="I983" s="157"/>
    </row>
    <row r="984" ht="15.75" customHeight="1">
      <c r="B984" s="156"/>
      <c r="D984" s="40"/>
      <c r="I984" s="157"/>
    </row>
    <row r="985" ht="15.75" customHeight="1">
      <c r="B985" s="156"/>
      <c r="D985" s="40"/>
      <c r="I985" s="157"/>
    </row>
    <row r="986" ht="15.75" customHeight="1">
      <c r="B986" s="156"/>
      <c r="D986" s="40"/>
      <c r="I986" s="157"/>
    </row>
    <row r="987" ht="15.75" customHeight="1">
      <c r="B987" s="156"/>
      <c r="D987" s="40"/>
      <c r="I987" s="157"/>
    </row>
    <row r="988" ht="15.75" customHeight="1">
      <c r="B988" s="156"/>
      <c r="D988" s="40"/>
      <c r="I988" s="157"/>
    </row>
    <row r="989" ht="15.75" customHeight="1">
      <c r="B989" s="156"/>
      <c r="D989" s="40"/>
      <c r="I989" s="157"/>
    </row>
    <row r="990" ht="15.75" customHeight="1">
      <c r="B990" s="156"/>
      <c r="D990" s="40"/>
      <c r="I990" s="157"/>
    </row>
    <row r="991" ht="15.75" customHeight="1">
      <c r="B991" s="156"/>
      <c r="D991" s="40"/>
      <c r="I991" s="157"/>
    </row>
    <row r="992" ht="15.75" customHeight="1">
      <c r="B992" s="156"/>
      <c r="D992" s="40"/>
      <c r="I992" s="157"/>
    </row>
    <row r="993" ht="15.75" customHeight="1">
      <c r="B993" s="156"/>
      <c r="D993" s="40"/>
      <c r="I993" s="157"/>
    </row>
    <row r="994" ht="15.75" customHeight="1">
      <c r="B994" s="156"/>
      <c r="D994" s="40"/>
      <c r="I994" s="157"/>
    </row>
    <row r="995" ht="15.75" customHeight="1">
      <c r="B995" s="156"/>
      <c r="D995" s="40"/>
      <c r="I995" s="157"/>
    </row>
    <row r="996" ht="15.75" customHeight="1">
      <c r="B996" s="156"/>
      <c r="D996" s="40"/>
      <c r="I996" s="157"/>
    </row>
    <row r="997" ht="15.75" customHeight="1">
      <c r="B997" s="156"/>
      <c r="D997" s="40"/>
      <c r="I997" s="157"/>
    </row>
    <row r="998" ht="15.75" customHeight="1">
      <c r="B998" s="156"/>
      <c r="D998" s="40"/>
      <c r="I998" s="157"/>
    </row>
    <row r="999" ht="15.75" customHeight="1">
      <c r="B999" s="156"/>
      <c r="D999" s="40"/>
      <c r="I999" s="157"/>
    </row>
    <row r="1000" ht="15.75" customHeight="1">
      <c r="B1000" s="156"/>
      <c r="D1000" s="40"/>
      <c r="I1000" s="157"/>
    </row>
    <row r="1001" ht="15.75" customHeight="1">
      <c r="B1001" s="156"/>
      <c r="D1001" s="40"/>
      <c r="I1001" s="157"/>
    </row>
    <row r="1002" ht="15.75" customHeight="1">
      <c r="B1002" s="156"/>
      <c r="D1002" s="40"/>
      <c r="I1002" s="157"/>
    </row>
    <row r="1003" ht="15.75" customHeight="1">
      <c r="B1003" s="156"/>
      <c r="D1003" s="40"/>
      <c r="I1003" s="157"/>
    </row>
    <row r="1004" ht="15.75" customHeight="1">
      <c r="B1004" s="156"/>
      <c r="D1004" s="40"/>
      <c r="I1004" s="157"/>
    </row>
    <row r="1005" ht="15.75" customHeight="1">
      <c r="B1005" s="156"/>
      <c r="D1005" s="40"/>
      <c r="I1005" s="157"/>
    </row>
    <row r="1006" ht="15.75" customHeight="1">
      <c r="B1006" s="156"/>
      <c r="D1006" s="40"/>
      <c r="I1006" s="157"/>
    </row>
    <row r="1007" ht="15.75" customHeight="1">
      <c r="B1007" s="156"/>
      <c r="D1007" s="40"/>
      <c r="I1007" s="157"/>
    </row>
    <row r="1008" ht="15.75" customHeight="1">
      <c r="B1008" s="156"/>
      <c r="D1008" s="40"/>
      <c r="I1008" s="157"/>
    </row>
    <row r="1009" ht="15.75" customHeight="1">
      <c r="B1009" s="156"/>
      <c r="D1009" s="40"/>
      <c r="I1009" s="157"/>
    </row>
    <row r="1010" ht="15.75" customHeight="1">
      <c r="B1010" s="156"/>
      <c r="D1010" s="40"/>
      <c r="I1010" s="157"/>
    </row>
    <row r="1011" ht="15.75" customHeight="1">
      <c r="B1011" s="156"/>
      <c r="D1011" s="40"/>
      <c r="I1011" s="157"/>
    </row>
    <row r="1012" ht="15.75" customHeight="1">
      <c r="B1012" s="156"/>
      <c r="D1012" s="40"/>
      <c r="I1012" s="157"/>
    </row>
    <row r="1013" ht="15.75" customHeight="1">
      <c r="B1013" s="156"/>
      <c r="D1013" s="40"/>
      <c r="I1013" s="157"/>
    </row>
    <row r="1014" ht="15.75" customHeight="1">
      <c r="B1014" s="156"/>
      <c r="D1014" s="40"/>
      <c r="I1014" s="157"/>
    </row>
  </sheetData>
  <mergeCells count="24">
    <mergeCell ref="J5:N5"/>
    <mergeCell ref="O5:AR5"/>
    <mergeCell ref="B2:H2"/>
    <mergeCell ref="J2:M2"/>
    <mergeCell ref="N2:AX2"/>
    <mergeCell ref="B4:C4"/>
    <mergeCell ref="J4:N4"/>
    <mergeCell ref="O4:AS4"/>
    <mergeCell ref="B5:C5"/>
    <mergeCell ref="G8:G9"/>
    <mergeCell ref="H8:H9"/>
    <mergeCell ref="I8:I9"/>
    <mergeCell ref="J8:AL8"/>
    <mergeCell ref="AM8:BM8"/>
    <mergeCell ref="BN8:CQ8"/>
    <mergeCell ref="CR8:DF8"/>
    <mergeCell ref="G4:H4"/>
    <mergeCell ref="G5:H5"/>
    <mergeCell ref="B8:B9"/>
    <mergeCell ref="C8:C9"/>
    <mergeCell ref="D8:D9"/>
    <mergeCell ref="E8:E9"/>
    <mergeCell ref="F8:F9"/>
    <mergeCell ref="B10:H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