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014486631\Downloads\"/>
    </mc:Choice>
  </mc:AlternateContent>
  <xr:revisionPtr revIDLastSave="0" documentId="13_ncr:1_{FE7D0C0A-9B7D-4F55-B315-8DC3CDB956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timativa de Tempo COCOMO" sheetId="1" r:id="rId1"/>
    <sheet name="Taref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H16" i="1"/>
  <c r="C15" i="1"/>
  <c r="C18" i="1" s="1"/>
  <c r="B22" i="1" s="1"/>
  <c r="B28" i="1" l="1"/>
  <c r="B29" i="1" s="1"/>
  <c r="B24" i="1"/>
  <c r="C17" i="1"/>
</calcChain>
</file>

<file path=xl/sharedStrings.xml><?xml version="1.0" encoding="utf-8"?>
<sst xmlns="http://schemas.openxmlformats.org/spreadsheetml/2006/main" count="146" uniqueCount="88">
  <si>
    <t>Tipo</t>
  </si>
  <si>
    <t>Qtd Baixa</t>
  </si>
  <si>
    <t>Qtd Média</t>
  </si>
  <si>
    <t>Qtd Alta</t>
  </si>
  <si>
    <t>Número pergunta</t>
  </si>
  <si>
    <t>Respostas</t>
  </si>
  <si>
    <t>ALI</t>
  </si>
  <si>
    <t>AIE</t>
  </si>
  <si>
    <t>EE</t>
  </si>
  <si>
    <t>SE</t>
  </si>
  <si>
    <t>CE</t>
  </si>
  <si>
    <t>Peso</t>
  </si>
  <si>
    <t>Peso p/ baixo</t>
  </si>
  <si>
    <t>Peso p/ médio</t>
  </si>
  <si>
    <t>Peso p/ alto</t>
  </si>
  <si>
    <t>PFNA</t>
  </si>
  <si>
    <t>LOC por PFNA</t>
  </si>
  <si>
    <t>Total</t>
  </si>
  <si>
    <t>PF</t>
  </si>
  <si>
    <t>LOC estimadas</t>
  </si>
  <si>
    <t>Projeto Simples</t>
  </si>
  <si>
    <t>KLOC</t>
  </si>
  <si>
    <t>Esforço</t>
  </si>
  <si>
    <t>Homem Mês</t>
  </si>
  <si>
    <t>Tarefa</t>
  </si>
  <si>
    <t>Data começo</t>
  </si>
  <si>
    <t>Status</t>
  </si>
  <si>
    <t>Data Fim</t>
  </si>
  <si>
    <t>Jogo War</t>
  </si>
  <si>
    <t>Doing</t>
  </si>
  <si>
    <t>Escolher canais de comunicação</t>
  </si>
  <si>
    <t>Done</t>
  </si>
  <si>
    <t>Definir os papéis da equipe</t>
  </si>
  <si>
    <t>Definir o escopo do produto</t>
  </si>
  <si>
    <t>Especificar requisitos funcionais</t>
  </si>
  <si>
    <t>Especificar regras do war</t>
  </si>
  <si>
    <t>Especificar requisitos não funcionais</t>
  </si>
  <si>
    <t>Analisar requisitos</t>
  </si>
  <si>
    <t>Definir Arquitetura do software</t>
  </si>
  <si>
    <t>Todo</t>
  </si>
  <si>
    <t>Calcular estimativas de esforço usando COCOMO</t>
  </si>
  <si>
    <t>Calcular estimativas de esforço usando APF baseada na EAP</t>
  </si>
  <si>
    <t>Estimar esforço e duração do projeto</t>
  </si>
  <si>
    <t>Construir EAP do projeto</t>
  </si>
  <si>
    <t>Fazer gráfico de Gantt do projeto</t>
  </si>
  <si>
    <t>Fazer análise do CPM do projeto</t>
  </si>
  <si>
    <t>Realizar estimativa do cronograma do projeto</t>
  </si>
  <si>
    <t>Definir orçamento do projeto</t>
  </si>
  <si>
    <t>Calcular exposição de riscos</t>
  </si>
  <si>
    <t>Calcular SPI</t>
  </si>
  <si>
    <t>Calcular CPI</t>
  </si>
  <si>
    <t>Gerenciar riscos do projeto</t>
  </si>
  <si>
    <t>Apresentações (3 apresentações)</t>
  </si>
  <si>
    <t>Reuniões de grupo (11 reuniões)</t>
  </si>
  <si>
    <t>Planejamento</t>
  </si>
  <si>
    <t>Implementar seleção de dificuldade das IAs</t>
  </si>
  <si>
    <t>Implementar itens do menu</t>
  </si>
  <si>
    <t>Implementar menu</t>
  </si>
  <si>
    <t>Levantar referências de design</t>
  </si>
  <si>
    <t>Gerar tabuleiro com mapa mundi</t>
  </si>
  <si>
    <t>Implementar escolha de cor do exército</t>
  </si>
  <si>
    <t>Implementar tabuleiro</t>
  </si>
  <si>
    <t>Implementar distribuição inicial de cartas</t>
  </si>
  <si>
    <t>Implementar condição de vitória/derrota</t>
  </si>
  <si>
    <t>Implementar fim de turno</t>
  </si>
  <si>
    <t>Implementar distribuição de tropas</t>
  </si>
  <si>
    <t>Desenvolver lógica de turnos</t>
  </si>
  <si>
    <t>Implementar máquina de regras</t>
  </si>
  <si>
    <t>Implementar decisão de distribuição de tropas</t>
  </si>
  <si>
    <t>Implementar decisão de ataque</t>
  </si>
  <si>
    <t>Implementar IA aleatória</t>
  </si>
  <si>
    <t>Implemetar IA com grau de inteligência</t>
  </si>
  <si>
    <t>Implementar IA</t>
  </si>
  <si>
    <t>Implementar menu do jogador humano</t>
  </si>
  <si>
    <t>Implementar jogador</t>
  </si>
  <si>
    <t>Gerar fronteiras dos territórios</t>
  </si>
  <si>
    <t>Implementar atributos dos territórios</t>
  </si>
  <si>
    <t>Implementar território</t>
  </si>
  <si>
    <t>Desenvolvimento</t>
  </si>
  <si>
    <t>Implementar testes para aceitação da interface</t>
  </si>
  <si>
    <t>Implementar testes de aceitação para as regras de jogo</t>
  </si>
  <si>
    <t>Implementar testes de aceitação da IA</t>
  </si>
  <si>
    <t>Testes</t>
  </si>
  <si>
    <t>Membros</t>
  </si>
  <si>
    <t>Salário mensal</t>
  </si>
  <si>
    <t>Margem de Lucro</t>
  </si>
  <si>
    <t>Custo das Atividdes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</si>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</sst>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\ m\ yy"/>
    <numFmt numFmtId="165" formatCode="d\ m\ yyyy"/>
    <numFmt numFmtId="166" formatCode="dd/m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>
      <alignment horizontal="left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5" borderId="0" xfId="0" applyFont="1" applyFill="1" applyAlignment="1"/>
    <xf numFmtId="0" fontId="1" fillId="5" borderId="0" xfId="0" applyFont="1" applyFill="1"/>
    <xf numFmtId="0" fontId="1" fillId="0" borderId="0" xfId="0" applyFont="1" applyAlignment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166" fontId="1" fillId="0" borderId="0" xfId="0" applyNumberFormat="1" applyFont="1" applyAlignment="1"/>
    <xf numFmtId="2" fontId="1" fillId="7" borderId="0" xfId="0" applyNumberFormat="1" applyFont="1" applyFill="1" applyAlignment="1"/>
    <xf numFmtId="44" fontId="1" fillId="8" borderId="0" xfId="1" applyFont="1" applyFill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topLeftCell="A13" workbookViewId="0">
      <selection activeCell="E28" sqref="E28"/>
    </sheetView>
  </sheetViews>
  <sheetFormatPr defaultColWidth="12.6328125" defaultRowHeight="15.75" customHeight="1" x14ac:dyDescent="0.25"/>
  <cols>
    <col min="1" max="1" width="18.36328125" customWidth="1"/>
    <col min="2" max="2" width="16" customWidth="1"/>
    <col min="7" max="7" width="17.08984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</row>
    <row r="2" spans="1:8" ht="15.75" customHeight="1" x14ac:dyDescent="0.25">
      <c r="A2" s="1" t="s">
        <v>6</v>
      </c>
      <c r="B2" s="1">
        <v>0</v>
      </c>
      <c r="C2" s="1">
        <v>9</v>
      </c>
      <c r="D2" s="1">
        <v>2</v>
      </c>
      <c r="G2" s="2">
        <v>1</v>
      </c>
      <c r="H2" s="2">
        <v>0</v>
      </c>
    </row>
    <row r="3" spans="1:8" ht="15.75" customHeight="1" x14ac:dyDescent="0.25">
      <c r="A3" s="1" t="s">
        <v>7</v>
      </c>
      <c r="B3" s="1">
        <v>0</v>
      </c>
      <c r="C3" s="1">
        <v>0</v>
      </c>
      <c r="D3" s="1">
        <v>0</v>
      </c>
      <c r="G3" s="2">
        <v>2</v>
      </c>
      <c r="H3" s="2">
        <v>0</v>
      </c>
    </row>
    <row r="4" spans="1:8" ht="15.75" customHeight="1" x14ac:dyDescent="0.25">
      <c r="A4" s="1" t="s">
        <v>8</v>
      </c>
      <c r="B4" s="1">
        <v>6</v>
      </c>
      <c r="C4" s="1">
        <v>4</v>
      </c>
      <c r="D4" s="1">
        <v>0</v>
      </c>
      <c r="G4" s="2">
        <v>3</v>
      </c>
      <c r="H4" s="2">
        <v>0</v>
      </c>
    </row>
    <row r="5" spans="1:8" ht="15.75" customHeight="1" x14ac:dyDescent="0.25">
      <c r="A5" s="1" t="s">
        <v>9</v>
      </c>
      <c r="B5" s="1">
        <v>4</v>
      </c>
      <c r="C5" s="1">
        <v>3</v>
      </c>
      <c r="D5" s="1">
        <v>1</v>
      </c>
      <c r="G5" s="2">
        <v>4</v>
      </c>
      <c r="H5" s="2">
        <v>3</v>
      </c>
    </row>
    <row r="6" spans="1:8" ht="15.75" customHeight="1" x14ac:dyDescent="0.25">
      <c r="A6" s="1" t="s">
        <v>10</v>
      </c>
      <c r="B6" s="1">
        <v>6</v>
      </c>
      <c r="C6" s="1">
        <v>4</v>
      </c>
      <c r="D6" s="1">
        <v>0</v>
      </c>
      <c r="G6" s="2">
        <v>5</v>
      </c>
      <c r="H6" s="2">
        <v>0</v>
      </c>
    </row>
    <row r="7" spans="1:8" ht="15.75" customHeight="1" x14ac:dyDescent="0.25">
      <c r="G7" s="2">
        <v>6</v>
      </c>
      <c r="H7" s="2">
        <v>0</v>
      </c>
    </row>
    <row r="8" spans="1:8" ht="15.75" customHeight="1" x14ac:dyDescent="0.25">
      <c r="A8" s="3" t="s">
        <v>11</v>
      </c>
      <c r="B8" s="3" t="s">
        <v>12</v>
      </c>
      <c r="C8" s="4" t="s">
        <v>13</v>
      </c>
      <c r="D8" s="4" t="s">
        <v>14</v>
      </c>
      <c r="G8" s="2">
        <v>7</v>
      </c>
      <c r="H8" s="2">
        <v>0</v>
      </c>
    </row>
    <row r="9" spans="1:8" ht="15.75" customHeight="1" x14ac:dyDescent="0.25">
      <c r="A9" s="3" t="s">
        <v>6</v>
      </c>
      <c r="B9" s="3">
        <v>7</v>
      </c>
      <c r="C9" s="3">
        <v>10</v>
      </c>
      <c r="D9" s="3">
        <v>15</v>
      </c>
      <c r="E9" s="5"/>
      <c r="F9" s="5"/>
      <c r="G9" s="2">
        <v>8</v>
      </c>
      <c r="H9" s="2">
        <v>0</v>
      </c>
    </row>
    <row r="10" spans="1:8" ht="15.75" customHeight="1" x14ac:dyDescent="0.25">
      <c r="A10" s="3" t="s">
        <v>7</v>
      </c>
      <c r="B10" s="3">
        <v>5</v>
      </c>
      <c r="C10" s="3">
        <v>7</v>
      </c>
      <c r="D10" s="3">
        <v>10</v>
      </c>
      <c r="E10" s="5"/>
      <c r="F10" s="5"/>
      <c r="G10" s="2">
        <v>9</v>
      </c>
      <c r="H10" s="2">
        <v>3</v>
      </c>
    </row>
    <row r="11" spans="1:8" ht="15.75" customHeight="1" x14ac:dyDescent="0.25">
      <c r="A11" s="3" t="s">
        <v>8</v>
      </c>
      <c r="B11" s="3">
        <v>3</v>
      </c>
      <c r="C11" s="3">
        <v>4</v>
      </c>
      <c r="D11" s="3">
        <v>6</v>
      </c>
      <c r="E11" s="6"/>
      <c r="F11" s="6"/>
      <c r="G11" s="2">
        <v>10</v>
      </c>
      <c r="H11" s="2">
        <v>4</v>
      </c>
    </row>
    <row r="12" spans="1:8" ht="15.75" customHeight="1" x14ac:dyDescent="0.25">
      <c r="A12" s="3" t="s">
        <v>9</v>
      </c>
      <c r="B12" s="3">
        <v>4</v>
      </c>
      <c r="C12" s="3">
        <v>5</v>
      </c>
      <c r="D12" s="3">
        <v>7</v>
      </c>
      <c r="E12" s="6"/>
      <c r="F12" s="6"/>
      <c r="G12" s="2">
        <v>11</v>
      </c>
      <c r="H12" s="2">
        <v>0</v>
      </c>
    </row>
    <row r="13" spans="1:8" ht="15.75" customHeight="1" x14ac:dyDescent="0.25">
      <c r="A13" s="3" t="s">
        <v>10</v>
      </c>
      <c r="B13" s="3">
        <v>3</v>
      </c>
      <c r="C13" s="3">
        <v>4</v>
      </c>
      <c r="D13" s="3">
        <v>6</v>
      </c>
      <c r="E13" s="6"/>
      <c r="F13" s="6"/>
      <c r="G13" s="2">
        <v>12</v>
      </c>
      <c r="H13" s="2">
        <v>0</v>
      </c>
    </row>
    <row r="14" spans="1:8" ht="15.75" customHeight="1" x14ac:dyDescent="0.25">
      <c r="G14" s="2">
        <v>13</v>
      </c>
      <c r="H14" s="2">
        <v>0</v>
      </c>
    </row>
    <row r="15" spans="1:8" ht="15.75" customHeight="1" x14ac:dyDescent="0.25">
      <c r="A15" s="7" t="s">
        <v>15</v>
      </c>
      <c r="B15" s="8"/>
      <c r="C15" s="8">
        <f>(B2*B9)+(B3*B10)+(B4*B11)+(B5*B12)+(B6*B13)+(C2*C9)+(C3*C10)+(C4*C11)+(C5*C12)+(C6*C13)+(D2*D9)+(D3*D10)+(D4*D11)+(D5*D12)+(D6*D13)</f>
        <v>226</v>
      </c>
      <c r="F15" s="9"/>
      <c r="G15" s="2">
        <v>14</v>
      </c>
      <c r="H15" s="2">
        <v>0</v>
      </c>
    </row>
    <row r="16" spans="1:8" ht="15.75" customHeight="1" x14ac:dyDescent="0.25">
      <c r="A16" s="7" t="s">
        <v>16</v>
      </c>
      <c r="B16" s="8"/>
      <c r="C16" s="7">
        <v>15</v>
      </c>
      <c r="G16" s="10" t="s">
        <v>17</v>
      </c>
      <c r="H16" s="11">
        <f>SUM(H2:H15)</f>
        <v>10</v>
      </c>
    </row>
    <row r="17" spans="1:5" ht="15.75" customHeight="1" x14ac:dyDescent="0.25">
      <c r="A17" s="7" t="s">
        <v>18</v>
      </c>
      <c r="B17" s="8"/>
      <c r="C17" s="8">
        <f>C15*(0.65+0.01*H16)</f>
        <v>169.5</v>
      </c>
    </row>
    <row r="18" spans="1:5" ht="15.75" customHeight="1" x14ac:dyDescent="0.25">
      <c r="A18" s="7" t="s">
        <v>19</v>
      </c>
      <c r="B18" s="8"/>
      <c r="C18" s="8">
        <f>C15*C16</f>
        <v>3390</v>
      </c>
    </row>
    <row r="20" spans="1:5" ht="12.5" x14ac:dyDescent="0.25">
      <c r="A20" s="12" t="s">
        <v>20</v>
      </c>
      <c r="B20" s="13">
        <v>3</v>
      </c>
      <c r="C20" s="17">
        <v>1.1200000000000001</v>
      </c>
      <c r="D20" s="17">
        <v>2.5</v>
      </c>
      <c r="E20" s="17">
        <v>0.35</v>
      </c>
    </row>
    <row r="22" spans="1:5" ht="12.5" x14ac:dyDescent="0.25">
      <c r="A22" s="14" t="s">
        <v>21</v>
      </c>
      <c r="B22" s="14">
        <f>C18/1000</f>
        <v>3.39</v>
      </c>
    </row>
    <row r="23" spans="1:5" ht="12.5" x14ac:dyDescent="0.25">
      <c r="A23" s="14" t="s">
        <v>22</v>
      </c>
      <c r="B23" s="15">
        <f>B20*(B22^C20)</f>
        <v>11.774566225527721</v>
      </c>
    </row>
    <row r="24" spans="1:5" ht="12.5" x14ac:dyDescent="0.25">
      <c r="A24" s="14" t="s">
        <v>23</v>
      </c>
      <c r="B24" s="15">
        <f>D20*B23^E20</f>
        <v>5.9261239313926897</v>
      </c>
    </row>
    <row r="25" spans="1:5" ht="15.75" customHeight="1" x14ac:dyDescent="0.25">
      <c r="A25" s="14" t="s">
        <v>83</v>
      </c>
      <c r="B25" s="14">
        <v>5</v>
      </c>
    </row>
    <row r="26" spans="1:5" ht="15.75" customHeight="1" x14ac:dyDescent="0.25">
      <c r="A26" s="14" t="s">
        <v>84</v>
      </c>
      <c r="B26" s="18">
        <v>4000</v>
      </c>
    </row>
    <row r="27" spans="1:5" ht="15.75" customHeight="1" x14ac:dyDescent="0.25">
      <c r="A27" s="14" t="s">
        <v>86</v>
      </c>
      <c r="B27" s="18">
        <f>(B24*B26)</f>
        <v>23704.49572557076</v>
      </c>
    </row>
    <row r="28" spans="1:5" ht="15.75" customHeight="1" x14ac:dyDescent="0.25">
      <c r="A28" s="14" t="s">
        <v>85</v>
      </c>
      <c r="B28" s="18">
        <f>B27*0.2</f>
        <v>4740.8991451141519</v>
      </c>
    </row>
    <row r="29" spans="1:5" ht="15.75" customHeight="1" x14ac:dyDescent="0.25">
      <c r="A29" s="14" t="s">
        <v>87</v>
      </c>
      <c r="B29" s="18">
        <f>B27+B28</f>
        <v>28445.394870684911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D58"/>
  <sheetViews>
    <sheetView workbookViewId="0"/>
  </sheetViews>
  <sheetFormatPr defaultColWidth="12.6328125" defaultRowHeight="15.75" customHeight="1" outlineLevelRow="3" x14ac:dyDescent="0.25"/>
  <cols>
    <col min="1" max="1" width="49.90625" customWidth="1"/>
    <col min="5" max="5" width="21.26953125" customWidth="1"/>
    <col min="6" max="27" width="3.6328125" customWidth="1"/>
  </cols>
  <sheetData>
    <row r="1" spans="1:4" ht="15.75" customHeight="1" x14ac:dyDescent="0.25">
      <c r="A1" s="9" t="s">
        <v>24</v>
      </c>
      <c r="B1" s="9" t="s">
        <v>25</v>
      </c>
      <c r="C1" s="9" t="s">
        <v>26</v>
      </c>
      <c r="D1" s="9" t="s">
        <v>27</v>
      </c>
    </row>
    <row r="2" spans="1:4" ht="15.75" customHeight="1" x14ac:dyDescent="0.25">
      <c r="A2" s="9" t="s">
        <v>28</v>
      </c>
      <c r="B2" s="16">
        <v>44806</v>
      </c>
      <c r="C2" s="9" t="s">
        <v>29</v>
      </c>
    </row>
    <row r="3" spans="1:4" ht="15.75" customHeight="1" x14ac:dyDescent="0.25">
      <c r="A3" s="9"/>
      <c r="B3" s="16"/>
      <c r="C3" s="9"/>
      <c r="D3" s="16"/>
    </row>
    <row r="4" spans="1:4" ht="15.75" customHeight="1" outlineLevel="1" x14ac:dyDescent="0.25">
      <c r="A4" s="9" t="s">
        <v>30</v>
      </c>
      <c r="B4" s="16">
        <v>44806</v>
      </c>
      <c r="C4" s="9" t="s">
        <v>31</v>
      </c>
      <c r="D4" s="16">
        <v>44806</v>
      </c>
    </row>
    <row r="5" spans="1:4" ht="15.75" customHeight="1" outlineLevel="1" x14ac:dyDescent="0.25">
      <c r="A5" s="9" t="s">
        <v>32</v>
      </c>
      <c r="B5" s="16">
        <v>44813</v>
      </c>
      <c r="C5" s="9" t="s">
        <v>31</v>
      </c>
      <c r="D5" s="16">
        <v>44813</v>
      </c>
    </row>
    <row r="6" spans="1:4" ht="15.75" customHeight="1" outlineLevel="1" x14ac:dyDescent="0.25">
      <c r="A6" s="9" t="s">
        <v>33</v>
      </c>
      <c r="B6" s="16">
        <v>44815</v>
      </c>
      <c r="C6" s="9" t="s">
        <v>31</v>
      </c>
      <c r="D6" s="16">
        <v>44815</v>
      </c>
    </row>
    <row r="7" spans="1:4" ht="15.75" customHeight="1" outlineLevel="2" x14ac:dyDescent="0.25">
      <c r="A7" s="9" t="s">
        <v>34</v>
      </c>
      <c r="B7" s="16">
        <v>44822</v>
      </c>
      <c r="C7" s="9" t="s">
        <v>29</v>
      </c>
      <c r="D7" s="16">
        <v>44829</v>
      </c>
    </row>
    <row r="8" spans="1:4" ht="15.75" customHeight="1" outlineLevel="2" x14ac:dyDescent="0.25">
      <c r="A8" s="9" t="s">
        <v>35</v>
      </c>
      <c r="B8" s="16">
        <v>44822</v>
      </c>
      <c r="C8" s="9" t="s">
        <v>31</v>
      </c>
      <c r="D8" s="16">
        <v>44822</v>
      </c>
    </row>
    <row r="9" spans="1:4" ht="15.75" customHeight="1" outlineLevel="2" x14ac:dyDescent="0.25">
      <c r="A9" s="9" t="s">
        <v>36</v>
      </c>
      <c r="B9" s="16">
        <v>44822</v>
      </c>
      <c r="C9" s="9" t="s">
        <v>29</v>
      </c>
      <c r="D9" s="16">
        <v>44829</v>
      </c>
    </row>
    <row r="10" spans="1:4" ht="15.75" customHeight="1" outlineLevel="1" x14ac:dyDescent="0.25">
      <c r="A10" s="9" t="s">
        <v>37</v>
      </c>
      <c r="B10" s="16">
        <v>44822</v>
      </c>
      <c r="C10" s="9" t="s">
        <v>29</v>
      </c>
      <c r="D10" s="16">
        <v>44829</v>
      </c>
    </row>
    <row r="11" spans="1:4" ht="15.75" customHeight="1" outlineLevel="1" x14ac:dyDescent="0.25">
      <c r="A11" s="9" t="s">
        <v>38</v>
      </c>
      <c r="B11" s="16">
        <v>44829</v>
      </c>
      <c r="C11" s="9" t="s">
        <v>39</v>
      </c>
      <c r="D11" s="16">
        <v>44829</v>
      </c>
    </row>
    <row r="12" spans="1:4" ht="15.75" customHeight="1" outlineLevel="2" x14ac:dyDescent="0.25">
      <c r="A12" s="9" t="s">
        <v>40</v>
      </c>
      <c r="B12" s="16">
        <v>44828</v>
      </c>
      <c r="C12" s="9" t="s">
        <v>39</v>
      </c>
      <c r="D12" s="16">
        <v>44828</v>
      </c>
    </row>
    <row r="13" spans="1:4" ht="15.75" customHeight="1" outlineLevel="2" x14ac:dyDescent="0.25">
      <c r="A13" s="9" t="s">
        <v>41</v>
      </c>
      <c r="B13" s="16">
        <v>44828</v>
      </c>
      <c r="C13" s="9" t="s">
        <v>39</v>
      </c>
      <c r="D13" s="16">
        <v>44828</v>
      </c>
    </row>
    <row r="14" spans="1:4" ht="15.75" customHeight="1" outlineLevel="1" x14ac:dyDescent="0.25">
      <c r="A14" s="9" t="s">
        <v>42</v>
      </c>
      <c r="B14" s="16">
        <v>44828</v>
      </c>
      <c r="C14" s="9" t="s">
        <v>31</v>
      </c>
      <c r="D14" s="16">
        <v>44828</v>
      </c>
    </row>
    <row r="15" spans="1:4" ht="15.75" customHeight="1" outlineLevel="1" x14ac:dyDescent="0.25">
      <c r="A15" s="9" t="s">
        <v>43</v>
      </c>
      <c r="B15" s="16">
        <v>44822</v>
      </c>
      <c r="C15" s="9" t="s">
        <v>31</v>
      </c>
      <c r="D15" s="16">
        <v>44822</v>
      </c>
    </row>
    <row r="16" spans="1:4" ht="15.75" customHeight="1" outlineLevel="2" x14ac:dyDescent="0.25">
      <c r="A16" s="9" t="s">
        <v>44</v>
      </c>
      <c r="C16" s="9" t="s">
        <v>39</v>
      </c>
    </row>
    <row r="17" spans="1:3" ht="15.75" customHeight="1" outlineLevel="2" x14ac:dyDescent="0.25">
      <c r="A17" s="9" t="s">
        <v>45</v>
      </c>
      <c r="C17" s="9" t="s">
        <v>39</v>
      </c>
    </row>
    <row r="18" spans="1:3" ht="15.75" customHeight="1" outlineLevel="1" x14ac:dyDescent="0.25">
      <c r="A18" s="9" t="s">
        <v>46</v>
      </c>
      <c r="C18" s="9" t="s">
        <v>39</v>
      </c>
    </row>
    <row r="19" spans="1:3" ht="15.75" customHeight="1" outlineLevel="1" x14ac:dyDescent="0.25">
      <c r="A19" s="9" t="s">
        <v>47</v>
      </c>
      <c r="C19" s="9" t="s">
        <v>39</v>
      </c>
    </row>
    <row r="20" spans="1:3" ht="12.5" outlineLevel="2" x14ac:dyDescent="0.25">
      <c r="A20" s="9" t="s">
        <v>48</v>
      </c>
      <c r="C20" s="9" t="s">
        <v>39</v>
      </c>
    </row>
    <row r="21" spans="1:3" ht="12.5" outlineLevel="2" x14ac:dyDescent="0.25">
      <c r="A21" s="9" t="s">
        <v>49</v>
      </c>
      <c r="C21" s="9" t="s">
        <v>39</v>
      </c>
    </row>
    <row r="22" spans="1:3" ht="12.5" outlineLevel="2" x14ac:dyDescent="0.25">
      <c r="A22" s="9" t="s">
        <v>50</v>
      </c>
      <c r="C22" s="9" t="s">
        <v>39</v>
      </c>
    </row>
    <row r="23" spans="1:3" ht="12.5" outlineLevel="1" x14ac:dyDescent="0.25">
      <c r="A23" s="9" t="s">
        <v>51</v>
      </c>
      <c r="C23" s="9" t="s">
        <v>39</v>
      </c>
    </row>
    <row r="24" spans="1:3" ht="12.5" outlineLevel="1" x14ac:dyDescent="0.25">
      <c r="A24" s="9" t="s">
        <v>52</v>
      </c>
      <c r="C24" s="9" t="s">
        <v>39</v>
      </c>
    </row>
    <row r="25" spans="1:3" ht="12.5" outlineLevel="1" x14ac:dyDescent="0.25">
      <c r="A25" s="9" t="s">
        <v>53</v>
      </c>
      <c r="C25" s="9" t="s">
        <v>39</v>
      </c>
    </row>
    <row r="26" spans="1:3" ht="12.5" x14ac:dyDescent="0.25">
      <c r="A26" s="9" t="s">
        <v>54</v>
      </c>
      <c r="B26" s="16">
        <v>44806</v>
      </c>
      <c r="C26" s="9" t="s">
        <v>29</v>
      </c>
    </row>
    <row r="27" spans="1:3" ht="12.5" x14ac:dyDescent="0.25"/>
    <row r="28" spans="1:3" ht="12.5" outlineLevel="2" x14ac:dyDescent="0.25">
      <c r="A28" s="9" t="s">
        <v>55</v>
      </c>
      <c r="C28" s="9" t="s">
        <v>39</v>
      </c>
    </row>
    <row r="29" spans="1:3" ht="12.5" outlineLevel="2" x14ac:dyDescent="0.25">
      <c r="A29" s="9" t="s">
        <v>56</v>
      </c>
      <c r="C29" s="9" t="s">
        <v>39</v>
      </c>
    </row>
    <row r="30" spans="1:3" ht="12.5" outlineLevel="1" x14ac:dyDescent="0.25">
      <c r="A30" s="9" t="s">
        <v>57</v>
      </c>
      <c r="C30" s="9" t="s">
        <v>39</v>
      </c>
    </row>
    <row r="31" spans="1:3" ht="12.5" outlineLevel="2" x14ac:dyDescent="0.25">
      <c r="A31" s="9" t="s">
        <v>58</v>
      </c>
      <c r="C31" s="9" t="s">
        <v>39</v>
      </c>
    </row>
    <row r="32" spans="1:3" ht="12.5" outlineLevel="2" x14ac:dyDescent="0.25">
      <c r="A32" s="9" t="s">
        <v>59</v>
      </c>
      <c r="C32" s="9" t="s">
        <v>39</v>
      </c>
    </row>
    <row r="33" spans="1:3" ht="12.5" outlineLevel="2" x14ac:dyDescent="0.25">
      <c r="A33" s="9" t="s">
        <v>60</v>
      </c>
      <c r="C33" s="9" t="s">
        <v>39</v>
      </c>
    </row>
    <row r="34" spans="1:3" ht="12.5" outlineLevel="1" x14ac:dyDescent="0.25">
      <c r="A34" s="9" t="s">
        <v>61</v>
      </c>
      <c r="C34" s="9" t="s">
        <v>39</v>
      </c>
    </row>
    <row r="35" spans="1:3" ht="12.5" outlineLevel="2" x14ac:dyDescent="0.25">
      <c r="A35" s="9" t="s">
        <v>62</v>
      </c>
      <c r="C35" s="9" t="s">
        <v>39</v>
      </c>
    </row>
    <row r="36" spans="1:3" ht="12.5" outlineLevel="3" x14ac:dyDescent="0.25">
      <c r="A36" s="9" t="s">
        <v>63</v>
      </c>
      <c r="C36" s="9" t="s">
        <v>39</v>
      </c>
    </row>
    <row r="37" spans="1:3" ht="12.5" outlineLevel="3" x14ac:dyDescent="0.25">
      <c r="A37" s="9" t="s">
        <v>64</v>
      </c>
      <c r="C37" s="9" t="s">
        <v>39</v>
      </c>
    </row>
    <row r="38" spans="1:3" ht="12.5" outlineLevel="3" x14ac:dyDescent="0.25">
      <c r="A38" s="9" t="s">
        <v>65</v>
      </c>
      <c r="C38" s="9" t="s">
        <v>39</v>
      </c>
    </row>
    <row r="39" spans="1:3" ht="12.5" outlineLevel="2" x14ac:dyDescent="0.25">
      <c r="A39" s="9" t="s">
        <v>66</v>
      </c>
      <c r="C39" s="9" t="s">
        <v>39</v>
      </c>
    </row>
    <row r="40" spans="1:3" ht="12.5" outlineLevel="1" x14ac:dyDescent="0.25">
      <c r="A40" s="9" t="s">
        <v>67</v>
      </c>
      <c r="C40" s="9" t="s">
        <v>39</v>
      </c>
    </row>
    <row r="41" spans="1:3" ht="12.5" outlineLevel="3" x14ac:dyDescent="0.25">
      <c r="A41" s="9" t="s">
        <v>68</v>
      </c>
      <c r="C41" s="9" t="s">
        <v>39</v>
      </c>
    </row>
    <row r="42" spans="1:3" ht="12.5" outlineLevel="3" x14ac:dyDescent="0.25">
      <c r="A42" s="9" t="s">
        <v>69</v>
      </c>
      <c r="C42" s="9" t="s">
        <v>39</v>
      </c>
    </row>
    <row r="43" spans="1:3" ht="12.5" outlineLevel="2" x14ac:dyDescent="0.25">
      <c r="A43" s="9" t="s">
        <v>70</v>
      </c>
      <c r="C43" s="9" t="s">
        <v>39</v>
      </c>
    </row>
    <row r="44" spans="1:3" ht="12.5" outlineLevel="3" x14ac:dyDescent="0.25">
      <c r="A44" s="9" t="s">
        <v>68</v>
      </c>
      <c r="C44" s="9" t="s">
        <v>39</v>
      </c>
    </row>
    <row r="45" spans="1:3" ht="12.5" outlineLevel="3" x14ac:dyDescent="0.25">
      <c r="A45" s="9" t="s">
        <v>69</v>
      </c>
      <c r="C45" s="9" t="s">
        <v>39</v>
      </c>
    </row>
    <row r="46" spans="1:3" ht="12.5" outlineLevel="2" x14ac:dyDescent="0.25">
      <c r="A46" s="9" t="s">
        <v>71</v>
      </c>
      <c r="C46" s="9" t="s">
        <v>39</v>
      </c>
    </row>
    <row r="47" spans="1:3" ht="12.5" outlineLevel="2" x14ac:dyDescent="0.25">
      <c r="A47" s="9" t="s">
        <v>72</v>
      </c>
      <c r="C47" s="9" t="s">
        <v>39</v>
      </c>
    </row>
    <row r="48" spans="1:3" ht="12.5" outlineLevel="2" x14ac:dyDescent="0.25">
      <c r="A48" s="9" t="s">
        <v>73</v>
      </c>
      <c r="C48" s="9" t="s">
        <v>39</v>
      </c>
    </row>
    <row r="49" spans="1:3" ht="12.5" outlineLevel="1" x14ac:dyDescent="0.25">
      <c r="A49" s="9" t="s">
        <v>74</v>
      </c>
      <c r="C49" s="9" t="s">
        <v>39</v>
      </c>
    </row>
    <row r="50" spans="1:3" ht="12.5" outlineLevel="2" x14ac:dyDescent="0.25">
      <c r="A50" s="9" t="s">
        <v>75</v>
      </c>
      <c r="C50" s="9" t="s">
        <v>39</v>
      </c>
    </row>
    <row r="51" spans="1:3" ht="12.5" outlineLevel="2" x14ac:dyDescent="0.25">
      <c r="A51" s="9" t="s">
        <v>76</v>
      </c>
      <c r="C51" s="9" t="s">
        <v>39</v>
      </c>
    </row>
    <row r="52" spans="1:3" ht="12.5" outlineLevel="1" x14ac:dyDescent="0.25">
      <c r="A52" s="9" t="s">
        <v>77</v>
      </c>
      <c r="C52" s="9" t="s">
        <v>39</v>
      </c>
    </row>
    <row r="53" spans="1:3" ht="12.5" x14ac:dyDescent="0.25">
      <c r="A53" s="9" t="s">
        <v>78</v>
      </c>
      <c r="C53" s="9" t="s">
        <v>39</v>
      </c>
    </row>
    <row r="55" spans="1:3" ht="12.5" outlineLevel="1" x14ac:dyDescent="0.25">
      <c r="A55" s="9" t="s">
        <v>79</v>
      </c>
      <c r="C55" s="9" t="s">
        <v>39</v>
      </c>
    </row>
    <row r="56" spans="1:3" ht="12.5" outlineLevel="1" x14ac:dyDescent="0.25">
      <c r="A56" s="9" t="s">
        <v>80</v>
      </c>
      <c r="C56" s="9" t="s">
        <v>39</v>
      </c>
    </row>
    <row r="57" spans="1:3" ht="12.5" outlineLevel="1" x14ac:dyDescent="0.25">
      <c r="A57" s="9" t="s">
        <v>81</v>
      </c>
      <c r="C57" s="9" t="s">
        <v>39</v>
      </c>
    </row>
    <row r="58" spans="1:3" ht="12.5" x14ac:dyDescent="0.25">
      <c r="A58" s="9" t="s">
        <v>82</v>
      </c>
      <c r="C58" s="9" t="s">
        <v>39</v>
      </c>
    </row>
  </sheetData>
  <dataValidations count="1">
    <dataValidation type="list" allowBlank="1" sqref="C2:C19 C21:C26 C28:C53 C55:C58" xr:uid="{00000000-0002-0000-0100-000000000000}">
      <formula1>"Todo,Doing,Impeded,Done"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 de Tempo COCOMO</vt:lpstr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Aguiar Tostes1</cp:lastModifiedBy>
  <dcterms:modified xsi:type="dcterms:W3CDTF">2022-09-27T13:43:48Z</dcterms:modified>
</cp:coreProperties>
</file>