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henrique.engelke\OneDrive - Martinrea Inc\Documents\GitHub\Scheduler\workingTable\"/>
    </mc:Choice>
  </mc:AlternateContent>
  <xr:revisionPtr revIDLastSave="0" documentId="8_{937AC12D-AF28-40EA-85CF-C2E0AD30E4FA}" xr6:coauthVersionLast="47" xr6:coauthVersionMax="47" xr10:uidLastSave="{00000000-0000-0000-0000-000000000000}"/>
  <bookViews>
    <workbookView xWindow="1152" yWindow="1152" windowWidth="17268" windowHeight="10608" activeTab="1" xr2:uid="{00000000-000D-0000-FFFF-FFFF00000000}"/>
  </bookViews>
  <sheets>
    <sheet name="Week" sheetId="1" r:id="rId1"/>
    <sheet name="Mon" sheetId="3" r:id="rId2"/>
    <sheet name="Tue" sheetId="4" r:id="rId3"/>
    <sheet name="Wed" sheetId="5" r:id="rId4"/>
    <sheet name="Thu" sheetId="6" r:id="rId5"/>
    <sheet name="Fri" sheetId="7" r:id="rId6"/>
    <sheet name="Sat" sheetId="9" r:id="rId7"/>
    <sheet name="Sun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" i="10" l="1"/>
  <c r="Q19" i="10"/>
  <c r="O19" i="10"/>
  <c r="N19" i="10"/>
  <c r="L19" i="10"/>
  <c r="J19" i="10"/>
  <c r="I19" i="10"/>
  <c r="H19" i="10"/>
  <c r="E19" i="10"/>
  <c r="D19" i="10"/>
  <c r="F19" i="10"/>
  <c r="R14" i="10"/>
  <c r="Q14" i="10"/>
  <c r="O14" i="10"/>
  <c r="N14" i="10"/>
  <c r="L14" i="10"/>
  <c r="J14" i="10"/>
  <c r="I14" i="10"/>
  <c r="H14" i="10"/>
  <c r="E14" i="10"/>
  <c r="D14" i="10"/>
  <c r="F14" i="10"/>
  <c r="R10" i="10"/>
  <c r="J10" i="10"/>
  <c r="I10" i="10"/>
  <c r="H10" i="10"/>
  <c r="G10" i="10"/>
  <c r="E10" i="10"/>
  <c r="D10" i="10"/>
  <c r="C10" i="10"/>
  <c r="R9" i="10"/>
  <c r="Q9" i="10"/>
  <c r="O9" i="10"/>
  <c r="N9" i="10"/>
  <c r="L9" i="10"/>
  <c r="J9" i="10"/>
  <c r="I9" i="10"/>
  <c r="H9" i="10"/>
  <c r="E9" i="10"/>
  <c r="D9" i="10"/>
  <c r="F9" i="10"/>
  <c r="R19" i="9"/>
  <c r="Q19" i="9"/>
  <c r="O19" i="9"/>
  <c r="N19" i="9"/>
  <c r="L19" i="9"/>
  <c r="J19" i="9"/>
  <c r="I19" i="9"/>
  <c r="H19" i="9"/>
  <c r="E19" i="9"/>
  <c r="D19" i="9"/>
  <c r="F19" i="9"/>
  <c r="R14" i="9"/>
  <c r="Q14" i="9"/>
  <c r="O14" i="9"/>
  <c r="N14" i="9"/>
  <c r="L14" i="9"/>
  <c r="J14" i="9"/>
  <c r="I14" i="9"/>
  <c r="H14" i="9"/>
  <c r="E14" i="9"/>
  <c r="D14" i="9"/>
  <c r="F14" i="9"/>
  <c r="R10" i="9"/>
  <c r="J10" i="9"/>
  <c r="I10" i="9"/>
  <c r="H10" i="9"/>
  <c r="G10" i="9"/>
  <c r="E10" i="9"/>
  <c r="D10" i="9"/>
  <c r="C10" i="9"/>
  <c r="R9" i="9"/>
  <c r="Q9" i="9"/>
  <c r="O9" i="9"/>
  <c r="N9" i="9"/>
  <c r="L9" i="9"/>
  <c r="J9" i="9"/>
  <c r="I9" i="9"/>
  <c r="H9" i="9"/>
  <c r="E9" i="9"/>
  <c r="D9" i="9"/>
  <c r="F9" i="9"/>
  <c r="R19" i="7"/>
  <c r="Q19" i="7"/>
  <c r="O19" i="7"/>
  <c r="N19" i="7"/>
  <c r="L19" i="7"/>
  <c r="J19" i="7"/>
  <c r="I19" i="7"/>
  <c r="H19" i="7"/>
  <c r="E19" i="7"/>
  <c r="D19" i="7"/>
  <c r="F19" i="7"/>
  <c r="R14" i="7"/>
  <c r="Q14" i="7"/>
  <c r="O14" i="7"/>
  <c r="N14" i="7"/>
  <c r="L14" i="7"/>
  <c r="J14" i="7"/>
  <c r="I14" i="7"/>
  <c r="H14" i="7"/>
  <c r="E14" i="7"/>
  <c r="D14" i="7"/>
  <c r="F14" i="7"/>
  <c r="R10" i="7"/>
  <c r="J10" i="7"/>
  <c r="I10" i="7"/>
  <c r="H10" i="7"/>
  <c r="G10" i="7"/>
  <c r="E10" i="7"/>
  <c r="D10" i="7"/>
  <c r="C10" i="7"/>
  <c r="R9" i="7"/>
  <c r="Q9" i="7"/>
  <c r="O9" i="7"/>
  <c r="N9" i="7"/>
  <c r="L9" i="7"/>
  <c r="J9" i="7"/>
  <c r="I9" i="7"/>
  <c r="H9" i="7"/>
  <c r="E9" i="7"/>
  <c r="D9" i="7"/>
  <c r="F9" i="7"/>
  <c r="R19" i="6"/>
  <c r="Q19" i="6"/>
  <c r="O19" i="6"/>
  <c r="N19" i="6"/>
  <c r="L19" i="6"/>
  <c r="J19" i="6"/>
  <c r="I19" i="6"/>
  <c r="H19" i="6"/>
  <c r="E19" i="6"/>
  <c r="D19" i="6"/>
  <c r="F19" i="6"/>
  <c r="R14" i="6"/>
  <c r="Q14" i="6"/>
  <c r="O14" i="6"/>
  <c r="N14" i="6"/>
  <c r="L14" i="6"/>
  <c r="J14" i="6"/>
  <c r="I14" i="6"/>
  <c r="H14" i="6"/>
  <c r="F14" i="6"/>
  <c r="E14" i="6"/>
  <c r="D14" i="6"/>
  <c r="R10" i="6"/>
  <c r="J10" i="6"/>
  <c r="I10" i="6"/>
  <c r="H10" i="6"/>
  <c r="G10" i="6"/>
  <c r="E10" i="6"/>
  <c r="D10" i="6"/>
  <c r="C10" i="6"/>
  <c r="R9" i="6"/>
  <c r="Q9" i="6"/>
  <c r="O9" i="6"/>
  <c r="N9" i="6"/>
  <c r="L9" i="6"/>
  <c r="J9" i="6"/>
  <c r="I9" i="6"/>
  <c r="H9" i="6"/>
  <c r="E9" i="6"/>
  <c r="D9" i="6"/>
  <c r="F9" i="6"/>
  <c r="R19" i="5"/>
  <c r="Q19" i="5"/>
  <c r="O19" i="5"/>
  <c r="N19" i="5"/>
  <c r="L19" i="5"/>
  <c r="J19" i="5"/>
  <c r="I19" i="5"/>
  <c r="H19" i="5"/>
  <c r="E19" i="5"/>
  <c r="D19" i="5"/>
  <c r="F19" i="5"/>
  <c r="R14" i="5"/>
  <c r="Q14" i="5"/>
  <c r="O14" i="5"/>
  <c r="N14" i="5"/>
  <c r="L14" i="5"/>
  <c r="J14" i="5"/>
  <c r="I14" i="5"/>
  <c r="H14" i="5"/>
  <c r="F14" i="5"/>
  <c r="E14" i="5"/>
  <c r="D14" i="5"/>
  <c r="R10" i="5"/>
  <c r="J10" i="5"/>
  <c r="I10" i="5"/>
  <c r="H10" i="5"/>
  <c r="G10" i="5"/>
  <c r="E10" i="5"/>
  <c r="D10" i="5"/>
  <c r="C10" i="5"/>
  <c r="R9" i="5"/>
  <c r="Q9" i="5"/>
  <c r="O9" i="5"/>
  <c r="N9" i="5"/>
  <c r="L9" i="5"/>
  <c r="J9" i="5"/>
  <c r="I9" i="5"/>
  <c r="H9" i="5"/>
  <c r="E9" i="5"/>
  <c r="D9" i="5"/>
  <c r="F9" i="5"/>
  <c r="R19" i="4"/>
  <c r="Q19" i="4"/>
  <c r="O19" i="4"/>
  <c r="N19" i="4"/>
  <c r="L19" i="4"/>
  <c r="J19" i="4"/>
  <c r="I19" i="4"/>
  <c r="H19" i="4"/>
  <c r="E19" i="4"/>
  <c r="D19" i="4"/>
  <c r="F19" i="4"/>
  <c r="R14" i="4"/>
  <c r="Q14" i="4"/>
  <c r="O14" i="4"/>
  <c r="N14" i="4"/>
  <c r="L14" i="4"/>
  <c r="J14" i="4"/>
  <c r="I14" i="4"/>
  <c r="H14" i="4"/>
  <c r="E14" i="4"/>
  <c r="D14" i="4"/>
  <c r="F14" i="4"/>
  <c r="R10" i="4"/>
  <c r="J10" i="4"/>
  <c r="I10" i="4"/>
  <c r="H10" i="4"/>
  <c r="G10" i="4"/>
  <c r="E10" i="4"/>
  <c r="D10" i="4"/>
  <c r="C10" i="4"/>
  <c r="R9" i="4"/>
  <c r="Q9" i="4"/>
  <c r="O9" i="4"/>
  <c r="N9" i="4"/>
  <c r="L9" i="4"/>
  <c r="J9" i="4"/>
  <c r="I9" i="4"/>
  <c r="H9" i="4"/>
  <c r="E9" i="4"/>
  <c r="D9" i="4"/>
  <c r="F9" i="4"/>
  <c r="R19" i="3"/>
  <c r="Q19" i="3"/>
  <c r="O19" i="3"/>
  <c r="N19" i="3"/>
  <c r="L19" i="3"/>
  <c r="J19" i="3"/>
  <c r="I19" i="3"/>
  <c r="H19" i="3"/>
  <c r="E19" i="3"/>
  <c r="D19" i="3"/>
  <c r="F19" i="3"/>
  <c r="R14" i="3"/>
  <c r="Q14" i="3"/>
  <c r="O14" i="3"/>
  <c r="N14" i="3"/>
  <c r="L14" i="3"/>
  <c r="J14" i="3"/>
  <c r="I14" i="3"/>
  <c r="H14" i="3"/>
  <c r="E14" i="3"/>
  <c r="D14" i="3"/>
  <c r="F14" i="3"/>
  <c r="R10" i="3"/>
  <c r="J10" i="3"/>
  <c r="I10" i="3"/>
  <c r="H10" i="3"/>
  <c r="G10" i="3"/>
  <c r="E10" i="3"/>
  <c r="D10" i="3"/>
  <c r="C10" i="3"/>
  <c r="R9" i="3"/>
  <c r="Q9" i="3"/>
  <c r="O9" i="3"/>
  <c r="N9" i="3"/>
  <c r="L9" i="3"/>
  <c r="J9" i="3"/>
  <c r="I9" i="3"/>
  <c r="H9" i="3"/>
  <c r="E9" i="3"/>
  <c r="D9" i="3"/>
  <c r="F9" i="3"/>
  <c r="C50" i="9"/>
  <c r="C30" i="9"/>
  <c r="C50" i="7"/>
  <c r="C30" i="7"/>
  <c r="C50" i="6"/>
  <c r="C30" i="6"/>
  <c r="C50" i="5"/>
  <c r="C30" i="5"/>
  <c r="C50" i="4"/>
  <c r="C30" i="4"/>
  <c r="C50" i="3"/>
  <c r="C30" i="3"/>
  <c r="C50" i="1"/>
  <c r="C30" i="1"/>
  <c r="C10" i="1"/>
  <c r="E49" i="10"/>
  <c r="D49" i="10"/>
  <c r="F48" i="10"/>
  <c r="F47" i="10"/>
  <c r="F46" i="10"/>
  <c r="F49" i="10" s="1"/>
  <c r="F49" i="9"/>
  <c r="E49" i="9"/>
  <c r="D49" i="9"/>
  <c r="F48" i="9"/>
  <c r="F47" i="9"/>
  <c r="F46" i="9"/>
  <c r="E49" i="7"/>
  <c r="D49" i="7"/>
  <c r="F48" i="7"/>
  <c r="F47" i="7"/>
  <c r="F46" i="7"/>
  <c r="F49" i="7" s="1"/>
  <c r="E49" i="6"/>
  <c r="D49" i="6"/>
  <c r="F48" i="6"/>
  <c r="F47" i="6"/>
  <c r="F46" i="6"/>
  <c r="F49" i="6" s="1"/>
  <c r="E49" i="4"/>
  <c r="D49" i="4"/>
  <c r="F48" i="4"/>
  <c r="F47" i="4"/>
  <c r="F49" i="4" s="1"/>
  <c r="F46" i="4"/>
  <c r="E49" i="3"/>
  <c r="D49" i="3"/>
  <c r="F48" i="3"/>
  <c r="F47" i="3"/>
  <c r="F46" i="3"/>
  <c r="E49" i="1"/>
  <c r="D49" i="1"/>
  <c r="F48" i="1"/>
  <c r="F47" i="1"/>
  <c r="F46" i="1"/>
  <c r="F49" i="1" s="1"/>
  <c r="F9" i="1"/>
  <c r="E9" i="1"/>
  <c r="D9" i="1"/>
  <c r="F49" i="3" l="1"/>
  <c r="Q64" i="10"/>
  <c r="O64" i="10"/>
  <c r="N64" i="10"/>
  <c r="L64" i="10"/>
  <c r="K64" i="10"/>
  <c r="H64" i="10"/>
  <c r="E64" i="10"/>
  <c r="D64" i="10"/>
  <c r="P63" i="10"/>
  <c r="M63" i="10"/>
  <c r="K63" i="10"/>
  <c r="I63" i="10"/>
  <c r="J63" i="10" s="1"/>
  <c r="F63" i="10"/>
  <c r="R63" i="10" s="1"/>
  <c r="P62" i="10"/>
  <c r="M62" i="10"/>
  <c r="K62" i="10"/>
  <c r="I62" i="10"/>
  <c r="J62" i="10" s="1"/>
  <c r="F62" i="10"/>
  <c r="R62" i="10" s="1"/>
  <c r="R61" i="10"/>
  <c r="R64" i="10" s="1"/>
  <c r="P61" i="10"/>
  <c r="P64" i="10" s="1"/>
  <c r="M61" i="10"/>
  <c r="K61" i="10"/>
  <c r="I61" i="10"/>
  <c r="J61" i="10" s="1"/>
  <c r="J64" i="10" s="1"/>
  <c r="F61" i="10"/>
  <c r="F64" i="10" s="1"/>
  <c r="Q59" i="10"/>
  <c r="O59" i="10"/>
  <c r="N59" i="10"/>
  <c r="L59" i="10"/>
  <c r="H59" i="10"/>
  <c r="E59" i="10"/>
  <c r="D59" i="10"/>
  <c r="R58" i="10"/>
  <c r="P58" i="10"/>
  <c r="M58" i="10"/>
  <c r="K58" i="10"/>
  <c r="I58" i="10"/>
  <c r="J58" i="10" s="1"/>
  <c r="F58" i="10"/>
  <c r="P57" i="10"/>
  <c r="M57" i="10"/>
  <c r="K57" i="10"/>
  <c r="I57" i="10"/>
  <c r="J57" i="10" s="1"/>
  <c r="F57" i="10"/>
  <c r="R57" i="10" s="1"/>
  <c r="P56" i="10"/>
  <c r="P59" i="10" s="1"/>
  <c r="M56" i="10"/>
  <c r="K56" i="10"/>
  <c r="K59" i="10" s="1"/>
  <c r="I56" i="10"/>
  <c r="I59" i="10" s="1"/>
  <c r="F56" i="10"/>
  <c r="R56" i="10" s="1"/>
  <c r="R59" i="10" s="1"/>
  <c r="Q54" i="10"/>
  <c r="O54" i="10"/>
  <c r="N54" i="10"/>
  <c r="L54" i="10"/>
  <c r="H54" i="10"/>
  <c r="F54" i="10"/>
  <c r="E54" i="10"/>
  <c r="D54" i="10"/>
  <c r="P53" i="10"/>
  <c r="M53" i="10"/>
  <c r="K53" i="10"/>
  <c r="I53" i="10"/>
  <c r="J53" i="10" s="1"/>
  <c r="F53" i="10"/>
  <c r="R53" i="10" s="1"/>
  <c r="R52" i="10"/>
  <c r="P52" i="10"/>
  <c r="M52" i="10"/>
  <c r="K52" i="10"/>
  <c r="I52" i="10"/>
  <c r="J52" i="10" s="1"/>
  <c r="F52" i="10"/>
  <c r="P51" i="10"/>
  <c r="P54" i="10" s="1"/>
  <c r="M51" i="10"/>
  <c r="K51" i="10"/>
  <c r="K54" i="10" s="1"/>
  <c r="I51" i="10"/>
  <c r="J51" i="10" s="1"/>
  <c r="F51" i="10"/>
  <c r="R51" i="10" s="1"/>
  <c r="R54" i="10" s="1"/>
  <c r="R50" i="10"/>
  <c r="I50" i="10"/>
  <c r="H50" i="10"/>
  <c r="G50" i="10"/>
  <c r="E50" i="10"/>
  <c r="D50" i="10"/>
  <c r="C50" i="10"/>
  <c r="B50" i="10"/>
  <c r="Q49" i="10"/>
  <c r="O49" i="10"/>
  <c r="N49" i="10"/>
  <c r="L49" i="10"/>
  <c r="H49" i="10"/>
  <c r="P48" i="10"/>
  <c r="M48" i="10"/>
  <c r="K48" i="10"/>
  <c r="I48" i="10"/>
  <c r="J48" i="10" s="1"/>
  <c r="R48" i="10"/>
  <c r="P47" i="10"/>
  <c r="M47" i="10"/>
  <c r="K47" i="10"/>
  <c r="I47" i="10"/>
  <c r="J47" i="10" s="1"/>
  <c r="R47" i="10"/>
  <c r="R46" i="10"/>
  <c r="P46" i="10"/>
  <c r="P49" i="10" s="1"/>
  <c r="M46" i="10"/>
  <c r="K46" i="10"/>
  <c r="K49" i="10" s="1"/>
  <c r="I46" i="10"/>
  <c r="J46" i="10" s="1"/>
  <c r="Q44" i="10"/>
  <c r="O44" i="10"/>
  <c r="N44" i="10"/>
  <c r="L44" i="10"/>
  <c r="I44" i="10"/>
  <c r="H44" i="10"/>
  <c r="E44" i="10"/>
  <c r="D44" i="10"/>
  <c r="R43" i="10"/>
  <c r="P43" i="10"/>
  <c r="M43" i="10"/>
  <c r="K43" i="10"/>
  <c r="I43" i="10"/>
  <c r="J43" i="10" s="1"/>
  <c r="F43" i="10"/>
  <c r="R42" i="10"/>
  <c r="P42" i="10"/>
  <c r="M42" i="10"/>
  <c r="K42" i="10"/>
  <c r="I42" i="10"/>
  <c r="J42" i="10" s="1"/>
  <c r="F42" i="10"/>
  <c r="R41" i="10"/>
  <c r="R44" i="10" s="1"/>
  <c r="P41" i="10"/>
  <c r="P44" i="10" s="1"/>
  <c r="M41" i="10"/>
  <c r="K41" i="10"/>
  <c r="K44" i="10" s="1"/>
  <c r="I41" i="10"/>
  <c r="J41" i="10" s="1"/>
  <c r="J44" i="10" s="1"/>
  <c r="F41" i="10"/>
  <c r="F44" i="10" s="1"/>
  <c r="Q39" i="10"/>
  <c r="O39" i="10"/>
  <c r="N39" i="10"/>
  <c r="L39" i="10"/>
  <c r="I39" i="10"/>
  <c r="H39" i="10"/>
  <c r="E39" i="10"/>
  <c r="D39" i="10"/>
  <c r="R38" i="10"/>
  <c r="P38" i="10"/>
  <c r="M38" i="10"/>
  <c r="K38" i="10"/>
  <c r="I38" i="10"/>
  <c r="J38" i="10" s="1"/>
  <c r="F38" i="10"/>
  <c r="R37" i="10"/>
  <c r="P37" i="10"/>
  <c r="M37" i="10"/>
  <c r="K37" i="10"/>
  <c r="J37" i="10"/>
  <c r="I37" i="10"/>
  <c r="F37" i="10"/>
  <c r="P36" i="10"/>
  <c r="P39" i="10" s="1"/>
  <c r="M36" i="10"/>
  <c r="K36" i="10"/>
  <c r="K39" i="10" s="1"/>
  <c r="J36" i="10"/>
  <c r="J39" i="10" s="1"/>
  <c r="I36" i="10"/>
  <c r="F36" i="10"/>
  <c r="R36" i="10" s="1"/>
  <c r="R39" i="10" s="1"/>
  <c r="Q34" i="10"/>
  <c r="O34" i="10"/>
  <c r="N34" i="10"/>
  <c r="L34" i="10"/>
  <c r="K34" i="10"/>
  <c r="H34" i="10"/>
  <c r="E34" i="10"/>
  <c r="D34" i="10"/>
  <c r="P33" i="10"/>
  <c r="M33" i="10"/>
  <c r="K33" i="10"/>
  <c r="J33" i="10"/>
  <c r="I33" i="10"/>
  <c r="F33" i="10"/>
  <c r="R33" i="10" s="1"/>
  <c r="P32" i="10"/>
  <c r="M32" i="10"/>
  <c r="K32" i="10"/>
  <c r="I32" i="10"/>
  <c r="J32" i="10" s="1"/>
  <c r="F32" i="10"/>
  <c r="R32" i="10" s="1"/>
  <c r="R31" i="10"/>
  <c r="P31" i="10"/>
  <c r="P34" i="10" s="1"/>
  <c r="M31" i="10"/>
  <c r="K31" i="10"/>
  <c r="I31" i="10"/>
  <c r="I34" i="10" s="1"/>
  <c r="F31" i="10"/>
  <c r="R30" i="10"/>
  <c r="J30" i="10"/>
  <c r="I30" i="10"/>
  <c r="H30" i="10"/>
  <c r="G30" i="10"/>
  <c r="E30" i="10"/>
  <c r="D30" i="10"/>
  <c r="C30" i="10"/>
  <c r="B30" i="10"/>
  <c r="Q29" i="10"/>
  <c r="P29" i="10"/>
  <c r="O29" i="10"/>
  <c r="N29" i="10"/>
  <c r="L29" i="10"/>
  <c r="H29" i="10"/>
  <c r="E29" i="10"/>
  <c r="D29" i="10"/>
  <c r="R28" i="10"/>
  <c r="P28" i="10"/>
  <c r="M28" i="10"/>
  <c r="K28" i="10"/>
  <c r="J28" i="10"/>
  <c r="I28" i="10"/>
  <c r="F28" i="10"/>
  <c r="P27" i="10"/>
  <c r="M27" i="10"/>
  <c r="K27" i="10"/>
  <c r="J27" i="10"/>
  <c r="I27" i="10"/>
  <c r="F27" i="10"/>
  <c r="R27" i="10" s="1"/>
  <c r="P26" i="10"/>
  <c r="M26" i="10"/>
  <c r="K26" i="10"/>
  <c r="K29" i="10" s="1"/>
  <c r="I26" i="10"/>
  <c r="I29" i="10" s="1"/>
  <c r="F26" i="10"/>
  <c r="R26" i="10" s="1"/>
  <c r="Q24" i="10"/>
  <c r="O24" i="10"/>
  <c r="N24" i="10"/>
  <c r="L24" i="10"/>
  <c r="J24" i="10"/>
  <c r="I24" i="10"/>
  <c r="H24" i="10"/>
  <c r="F24" i="10"/>
  <c r="E24" i="10"/>
  <c r="D24" i="10"/>
  <c r="P23" i="10"/>
  <c r="M23" i="10"/>
  <c r="K23" i="10"/>
  <c r="I23" i="10"/>
  <c r="J23" i="10" s="1"/>
  <c r="F23" i="10"/>
  <c r="R23" i="10" s="1"/>
  <c r="R22" i="10"/>
  <c r="P22" i="10"/>
  <c r="M22" i="10"/>
  <c r="K22" i="10"/>
  <c r="I22" i="10"/>
  <c r="J22" i="10" s="1"/>
  <c r="F22" i="10"/>
  <c r="P21" i="10"/>
  <c r="P24" i="10" s="1"/>
  <c r="M21" i="10"/>
  <c r="K21" i="10"/>
  <c r="K24" i="10" s="1"/>
  <c r="J21" i="10"/>
  <c r="I21" i="10"/>
  <c r="F21" i="10"/>
  <c r="R21" i="10" s="1"/>
  <c r="B10" i="10"/>
  <c r="Q64" i="9"/>
  <c r="O64" i="9"/>
  <c r="N64" i="9"/>
  <c r="L64" i="9"/>
  <c r="K64" i="9"/>
  <c r="I64" i="9"/>
  <c r="H64" i="9"/>
  <c r="E64" i="9"/>
  <c r="D64" i="9"/>
  <c r="P63" i="9"/>
  <c r="M63" i="9"/>
  <c r="K63" i="9"/>
  <c r="I63" i="9"/>
  <c r="J63" i="9" s="1"/>
  <c r="F63" i="9"/>
  <c r="R63" i="9" s="1"/>
  <c r="P62" i="9"/>
  <c r="M62" i="9"/>
  <c r="K62" i="9"/>
  <c r="I62" i="9"/>
  <c r="J62" i="9" s="1"/>
  <c r="F62" i="9"/>
  <c r="R62" i="9" s="1"/>
  <c r="R61" i="9"/>
  <c r="R64" i="9" s="1"/>
  <c r="P61" i="9"/>
  <c r="P64" i="9" s="1"/>
  <c r="M61" i="9"/>
  <c r="K61" i="9"/>
  <c r="I61" i="9"/>
  <c r="J61" i="9" s="1"/>
  <c r="J64" i="9" s="1"/>
  <c r="F61" i="9"/>
  <c r="F64" i="9" s="1"/>
  <c r="Q59" i="9"/>
  <c r="O59" i="9"/>
  <c r="N59" i="9"/>
  <c r="L59" i="9"/>
  <c r="H59" i="9"/>
  <c r="F59" i="9"/>
  <c r="E59" i="9"/>
  <c r="D59" i="9"/>
  <c r="R58" i="9"/>
  <c r="P58" i="9"/>
  <c r="M58" i="9"/>
  <c r="K58" i="9"/>
  <c r="I58" i="9"/>
  <c r="J58" i="9" s="1"/>
  <c r="F58" i="9"/>
  <c r="P57" i="9"/>
  <c r="M57" i="9"/>
  <c r="K57" i="9"/>
  <c r="I57" i="9"/>
  <c r="J57" i="9" s="1"/>
  <c r="F57" i="9"/>
  <c r="R57" i="9" s="1"/>
  <c r="P56" i="9"/>
  <c r="P59" i="9" s="1"/>
  <c r="M56" i="9"/>
  <c r="K56" i="9"/>
  <c r="K59" i="9" s="1"/>
  <c r="I56" i="9"/>
  <c r="I59" i="9" s="1"/>
  <c r="F56" i="9"/>
  <c r="R56" i="9" s="1"/>
  <c r="Q54" i="9"/>
  <c r="O54" i="9"/>
  <c r="N54" i="9"/>
  <c r="L54" i="9"/>
  <c r="H54" i="9"/>
  <c r="E54" i="9"/>
  <c r="D54" i="9"/>
  <c r="P53" i="9"/>
  <c r="M53" i="9"/>
  <c r="K53" i="9"/>
  <c r="I53" i="9"/>
  <c r="J53" i="9" s="1"/>
  <c r="F53" i="9"/>
  <c r="R53" i="9" s="1"/>
  <c r="R52" i="9"/>
  <c r="P52" i="9"/>
  <c r="M52" i="9"/>
  <c r="K52" i="9"/>
  <c r="I52" i="9"/>
  <c r="J52" i="9" s="1"/>
  <c r="F52" i="9"/>
  <c r="P51" i="9"/>
  <c r="P54" i="9" s="1"/>
  <c r="M51" i="9"/>
  <c r="K51" i="9"/>
  <c r="K54" i="9" s="1"/>
  <c r="I51" i="9"/>
  <c r="J51" i="9" s="1"/>
  <c r="F51" i="9"/>
  <c r="R51" i="9" s="1"/>
  <c r="R50" i="9"/>
  <c r="I50" i="9"/>
  <c r="H50" i="9"/>
  <c r="G50" i="9"/>
  <c r="E50" i="9"/>
  <c r="D50" i="9"/>
  <c r="B50" i="9"/>
  <c r="Q49" i="9"/>
  <c r="O49" i="9"/>
  <c r="N49" i="9"/>
  <c r="L49" i="9"/>
  <c r="H49" i="9"/>
  <c r="P48" i="9"/>
  <c r="M48" i="9"/>
  <c r="K48" i="9"/>
  <c r="I48" i="9"/>
  <c r="J48" i="9" s="1"/>
  <c r="R48" i="9"/>
  <c r="P47" i="9"/>
  <c r="M47" i="9"/>
  <c r="K47" i="9"/>
  <c r="I47" i="9"/>
  <c r="J47" i="9" s="1"/>
  <c r="R47" i="9"/>
  <c r="P46" i="9"/>
  <c r="P49" i="9" s="1"/>
  <c r="M46" i="9"/>
  <c r="K46" i="9"/>
  <c r="K49" i="9" s="1"/>
  <c r="I46" i="9"/>
  <c r="J46" i="9" s="1"/>
  <c r="Q44" i="9"/>
  <c r="P44" i="9"/>
  <c r="O44" i="9"/>
  <c r="N44" i="9"/>
  <c r="L44" i="9"/>
  <c r="I44" i="9"/>
  <c r="H44" i="9"/>
  <c r="E44" i="9"/>
  <c r="D44" i="9"/>
  <c r="P43" i="9"/>
  <c r="M43" i="9"/>
  <c r="K43" i="9"/>
  <c r="I43" i="9"/>
  <c r="J43" i="9" s="1"/>
  <c r="F43" i="9"/>
  <c r="R43" i="9" s="1"/>
  <c r="R42" i="9"/>
  <c r="P42" i="9"/>
  <c r="M42" i="9"/>
  <c r="K42" i="9"/>
  <c r="I42" i="9"/>
  <c r="J42" i="9" s="1"/>
  <c r="F42" i="9"/>
  <c r="P41" i="9"/>
  <c r="M41" i="9"/>
  <c r="K41" i="9"/>
  <c r="K44" i="9" s="1"/>
  <c r="I41" i="9"/>
  <c r="J41" i="9" s="1"/>
  <c r="J44" i="9" s="1"/>
  <c r="F41" i="9"/>
  <c r="R41" i="9" s="1"/>
  <c r="Q39" i="9"/>
  <c r="O39" i="9"/>
  <c r="N39" i="9"/>
  <c r="L39" i="9"/>
  <c r="K39" i="9"/>
  <c r="J39" i="9"/>
  <c r="I39" i="9"/>
  <c r="H39" i="9"/>
  <c r="E39" i="9"/>
  <c r="D39" i="9"/>
  <c r="P38" i="9"/>
  <c r="M38" i="9"/>
  <c r="K38" i="9"/>
  <c r="I38" i="9"/>
  <c r="J38" i="9" s="1"/>
  <c r="F38" i="9"/>
  <c r="R38" i="9" s="1"/>
  <c r="P37" i="9"/>
  <c r="M37" i="9"/>
  <c r="K37" i="9"/>
  <c r="I37" i="9"/>
  <c r="J37" i="9" s="1"/>
  <c r="F37" i="9"/>
  <c r="F39" i="9" s="1"/>
  <c r="R36" i="9"/>
  <c r="P36" i="9"/>
  <c r="P39" i="9" s="1"/>
  <c r="M36" i="9"/>
  <c r="K36" i="9"/>
  <c r="J36" i="9"/>
  <c r="I36" i="9"/>
  <c r="F36" i="9"/>
  <c r="Q34" i="9"/>
  <c r="O34" i="9"/>
  <c r="N34" i="9"/>
  <c r="L34" i="9"/>
  <c r="H34" i="9"/>
  <c r="E34" i="9"/>
  <c r="D34" i="9"/>
  <c r="R33" i="9"/>
  <c r="P33" i="9"/>
  <c r="M33" i="9"/>
  <c r="K33" i="9"/>
  <c r="J33" i="9"/>
  <c r="I33" i="9"/>
  <c r="F33" i="9"/>
  <c r="P32" i="9"/>
  <c r="M32" i="9"/>
  <c r="K32" i="9"/>
  <c r="I32" i="9"/>
  <c r="J32" i="9" s="1"/>
  <c r="F32" i="9"/>
  <c r="R32" i="9" s="1"/>
  <c r="P31" i="9"/>
  <c r="P34" i="9" s="1"/>
  <c r="M31" i="9"/>
  <c r="K31" i="9"/>
  <c r="K34" i="9" s="1"/>
  <c r="I31" i="9"/>
  <c r="I34" i="9" s="1"/>
  <c r="F31" i="9"/>
  <c r="F34" i="9" s="1"/>
  <c r="R30" i="9"/>
  <c r="J30" i="9"/>
  <c r="I30" i="9"/>
  <c r="H30" i="9"/>
  <c r="G30" i="9"/>
  <c r="E30" i="9"/>
  <c r="D30" i="9"/>
  <c r="B30" i="9"/>
  <c r="Q29" i="9"/>
  <c r="O29" i="9"/>
  <c r="N29" i="9"/>
  <c r="L29" i="9"/>
  <c r="H29" i="9"/>
  <c r="F29" i="9"/>
  <c r="E29" i="9"/>
  <c r="D29" i="9"/>
  <c r="R28" i="9"/>
  <c r="P28" i="9"/>
  <c r="M28" i="9"/>
  <c r="K28" i="9"/>
  <c r="J28" i="9"/>
  <c r="I28" i="9"/>
  <c r="F28" i="9"/>
  <c r="P27" i="9"/>
  <c r="M27" i="9"/>
  <c r="K27" i="9"/>
  <c r="I27" i="9"/>
  <c r="J27" i="9" s="1"/>
  <c r="F27" i="9"/>
  <c r="R27" i="9" s="1"/>
  <c r="P26" i="9"/>
  <c r="P29" i="9" s="1"/>
  <c r="M26" i="9"/>
  <c r="K26" i="9"/>
  <c r="K29" i="9" s="1"/>
  <c r="J26" i="9"/>
  <c r="I26" i="9"/>
  <c r="I29" i="9" s="1"/>
  <c r="F26" i="9"/>
  <c r="R26" i="9" s="1"/>
  <c r="R29" i="9" s="1"/>
  <c r="Q24" i="9"/>
  <c r="O24" i="9"/>
  <c r="N24" i="9"/>
  <c r="L24" i="9"/>
  <c r="I24" i="9"/>
  <c r="H24" i="9"/>
  <c r="E24" i="9"/>
  <c r="D24" i="9"/>
  <c r="P23" i="9"/>
  <c r="M23" i="9"/>
  <c r="K23" i="9"/>
  <c r="J23" i="9"/>
  <c r="I23" i="9"/>
  <c r="F23" i="9"/>
  <c r="R23" i="9" s="1"/>
  <c r="R22" i="9"/>
  <c r="P22" i="9"/>
  <c r="M22" i="9"/>
  <c r="K22" i="9"/>
  <c r="I22" i="9"/>
  <c r="J22" i="9" s="1"/>
  <c r="F22" i="9"/>
  <c r="P21" i="9"/>
  <c r="P24" i="9" s="1"/>
  <c r="M21" i="9"/>
  <c r="K21" i="9"/>
  <c r="K24" i="9" s="1"/>
  <c r="J21" i="9"/>
  <c r="J24" i="9" s="1"/>
  <c r="I21" i="9"/>
  <c r="F21" i="9"/>
  <c r="R21" i="9" s="1"/>
  <c r="R24" i="9" s="1"/>
  <c r="B10" i="9"/>
  <c r="Q64" i="7"/>
  <c r="P64" i="7"/>
  <c r="O64" i="7"/>
  <c r="N64" i="7"/>
  <c r="L64" i="7"/>
  <c r="K64" i="7"/>
  <c r="H64" i="7"/>
  <c r="E64" i="7"/>
  <c r="D64" i="7"/>
  <c r="P63" i="7"/>
  <c r="M63" i="7"/>
  <c r="K63" i="7"/>
  <c r="I63" i="7"/>
  <c r="J63" i="7" s="1"/>
  <c r="F63" i="7"/>
  <c r="R63" i="7" s="1"/>
  <c r="P62" i="7"/>
  <c r="M62" i="7"/>
  <c r="K62" i="7"/>
  <c r="I62" i="7"/>
  <c r="J62" i="7" s="1"/>
  <c r="F62" i="7"/>
  <c r="R62" i="7" s="1"/>
  <c r="R61" i="7"/>
  <c r="R64" i="7" s="1"/>
  <c r="P61" i="7"/>
  <c r="M61" i="7"/>
  <c r="K61" i="7"/>
  <c r="I61" i="7"/>
  <c r="I64" i="7" s="1"/>
  <c r="F61" i="7"/>
  <c r="Q59" i="7"/>
  <c r="O59" i="7"/>
  <c r="N59" i="7"/>
  <c r="L59" i="7"/>
  <c r="H59" i="7"/>
  <c r="F59" i="7"/>
  <c r="E59" i="7"/>
  <c r="D59" i="7"/>
  <c r="R58" i="7"/>
  <c r="P58" i="7"/>
  <c r="M58" i="7"/>
  <c r="K58" i="7"/>
  <c r="I58" i="7"/>
  <c r="J58" i="7" s="1"/>
  <c r="F58" i="7"/>
  <c r="P57" i="7"/>
  <c r="M57" i="7"/>
  <c r="K57" i="7"/>
  <c r="I57" i="7"/>
  <c r="J57" i="7" s="1"/>
  <c r="F57" i="7"/>
  <c r="R57" i="7" s="1"/>
  <c r="R56" i="7"/>
  <c r="P56" i="7"/>
  <c r="P59" i="7" s="1"/>
  <c r="M56" i="7"/>
  <c r="K56" i="7"/>
  <c r="K59" i="7" s="1"/>
  <c r="I56" i="7"/>
  <c r="I59" i="7" s="1"/>
  <c r="F56" i="7"/>
  <c r="Q54" i="7"/>
  <c r="O54" i="7"/>
  <c r="N54" i="7"/>
  <c r="L54" i="7"/>
  <c r="H54" i="7"/>
  <c r="F54" i="7"/>
  <c r="E54" i="7"/>
  <c r="D54" i="7"/>
  <c r="R53" i="7"/>
  <c r="P53" i="7"/>
  <c r="M53" i="7"/>
  <c r="K53" i="7"/>
  <c r="I53" i="7"/>
  <c r="J53" i="7" s="1"/>
  <c r="F53" i="7"/>
  <c r="P52" i="7"/>
  <c r="M52" i="7"/>
  <c r="K52" i="7"/>
  <c r="I52" i="7"/>
  <c r="J52" i="7" s="1"/>
  <c r="F52" i="7"/>
  <c r="R52" i="7" s="1"/>
  <c r="P51" i="7"/>
  <c r="P54" i="7" s="1"/>
  <c r="M51" i="7"/>
  <c r="K51" i="7"/>
  <c r="K54" i="7" s="1"/>
  <c r="I51" i="7"/>
  <c r="I54" i="7" s="1"/>
  <c r="F51" i="7"/>
  <c r="R51" i="7" s="1"/>
  <c r="R54" i="7" s="1"/>
  <c r="R50" i="7"/>
  <c r="I50" i="7"/>
  <c r="H50" i="7"/>
  <c r="G50" i="7"/>
  <c r="E50" i="7"/>
  <c r="D50" i="7"/>
  <c r="B50" i="7"/>
  <c r="Q49" i="7"/>
  <c r="O49" i="7"/>
  <c r="N49" i="7"/>
  <c r="L49" i="7"/>
  <c r="H49" i="7"/>
  <c r="R48" i="7"/>
  <c r="P48" i="7"/>
  <c r="M48" i="7"/>
  <c r="K48" i="7"/>
  <c r="J48" i="7"/>
  <c r="I48" i="7"/>
  <c r="P47" i="7"/>
  <c r="M47" i="7"/>
  <c r="K47" i="7"/>
  <c r="I47" i="7"/>
  <c r="J47" i="7" s="1"/>
  <c r="R47" i="7"/>
  <c r="P46" i="7"/>
  <c r="P49" i="7" s="1"/>
  <c r="M46" i="7"/>
  <c r="K46" i="7"/>
  <c r="K49" i="7" s="1"/>
  <c r="I46" i="7"/>
  <c r="J46" i="7" s="1"/>
  <c r="J49" i="7" s="1"/>
  <c r="Q44" i="7"/>
  <c r="P44" i="7"/>
  <c r="O44" i="7"/>
  <c r="N44" i="7"/>
  <c r="L44" i="7"/>
  <c r="I44" i="7"/>
  <c r="H44" i="7"/>
  <c r="E44" i="7"/>
  <c r="D44" i="7"/>
  <c r="P43" i="7"/>
  <c r="M43" i="7"/>
  <c r="K43" i="7"/>
  <c r="J43" i="7"/>
  <c r="I43" i="7"/>
  <c r="F43" i="7"/>
  <c r="R43" i="7" s="1"/>
  <c r="R42" i="7"/>
  <c r="P42" i="7"/>
  <c r="M42" i="7"/>
  <c r="K42" i="7"/>
  <c r="I42" i="7"/>
  <c r="J42" i="7" s="1"/>
  <c r="F42" i="7"/>
  <c r="P41" i="7"/>
  <c r="M41" i="7"/>
  <c r="K41" i="7"/>
  <c r="K44" i="7" s="1"/>
  <c r="I41" i="7"/>
  <c r="J41" i="7" s="1"/>
  <c r="J44" i="7" s="1"/>
  <c r="F41" i="7"/>
  <c r="R41" i="7" s="1"/>
  <c r="Q39" i="7"/>
  <c r="O39" i="7"/>
  <c r="N39" i="7"/>
  <c r="L39" i="7"/>
  <c r="K39" i="7"/>
  <c r="I39" i="7"/>
  <c r="H39" i="7"/>
  <c r="E39" i="7"/>
  <c r="D39" i="7"/>
  <c r="P38" i="7"/>
  <c r="M38" i="7"/>
  <c r="K38" i="7"/>
  <c r="I38" i="7"/>
  <c r="J38" i="7" s="1"/>
  <c r="F38" i="7"/>
  <c r="R38" i="7" s="1"/>
  <c r="R37" i="7"/>
  <c r="R39" i="7" s="1"/>
  <c r="P37" i="7"/>
  <c r="M37" i="7"/>
  <c r="K37" i="7"/>
  <c r="I37" i="7"/>
  <c r="J37" i="7" s="1"/>
  <c r="F37" i="7"/>
  <c r="R36" i="7"/>
  <c r="P36" i="7"/>
  <c r="P39" i="7" s="1"/>
  <c r="M36" i="7"/>
  <c r="K36" i="7"/>
  <c r="I36" i="7"/>
  <c r="J36" i="7" s="1"/>
  <c r="J39" i="7" s="1"/>
  <c r="F36" i="7"/>
  <c r="F39" i="7" s="1"/>
  <c r="Q34" i="7"/>
  <c r="O34" i="7"/>
  <c r="N34" i="7"/>
  <c r="L34" i="7"/>
  <c r="K34" i="7"/>
  <c r="H34" i="7"/>
  <c r="E34" i="7"/>
  <c r="D34" i="7"/>
  <c r="R33" i="7"/>
  <c r="P33" i="7"/>
  <c r="M33" i="7"/>
  <c r="K33" i="7"/>
  <c r="I33" i="7"/>
  <c r="J33" i="7" s="1"/>
  <c r="F33" i="7"/>
  <c r="P32" i="7"/>
  <c r="M32" i="7"/>
  <c r="K32" i="7"/>
  <c r="I32" i="7"/>
  <c r="J32" i="7" s="1"/>
  <c r="F32" i="7"/>
  <c r="R32" i="7" s="1"/>
  <c r="R31" i="7"/>
  <c r="R34" i="7" s="1"/>
  <c r="P31" i="7"/>
  <c r="P34" i="7" s="1"/>
  <c r="M31" i="7"/>
  <c r="K31" i="7"/>
  <c r="I31" i="7"/>
  <c r="I34" i="7" s="1"/>
  <c r="F31" i="7"/>
  <c r="F34" i="7" s="1"/>
  <c r="R30" i="7"/>
  <c r="J30" i="7"/>
  <c r="I30" i="7"/>
  <c r="H30" i="7"/>
  <c r="G30" i="7"/>
  <c r="E30" i="7"/>
  <c r="D30" i="7"/>
  <c r="B30" i="7"/>
  <c r="Q29" i="7"/>
  <c r="O29" i="7"/>
  <c r="N29" i="7"/>
  <c r="L29" i="7"/>
  <c r="I29" i="7"/>
  <c r="H29" i="7"/>
  <c r="F29" i="7"/>
  <c r="E29" i="7"/>
  <c r="D29" i="7"/>
  <c r="P28" i="7"/>
  <c r="M28" i="7"/>
  <c r="K28" i="7"/>
  <c r="J28" i="7"/>
  <c r="I28" i="7"/>
  <c r="F28" i="7"/>
  <c r="R28" i="7" s="1"/>
  <c r="P27" i="7"/>
  <c r="M27" i="7"/>
  <c r="K27" i="7"/>
  <c r="J27" i="7"/>
  <c r="I27" i="7"/>
  <c r="F27" i="7"/>
  <c r="R27" i="7" s="1"/>
  <c r="R26" i="7"/>
  <c r="R29" i="7" s="1"/>
  <c r="P26" i="7"/>
  <c r="P29" i="7" s="1"/>
  <c r="M26" i="7"/>
  <c r="K26" i="7"/>
  <c r="K29" i="7" s="1"/>
  <c r="J26" i="7"/>
  <c r="J29" i="7" s="1"/>
  <c r="I26" i="7"/>
  <c r="F26" i="7"/>
  <c r="Q24" i="7"/>
  <c r="O24" i="7"/>
  <c r="N24" i="7"/>
  <c r="L24" i="7"/>
  <c r="H24" i="7"/>
  <c r="F24" i="7"/>
  <c r="E24" i="7"/>
  <c r="D24" i="7"/>
  <c r="R23" i="7"/>
  <c r="P23" i="7"/>
  <c r="M23" i="7"/>
  <c r="K23" i="7"/>
  <c r="J23" i="7"/>
  <c r="I23" i="7"/>
  <c r="F23" i="7"/>
  <c r="P22" i="7"/>
  <c r="M22" i="7"/>
  <c r="K22" i="7"/>
  <c r="I22" i="7"/>
  <c r="J22" i="7" s="1"/>
  <c r="F22" i="7"/>
  <c r="R22" i="7" s="1"/>
  <c r="P21" i="7"/>
  <c r="P24" i="7" s="1"/>
  <c r="M21" i="7"/>
  <c r="K21" i="7"/>
  <c r="K24" i="7" s="1"/>
  <c r="I21" i="7"/>
  <c r="J21" i="7" s="1"/>
  <c r="J24" i="7" s="1"/>
  <c r="F21" i="7"/>
  <c r="R21" i="7" s="1"/>
  <c r="B10" i="7"/>
  <c r="Q64" i="6"/>
  <c r="O64" i="6"/>
  <c r="N64" i="6"/>
  <c r="L64" i="6"/>
  <c r="K64" i="6"/>
  <c r="I64" i="6"/>
  <c r="H64" i="6"/>
  <c r="E64" i="6"/>
  <c r="D64" i="6"/>
  <c r="P63" i="6"/>
  <c r="M63" i="6"/>
  <c r="K63" i="6"/>
  <c r="I63" i="6"/>
  <c r="J63" i="6" s="1"/>
  <c r="F63" i="6"/>
  <c r="R63" i="6" s="1"/>
  <c r="P62" i="6"/>
  <c r="M62" i="6"/>
  <c r="K62" i="6"/>
  <c r="I62" i="6"/>
  <c r="J62" i="6" s="1"/>
  <c r="F62" i="6"/>
  <c r="R62" i="6" s="1"/>
  <c r="R61" i="6"/>
  <c r="R64" i="6" s="1"/>
  <c r="P61" i="6"/>
  <c r="P64" i="6" s="1"/>
  <c r="M61" i="6"/>
  <c r="K61" i="6"/>
  <c r="I61" i="6"/>
  <c r="J61" i="6" s="1"/>
  <c r="J64" i="6" s="1"/>
  <c r="F61" i="6"/>
  <c r="F64" i="6" s="1"/>
  <c r="Q59" i="6"/>
  <c r="O59" i="6"/>
  <c r="N59" i="6"/>
  <c r="L59" i="6"/>
  <c r="H59" i="6"/>
  <c r="E59" i="6"/>
  <c r="D59" i="6"/>
  <c r="R58" i="6"/>
  <c r="P58" i="6"/>
  <c r="M58" i="6"/>
  <c r="K58" i="6"/>
  <c r="I58" i="6"/>
  <c r="J58" i="6" s="1"/>
  <c r="F58" i="6"/>
  <c r="P57" i="6"/>
  <c r="M57" i="6"/>
  <c r="K57" i="6"/>
  <c r="I57" i="6"/>
  <c r="J57" i="6" s="1"/>
  <c r="F57" i="6"/>
  <c r="R57" i="6" s="1"/>
  <c r="P56" i="6"/>
  <c r="P59" i="6" s="1"/>
  <c r="M56" i="6"/>
  <c r="K56" i="6"/>
  <c r="K59" i="6" s="1"/>
  <c r="I56" i="6"/>
  <c r="I59" i="6" s="1"/>
  <c r="F56" i="6"/>
  <c r="R56" i="6" s="1"/>
  <c r="Q54" i="6"/>
  <c r="O54" i="6"/>
  <c r="N54" i="6"/>
  <c r="L54" i="6"/>
  <c r="H54" i="6"/>
  <c r="E54" i="6"/>
  <c r="D54" i="6"/>
  <c r="P53" i="6"/>
  <c r="M53" i="6"/>
  <c r="K53" i="6"/>
  <c r="I53" i="6"/>
  <c r="J53" i="6" s="1"/>
  <c r="F53" i="6"/>
  <c r="R53" i="6" s="1"/>
  <c r="R52" i="6"/>
  <c r="P52" i="6"/>
  <c r="M52" i="6"/>
  <c r="K52" i="6"/>
  <c r="I52" i="6"/>
  <c r="J52" i="6" s="1"/>
  <c r="F52" i="6"/>
  <c r="P51" i="6"/>
  <c r="P54" i="6" s="1"/>
  <c r="M51" i="6"/>
  <c r="K51" i="6"/>
  <c r="K54" i="6" s="1"/>
  <c r="I51" i="6"/>
  <c r="J51" i="6" s="1"/>
  <c r="F51" i="6"/>
  <c r="R51" i="6" s="1"/>
  <c r="R50" i="6"/>
  <c r="I50" i="6"/>
  <c r="H50" i="6"/>
  <c r="G50" i="6"/>
  <c r="E50" i="6"/>
  <c r="D50" i="6"/>
  <c r="B50" i="6"/>
  <c r="Q49" i="6"/>
  <c r="O49" i="6"/>
  <c r="N49" i="6"/>
  <c r="L49" i="6"/>
  <c r="H49" i="6"/>
  <c r="P48" i="6"/>
  <c r="M48" i="6"/>
  <c r="K48" i="6"/>
  <c r="I48" i="6"/>
  <c r="J48" i="6" s="1"/>
  <c r="P47" i="6"/>
  <c r="M47" i="6"/>
  <c r="K47" i="6"/>
  <c r="I47" i="6"/>
  <c r="J47" i="6" s="1"/>
  <c r="R47" i="6"/>
  <c r="P46" i="6"/>
  <c r="P49" i="6" s="1"/>
  <c r="M46" i="6"/>
  <c r="K46" i="6"/>
  <c r="K49" i="6" s="1"/>
  <c r="I46" i="6"/>
  <c r="J46" i="6" s="1"/>
  <c r="R46" i="6"/>
  <c r="Q44" i="6"/>
  <c r="P44" i="6"/>
  <c r="O44" i="6"/>
  <c r="N44" i="6"/>
  <c r="L44" i="6"/>
  <c r="I44" i="6"/>
  <c r="H44" i="6"/>
  <c r="E44" i="6"/>
  <c r="D44" i="6"/>
  <c r="P43" i="6"/>
  <c r="M43" i="6"/>
  <c r="K43" i="6"/>
  <c r="I43" i="6"/>
  <c r="J43" i="6" s="1"/>
  <c r="F43" i="6"/>
  <c r="R43" i="6" s="1"/>
  <c r="R42" i="6"/>
  <c r="P42" i="6"/>
  <c r="M42" i="6"/>
  <c r="K42" i="6"/>
  <c r="I42" i="6"/>
  <c r="J42" i="6" s="1"/>
  <c r="F42" i="6"/>
  <c r="P41" i="6"/>
  <c r="M41" i="6"/>
  <c r="K41" i="6"/>
  <c r="K44" i="6" s="1"/>
  <c r="I41" i="6"/>
  <c r="J41" i="6" s="1"/>
  <c r="J44" i="6" s="1"/>
  <c r="F41" i="6"/>
  <c r="R41" i="6" s="1"/>
  <c r="Q39" i="6"/>
  <c r="O39" i="6"/>
  <c r="N39" i="6"/>
  <c r="L39" i="6"/>
  <c r="I39" i="6"/>
  <c r="H39" i="6"/>
  <c r="F39" i="6"/>
  <c r="E39" i="6"/>
  <c r="D39" i="6"/>
  <c r="P38" i="6"/>
  <c r="M38" i="6"/>
  <c r="K38" i="6"/>
  <c r="I38" i="6"/>
  <c r="J38" i="6" s="1"/>
  <c r="F38" i="6"/>
  <c r="R38" i="6" s="1"/>
  <c r="P37" i="6"/>
  <c r="M37" i="6"/>
  <c r="K37" i="6"/>
  <c r="I37" i="6"/>
  <c r="J37" i="6" s="1"/>
  <c r="F37" i="6"/>
  <c r="R37" i="6" s="1"/>
  <c r="R36" i="6"/>
  <c r="P36" i="6"/>
  <c r="P39" i="6" s="1"/>
  <c r="M36" i="6"/>
  <c r="K36" i="6"/>
  <c r="K39" i="6" s="1"/>
  <c r="J36" i="6"/>
  <c r="J39" i="6" s="1"/>
  <c r="I36" i="6"/>
  <c r="F36" i="6"/>
  <c r="Q34" i="6"/>
  <c r="O34" i="6"/>
  <c r="N34" i="6"/>
  <c r="L34" i="6"/>
  <c r="K34" i="6"/>
  <c r="I34" i="6"/>
  <c r="H34" i="6"/>
  <c r="E34" i="6"/>
  <c r="D34" i="6"/>
  <c r="R33" i="6"/>
  <c r="P33" i="6"/>
  <c r="M33" i="6"/>
  <c r="K33" i="6"/>
  <c r="J33" i="6"/>
  <c r="I33" i="6"/>
  <c r="F33" i="6"/>
  <c r="P32" i="6"/>
  <c r="M32" i="6"/>
  <c r="K32" i="6"/>
  <c r="I32" i="6"/>
  <c r="J32" i="6" s="1"/>
  <c r="F32" i="6"/>
  <c r="R32" i="6" s="1"/>
  <c r="P31" i="6"/>
  <c r="P34" i="6" s="1"/>
  <c r="M31" i="6"/>
  <c r="K31" i="6"/>
  <c r="I31" i="6"/>
  <c r="J31" i="6" s="1"/>
  <c r="J34" i="6" s="1"/>
  <c r="F31" i="6"/>
  <c r="F34" i="6" s="1"/>
  <c r="R30" i="6"/>
  <c r="J30" i="6"/>
  <c r="I30" i="6"/>
  <c r="H30" i="6"/>
  <c r="G30" i="6"/>
  <c r="E30" i="6"/>
  <c r="D30" i="6"/>
  <c r="B30" i="6"/>
  <c r="Q29" i="6"/>
  <c r="O29" i="6"/>
  <c r="N29" i="6"/>
  <c r="L29" i="6"/>
  <c r="H29" i="6"/>
  <c r="E29" i="6"/>
  <c r="D29" i="6"/>
  <c r="R28" i="6"/>
  <c r="P28" i="6"/>
  <c r="M28" i="6"/>
  <c r="K28" i="6"/>
  <c r="J28" i="6"/>
  <c r="I28" i="6"/>
  <c r="F28" i="6"/>
  <c r="P27" i="6"/>
  <c r="M27" i="6"/>
  <c r="K27" i="6"/>
  <c r="I27" i="6"/>
  <c r="J27" i="6" s="1"/>
  <c r="F27" i="6"/>
  <c r="R27" i="6" s="1"/>
  <c r="P26" i="6"/>
  <c r="P29" i="6" s="1"/>
  <c r="M26" i="6"/>
  <c r="K26" i="6"/>
  <c r="K29" i="6" s="1"/>
  <c r="I26" i="6"/>
  <c r="I29" i="6" s="1"/>
  <c r="F26" i="6"/>
  <c r="R26" i="6" s="1"/>
  <c r="R29" i="6" s="1"/>
  <c r="Q24" i="6"/>
  <c r="O24" i="6"/>
  <c r="N24" i="6"/>
  <c r="L24" i="6"/>
  <c r="I24" i="6"/>
  <c r="H24" i="6"/>
  <c r="E24" i="6"/>
  <c r="D24" i="6"/>
  <c r="P23" i="6"/>
  <c r="M23" i="6"/>
  <c r="K23" i="6"/>
  <c r="I23" i="6"/>
  <c r="J23" i="6" s="1"/>
  <c r="F23" i="6"/>
  <c r="R23" i="6" s="1"/>
  <c r="R22" i="6"/>
  <c r="P22" i="6"/>
  <c r="M22" i="6"/>
  <c r="K22" i="6"/>
  <c r="I22" i="6"/>
  <c r="J22" i="6" s="1"/>
  <c r="F22" i="6"/>
  <c r="P21" i="6"/>
  <c r="P24" i="6" s="1"/>
  <c r="M21" i="6"/>
  <c r="K21" i="6"/>
  <c r="K24" i="6" s="1"/>
  <c r="J21" i="6"/>
  <c r="J24" i="6" s="1"/>
  <c r="I21" i="6"/>
  <c r="F21" i="6"/>
  <c r="R21" i="6" s="1"/>
  <c r="R24" i="6" s="1"/>
  <c r="B10" i="6"/>
  <c r="Q64" i="4"/>
  <c r="O64" i="4"/>
  <c r="N64" i="4"/>
  <c r="L64" i="4"/>
  <c r="K64" i="4"/>
  <c r="I64" i="4"/>
  <c r="H64" i="4"/>
  <c r="E64" i="4"/>
  <c r="D64" i="4"/>
  <c r="P63" i="4"/>
  <c r="M63" i="4"/>
  <c r="K63" i="4"/>
  <c r="I63" i="4"/>
  <c r="J63" i="4" s="1"/>
  <c r="F63" i="4"/>
  <c r="R63" i="4" s="1"/>
  <c r="P62" i="4"/>
  <c r="M62" i="4"/>
  <c r="K62" i="4"/>
  <c r="I62" i="4"/>
  <c r="J62" i="4" s="1"/>
  <c r="F62" i="4"/>
  <c r="R62" i="4" s="1"/>
  <c r="R61" i="4"/>
  <c r="R64" i="4" s="1"/>
  <c r="P61" i="4"/>
  <c r="P64" i="4" s="1"/>
  <c r="M61" i="4"/>
  <c r="K61" i="4"/>
  <c r="I61" i="4"/>
  <c r="J61" i="4" s="1"/>
  <c r="J64" i="4" s="1"/>
  <c r="F61" i="4"/>
  <c r="F64" i="4" s="1"/>
  <c r="Q59" i="4"/>
  <c r="O59" i="4"/>
  <c r="N59" i="4"/>
  <c r="L59" i="4"/>
  <c r="H59" i="4"/>
  <c r="E59" i="4"/>
  <c r="D59" i="4"/>
  <c r="R58" i="4"/>
  <c r="P58" i="4"/>
  <c r="M58" i="4"/>
  <c r="K58" i="4"/>
  <c r="I58" i="4"/>
  <c r="J58" i="4" s="1"/>
  <c r="F58" i="4"/>
  <c r="P57" i="4"/>
  <c r="M57" i="4"/>
  <c r="K57" i="4"/>
  <c r="I57" i="4"/>
  <c r="J57" i="4" s="1"/>
  <c r="F57" i="4"/>
  <c r="R57" i="4" s="1"/>
  <c r="P56" i="4"/>
  <c r="P59" i="4" s="1"/>
  <c r="M56" i="4"/>
  <c r="K56" i="4"/>
  <c r="K59" i="4" s="1"/>
  <c r="I56" i="4"/>
  <c r="I59" i="4" s="1"/>
  <c r="F56" i="4"/>
  <c r="F59" i="4" s="1"/>
  <c r="Q54" i="4"/>
  <c r="O54" i="4"/>
  <c r="N54" i="4"/>
  <c r="L54" i="4"/>
  <c r="H54" i="4"/>
  <c r="E54" i="4"/>
  <c r="D54" i="4"/>
  <c r="P53" i="4"/>
  <c r="M53" i="4"/>
  <c r="K53" i="4"/>
  <c r="I53" i="4"/>
  <c r="J53" i="4" s="1"/>
  <c r="F53" i="4"/>
  <c r="R53" i="4" s="1"/>
  <c r="R52" i="4"/>
  <c r="P52" i="4"/>
  <c r="M52" i="4"/>
  <c r="K52" i="4"/>
  <c r="I52" i="4"/>
  <c r="J52" i="4" s="1"/>
  <c r="F52" i="4"/>
  <c r="P51" i="4"/>
  <c r="P54" i="4" s="1"/>
  <c r="M51" i="4"/>
  <c r="K51" i="4"/>
  <c r="K54" i="4" s="1"/>
  <c r="I51" i="4"/>
  <c r="J51" i="4" s="1"/>
  <c r="F51" i="4"/>
  <c r="R51" i="4" s="1"/>
  <c r="R50" i="4"/>
  <c r="I50" i="4"/>
  <c r="H50" i="4"/>
  <c r="G50" i="4"/>
  <c r="E50" i="4"/>
  <c r="D50" i="4"/>
  <c r="B50" i="4"/>
  <c r="Q49" i="4"/>
  <c r="P49" i="4"/>
  <c r="O49" i="4"/>
  <c r="N49" i="4"/>
  <c r="L49" i="4"/>
  <c r="H49" i="4"/>
  <c r="R48" i="4"/>
  <c r="P48" i="4"/>
  <c r="M48" i="4"/>
  <c r="K48" i="4"/>
  <c r="I48" i="4"/>
  <c r="J48" i="4" s="1"/>
  <c r="P47" i="4"/>
  <c r="M47" i="4"/>
  <c r="K47" i="4"/>
  <c r="I47" i="4"/>
  <c r="J47" i="4" s="1"/>
  <c r="R47" i="4"/>
  <c r="P46" i="4"/>
  <c r="M46" i="4"/>
  <c r="K46" i="4"/>
  <c r="K49" i="4" s="1"/>
  <c r="I46" i="4"/>
  <c r="J46" i="4" s="1"/>
  <c r="Q44" i="4"/>
  <c r="P44" i="4"/>
  <c r="O44" i="4"/>
  <c r="N44" i="4"/>
  <c r="L44" i="4"/>
  <c r="I44" i="4"/>
  <c r="H44" i="4"/>
  <c r="E44" i="4"/>
  <c r="D44" i="4"/>
  <c r="P43" i="4"/>
  <c r="M43" i="4"/>
  <c r="K43" i="4"/>
  <c r="I43" i="4"/>
  <c r="J43" i="4" s="1"/>
  <c r="F43" i="4"/>
  <c r="R43" i="4" s="1"/>
  <c r="R42" i="4"/>
  <c r="P42" i="4"/>
  <c r="M42" i="4"/>
  <c r="K42" i="4"/>
  <c r="J42" i="4"/>
  <c r="I42" i="4"/>
  <c r="F42" i="4"/>
  <c r="P41" i="4"/>
  <c r="M41" i="4"/>
  <c r="K41" i="4"/>
  <c r="K44" i="4" s="1"/>
  <c r="J41" i="4"/>
  <c r="J44" i="4" s="1"/>
  <c r="I41" i="4"/>
  <c r="F41" i="4"/>
  <c r="R41" i="4" s="1"/>
  <c r="Q39" i="4"/>
  <c r="O39" i="4"/>
  <c r="N39" i="4"/>
  <c r="L39" i="4"/>
  <c r="I39" i="4"/>
  <c r="H39" i="4"/>
  <c r="F39" i="4"/>
  <c r="E39" i="4"/>
  <c r="D39" i="4"/>
  <c r="P38" i="4"/>
  <c r="M38" i="4"/>
  <c r="K38" i="4"/>
  <c r="J38" i="4"/>
  <c r="I38" i="4"/>
  <c r="F38" i="4"/>
  <c r="R38" i="4" s="1"/>
  <c r="P37" i="4"/>
  <c r="M37" i="4"/>
  <c r="K37" i="4"/>
  <c r="I37" i="4"/>
  <c r="J37" i="4" s="1"/>
  <c r="F37" i="4"/>
  <c r="R37" i="4" s="1"/>
  <c r="R36" i="4"/>
  <c r="P36" i="4"/>
  <c r="P39" i="4" s="1"/>
  <c r="M36" i="4"/>
  <c r="K36" i="4"/>
  <c r="K39" i="4" s="1"/>
  <c r="I36" i="4"/>
  <c r="J36" i="4" s="1"/>
  <c r="J39" i="4" s="1"/>
  <c r="F36" i="4"/>
  <c r="Q34" i="4"/>
  <c r="O34" i="4"/>
  <c r="N34" i="4"/>
  <c r="L34" i="4"/>
  <c r="H34" i="4"/>
  <c r="E34" i="4"/>
  <c r="D34" i="4"/>
  <c r="R33" i="4"/>
  <c r="P33" i="4"/>
  <c r="M33" i="4"/>
  <c r="K33" i="4"/>
  <c r="I33" i="4"/>
  <c r="J33" i="4" s="1"/>
  <c r="F33" i="4"/>
  <c r="R32" i="4"/>
  <c r="P32" i="4"/>
  <c r="M32" i="4"/>
  <c r="K32" i="4"/>
  <c r="I32" i="4"/>
  <c r="J32" i="4" s="1"/>
  <c r="F32" i="4"/>
  <c r="P31" i="4"/>
  <c r="P34" i="4" s="1"/>
  <c r="M31" i="4"/>
  <c r="K31" i="4"/>
  <c r="K34" i="4" s="1"/>
  <c r="J31" i="4"/>
  <c r="J34" i="4" s="1"/>
  <c r="I31" i="4"/>
  <c r="I34" i="4" s="1"/>
  <c r="F31" i="4"/>
  <c r="F34" i="4" s="1"/>
  <c r="R30" i="4"/>
  <c r="J30" i="4"/>
  <c r="I30" i="4"/>
  <c r="H30" i="4"/>
  <c r="G30" i="4"/>
  <c r="E30" i="4"/>
  <c r="D30" i="4"/>
  <c r="B30" i="4"/>
  <c r="Q29" i="4"/>
  <c r="O29" i="4"/>
  <c r="N29" i="4"/>
  <c r="L29" i="4"/>
  <c r="H29" i="4"/>
  <c r="E29" i="4"/>
  <c r="D29" i="4"/>
  <c r="R28" i="4"/>
  <c r="P28" i="4"/>
  <c r="M28" i="4"/>
  <c r="K28" i="4"/>
  <c r="J28" i="4"/>
  <c r="I28" i="4"/>
  <c r="F28" i="4"/>
  <c r="P27" i="4"/>
  <c r="M27" i="4"/>
  <c r="K27" i="4"/>
  <c r="I27" i="4"/>
  <c r="J27" i="4" s="1"/>
  <c r="F27" i="4"/>
  <c r="R27" i="4" s="1"/>
  <c r="P26" i="4"/>
  <c r="M26" i="4"/>
  <c r="K26" i="4"/>
  <c r="K29" i="4" s="1"/>
  <c r="I26" i="4"/>
  <c r="J26" i="4" s="1"/>
  <c r="F26" i="4"/>
  <c r="R26" i="4" s="1"/>
  <c r="Q24" i="4"/>
  <c r="O24" i="4"/>
  <c r="N24" i="4"/>
  <c r="L24" i="4"/>
  <c r="H24" i="4"/>
  <c r="E24" i="4"/>
  <c r="D24" i="4"/>
  <c r="P23" i="4"/>
  <c r="M23" i="4"/>
  <c r="K23" i="4"/>
  <c r="J23" i="4"/>
  <c r="I23" i="4"/>
  <c r="F23" i="4"/>
  <c r="R23" i="4" s="1"/>
  <c r="P22" i="4"/>
  <c r="M22" i="4"/>
  <c r="K22" i="4"/>
  <c r="I22" i="4"/>
  <c r="J22" i="4" s="1"/>
  <c r="F22" i="4"/>
  <c r="R22" i="4" s="1"/>
  <c r="P21" i="4"/>
  <c r="P24" i="4" s="1"/>
  <c r="M21" i="4"/>
  <c r="K21" i="4"/>
  <c r="K24" i="4" s="1"/>
  <c r="I21" i="4"/>
  <c r="J21" i="4" s="1"/>
  <c r="J24" i="4" s="1"/>
  <c r="F21" i="4"/>
  <c r="R21" i="4" s="1"/>
  <c r="R24" i="4" s="1"/>
  <c r="B10" i="4"/>
  <c r="Q64" i="3"/>
  <c r="O64" i="3"/>
  <c r="N64" i="3"/>
  <c r="L64" i="3"/>
  <c r="H64" i="3"/>
  <c r="E64" i="3"/>
  <c r="D64" i="3"/>
  <c r="P63" i="3"/>
  <c r="M63" i="3"/>
  <c r="K63" i="3"/>
  <c r="I63" i="3"/>
  <c r="J63" i="3" s="1"/>
  <c r="F63" i="3"/>
  <c r="R63" i="3" s="1"/>
  <c r="P62" i="3"/>
  <c r="M62" i="3"/>
  <c r="K62" i="3"/>
  <c r="I62" i="3"/>
  <c r="J62" i="3" s="1"/>
  <c r="F62" i="3"/>
  <c r="R62" i="3" s="1"/>
  <c r="P61" i="3"/>
  <c r="P64" i="3" s="1"/>
  <c r="M61" i="3"/>
  <c r="K61" i="3"/>
  <c r="K64" i="3" s="1"/>
  <c r="I61" i="3"/>
  <c r="I64" i="3" s="1"/>
  <c r="F61" i="3"/>
  <c r="R61" i="3" s="1"/>
  <c r="Q59" i="3"/>
  <c r="P59" i="3"/>
  <c r="O59" i="3"/>
  <c r="N59" i="3"/>
  <c r="L59" i="3"/>
  <c r="H59" i="3"/>
  <c r="E59" i="3"/>
  <c r="D59" i="3"/>
  <c r="P58" i="3"/>
  <c r="M58" i="3"/>
  <c r="K58" i="3"/>
  <c r="I58" i="3"/>
  <c r="J58" i="3" s="1"/>
  <c r="F58" i="3"/>
  <c r="R58" i="3" s="1"/>
  <c r="R57" i="3"/>
  <c r="P57" i="3"/>
  <c r="M57" i="3"/>
  <c r="K57" i="3"/>
  <c r="I57" i="3"/>
  <c r="J57" i="3" s="1"/>
  <c r="F57" i="3"/>
  <c r="P56" i="3"/>
  <c r="M56" i="3"/>
  <c r="K56" i="3"/>
  <c r="K59" i="3" s="1"/>
  <c r="I56" i="3"/>
  <c r="I59" i="3" s="1"/>
  <c r="F56" i="3"/>
  <c r="F59" i="3" s="1"/>
  <c r="Q54" i="3"/>
  <c r="O54" i="3"/>
  <c r="N54" i="3"/>
  <c r="L54" i="3"/>
  <c r="H54" i="3"/>
  <c r="E54" i="3"/>
  <c r="D54" i="3"/>
  <c r="P53" i="3"/>
  <c r="M53" i="3"/>
  <c r="K53" i="3"/>
  <c r="I53" i="3"/>
  <c r="J53" i="3" s="1"/>
  <c r="F53" i="3"/>
  <c r="R53" i="3" s="1"/>
  <c r="P52" i="3"/>
  <c r="M52" i="3"/>
  <c r="K52" i="3"/>
  <c r="I52" i="3"/>
  <c r="J52" i="3" s="1"/>
  <c r="F52" i="3"/>
  <c r="R52" i="3" s="1"/>
  <c r="P51" i="3"/>
  <c r="P54" i="3" s="1"/>
  <c r="M51" i="3"/>
  <c r="K51" i="3"/>
  <c r="K54" i="3" s="1"/>
  <c r="I51" i="3"/>
  <c r="J51" i="3" s="1"/>
  <c r="F51" i="3"/>
  <c r="R51" i="3" s="1"/>
  <c r="R50" i="3"/>
  <c r="I50" i="3"/>
  <c r="H50" i="3"/>
  <c r="G50" i="3"/>
  <c r="E50" i="3"/>
  <c r="D50" i="3"/>
  <c r="B50" i="3"/>
  <c r="Q49" i="3"/>
  <c r="O49" i="3"/>
  <c r="N49" i="3"/>
  <c r="L49" i="3"/>
  <c r="H49" i="3"/>
  <c r="P48" i="3"/>
  <c r="M48" i="3"/>
  <c r="K48" i="3"/>
  <c r="I48" i="3"/>
  <c r="J48" i="3" s="1"/>
  <c r="R48" i="3"/>
  <c r="P47" i="3"/>
  <c r="M47" i="3"/>
  <c r="K47" i="3"/>
  <c r="I47" i="3"/>
  <c r="J47" i="3" s="1"/>
  <c r="R47" i="3"/>
  <c r="R46" i="3"/>
  <c r="P46" i="3"/>
  <c r="P49" i="3" s="1"/>
  <c r="M46" i="3"/>
  <c r="K46" i="3"/>
  <c r="K49" i="3" s="1"/>
  <c r="I46" i="3"/>
  <c r="J46" i="3" s="1"/>
  <c r="Q44" i="3"/>
  <c r="O44" i="3"/>
  <c r="N44" i="3"/>
  <c r="L44" i="3"/>
  <c r="I44" i="3"/>
  <c r="H44" i="3"/>
  <c r="E44" i="3"/>
  <c r="D44" i="3"/>
  <c r="R43" i="3"/>
  <c r="P43" i="3"/>
  <c r="M43" i="3"/>
  <c r="K43" i="3"/>
  <c r="I43" i="3"/>
  <c r="J43" i="3" s="1"/>
  <c r="F43" i="3"/>
  <c r="P42" i="3"/>
  <c r="M42" i="3"/>
  <c r="K42" i="3"/>
  <c r="I42" i="3"/>
  <c r="J42" i="3" s="1"/>
  <c r="F42" i="3"/>
  <c r="R42" i="3" s="1"/>
  <c r="P41" i="3"/>
  <c r="P44" i="3" s="1"/>
  <c r="M41" i="3"/>
  <c r="K41" i="3"/>
  <c r="K44" i="3" s="1"/>
  <c r="I41" i="3"/>
  <c r="J41" i="3" s="1"/>
  <c r="J44" i="3" s="1"/>
  <c r="F41" i="3"/>
  <c r="R41" i="3" s="1"/>
  <c r="Q39" i="3"/>
  <c r="O39" i="3"/>
  <c r="N39" i="3"/>
  <c r="L39" i="3"/>
  <c r="H39" i="3"/>
  <c r="E39" i="3"/>
  <c r="D39" i="3"/>
  <c r="P38" i="3"/>
  <c r="M38" i="3"/>
  <c r="K38" i="3"/>
  <c r="I38" i="3"/>
  <c r="J38" i="3" s="1"/>
  <c r="F38" i="3"/>
  <c r="R38" i="3" s="1"/>
  <c r="R37" i="3"/>
  <c r="P37" i="3"/>
  <c r="M37" i="3"/>
  <c r="K37" i="3"/>
  <c r="I37" i="3"/>
  <c r="J37" i="3" s="1"/>
  <c r="F37" i="3"/>
  <c r="P36" i="3"/>
  <c r="P39" i="3" s="1"/>
  <c r="M36" i="3"/>
  <c r="K36" i="3"/>
  <c r="K39" i="3" s="1"/>
  <c r="I36" i="3"/>
  <c r="I39" i="3" s="1"/>
  <c r="F36" i="3"/>
  <c r="R36" i="3" s="1"/>
  <c r="Q34" i="3"/>
  <c r="P34" i="3"/>
  <c r="O34" i="3"/>
  <c r="N34" i="3"/>
  <c r="L34" i="3"/>
  <c r="H34" i="3"/>
  <c r="E34" i="3"/>
  <c r="D34" i="3"/>
  <c r="P33" i="3"/>
  <c r="M33" i="3"/>
  <c r="K33" i="3"/>
  <c r="I33" i="3"/>
  <c r="J33" i="3" s="1"/>
  <c r="F33" i="3"/>
  <c r="R33" i="3" s="1"/>
  <c r="P32" i="3"/>
  <c r="M32" i="3"/>
  <c r="K32" i="3"/>
  <c r="I32" i="3"/>
  <c r="J32" i="3" s="1"/>
  <c r="F32" i="3"/>
  <c r="R32" i="3" s="1"/>
  <c r="P31" i="3"/>
  <c r="M31" i="3"/>
  <c r="K31" i="3"/>
  <c r="K34" i="3" s="1"/>
  <c r="I31" i="3"/>
  <c r="I34" i="3" s="1"/>
  <c r="F31" i="3"/>
  <c r="F34" i="3" s="1"/>
  <c r="R30" i="3"/>
  <c r="J30" i="3"/>
  <c r="I30" i="3"/>
  <c r="H30" i="3"/>
  <c r="G30" i="3"/>
  <c r="E30" i="3"/>
  <c r="D30" i="3"/>
  <c r="B30" i="3"/>
  <c r="Q29" i="3"/>
  <c r="O29" i="3"/>
  <c r="N29" i="3"/>
  <c r="L29" i="3"/>
  <c r="H29" i="3"/>
  <c r="E29" i="3"/>
  <c r="D29" i="3"/>
  <c r="P28" i="3"/>
  <c r="M28" i="3"/>
  <c r="K28" i="3"/>
  <c r="I28" i="3"/>
  <c r="J28" i="3" s="1"/>
  <c r="F28" i="3"/>
  <c r="R28" i="3" s="1"/>
  <c r="P27" i="3"/>
  <c r="M27" i="3"/>
  <c r="K27" i="3"/>
  <c r="I27" i="3"/>
  <c r="J27" i="3" s="1"/>
  <c r="F27" i="3"/>
  <c r="R27" i="3" s="1"/>
  <c r="P26" i="3"/>
  <c r="P29" i="3" s="1"/>
  <c r="M26" i="3"/>
  <c r="K26" i="3"/>
  <c r="K29" i="3" s="1"/>
  <c r="I26" i="3"/>
  <c r="F26" i="3"/>
  <c r="R26" i="3" s="1"/>
  <c r="Q24" i="3"/>
  <c r="O24" i="3"/>
  <c r="N24" i="3"/>
  <c r="L24" i="3"/>
  <c r="H24" i="3"/>
  <c r="E24" i="3"/>
  <c r="D24" i="3"/>
  <c r="P23" i="3"/>
  <c r="M23" i="3"/>
  <c r="K23" i="3"/>
  <c r="I23" i="3"/>
  <c r="J23" i="3" s="1"/>
  <c r="F23" i="3"/>
  <c r="R23" i="3" s="1"/>
  <c r="P22" i="3"/>
  <c r="M22" i="3"/>
  <c r="K22" i="3"/>
  <c r="I22" i="3"/>
  <c r="J22" i="3" s="1"/>
  <c r="F22" i="3"/>
  <c r="R22" i="3" s="1"/>
  <c r="P21" i="3"/>
  <c r="P24" i="3" s="1"/>
  <c r="M21" i="3"/>
  <c r="K21" i="3"/>
  <c r="K24" i="3" s="1"/>
  <c r="I21" i="3"/>
  <c r="J21" i="3" s="1"/>
  <c r="J24" i="3" s="1"/>
  <c r="F21" i="3"/>
  <c r="R21" i="3" s="1"/>
  <c r="B10" i="3"/>
  <c r="R63" i="1"/>
  <c r="R64" i="1" s="1"/>
  <c r="R62" i="1"/>
  <c r="R61" i="1"/>
  <c r="R58" i="1"/>
  <c r="R57" i="1"/>
  <c r="R56" i="1"/>
  <c r="R59" i="1" s="1"/>
  <c r="R54" i="1"/>
  <c r="R53" i="1"/>
  <c r="R52" i="1"/>
  <c r="R51" i="1"/>
  <c r="R50" i="1"/>
  <c r="R48" i="1"/>
  <c r="R47" i="1"/>
  <c r="R46" i="1"/>
  <c r="R43" i="1"/>
  <c r="R42" i="1"/>
  <c r="R44" i="1" s="1"/>
  <c r="R41" i="1"/>
  <c r="R38" i="1"/>
  <c r="R37" i="1"/>
  <c r="R36" i="1"/>
  <c r="R39" i="1" s="1"/>
  <c r="R33" i="1"/>
  <c r="R32" i="1"/>
  <c r="R31" i="1"/>
  <c r="R34" i="1" s="1"/>
  <c r="R30" i="1"/>
  <c r="R28" i="1"/>
  <c r="R27" i="1"/>
  <c r="R29" i="1" s="1"/>
  <c r="R26" i="1"/>
  <c r="R23" i="1"/>
  <c r="R22" i="1"/>
  <c r="R21" i="1"/>
  <c r="R24" i="1" s="1"/>
  <c r="R19" i="1"/>
  <c r="R14" i="1"/>
  <c r="R10" i="1"/>
  <c r="Q64" i="1"/>
  <c r="P64" i="1"/>
  <c r="O64" i="1"/>
  <c r="N64" i="1"/>
  <c r="L64" i="1"/>
  <c r="J64" i="1"/>
  <c r="I64" i="1"/>
  <c r="H64" i="1"/>
  <c r="E64" i="1"/>
  <c r="D64" i="1"/>
  <c r="P63" i="1"/>
  <c r="M63" i="1"/>
  <c r="K63" i="1"/>
  <c r="J63" i="1"/>
  <c r="I63" i="1"/>
  <c r="F63" i="1"/>
  <c r="P62" i="1"/>
  <c r="M62" i="1"/>
  <c r="K62" i="1"/>
  <c r="J62" i="1"/>
  <c r="I62" i="1"/>
  <c r="F62" i="1"/>
  <c r="P61" i="1"/>
  <c r="M61" i="1"/>
  <c r="K61" i="1"/>
  <c r="K64" i="1" s="1"/>
  <c r="J61" i="1"/>
  <c r="I61" i="1"/>
  <c r="F61" i="1"/>
  <c r="F64" i="1" s="1"/>
  <c r="Q59" i="1"/>
  <c r="P59" i="1"/>
  <c r="O59" i="1"/>
  <c r="N59" i="1"/>
  <c r="L59" i="1"/>
  <c r="K59" i="1"/>
  <c r="H59" i="1"/>
  <c r="E59" i="1"/>
  <c r="D59" i="1"/>
  <c r="P58" i="1"/>
  <c r="M58" i="1"/>
  <c r="K58" i="1"/>
  <c r="I58" i="1"/>
  <c r="J58" i="1" s="1"/>
  <c r="F58" i="1"/>
  <c r="P57" i="1"/>
  <c r="M57" i="1"/>
  <c r="K57" i="1"/>
  <c r="J57" i="1"/>
  <c r="I57" i="1"/>
  <c r="F57" i="1"/>
  <c r="P56" i="1"/>
  <c r="M56" i="1"/>
  <c r="K56" i="1"/>
  <c r="I56" i="1"/>
  <c r="J56" i="1" s="1"/>
  <c r="J59" i="1" s="1"/>
  <c r="F56" i="1"/>
  <c r="F59" i="1" s="1"/>
  <c r="Q54" i="1"/>
  <c r="P54" i="1"/>
  <c r="O54" i="1"/>
  <c r="N54" i="1"/>
  <c r="L54" i="1"/>
  <c r="I54" i="1"/>
  <c r="H54" i="1"/>
  <c r="E54" i="1"/>
  <c r="D54" i="1"/>
  <c r="P53" i="1"/>
  <c r="M53" i="1"/>
  <c r="K53" i="1"/>
  <c r="J53" i="1"/>
  <c r="I53" i="1"/>
  <c r="F53" i="1"/>
  <c r="P52" i="1"/>
  <c r="M52" i="1"/>
  <c r="K52" i="1"/>
  <c r="I52" i="1"/>
  <c r="J52" i="1" s="1"/>
  <c r="F52" i="1"/>
  <c r="P51" i="1"/>
  <c r="M51" i="1"/>
  <c r="K51" i="1"/>
  <c r="K54" i="1" s="1"/>
  <c r="I51" i="1"/>
  <c r="J51" i="1" s="1"/>
  <c r="J54" i="1" s="1"/>
  <c r="F51" i="1"/>
  <c r="F54" i="1" s="1"/>
  <c r="I50" i="1"/>
  <c r="H50" i="1"/>
  <c r="G50" i="1"/>
  <c r="E50" i="1"/>
  <c r="D50" i="1"/>
  <c r="B50" i="1"/>
  <c r="Q49" i="1"/>
  <c r="O49" i="1"/>
  <c r="N49" i="1"/>
  <c r="L49" i="1"/>
  <c r="H49" i="1"/>
  <c r="P48" i="1"/>
  <c r="M48" i="1"/>
  <c r="K48" i="1"/>
  <c r="I48" i="1"/>
  <c r="J48" i="1" s="1"/>
  <c r="P47" i="1"/>
  <c r="M47" i="1"/>
  <c r="K47" i="1"/>
  <c r="I47" i="1"/>
  <c r="J47" i="1" s="1"/>
  <c r="P46" i="1"/>
  <c r="P49" i="1" s="1"/>
  <c r="M46" i="1"/>
  <c r="K46" i="1"/>
  <c r="K49" i="1" s="1"/>
  <c r="I46" i="1"/>
  <c r="Q44" i="1"/>
  <c r="O44" i="1"/>
  <c r="N44" i="1"/>
  <c r="L44" i="1"/>
  <c r="H44" i="1"/>
  <c r="E44" i="1"/>
  <c r="D44" i="1"/>
  <c r="P43" i="1"/>
  <c r="M43" i="1"/>
  <c r="K43" i="1"/>
  <c r="I43" i="1"/>
  <c r="J43" i="1" s="1"/>
  <c r="F43" i="1"/>
  <c r="P42" i="1"/>
  <c r="M42" i="1"/>
  <c r="K42" i="1"/>
  <c r="I42" i="1"/>
  <c r="J42" i="1" s="1"/>
  <c r="F42" i="1"/>
  <c r="P41" i="1"/>
  <c r="P44" i="1" s="1"/>
  <c r="M41" i="1"/>
  <c r="K41" i="1"/>
  <c r="K44" i="1" s="1"/>
  <c r="I41" i="1"/>
  <c r="I44" i="1" s="1"/>
  <c r="F41" i="1"/>
  <c r="F44" i="1" s="1"/>
  <c r="Q39" i="1"/>
  <c r="O39" i="1"/>
  <c r="N39" i="1"/>
  <c r="L39" i="1"/>
  <c r="J39" i="1"/>
  <c r="I39" i="1"/>
  <c r="H39" i="1"/>
  <c r="E39" i="1"/>
  <c r="D39" i="1"/>
  <c r="P38" i="1"/>
  <c r="M38" i="1"/>
  <c r="K38" i="1"/>
  <c r="I38" i="1"/>
  <c r="J38" i="1" s="1"/>
  <c r="F38" i="1"/>
  <c r="P37" i="1"/>
  <c r="M37" i="1"/>
  <c r="K37" i="1"/>
  <c r="I37" i="1"/>
  <c r="J37" i="1" s="1"/>
  <c r="F37" i="1"/>
  <c r="P36" i="1"/>
  <c r="P39" i="1" s="1"/>
  <c r="M36" i="1"/>
  <c r="K36" i="1"/>
  <c r="K39" i="1" s="1"/>
  <c r="J36" i="1"/>
  <c r="I36" i="1"/>
  <c r="F36" i="1"/>
  <c r="F39" i="1" s="1"/>
  <c r="Q34" i="1"/>
  <c r="O34" i="1"/>
  <c r="N34" i="1"/>
  <c r="L34" i="1"/>
  <c r="H34" i="1"/>
  <c r="E34" i="1"/>
  <c r="D34" i="1"/>
  <c r="P33" i="1"/>
  <c r="M33" i="1"/>
  <c r="K33" i="1"/>
  <c r="I33" i="1"/>
  <c r="J33" i="1" s="1"/>
  <c r="F33" i="1"/>
  <c r="P32" i="1"/>
  <c r="M32" i="1"/>
  <c r="K32" i="1"/>
  <c r="I32" i="1"/>
  <c r="J32" i="1" s="1"/>
  <c r="F32" i="1"/>
  <c r="P31" i="1"/>
  <c r="P34" i="1" s="1"/>
  <c r="M31" i="1"/>
  <c r="K31" i="1"/>
  <c r="K34" i="1" s="1"/>
  <c r="I31" i="1"/>
  <c r="I34" i="1" s="1"/>
  <c r="F31" i="1"/>
  <c r="F34" i="1" s="1"/>
  <c r="J30" i="1"/>
  <c r="I30" i="1"/>
  <c r="H30" i="1"/>
  <c r="G30" i="1"/>
  <c r="E30" i="1"/>
  <c r="D30" i="1"/>
  <c r="B30" i="1"/>
  <c r="Q29" i="1"/>
  <c r="P29" i="1"/>
  <c r="O29" i="1"/>
  <c r="N29" i="1"/>
  <c r="L29" i="1"/>
  <c r="H29" i="1"/>
  <c r="E29" i="1"/>
  <c r="D29" i="1"/>
  <c r="P28" i="1"/>
  <c r="M28" i="1"/>
  <c r="K28" i="1"/>
  <c r="I28" i="1"/>
  <c r="J28" i="1" s="1"/>
  <c r="F28" i="1"/>
  <c r="P27" i="1"/>
  <c r="M27" i="1"/>
  <c r="K27" i="1"/>
  <c r="J27" i="1"/>
  <c r="I27" i="1"/>
  <c r="F27" i="1"/>
  <c r="P26" i="1"/>
  <c r="M26" i="1"/>
  <c r="K26" i="1"/>
  <c r="K29" i="1" s="1"/>
  <c r="I26" i="1"/>
  <c r="F26" i="1"/>
  <c r="Q24" i="1"/>
  <c r="O24" i="1"/>
  <c r="N24" i="1"/>
  <c r="L24" i="1"/>
  <c r="H24" i="1"/>
  <c r="E24" i="1"/>
  <c r="D24" i="1"/>
  <c r="P23" i="1"/>
  <c r="M23" i="1"/>
  <c r="K23" i="1"/>
  <c r="I23" i="1"/>
  <c r="J23" i="1" s="1"/>
  <c r="F23" i="1"/>
  <c r="P22" i="1"/>
  <c r="M22" i="1"/>
  <c r="K22" i="1"/>
  <c r="I22" i="1"/>
  <c r="J22" i="1" s="1"/>
  <c r="F22" i="1"/>
  <c r="P21" i="1"/>
  <c r="P24" i="1" s="1"/>
  <c r="M21" i="1"/>
  <c r="K21" i="1"/>
  <c r="K24" i="1" s="1"/>
  <c r="I21" i="1"/>
  <c r="I24" i="1" s="1"/>
  <c r="F21" i="1"/>
  <c r="F24" i="1" s="1"/>
  <c r="Q19" i="1"/>
  <c r="O19" i="1"/>
  <c r="N19" i="1"/>
  <c r="L19" i="1"/>
  <c r="H19" i="1"/>
  <c r="E19" i="1"/>
  <c r="D19" i="1"/>
  <c r="F18" i="1"/>
  <c r="F17" i="1"/>
  <c r="I19" i="1"/>
  <c r="F16" i="1"/>
  <c r="F19" i="1" s="1"/>
  <c r="Q14" i="1"/>
  <c r="O14" i="1"/>
  <c r="N14" i="1"/>
  <c r="L14" i="1"/>
  <c r="H14" i="1"/>
  <c r="E14" i="1"/>
  <c r="D14" i="1"/>
  <c r="F13" i="1"/>
  <c r="F12" i="1"/>
  <c r="I14" i="1"/>
  <c r="F11" i="1"/>
  <c r="F14" i="1" s="1"/>
  <c r="J10" i="1"/>
  <c r="I10" i="1"/>
  <c r="H10" i="1"/>
  <c r="G10" i="1"/>
  <c r="E10" i="1"/>
  <c r="D10" i="1"/>
  <c r="B10" i="1"/>
  <c r="Q9" i="1"/>
  <c r="O9" i="1"/>
  <c r="N9" i="1"/>
  <c r="L9" i="1"/>
  <c r="H9" i="1"/>
  <c r="J9" i="1"/>
  <c r="K64" i="5"/>
  <c r="K63" i="5"/>
  <c r="K62" i="5"/>
  <c r="K61" i="5"/>
  <c r="K59" i="5"/>
  <c r="K58" i="5"/>
  <c r="K57" i="5"/>
  <c r="K56" i="5"/>
  <c r="K53" i="5"/>
  <c r="K52" i="5"/>
  <c r="K51" i="5"/>
  <c r="K54" i="5" s="1"/>
  <c r="K48" i="5"/>
  <c r="K47" i="5"/>
  <c r="K46" i="5"/>
  <c r="K49" i="5" s="1"/>
  <c r="K43" i="5"/>
  <c r="K42" i="5"/>
  <c r="K41" i="5"/>
  <c r="K44" i="5" s="1"/>
  <c r="K39" i="5"/>
  <c r="K38" i="5"/>
  <c r="K37" i="5"/>
  <c r="K36" i="5"/>
  <c r="K33" i="5"/>
  <c r="K32" i="5"/>
  <c r="K31" i="5"/>
  <c r="K34" i="5" s="1"/>
  <c r="K28" i="5"/>
  <c r="K27" i="5"/>
  <c r="K26" i="5"/>
  <c r="K29" i="5" s="1"/>
  <c r="K23" i="5"/>
  <c r="K22" i="5"/>
  <c r="K21" i="5"/>
  <c r="K24" i="5" s="1"/>
  <c r="P64" i="5"/>
  <c r="P63" i="5"/>
  <c r="P62" i="5"/>
  <c r="P61" i="5"/>
  <c r="P59" i="5"/>
  <c r="P58" i="5"/>
  <c r="P57" i="5"/>
  <c r="P56" i="5"/>
  <c r="P53" i="5"/>
  <c r="P52" i="5"/>
  <c r="P51" i="5"/>
  <c r="P54" i="5" s="1"/>
  <c r="P49" i="5"/>
  <c r="P48" i="5"/>
  <c r="P47" i="5"/>
  <c r="P46" i="5"/>
  <c r="P43" i="5"/>
  <c r="P42" i="5"/>
  <c r="P41" i="5"/>
  <c r="P44" i="5" s="1"/>
  <c r="P38" i="5"/>
  <c r="P37" i="5"/>
  <c r="P36" i="5"/>
  <c r="P39" i="5" s="1"/>
  <c r="P33" i="5"/>
  <c r="P32" i="5"/>
  <c r="P31" i="5"/>
  <c r="P34" i="5" s="1"/>
  <c r="P29" i="5"/>
  <c r="P28" i="5"/>
  <c r="P27" i="5"/>
  <c r="P26" i="5"/>
  <c r="P23" i="5"/>
  <c r="P22" i="5"/>
  <c r="P21" i="5"/>
  <c r="P24" i="5" s="1"/>
  <c r="R63" i="5"/>
  <c r="R62" i="5"/>
  <c r="R61" i="5"/>
  <c r="R58" i="5"/>
  <c r="R57" i="5"/>
  <c r="R56" i="5"/>
  <c r="R59" i="5" s="1"/>
  <c r="R53" i="5"/>
  <c r="R52" i="5"/>
  <c r="R51" i="5"/>
  <c r="R54" i="5" s="1"/>
  <c r="R48" i="5"/>
  <c r="R47" i="5"/>
  <c r="R46" i="5"/>
  <c r="R49" i="5" s="1"/>
  <c r="R43" i="5"/>
  <c r="R42" i="5"/>
  <c r="R41" i="5"/>
  <c r="R44" i="5" s="1"/>
  <c r="R38" i="5"/>
  <c r="R37" i="5"/>
  <c r="R36" i="5"/>
  <c r="R33" i="5"/>
  <c r="R32" i="5"/>
  <c r="R34" i="5" s="1"/>
  <c r="R31" i="5"/>
  <c r="R28" i="5"/>
  <c r="R27" i="5"/>
  <c r="R26" i="5"/>
  <c r="R23" i="5"/>
  <c r="R22" i="5"/>
  <c r="R21" i="5"/>
  <c r="R64" i="5"/>
  <c r="R50" i="5"/>
  <c r="R39" i="5"/>
  <c r="R30" i="5"/>
  <c r="R24" i="5"/>
  <c r="F63" i="5"/>
  <c r="F62" i="5"/>
  <c r="F61" i="5"/>
  <c r="F64" i="5" s="1"/>
  <c r="F58" i="5"/>
  <c r="F57" i="5"/>
  <c r="F56" i="5"/>
  <c r="F59" i="5" s="1"/>
  <c r="F53" i="5"/>
  <c r="F52" i="5"/>
  <c r="F51" i="5"/>
  <c r="F48" i="5"/>
  <c r="F47" i="5"/>
  <c r="F46" i="5"/>
  <c r="F43" i="5"/>
  <c r="F42" i="5"/>
  <c r="F41" i="5"/>
  <c r="F38" i="5"/>
  <c r="F37" i="5"/>
  <c r="F36" i="5"/>
  <c r="F39" i="5" s="1"/>
  <c r="F33" i="5"/>
  <c r="F32" i="5"/>
  <c r="F31" i="5"/>
  <c r="F28" i="5"/>
  <c r="F27" i="5"/>
  <c r="F29" i="5" s="1"/>
  <c r="F26" i="5"/>
  <c r="F23" i="5"/>
  <c r="F22" i="5"/>
  <c r="F21" i="5"/>
  <c r="F54" i="5"/>
  <c r="F49" i="5"/>
  <c r="F44" i="5"/>
  <c r="F34" i="5"/>
  <c r="F24" i="5"/>
  <c r="E24" i="5"/>
  <c r="E29" i="5"/>
  <c r="E30" i="5"/>
  <c r="E34" i="5"/>
  <c r="E39" i="5"/>
  <c r="E44" i="5"/>
  <c r="E49" i="5"/>
  <c r="E50" i="5"/>
  <c r="E54" i="5"/>
  <c r="E59" i="5"/>
  <c r="E64" i="5"/>
  <c r="M63" i="5"/>
  <c r="M62" i="5"/>
  <c r="M61" i="5"/>
  <c r="M58" i="5"/>
  <c r="M57" i="5"/>
  <c r="M56" i="5"/>
  <c r="M53" i="5"/>
  <c r="M52" i="5"/>
  <c r="M51" i="5"/>
  <c r="M48" i="5"/>
  <c r="M47" i="5"/>
  <c r="M46" i="5"/>
  <c r="M43" i="5"/>
  <c r="M42" i="5"/>
  <c r="M41" i="5"/>
  <c r="M38" i="5"/>
  <c r="M37" i="5"/>
  <c r="M36" i="5"/>
  <c r="M33" i="5"/>
  <c r="M32" i="5"/>
  <c r="M31" i="5"/>
  <c r="M28" i="5"/>
  <c r="M27" i="5"/>
  <c r="M26" i="5"/>
  <c r="M23" i="5"/>
  <c r="M22" i="5"/>
  <c r="M21" i="5"/>
  <c r="Q64" i="5"/>
  <c r="O64" i="5"/>
  <c r="N64" i="5"/>
  <c r="L64" i="5"/>
  <c r="H64" i="5"/>
  <c r="D64" i="5"/>
  <c r="I63" i="5"/>
  <c r="J63" i="5" s="1"/>
  <c r="I62" i="5"/>
  <c r="J62" i="5" s="1"/>
  <c r="I61" i="5"/>
  <c r="J61" i="5" s="1"/>
  <c r="J64" i="5" s="1"/>
  <c r="Q59" i="5"/>
  <c r="O59" i="5"/>
  <c r="N59" i="5"/>
  <c r="L59" i="5"/>
  <c r="H59" i="5"/>
  <c r="D59" i="5"/>
  <c r="I58" i="5"/>
  <c r="J58" i="5" s="1"/>
  <c r="I57" i="5"/>
  <c r="J57" i="5" s="1"/>
  <c r="I56" i="5"/>
  <c r="J56" i="5" s="1"/>
  <c r="J59" i="5" s="1"/>
  <c r="Q54" i="5"/>
  <c r="O54" i="5"/>
  <c r="N54" i="5"/>
  <c r="L54" i="5"/>
  <c r="H54" i="5"/>
  <c r="D54" i="5"/>
  <c r="I53" i="5"/>
  <c r="J53" i="5" s="1"/>
  <c r="I52" i="5"/>
  <c r="J52" i="5" s="1"/>
  <c r="I51" i="5"/>
  <c r="J51" i="5" s="1"/>
  <c r="I50" i="5"/>
  <c r="H50" i="5"/>
  <c r="G50" i="5"/>
  <c r="D50" i="5"/>
  <c r="B50" i="5"/>
  <c r="Q49" i="5"/>
  <c r="O49" i="5"/>
  <c r="N49" i="5"/>
  <c r="L49" i="5"/>
  <c r="H49" i="5"/>
  <c r="D49" i="5"/>
  <c r="I48" i="5"/>
  <c r="J48" i="5" s="1"/>
  <c r="I47" i="5"/>
  <c r="J47" i="5" s="1"/>
  <c r="I46" i="5"/>
  <c r="Q44" i="5"/>
  <c r="O44" i="5"/>
  <c r="N44" i="5"/>
  <c r="L44" i="5"/>
  <c r="H44" i="5"/>
  <c r="D44" i="5"/>
  <c r="I43" i="5"/>
  <c r="J43" i="5" s="1"/>
  <c r="I42" i="5"/>
  <c r="J42" i="5" s="1"/>
  <c r="I41" i="5"/>
  <c r="I44" i="5" s="1"/>
  <c r="Q39" i="5"/>
  <c r="O39" i="5"/>
  <c r="N39" i="5"/>
  <c r="L39" i="5"/>
  <c r="H39" i="5"/>
  <c r="D39" i="5"/>
  <c r="I38" i="5"/>
  <c r="J38" i="5" s="1"/>
  <c r="I37" i="5"/>
  <c r="J37" i="5" s="1"/>
  <c r="I36" i="5"/>
  <c r="I39" i="5" s="1"/>
  <c r="Q34" i="5"/>
  <c r="O34" i="5"/>
  <c r="N34" i="5"/>
  <c r="L34" i="5"/>
  <c r="H34" i="5"/>
  <c r="D34" i="5"/>
  <c r="I33" i="5"/>
  <c r="J33" i="5" s="1"/>
  <c r="I32" i="5"/>
  <c r="J32" i="5" s="1"/>
  <c r="I31" i="5"/>
  <c r="I34" i="5" s="1"/>
  <c r="J30" i="5"/>
  <c r="I30" i="5"/>
  <c r="H30" i="5"/>
  <c r="G30" i="5"/>
  <c r="D30" i="5"/>
  <c r="B30" i="5"/>
  <c r="Q29" i="5"/>
  <c r="O29" i="5"/>
  <c r="N29" i="5"/>
  <c r="L29" i="5"/>
  <c r="H29" i="5"/>
  <c r="D29" i="5"/>
  <c r="I28" i="5"/>
  <c r="J28" i="5" s="1"/>
  <c r="I27" i="5"/>
  <c r="J27" i="5" s="1"/>
  <c r="I26" i="5"/>
  <c r="J26" i="5" s="1"/>
  <c r="Q24" i="5"/>
  <c r="O24" i="5"/>
  <c r="N24" i="5"/>
  <c r="L24" i="5"/>
  <c r="H24" i="5"/>
  <c r="D24" i="5"/>
  <c r="I23" i="5"/>
  <c r="J23" i="5" s="1"/>
  <c r="I22" i="5"/>
  <c r="J22" i="5" s="1"/>
  <c r="I21" i="5"/>
  <c r="J21" i="5" s="1"/>
  <c r="J24" i="5" s="1"/>
  <c r="B10" i="5"/>
  <c r="R29" i="4" l="1"/>
  <c r="I29" i="4"/>
  <c r="J29" i="4"/>
  <c r="P29" i="4"/>
  <c r="R31" i="3"/>
  <c r="R39" i="3"/>
  <c r="R44" i="3"/>
  <c r="R56" i="3"/>
  <c r="R59" i="3" s="1"/>
  <c r="I29" i="3"/>
  <c r="F24" i="3"/>
  <c r="I24" i="3"/>
  <c r="R29" i="3"/>
  <c r="F54" i="3"/>
  <c r="I54" i="3"/>
  <c r="R54" i="3"/>
  <c r="J54" i="10"/>
  <c r="I54" i="10"/>
  <c r="J54" i="9"/>
  <c r="J51" i="7"/>
  <c r="J54" i="7" s="1"/>
  <c r="J54" i="5"/>
  <c r="J54" i="4"/>
  <c r="J54" i="3"/>
  <c r="J54" i="6"/>
  <c r="I49" i="6"/>
  <c r="I49" i="3"/>
  <c r="J49" i="3"/>
  <c r="I49" i="1"/>
  <c r="I49" i="10"/>
  <c r="J49" i="10"/>
  <c r="J49" i="9"/>
  <c r="I49" i="7"/>
  <c r="J49" i="6"/>
  <c r="J49" i="4"/>
  <c r="J46" i="1"/>
  <c r="J49" i="1" s="1"/>
  <c r="R49" i="1"/>
  <c r="R9" i="1"/>
  <c r="I49" i="5"/>
  <c r="R29" i="5"/>
  <c r="R24" i="10"/>
  <c r="R49" i="10"/>
  <c r="R29" i="10"/>
  <c r="R34" i="10"/>
  <c r="F39" i="10"/>
  <c r="I64" i="10"/>
  <c r="J26" i="10"/>
  <c r="J29" i="10" s="1"/>
  <c r="F29" i="10"/>
  <c r="J56" i="10"/>
  <c r="J59" i="10" s="1"/>
  <c r="F59" i="10"/>
  <c r="J31" i="10"/>
  <c r="J34" i="10" s="1"/>
  <c r="F34" i="10"/>
  <c r="J29" i="9"/>
  <c r="R54" i="9"/>
  <c r="R44" i="9"/>
  <c r="R59" i="9"/>
  <c r="F54" i="9"/>
  <c r="I49" i="9"/>
  <c r="R46" i="9"/>
  <c r="R49" i="9" s="1"/>
  <c r="F24" i="9"/>
  <c r="I54" i="9"/>
  <c r="F44" i="9"/>
  <c r="J31" i="9"/>
  <c r="J34" i="9" s="1"/>
  <c r="R31" i="9"/>
  <c r="R34" i="9" s="1"/>
  <c r="R37" i="9"/>
  <c r="R39" i="9" s="1"/>
  <c r="J56" i="9"/>
  <c r="J59" i="9" s="1"/>
  <c r="R44" i="7"/>
  <c r="R24" i="7"/>
  <c r="R59" i="7"/>
  <c r="I24" i="7"/>
  <c r="R46" i="7"/>
  <c r="R49" i="7" s="1"/>
  <c r="F44" i="7"/>
  <c r="J61" i="7"/>
  <c r="J64" i="7" s="1"/>
  <c r="F64" i="7"/>
  <c r="J56" i="7"/>
  <c r="J59" i="7" s="1"/>
  <c r="J31" i="7"/>
  <c r="J34" i="7" s="1"/>
  <c r="R54" i="6"/>
  <c r="R39" i="6"/>
  <c r="R44" i="6"/>
  <c r="R59" i="6"/>
  <c r="R49" i="6"/>
  <c r="F24" i="6"/>
  <c r="F54" i="6"/>
  <c r="I54" i="6"/>
  <c r="F44" i="6"/>
  <c r="J56" i="6"/>
  <c r="J59" i="6" s="1"/>
  <c r="R31" i="6"/>
  <c r="R34" i="6" s="1"/>
  <c r="J26" i="6"/>
  <c r="J29" i="6" s="1"/>
  <c r="F29" i="6"/>
  <c r="F59" i="6"/>
  <c r="R48" i="6"/>
  <c r="R39" i="4"/>
  <c r="R54" i="4"/>
  <c r="R44" i="4"/>
  <c r="J56" i="4"/>
  <c r="J59" i="4" s="1"/>
  <c r="R56" i="4"/>
  <c r="R59" i="4" s="1"/>
  <c r="F24" i="4"/>
  <c r="R31" i="4"/>
  <c r="R34" i="4" s="1"/>
  <c r="I49" i="4"/>
  <c r="F54" i="4"/>
  <c r="I24" i="4"/>
  <c r="R46" i="4"/>
  <c r="R49" i="4" s="1"/>
  <c r="I54" i="4"/>
  <c r="F44" i="4"/>
  <c r="F29" i="4"/>
  <c r="R24" i="3"/>
  <c r="R34" i="3"/>
  <c r="R49" i="3"/>
  <c r="R64" i="3"/>
  <c r="F44" i="3"/>
  <c r="J61" i="3"/>
  <c r="J64" i="3" s="1"/>
  <c r="F64" i="3"/>
  <c r="J36" i="3"/>
  <c r="J39" i="3" s="1"/>
  <c r="F39" i="3"/>
  <c r="J26" i="3"/>
  <c r="J29" i="3" s="1"/>
  <c r="F29" i="3"/>
  <c r="J56" i="3"/>
  <c r="J59" i="3" s="1"/>
  <c r="J31" i="3"/>
  <c r="J34" i="3" s="1"/>
  <c r="I29" i="1"/>
  <c r="F29" i="1"/>
  <c r="I59" i="1"/>
  <c r="J31" i="1"/>
  <c r="J34" i="1" s="1"/>
  <c r="J41" i="1"/>
  <c r="J44" i="1" s="1"/>
  <c r="J19" i="1"/>
  <c r="J26" i="1"/>
  <c r="J29" i="1" s="1"/>
  <c r="I9" i="1"/>
  <c r="J14" i="1"/>
  <c r="J21" i="1"/>
  <c r="J24" i="1" s="1"/>
  <c r="J46" i="5"/>
  <c r="J49" i="5" s="1"/>
  <c r="J29" i="5"/>
  <c r="J31" i="5"/>
  <c r="J34" i="5" s="1"/>
  <c r="J36" i="5"/>
  <c r="J39" i="5" s="1"/>
  <c r="J41" i="5"/>
  <c r="J44" i="5" s="1"/>
  <c r="I59" i="5"/>
  <c r="I64" i="5"/>
  <c r="I24" i="5"/>
  <c r="I54" i="5"/>
  <c r="I29" i="5"/>
</calcChain>
</file>

<file path=xl/sharedStrings.xml><?xml version="1.0" encoding="utf-8"?>
<sst xmlns="http://schemas.openxmlformats.org/spreadsheetml/2006/main" count="1920" uniqueCount="32">
  <si>
    <t>MARTINREA HFS</t>
  </si>
  <si>
    <t>Production</t>
  </si>
  <si>
    <t>Over Cycles (mins)</t>
  </si>
  <si>
    <t>Bay</t>
  </si>
  <si>
    <t>Shift</t>
  </si>
  <si>
    <t>Line</t>
  </si>
  <si>
    <t>Worked Length (Hrs</t>
  </si>
  <si>
    <t>Effective Length (Hrs</t>
  </si>
  <si>
    <t>Rate</t>
  </si>
  <si>
    <t>Prod. (Pcs)</t>
  </si>
  <si>
    <t>Target (Pcs)</t>
  </si>
  <si>
    <t>Time Loss</t>
  </si>
  <si>
    <t>DT %</t>
  </si>
  <si>
    <t>Occ (#)</t>
  </si>
  <si>
    <t>Time (Hrs)</t>
  </si>
  <si>
    <t>Day</t>
  </si>
  <si>
    <t>Aft</t>
  </si>
  <si>
    <t>Mid</t>
  </si>
  <si>
    <t xml:space="preserve">Total </t>
  </si>
  <si>
    <t>Shift Length (Hrs)</t>
  </si>
  <si>
    <t>CT</t>
  </si>
  <si>
    <t>JLLONG</t>
  </si>
  <si>
    <t>DT% Prod</t>
  </si>
  <si>
    <t>DT% Mainte</t>
  </si>
  <si>
    <t>Maintenance</t>
  </si>
  <si>
    <t>Parts Lost</t>
  </si>
  <si>
    <t>Setup time loss</t>
  </si>
  <si>
    <t>P1</t>
  </si>
  <si>
    <t>CD4FR</t>
  </si>
  <si>
    <t>P2</t>
  </si>
  <si>
    <t>P3</t>
  </si>
  <si>
    <t>ELCV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</si>
</sst>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%"/>
    <numFmt numFmtId="166" formatCode="#,##0%"/>
    <numFmt numFmtId="167" formatCode="#,##0.000"/>
  </numFmts>
  <fonts count="9" x14ac:knownFonts="1">
    <font>
      <sz val="11"/>
      <color theme="1"/>
      <name val="Calibri"/>
      <family val="2"/>
      <scheme val="minor"/>
    </font>
    <font>
      <sz val="2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36"/>
      <color rgb="FF000000"/>
      <name val="Calibri"/>
      <family val="2"/>
    </font>
    <font>
      <sz val="11"/>
      <color theme="1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9CDE5"/>
      </patternFill>
    </fill>
    <fill>
      <patternFill patternType="solid">
        <fgColor rgb="FFD9D9D9"/>
      </patternFill>
    </fill>
  </fills>
  <borders count="44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/>
    <xf numFmtId="165" fontId="2" fillId="3" borderId="9" xfId="0" applyNumberFormat="1" applyFont="1" applyFill="1" applyBorder="1" applyAlignment="1">
      <alignment horizontal="right"/>
    </xf>
    <xf numFmtId="165" fontId="2" fillId="3" borderId="16" xfId="0" applyNumberFormat="1" applyFont="1" applyFill="1" applyBorder="1" applyAlignment="1">
      <alignment horizontal="right"/>
    </xf>
    <xf numFmtId="3" fontId="3" fillId="3" borderId="17" xfId="0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wrapText="1"/>
    </xf>
    <xf numFmtId="164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164" fontId="3" fillId="3" borderId="18" xfId="0" applyNumberFormat="1" applyFont="1" applyFill="1" applyBorder="1" applyAlignment="1">
      <alignment horizontal="center" wrapText="1"/>
    </xf>
    <xf numFmtId="165" fontId="3" fillId="3" borderId="19" xfId="0" applyNumberFormat="1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 wrapText="1"/>
    </xf>
    <xf numFmtId="0" fontId="6" fillId="0" borderId="22" xfId="0" applyFont="1" applyBorder="1" applyAlignment="1">
      <alignment horizontal="center"/>
    </xf>
    <xf numFmtId="3" fontId="6" fillId="0" borderId="24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" fontId="6" fillId="0" borderId="24" xfId="0" applyNumberFormat="1" applyFont="1" applyBorder="1" applyAlignment="1">
      <alignment horizontal="center"/>
    </xf>
    <xf numFmtId="3" fontId="6" fillId="0" borderId="22" xfId="0" applyNumberFormat="1" applyFont="1" applyBorder="1" applyAlignment="1">
      <alignment horizontal="center"/>
    </xf>
    <xf numFmtId="3" fontId="6" fillId="0" borderId="26" xfId="0" applyNumberFormat="1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3" fontId="6" fillId="0" borderId="29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3" fontId="6" fillId="0" borderId="28" xfId="0" applyNumberFormat="1" applyFont="1" applyBorder="1" applyAlignment="1">
      <alignment horizontal="center"/>
    </xf>
    <xf numFmtId="3" fontId="6" fillId="0" borderId="30" xfId="0" applyNumberFormat="1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3" fontId="6" fillId="0" borderId="32" xfId="0" applyNumberFormat="1" applyFont="1" applyBorder="1" applyAlignment="1">
      <alignment horizontal="center"/>
    </xf>
    <xf numFmtId="164" fontId="6" fillId="0" borderId="32" xfId="0" applyNumberFormat="1" applyFont="1" applyBorder="1" applyAlignment="1">
      <alignment horizontal="center"/>
    </xf>
    <xf numFmtId="3" fontId="6" fillId="0" borderId="33" xfId="0" applyNumberFormat="1" applyFont="1" applyBorder="1" applyAlignment="1">
      <alignment horizontal="center"/>
    </xf>
    <xf numFmtId="3" fontId="6" fillId="0" borderId="34" xfId="0" applyNumberFormat="1" applyFont="1" applyBorder="1" applyAlignment="1">
      <alignment horizontal="center"/>
    </xf>
    <xf numFmtId="0" fontId="6" fillId="3" borderId="35" xfId="0" applyFont="1" applyFill="1" applyBorder="1" applyAlignment="1">
      <alignment horizontal="center"/>
    </xf>
    <xf numFmtId="3" fontId="8" fillId="3" borderId="18" xfId="0" applyNumberFormat="1" applyFont="1" applyFill="1" applyBorder="1" applyAlignment="1">
      <alignment horizontal="center"/>
    </xf>
    <xf numFmtId="164" fontId="8" fillId="3" borderId="18" xfId="0" applyNumberFormat="1" applyFont="1" applyFill="1" applyBorder="1" applyAlignment="1">
      <alignment horizontal="center"/>
    </xf>
    <xf numFmtId="1" fontId="8" fillId="3" borderId="18" xfId="0" applyNumberFormat="1" applyFont="1" applyFill="1" applyBorder="1" applyAlignment="1">
      <alignment horizontal="center"/>
    </xf>
    <xf numFmtId="165" fontId="8" fillId="3" borderId="19" xfId="0" applyNumberFormat="1" applyFont="1" applyFill="1" applyBorder="1" applyAlignment="1">
      <alignment horizontal="center"/>
    </xf>
    <xf numFmtId="3" fontId="8" fillId="3" borderId="20" xfId="0" applyNumberFormat="1" applyFont="1" applyFill="1" applyBorder="1" applyAlignment="1">
      <alignment horizontal="center"/>
    </xf>
    <xf numFmtId="3" fontId="8" fillId="3" borderId="17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3" fontId="4" fillId="3" borderId="7" xfId="0" applyNumberFormat="1" applyFont="1" applyFill="1" applyBorder="1" applyAlignment="1">
      <alignment horizontal="center" wrapText="1"/>
    </xf>
    <xf numFmtId="164" fontId="4" fillId="3" borderId="7" xfId="0" applyNumberFormat="1" applyFont="1" applyFill="1" applyBorder="1" applyAlignment="1">
      <alignment horizontal="center" wrapText="1"/>
    </xf>
    <xf numFmtId="1" fontId="4" fillId="3" borderId="7" xfId="0" applyNumberFormat="1" applyFont="1" applyFill="1" applyBorder="1" applyAlignment="1">
      <alignment horizontal="center" wrapText="1"/>
    </xf>
    <xf numFmtId="165" fontId="3" fillId="3" borderId="38" xfId="0" applyNumberFormat="1" applyFont="1" applyFill="1" applyBorder="1" applyAlignment="1">
      <alignment horizontal="center" wrapText="1"/>
    </xf>
    <xf numFmtId="3" fontId="3" fillId="3" borderId="39" xfId="0" applyNumberFormat="1" applyFont="1" applyFill="1" applyBorder="1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" fontId="6" fillId="0" borderId="29" xfId="0" applyNumberFormat="1" applyFont="1" applyBorder="1" applyAlignment="1">
      <alignment horizontal="center"/>
    </xf>
    <xf numFmtId="167" fontId="6" fillId="0" borderId="29" xfId="0" applyNumberFormat="1" applyFont="1" applyBorder="1" applyAlignment="1">
      <alignment horizontal="center"/>
    </xf>
    <xf numFmtId="4" fontId="6" fillId="0" borderId="24" xfId="0" applyNumberFormat="1" applyFont="1" applyBorder="1" applyAlignment="1">
      <alignment horizontal="center"/>
    </xf>
    <xf numFmtId="3" fontId="3" fillId="3" borderId="43" xfId="0" applyNumberFormat="1" applyFont="1" applyFill="1" applyBorder="1" applyAlignment="1">
      <alignment horizontal="center" wrapText="1"/>
    </xf>
    <xf numFmtId="3" fontId="8" fillId="3" borderId="43" xfId="0" applyNumberFormat="1" applyFont="1" applyFill="1" applyBorder="1" applyAlignment="1">
      <alignment horizontal="center"/>
    </xf>
    <xf numFmtId="10" fontId="6" fillId="0" borderId="22" xfId="0" applyNumberFormat="1" applyFont="1" applyBorder="1" applyAlignment="1">
      <alignment horizontal="center"/>
    </xf>
    <xf numFmtId="10" fontId="8" fillId="3" borderId="43" xfId="0" applyNumberFormat="1" applyFont="1" applyFill="1" applyBorder="1" applyAlignment="1">
      <alignment horizontal="center"/>
    </xf>
    <xf numFmtId="10" fontId="3" fillId="3" borderId="43" xfId="0" applyNumberFormat="1" applyFont="1" applyFill="1" applyBorder="1" applyAlignment="1">
      <alignment horizontal="center" wrapText="1"/>
    </xf>
    <xf numFmtId="4" fontId="8" fillId="3" borderId="18" xfId="0" applyNumberFormat="1" applyFont="1" applyFill="1" applyBorder="1" applyAlignment="1">
      <alignment horizontal="center"/>
    </xf>
    <xf numFmtId="4" fontId="3" fillId="3" borderId="18" xfId="0" applyNumberFormat="1" applyFont="1" applyFill="1" applyBorder="1" applyAlignment="1">
      <alignment horizontal="center" wrapText="1"/>
    </xf>
    <xf numFmtId="167" fontId="6" fillId="0" borderId="24" xfId="0" applyNumberFormat="1" applyFont="1" applyBorder="1" applyAlignment="1">
      <alignment horizontal="center"/>
    </xf>
    <xf numFmtId="167" fontId="8" fillId="3" borderId="18" xfId="0" applyNumberFormat="1" applyFont="1" applyFill="1" applyBorder="1" applyAlignment="1">
      <alignment horizontal="center"/>
    </xf>
    <xf numFmtId="167" fontId="3" fillId="3" borderId="7" xfId="0" applyNumberFormat="1" applyFont="1" applyFill="1" applyBorder="1" applyAlignment="1">
      <alignment horizontal="center" wrapText="1"/>
    </xf>
    <xf numFmtId="167" fontId="3" fillId="3" borderId="18" xfId="0" applyNumberFormat="1" applyFont="1" applyFill="1" applyBorder="1" applyAlignment="1">
      <alignment horizontal="center" wrapText="1"/>
    </xf>
    <xf numFmtId="4" fontId="6" fillId="0" borderId="32" xfId="0" applyNumberFormat="1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167" fontId="6" fillId="0" borderId="32" xfId="0" applyNumberFormat="1" applyFont="1" applyBorder="1" applyAlignment="1">
      <alignment horizontal="center"/>
    </xf>
    <xf numFmtId="167" fontId="8" fillId="3" borderId="17" xfId="0" applyNumberFormat="1" applyFont="1" applyFill="1" applyBorder="1" applyAlignment="1">
      <alignment horizontal="center"/>
    </xf>
    <xf numFmtId="167" fontId="4" fillId="3" borderId="18" xfId="0" applyNumberFormat="1" applyFont="1" applyFill="1" applyBorder="1" applyAlignment="1">
      <alignment horizontal="center"/>
    </xf>
    <xf numFmtId="167" fontId="4" fillId="3" borderId="7" xfId="0" applyNumberFormat="1" applyFont="1" applyFill="1" applyBorder="1" applyAlignment="1">
      <alignment horizontal="center" wrapText="1"/>
    </xf>
    <xf numFmtId="4" fontId="4" fillId="3" borderId="18" xfId="0" applyNumberFormat="1" applyFont="1" applyFill="1" applyBorder="1" applyAlignment="1">
      <alignment horizontal="center" wrapText="1"/>
    </xf>
    <xf numFmtId="10" fontId="6" fillId="0" borderId="25" xfId="0" applyNumberFormat="1" applyFont="1" applyBorder="1" applyAlignment="1">
      <alignment horizontal="center"/>
    </xf>
    <xf numFmtId="4" fontId="3" fillId="3" borderId="40" xfId="0" applyNumberFormat="1" applyFont="1" applyFill="1" applyBorder="1" applyAlignment="1">
      <alignment horizontal="center" wrapText="1"/>
    </xf>
    <xf numFmtId="4" fontId="2" fillId="3" borderId="6" xfId="0" applyNumberFormat="1" applyFont="1" applyFill="1" applyBorder="1" applyAlignment="1">
      <alignment horizontal="center" vertical="top"/>
    </xf>
    <xf numFmtId="4" fontId="2" fillId="3" borderId="13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/>
    </xf>
    <xf numFmtId="3" fontId="2" fillId="3" borderId="12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top"/>
    </xf>
    <xf numFmtId="166" fontId="2" fillId="3" borderId="7" xfId="0" applyNumberFormat="1" applyFont="1" applyFill="1" applyBorder="1" applyAlignment="1">
      <alignment horizontal="center" vertical="top"/>
    </xf>
    <xf numFmtId="166" fontId="2" fillId="3" borderId="14" xfId="0" applyNumberFormat="1" applyFon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 vertical="top"/>
    </xf>
    <xf numFmtId="3" fontId="2" fillId="3" borderId="13" xfId="0" applyNumberFormat="1" applyFont="1" applyFill="1" applyBorder="1" applyAlignment="1">
      <alignment horizontal="center"/>
    </xf>
    <xf numFmtId="166" fontId="2" fillId="3" borderId="8" xfId="0" applyNumberFormat="1" applyFont="1" applyFill="1" applyBorder="1" applyAlignment="1">
      <alignment horizontal="center" vertical="top"/>
    </xf>
    <xf numFmtId="166" fontId="2" fillId="3" borderId="15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3" fontId="3" fillId="3" borderId="10" xfId="0" applyNumberFormat="1" applyFont="1" applyFill="1" applyBorder="1" applyAlignment="1">
      <alignment horizontal="center"/>
    </xf>
    <xf numFmtId="3" fontId="3" fillId="3" borderId="42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3" fontId="5" fillId="0" borderId="21" xfId="0" applyNumberFormat="1" applyFont="1" applyBorder="1" applyAlignment="1">
      <alignment horizontal="center" vertical="top"/>
    </xf>
    <xf numFmtId="3" fontId="5" fillId="0" borderId="27" xfId="0" applyNumberFormat="1" applyFont="1" applyBorder="1" applyAlignment="1">
      <alignment horizontal="center"/>
    </xf>
    <xf numFmtId="3" fontId="5" fillId="0" borderId="41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 vertical="top"/>
    </xf>
    <xf numFmtId="0" fontId="7" fillId="0" borderId="23" xfId="0" applyFont="1" applyBorder="1" applyAlignment="1">
      <alignment horizontal="center"/>
    </xf>
    <xf numFmtId="0" fontId="7" fillId="0" borderId="3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64"/>
  <sheetViews>
    <sheetView topLeftCell="A2" workbookViewId="0">
      <selection activeCell="F6" sqref="F6:F8"/>
    </sheetView>
  </sheetViews>
  <sheetFormatPr defaultRowHeight="14.4" x14ac:dyDescent="0.3"/>
  <cols>
    <col min="1" max="1" width="6.44140625" style="43" bestFit="1" customWidth="1"/>
    <col min="2" max="2" width="6.88671875" style="44" bestFit="1" customWidth="1"/>
    <col min="3" max="3" width="11.88671875" style="44" bestFit="1" customWidth="1"/>
    <col min="4" max="4" width="15" style="45" bestFit="1" customWidth="1"/>
    <col min="5" max="5" width="17.6640625" style="43" bestFit="1" customWidth="1"/>
    <col min="6" max="6" width="7.33203125" style="45" bestFit="1" customWidth="1"/>
    <col min="7" max="7" width="5.5546875" style="43" bestFit="1" customWidth="1"/>
    <col min="8" max="8" width="9.33203125" style="46" bestFit="1" customWidth="1"/>
    <col min="9" max="9" width="23.33203125" style="44" bestFit="1" customWidth="1"/>
    <col min="10" max="10" width="17" style="45" bestFit="1" customWidth="1"/>
    <col min="11" max="11" width="11.88671875" style="47" bestFit="1" customWidth="1"/>
    <col min="12" max="12" width="15.33203125" style="43" bestFit="1" customWidth="1"/>
    <col min="13" max="13" width="19.6640625" style="45" bestFit="1" customWidth="1"/>
    <col min="14" max="14" width="14.109375" style="43" bestFit="1" customWidth="1"/>
    <col min="15" max="15" width="14.109375" style="45" bestFit="1" customWidth="1"/>
    <col min="16" max="16" width="11.109375" bestFit="1" customWidth="1"/>
    <col min="17" max="17" width="9.5546875" bestFit="1" customWidth="1"/>
    <col min="18" max="18" width="13.21875" bestFit="1" customWidth="1"/>
  </cols>
  <sheetData>
    <row r="1" spans="1:18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9.5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9.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100"/>
      <c r="B7" s="19" t="s">
        <v>16</v>
      </c>
      <c r="C7" s="103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9.5" customHeight="1" thickBot="1" x14ac:dyDescent="0.35">
      <c r="A8" s="100"/>
      <c r="B8" s="24" t="s">
        <v>17</v>
      </c>
      <c r="C8" s="103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100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4.4" customHeight="1" x14ac:dyDescent="0.3">
      <c r="A11" s="100"/>
      <c r="B11" s="13" t="s">
        <v>15</v>
      </c>
      <c r="C11" s="102" t="s">
        <v>29</v>
      </c>
      <c r="D11" s="58"/>
      <c r="E11" s="58"/>
      <c r="F11" s="58">
        <f>D11-E11</f>
        <v>0</v>
      </c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4.4" customHeight="1" x14ac:dyDescent="0.3">
      <c r="A12" s="100"/>
      <c r="B12" s="19" t="s">
        <v>16</v>
      </c>
      <c r="C12" s="103"/>
      <c r="D12" s="58"/>
      <c r="E12" s="49"/>
      <c r="F12" s="58">
        <f t="shared" ref="F12:F13" si="2">D12-E12</f>
        <v>0</v>
      </c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5" customHeight="1" thickBot="1" x14ac:dyDescent="0.35">
      <c r="A13" s="100"/>
      <c r="B13" s="24" t="s">
        <v>17</v>
      </c>
      <c r="C13" s="103"/>
      <c r="D13" s="58"/>
      <c r="E13" s="64"/>
      <c r="F13" s="58">
        <f t="shared" si="2"/>
        <v>0</v>
      </c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6.2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100"/>
      <c r="B16" s="13" t="s">
        <v>15</v>
      </c>
      <c r="C16" s="102" t="s">
        <v>30</v>
      </c>
      <c r="D16" s="58"/>
      <c r="E16" s="58"/>
      <c r="F16" s="58">
        <f>D16-E16</f>
        <v>0</v>
      </c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4.4" customHeight="1" x14ac:dyDescent="0.3">
      <c r="A17" s="100"/>
      <c r="B17" s="19" t="s">
        <v>16</v>
      </c>
      <c r="C17" s="103"/>
      <c r="D17" s="58"/>
      <c r="E17" s="49"/>
      <c r="F17" s="58">
        <f t="shared" ref="F17:F18" si="3">D17-E17</f>
        <v>0</v>
      </c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5" customHeight="1" thickBot="1" x14ac:dyDescent="0.35">
      <c r="A18" s="100"/>
      <c r="B18" s="24" t="s">
        <v>17</v>
      </c>
      <c r="C18" s="103"/>
      <c r="D18" s="58"/>
      <c r="E18" s="64"/>
      <c r="F18" s="58">
        <f t="shared" si="3"/>
        <v>0</v>
      </c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100"/>
      <c r="B22" s="19" t="s">
        <v>16</v>
      </c>
      <c r="C22" s="103"/>
      <c r="D22" s="58"/>
      <c r="E22" s="49"/>
      <c r="F22" s="58">
        <f t="shared" ref="F22:F23" si="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5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6">Q22/D22</f>
        <v>#DIV/0!</v>
      </c>
      <c r="Q22" s="48"/>
      <c r="R22" s="50">
        <f t="shared" ref="R22:R23" si="7">F22-(Q22+N22)</f>
        <v>0</v>
      </c>
    </row>
    <row r="23" spans="1:18" ht="15" customHeight="1" thickBot="1" x14ac:dyDescent="0.35">
      <c r="A23" s="100"/>
      <c r="B23" s="24" t="s">
        <v>17</v>
      </c>
      <c r="C23" s="103"/>
      <c r="D23" s="58"/>
      <c r="E23" s="64"/>
      <c r="F23" s="58">
        <f t="shared" si="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5"/>
        <v>#DIV/0!</v>
      </c>
      <c r="L23" s="27"/>
      <c r="M23" s="53" t="e">
        <f>(N23/D23)*100%</f>
        <v>#DIV/0!</v>
      </c>
      <c r="N23" s="62"/>
      <c r="O23" s="28"/>
      <c r="P23" s="53" t="e">
        <f t="shared" si="6"/>
        <v>#DIV/0!</v>
      </c>
      <c r="Q23" s="48"/>
      <c r="R23" s="50">
        <f t="shared" si="7"/>
        <v>0</v>
      </c>
    </row>
    <row r="24" spans="1:18" ht="16.2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9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10">Q27/D27</f>
        <v>#DIV/0!</v>
      </c>
      <c r="Q27" s="48"/>
      <c r="R27" s="50">
        <f t="shared" ref="R27:R28" si="11">F27-(Q27+N27)</f>
        <v>0</v>
      </c>
    </row>
    <row r="28" spans="1:18" ht="19.5" customHeight="1" thickBot="1" x14ac:dyDescent="0.35">
      <c r="A28" s="100"/>
      <c r="B28" s="24" t="s">
        <v>17</v>
      </c>
      <c r="C28" s="103"/>
      <c r="D28" s="58"/>
      <c r="E28" s="64"/>
      <c r="F28" s="58">
        <f t="shared" si="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9"/>
        <v>#DIV/0!</v>
      </c>
      <c r="L28" s="27"/>
      <c r="M28" s="53" t="e">
        <f>(N28/D28)*100%</f>
        <v>#DIV/0!</v>
      </c>
      <c r="N28" s="62"/>
      <c r="O28" s="28"/>
      <c r="P28" s="53" t="e">
        <f t="shared" si="10"/>
        <v>#DIV/0!</v>
      </c>
      <c r="Q28" s="48"/>
      <c r="R28" s="50">
        <f t="shared" si="11"/>
        <v>0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100"/>
      <c r="B30" s="36" t="str">
        <f t="shared" ref="B30:J30" si="12">B25</f>
        <v>Shift</v>
      </c>
      <c r="C30" s="37" t="str">
        <f t="shared" si="12"/>
        <v>Line</v>
      </c>
      <c r="D30" s="66" t="str">
        <f t="shared" si="12"/>
        <v>Worked Length (Hrs</v>
      </c>
      <c r="E30" s="67" t="str">
        <f t="shared" si="12"/>
        <v>Effective Length (Hrs</v>
      </c>
      <c r="F30" s="60" t="s">
        <v>11</v>
      </c>
      <c r="G30" s="39" t="str">
        <f t="shared" si="12"/>
        <v>Rate</v>
      </c>
      <c r="H30" s="38" t="str">
        <f t="shared" si="12"/>
        <v>Prod. (Pcs)</v>
      </c>
      <c r="I30" s="40" t="str">
        <f t="shared" si="12"/>
        <v>Target (Pcs)</v>
      </c>
      <c r="J30" s="37" t="str">
        <f t="shared" si="12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3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1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5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6">Q32/D32</f>
        <v>#DIV/0!</v>
      </c>
      <c r="Q32" s="48"/>
      <c r="R32" s="50">
        <f t="shared" ref="R32:R33" si="17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1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5"/>
        <v>#DIV/0!</v>
      </c>
      <c r="L33" s="27"/>
      <c r="M33" s="53" t="e">
        <f>(N33/D33)*100%</f>
        <v>#DIV/0!</v>
      </c>
      <c r="N33" s="62"/>
      <c r="O33" s="28"/>
      <c r="P33" s="53" t="e">
        <f t="shared" si="16"/>
        <v>#DIV/0!</v>
      </c>
      <c r="Q33" s="48"/>
      <c r="R33" s="50">
        <f t="shared" si="17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1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9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20">Q37/D37</f>
        <v>#DIV/0!</v>
      </c>
      <c r="Q37" s="48"/>
      <c r="R37" s="50">
        <f t="shared" ref="R37:R38" si="21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1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9"/>
        <v>#DIV/0!</v>
      </c>
      <c r="L38" s="27"/>
      <c r="M38" s="53" t="e">
        <f>(N38/D38)*100%</f>
        <v>#DIV/0!</v>
      </c>
      <c r="N38" s="62"/>
      <c r="O38" s="28"/>
      <c r="P38" s="53" t="e">
        <f t="shared" si="20"/>
        <v>#DIV/0!</v>
      </c>
      <c r="Q38" s="48"/>
      <c r="R38" s="50">
        <f t="shared" si="21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2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3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4">Q42/D42</f>
        <v>#DIV/0!</v>
      </c>
      <c r="Q42" s="48"/>
      <c r="R42" s="50">
        <f t="shared" ref="R42:R43" si="25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2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3"/>
        <v>#DIV/0!</v>
      </c>
      <c r="L43" s="27"/>
      <c r="M43" s="53" t="e">
        <f>(N43/D43)*100%</f>
        <v>#DIV/0!</v>
      </c>
      <c r="N43" s="62"/>
      <c r="O43" s="28"/>
      <c r="P43" s="53" t="e">
        <f t="shared" si="24"/>
        <v>#DIV/0!</v>
      </c>
      <c r="Q43" s="48"/>
      <c r="R43" s="50">
        <f t="shared" si="25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/>
      <c r="E47" s="49"/>
      <c r="F47" s="58">
        <f t="shared" ref="F47:F48" si="26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7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8">Q47/D47</f>
        <v>#DIV/0!</v>
      </c>
      <c r="Q47" s="48"/>
      <c r="R47" s="50">
        <f t="shared" ref="R47:R48" si="29">F47-(Q47+N47)</f>
        <v>0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26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7"/>
        <v>#DIV/0!</v>
      </c>
      <c r="L48" s="27"/>
      <c r="M48" s="53" t="e">
        <f>(N48/D48)*100%</f>
        <v>#DIV/0!</v>
      </c>
      <c r="N48" s="62"/>
      <c r="O48" s="28"/>
      <c r="P48" s="53" t="e">
        <f t="shared" si="28"/>
        <v>#DIV/0!</v>
      </c>
      <c r="Q48" s="48"/>
      <c r="R48" s="50">
        <f t="shared" si="29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100"/>
      <c r="B50" s="36" t="str">
        <f t="shared" ref="B50:I50" si="30">B45</f>
        <v>Shift</v>
      </c>
      <c r="C50" s="37" t="str">
        <f t="shared" si="30"/>
        <v>Line</v>
      </c>
      <c r="D50" s="66" t="str">
        <f t="shared" si="30"/>
        <v>Worked Length (Hrs</v>
      </c>
      <c r="E50" s="67" t="str">
        <f t="shared" si="30"/>
        <v>Effective Length (Hrs</v>
      </c>
      <c r="F50" s="60" t="s">
        <v>11</v>
      </c>
      <c r="G50" s="39" t="str">
        <f t="shared" si="30"/>
        <v>Rate</v>
      </c>
      <c r="H50" s="38" t="str">
        <f t="shared" si="30"/>
        <v>Prod. (Pcs)</v>
      </c>
      <c r="I50" s="40" t="str">
        <f t="shared" si="30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31">R45</f>
        <v>Setup time loss</v>
      </c>
    </row>
    <row r="51" spans="1:18" ht="19.5" customHeight="1" thickBot="1" x14ac:dyDescent="0.35">
      <c r="A51" s="100"/>
      <c r="B51" s="13" t="s">
        <v>15</v>
      </c>
      <c r="C51" s="102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100"/>
      <c r="B52" s="19" t="s">
        <v>16</v>
      </c>
      <c r="C52" s="103"/>
      <c r="D52" s="58"/>
      <c r="E52" s="49"/>
      <c r="F52" s="58">
        <f t="shared" ref="F52:F53" si="32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3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4">Q52/D52</f>
        <v>#DIV/0!</v>
      </c>
      <c r="Q52" s="48"/>
      <c r="R52" s="50">
        <f t="shared" ref="R52:R53" si="35">F52-(Q52+N52)</f>
        <v>0</v>
      </c>
    </row>
    <row r="53" spans="1:18" ht="19.5" customHeight="1" thickBot="1" x14ac:dyDescent="0.35">
      <c r="A53" s="100"/>
      <c r="B53" s="24" t="s">
        <v>17</v>
      </c>
      <c r="C53" s="103"/>
      <c r="D53" s="58"/>
      <c r="E53" s="64"/>
      <c r="F53" s="58">
        <f t="shared" si="32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3"/>
        <v>#DIV/0!</v>
      </c>
      <c r="L53" s="27"/>
      <c r="M53" s="53" t="e">
        <f>(N53/D53)*100%</f>
        <v>#DIV/0!</v>
      </c>
      <c r="N53" s="62"/>
      <c r="O53" s="28"/>
      <c r="P53" s="53" t="e">
        <f t="shared" si="34"/>
        <v>#DIV/0!</v>
      </c>
      <c r="Q53" s="48"/>
      <c r="R53" s="50">
        <f t="shared" si="35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3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7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8">Q57/D57</f>
        <v>#DIV/0!</v>
      </c>
      <c r="Q57" s="48"/>
      <c r="R57" s="50">
        <f t="shared" ref="R57:R58" si="39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3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7"/>
        <v>#DIV/0!</v>
      </c>
      <c r="L58" s="27"/>
      <c r="M58" s="53" t="e">
        <f>(N58/D58)*100%</f>
        <v>#DIV/0!</v>
      </c>
      <c r="N58" s="62"/>
      <c r="O58" s="28"/>
      <c r="P58" s="53" t="e">
        <f t="shared" si="38"/>
        <v>#DIV/0!</v>
      </c>
      <c r="Q58" s="48"/>
      <c r="R58" s="50">
        <f t="shared" si="39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4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41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2">Q62/D62</f>
        <v>#DIV/0!</v>
      </c>
      <c r="Q62" s="48"/>
      <c r="R62" s="50">
        <f t="shared" ref="R62:R63" si="43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4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41"/>
        <v>#DIV/0!</v>
      </c>
      <c r="L63" s="27"/>
      <c r="M63" s="53" t="e">
        <f>(N63/D63)*100%</f>
        <v>#DIV/0!</v>
      </c>
      <c r="N63" s="62"/>
      <c r="O63" s="28"/>
      <c r="P63" s="53" t="e">
        <f t="shared" si="42"/>
        <v>#DIV/0!</v>
      </c>
      <c r="Q63" s="48"/>
      <c r="R63" s="50">
        <f t="shared" si="43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R64"/>
  <sheetViews>
    <sheetView tabSelected="1" topLeftCell="A17" workbookViewId="0">
      <selection activeCell="F22" sqref="F22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24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23.2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20.2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20.2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100"/>
      <c r="B7" s="19" t="s">
        <v>16</v>
      </c>
      <c r="C7" s="103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20.25" customHeight="1" thickBot="1" x14ac:dyDescent="0.35">
      <c r="A8" s="100"/>
      <c r="B8" s="24" t="s">
        <v>17</v>
      </c>
      <c r="C8" s="103"/>
      <c r="D8" s="58">
        <v>12</v>
      </c>
      <c r="E8" s="64">
        <v>10</v>
      </c>
      <c r="F8" s="58"/>
      <c r="G8" s="26"/>
      <c r="H8" s="25">
        <v>255</v>
      </c>
      <c r="I8" s="16"/>
      <c r="J8" s="16"/>
      <c r="K8" s="69"/>
      <c r="L8" s="27">
        <v>1</v>
      </c>
      <c r="M8" s="53"/>
      <c r="N8" s="62">
        <v>9.9166666666666667E-2</v>
      </c>
      <c r="O8" s="28">
        <v>2</v>
      </c>
      <c r="P8" s="53"/>
      <c r="Q8" s="48">
        <v>0.19111111111111112</v>
      </c>
      <c r="R8" s="50"/>
    </row>
    <row r="9" spans="1:18" ht="21" customHeight="1" thickBot="1" x14ac:dyDescent="0.35">
      <c r="A9" s="100"/>
      <c r="B9" s="29" t="s">
        <v>18</v>
      </c>
      <c r="C9" s="104"/>
      <c r="D9" s="65">
        <f>SUM(D6:D8)</f>
        <v>12</v>
      </c>
      <c r="E9" s="59">
        <f>SUM(E6:E8)</f>
        <v>10</v>
      </c>
      <c r="F9" s="59">
        <f>SUM(F6:F8)</f>
        <v>0</v>
      </c>
      <c r="G9" s="31"/>
      <c r="H9" s="30">
        <f>SUM(H6:H8)</f>
        <v>255</v>
      </c>
      <c r="I9" s="32">
        <f>SUM(I6:I8)</f>
        <v>0</v>
      </c>
      <c r="J9" s="32">
        <f>SUM(J6:J8)</f>
        <v>0</v>
      </c>
      <c r="K9" s="33"/>
      <c r="L9" s="34">
        <f>SUM(L6:L8)</f>
        <v>1</v>
      </c>
      <c r="M9" s="52"/>
      <c r="N9" s="56">
        <f>SUM(N6:N8)</f>
        <v>9.9166666666666667E-2</v>
      </c>
      <c r="O9" s="35">
        <f>SUM(O6:O8)</f>
        <v>2</v>
      </c>
      <c r="P9" s="54"/>
      <c r="Q9" s="56">
        <f>SUM(Q6:Q8)</f>
        <v>0.19111111111111112</v>
      </c>
      <c r="R9" s="56">
        <f>SUM(R6:R8)</f>
        <v>0</v>
      </c>
    </row>
    <row r="10" spans="1:18" ht="29.25" customHeight="1" thickBot="1" x14ac:dyDescent="0.35">
      <c r="A10" s="100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20.25" customHeight="1" x14ac:dyDescent="0.3">
      <c r="A11" s="100"/>
      <c r="B11" s="13" t="s">
        <v>15</v>
      </c>
      <c r="C11" s="102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100"/>
      <c r="B12" s="19" t="s">
        <v>16</v>
      </c>
      <c r="C12" s="103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20.25" customHeight="1" thickBot="1" x14ac:dyDescent="0.35">
      <c r="A13" s="100"/>
      <c r="B13" s="24" t="s">
        <v>17</v>
      </c>
      <c r="C13" s="103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21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20.2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20.25" customHeight="1" x14ac:dyDescent="0.3">
      <c r="A16" s="100"/>
      <c r="B16" s="13" t="s">
        <v>15</v>
      </c>
      <c r="C16" s="102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100"/>
      <c r="B17" s="19" t="s">
        <v>16</v>
      </c>
      <c r="C17" s="103"/>
      <c r="D17" s="58">
        <v>7.5</v>
      </c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20.25" customHeight="1" thickBot="1" x14ac:dyDescent="0.35">
      <c r="A18" s="100"/>
      <c r="B18" s="24" t="s">
        <v>17</v>
      </c>
      <c r="C18" s="103"/>
      <c r="D18" s="58">
        <v>7.5</v>
      </c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100"/>
      <c r="B19" s="29" t="s">
        <v>18</v>
      </c>
      <c r="C19" s="104"/>
      <c r="D19" s="65">
        <f>SUM(D16:D18)</f>
        <v>15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100"/>
      <c r="B22" s="19" t="s">
        <v>16</v>
      </c>
      <c r="C22" s="103"/>
      <c r="D22" s="58"/>
      <c r="E22" s="49"/>
      <c r="F22" s="58">
        <f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>(N22+Q22)/D22</f>
        <v>#DIV/0!</v>
      </c>
      <c r="L22" s="22"/>
      <c r="M22" s="53" t="e">
        <f>(N22/D22)*100%</f>
        <v>#DIV/0!</v>
      </c>
      <c r="N22" s="48"/>
      <c r="O22" s="23"/>
      <c r="P22" s="53" t="e">
        <f>Q22/D22</f>
        <v>#DIV/0!</v>
      </c>
      <c r="Q22" s="48"/>
      <c r="R22" s="50">
        <f t="shared" ref="R22:R23" si="2">F22-(Q22+N22)</f>
        <v>0</v>
      </c>
    </row>
    <row r="23" spans="1:18" ht="15" customHeight="1" thickBot="1" x14ac:dyDescent="0.35">
      <c r="A23" s="100"/>
      <c r="B23" s="24" t="s">
        <v>17</v>
      </c>
      <c r="C23" s="103"/>
      <c r="D23" s="58"/>
      <c r="E23" s="64"/>
      <c r="F23" s="58">
        <f t="shared" ref="F23" si="3">D23-E23</f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ref="K23" si="4">(N23+Q23)/D23</f>
        <v>#DIV/0!</v>
      </c>
      <c r="L23" s="27"/>
      <c r="M23" s="53" t="e">
        <f>(N23/D23)*100%</f>
        <v>#DIV/0!</v>
      </c>
      <c r="N23" s="62"/>
      <c r="O23" s="28"/>
      <c r="P23" s="53" t="e">
        <f t="shared" ref="P23" si="5">Q23/D23</f>
        <v>#DIV/0!</v>
      </c>
      <c r="Q23" s="48"/>
      <c r="R23" s="50">
        <f t="shared" si="2"/>
        <v>0</v>
      </c>
    </row>
    <row r="24" spans="1:18" ht="16.2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100"/>
      <c r="B27" s="19" t="s">
        <v>16</v>
      </c>
      <c r="C27" s="103"/>
      <c r="D27" s="58">
        <v>7.5</v>
      </c>
      <c r="E27" s="49">
        <v>6.5777777777777775</v>
      </c>
      <c r="F27" s="58">
        <f t="shared" ref="F27:F28" si="6">D27-E27</f>
        <v>0.9222222222222225</v>
      </c>
      <c r="G27" s="15">
        <v>59.2</v>
      </c>
      <c r="H27" s="20">
        <v>400</v>
      </c>
      <c r="I27" s="16">
        <f>(D27*3600)/G27</f>
        <v>456.08108108108104</v>
      </c>
      <c r="J27" s="16">
        <f>I27-H27</f>
        <v>56.081081081081038</v>
      </c>
      <c r="K27" s="69">
        <f t="shared" ref="K27:K28" si="7">(N27+Q27)/D27</f>
        <v>0.11244308480156827</v>
      </c>
      <c r="L27" s="22">
        <v>198</v>
      </c>
      <c r="M27" s="53">
        <f>(N27/D27)*100%</f>
        <v>0.11244308480156827</v>
      </c>
      <c r="N27" s="48">
        <v>0.84332313601176201</v>
      </c>
      <c r="O27" s="23">
        <v>0</v>
      </c>
      <c r="P27" s="53">
        <f t="shared" ref="P27:P28" si="8">Q27/D27</f>
        <v>0</v>
      </c>
      <c r="Q27" s="48">
        <v>0</v>
      </c>
      <c r="R27" s="50">
        <f t="shared" ref="R27:R28" si="9">F27-(Q27+N27)</f>
        <v>7.889908621046049E-2</v>
      </c>
    </row>
    <row r="28" spans="1:18" ht="15" customHeight="1" thickBot="1" x14ac:dyDescent="0.35">
      <c r="A28" s="100"/>
      <c r="B28" s="24" t="s">
        <v>17</v>
      </c>
      <c r="C28" s="103"/>
      <c r="D28" s="58">
        <v>7.5</v>
      </c>
      <c r="E28" s="64">
        <v>3.4697777777777778</v>
      </c>
      <c r="F28" s="58">
        <f t="shared" si="6"/>
        <v>4.0302222222222222</v>
      </c>
      <c r="G28" s="15">
        <v>59.2</v>
      </c>
      <c r="H28" s="25">
        <v>211</v>
      </c>
      <c r="I28" s="16">
        <f>(D28*3600)/G28</f>
        <v>456.08108108108104</v>
      </c>
      <c r="J28" s="16">
        <f>I28-H28</f>
        <v>245.08108108108104</v>
      </c>
      <c r="K28" s="69">
        <f t="shared" si="7"/>
        <v>0.1311850201801022</v>
      </c>
      <c r="L28" s="27">
        <v>168</v>
      </c>
      <c r="M28" s="53">
        <f>(N28/D28)*100%</f>
        <v>0.12331463429309748</v>
      </c>
      <c r="N28" s="62">
        <v>0.9248597571982311</v>
      </c>
      <c r="O28" s="28">
        <v>1</v>
      </c>
      <c r="P28" s="53">
        <f t="shared" si="8"/>
        <v>7.8703858870047116E-3</v>
      </c>
      <c r="Q28" s="48">
        <v>5.9027894152535336E-2</v>
      </c>
      <c r="R28" s="50">
        <f t="shared" si="9"/>
        <v>3.0463345708714558</v>
      </c>
    </row>
    <row r="29" spans="1:18" ht="16.2" customHeight="1" thickBot="1" x14ac:dyDescent="0.35">
      <c r="A29" s="100"/>
      <c r="B29" s="29" t="s">
        <v>18</v>
      </c>
      <c r="C29" s="104"/>
      <c r="D29" s="65">
        <f>SUM(D26:D28)</f>
        <v>15</v>
      </c>
      <c r="E29" s="59">
        <f>SUM(E26:E28)</f>
        <v>10.047555555555554</v>
      </c>
      <c r="F29" s="59">
        <f>SUM(F26:F28)</f>
        <v>4.9524444444444446</v>
      </c>
      <c r="G29" s="31"/>
      <c r="H29" s="30">
        <f>SUM(H26:H28)</f>
        <v>611</v>
      </c>
      <c r="I29" s="32">
        <f>SUM(I26:I28)</f>
        <v>912.16216216216208</v>
      </c>
      <c r="J29" s="32">
        <f>SUM(J26:J28)</f>
        <v>301.16216216216208</v>
      </c>
      <c r="K29" s="33" t="e">
        <f>AVERAGE(K26:K28)</f>
        <v>#DIV/0!</v>
      </c>
      <c r="L29" s="34">
        <f>SUM(L26:L28)</f>
        <v>366</v>
      </c>
      <c r="M29" s="52"/>
      <c r="N29" s="56">
        <f>SUM(N26:N28)</f>
        <v>1.768182893209993</v>
      </c>
      <c r="O29" s="35">
        <f>SUM(O26:O28)</f>
        <v>1</v>
      </c>
      <c r="P29" s="54" t="e">
        <f>AVERAGE(P26:P28)</f>
        <v>#DIV/0!</v>
      </c>
      <c r="Q29" s="56">
        <f>SUM(Q26:Q28)</f>
        <v>5.9027894152535336E-2</v>
      </c>
      <c r="R29" s="56">
        <f>SUM(R26:R28)</f>
        <v>3.1252336570819161</v>
      </c>
    </row>
    <row r="30" spans="1:18" ht="42" customHeight="1" thickBot="1" x14ac:dyDescent="0.35">
      <c r="A30" s="100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4.4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100"/>
      <c r="B32" s="19" t="s">
        <v>16</v>
      </c>
      <c r="C32" s="103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5" customHeight="1" thickBot="1" x14ac:dyDescent="0.35">
      <c r="A33" s="100"/>
      <c r="B33" s="24" t="s">
        <v>17</v>
      </c>
      <c r="C33" s="103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6.2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100"/>
      <c r="B37" s="19" t="s">
        <v>16</v>
      </c>
      <c r="C37" s="103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5" customHeight="1" thickBot="1" x14ac:dyDescent="0.35">
      <c r="A38" s="100"/>
      <c r="B38" s="24" t="s">
        <v>17</v>
      </c>
      <c r="C38" s="103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6.2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100"/>
      <c r="B42" s="19" t="s">
        <v>16</v>
      </c>
      <c r="C42" s="103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5" customHeight="1" thickBot="1" x14ac:dyDescent="0.35">
      <c r="A43" s="100"/>
      <c r="B43" s="24" t="s">
        <v>17</v>
      </c>
      <c r="C43" s="103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6.2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100"/>
      <c r="B47" s="19" t="s">
        <v>16</v>
      </c>
      <c r="C47" s="103"/>
      <c r="D47" s="58">
        <v>7.5</v>
      </c>
      <c r="E47" s="49">
        <v>10.786666666666667</v>
      </c>
      <c r="F47" s="58">
        <f t="shared" ref="F47:F48" si="24">D47-E47</f>
        <v>-3.2866666666666671</v>
      </c>
      <c r="G47" s="21">
        <v>48</v>
      </c>
      <c r="H47" s="20">
        <v>809</v>
      </c>
      <c r="I47" s="16">
        <f>(D47*3600)/G47</f>
        <v>562.5</v>
      </c>
      <c r="J47" s="16">
        <f>I47-H47</f>
        <v>-246.5</v>
      </c>
      <c r="K47" s="69">
        <f t="shared" ref="K47:K48" si="25">(N47+Q47)/D47</f>
        <v>0.26461929135852386</v>
      </c>
      <c r="L47" s="22">
        <v>107</v>
      </c>
      <c r="M47" s="53">
        <f>(N47/D47)*100%</f>
        <v>0.1468460291756524</v>
      </c>
      <c r="N47" s="48">
        <v>1.1013452188173929</v>
      </c>
      <c r="O47" s="23">
        <v>5</v>
      </c>
      <c r="P47" s="53">
        <f t="shared" ref="P47:P48" si="26">Q47/D47</f>
        <v>0.1177732621828715</v>
      </c>
      <c r="Q47" s="48">
        <v>0.88329946637153622</v>
      </c>
      <c r="R47" s="50">
        <f t="shared" ref="R47:R48" si="27">F47-(Q47+N47)</f>
        <v>-5.2713113518555961</v>
      </c>
    </row>
    <row r="48" spans="1:18" ht="15" customHeight="1" thickBot="1" x14ac:dyDescent="0.35">
      <c r="A48" s="100"/>
      <c r="B48" s="24" t="s">
        <v>17</v>
      </c>
      <c r="C48" s="103"/>
      <c r="D48" s="58">
        <v>0</v>
      </c>
      <c r="E48" s="64">
        <v>10.786666666666667</v>
      </c>
      <c r="F48" s="58">
        <f t="shared" si="24"/>
        <v>-10.786666666666667</v>
      </c>
      <c r="G48" s="26">
        <v>48</v>
      </c>
      <c r="H48" s="25">
        <v>809</v>
      </c>
      <c r="I48" s="16">
        <f>(D48*3600)/G48</f>
        <v>0</v>
      </c>
      <c r="J48" s="16">
        <f>I48-H48</f>
        <v>-809</v>
      </c>
      <c r="K48" s="69" t="e">
        <f t="shared" si="25"/>
        <v>#DIV/0!</v>
      </c>
      <c r="L48" s="27">
        <v>0</v>
      </c>
      <c r="M48" s="53" t="e">
        <f>(N48/D48)*100%</f>
        <v>#DIV/0!</v>
      </c>
      <c r="N48" s="62">
        <v>0</v>
      </c>
      <c r="O48" s="28">
        <v>0</v>
      </c>
      <c r="P48" s="53" t="e">
        <f t="shared" si="26"/>
        <v>#DIV/0!</v>
      </c>
      <c r="Q48" s="48">
        <v>0</v>
      </c>
      <c r="R48" s="50">
        <f t="shared" si="27"/>
        <v>-10.786666666666667</v>
      </c>
    </row>
    <row r="49" spans="1:18" ht="16.2" customHeight="1" thickBot="1" x14ac:dyDescent="0.35">
      <c r="A49" s="100"/>
      <c r="B49" s="29" t="s">
        <v>18</v>
      </c>
      <c r="C49" s="104"/>
      <c r="D49" s="65">
        <f>SUM(D46:D48)</f>
        <v>7.5</v>
      </c>
      <c r="E49" s="59">
        <f>SUM(E46:E48)</f>
        <v>21.573333333333334</v>
      </c>
      <c r="F49" s="59">
        <f>SUM(F46:F48)</f>
        <v>-14.073333333333334</v>
      </c>
      <c r="G49" s="31"/>
      <c r="H49" s="30">
        <f>SUM(H46:H48)</f>
        <v>1618</v>
      </c>
      <c r="I49" s="32">
        <f>SUM(I46:I48)</f>
        <v>562.5</v>
      </c>
      <c r="J49" s="32">
        <f>SUM(J46:J48)</f>
        <v>-1055.5</v>
      </c>
      <c r="K49" s="33" t="e">
        <f>AVERAGE(K46:K48)</f>
        <v>#DIV/0!</v>
      </c>
      <c r="L49" s="34">
        <f>SUM(L46:L48)</f>
        <v>107</v>
      </c>
      <c r="M49" s="52"/>
      <c r="N49" s="56">
        <f>SUM(N46:N48)</f>
        <v>1.1013452188173929</v>
      </c>
      <c r="O49" s="35">
        <f>SUM(O46:O48)</f>
        <v>5</v>
      </c>
      <c r="P49" s="54" t="e">
        <f>AVERAGE(P46:P48)</f>
        <v>#DIV/0!</v>
      </c>
      <c r="Q49" s="56">
        <f>SUM(Q46:Q48)</f>
        <v>0.88329946637153622</v>
      </c>
      <c r="R49" s="56">
        <f>SUM(R46:R48)</f>
        <v>-16.057978018522263</v>
      </c>
    </row>
    <row r="50" spans="1:18" ht="42" customHeight="1" thickBot="1" x14ac:dyDescent="0.35">
      <c r="A50" s="100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4.4" customHeight="1" thickBot="1" x14ac:dyDescent="0.35">
      <c r="A51" s="100"/>
      <c r="B51" s="13" t="s">
        <v>15</v>
      </c>
      <c r="C51" s="102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thickBot="1" x14ac:dyDescent="0.35">
      <c r="A52" s="100"/>
      <c r="B52" s="19" t="s">
        <v>16</v>
      </c>
      <c r="C52" s="103"/>
      <c r="D52" s="58">
        <v>0</v>
      </c>
      <c r="E52" s="49">
        <v>6.415</v>
      </c>
      <c r="F52" s="58">
        <f t="shared" ref="F52:F53" si="30">D52-E52</f>
        <v>-6.415</v>
      </c>
      <c r="G52" s="15">
        <v>384.9</v>
      </c>
      <c r="H52" s="20">
        <v>60</v>
      </c>
      <c r="I52" s="16">
        <f>(D52*3600)/G52</f>
        <v>0</v>
      </c>
      <c r="J52" s="16">
        <f>I52-H52</f>
        <v>-60</v>
      </c>
      <c r="K52" s="69" t="e">
        <f t="shared" ref="K52:K53" si="31">(N52+Q52)/D52</f>
        <v>#DIV/0!</v>
      </c>
      <c r="L52" s="22">
        <v>0</v>
      </c>
      <c r="M52" s="53" t="e">
        <f>(N52/D52)*100%</f>
        <v>#DIV/0!</v>
      </c>
      <c r="N52" s="48">
        <v>0</v>
      </c>
      <c r="O52" s="23">
        <v>0</v>
      </c>
      <c r="P52" s="53" t="e">
        <f t="shared" ref="P52:P53" si="32">Q52/D52</f>
        <v>#DIV/0!</v>
      </c>
      <c r="Q52" s="48">
        <v>0</v>
      </c>
      <c r="R52" s="50">
        <f t="shared" ref="R52:R53" si="33">F52-(Q52+N52)</f>
        <v>-6.415</v>
      </c>
    </row>
    <row r="53" spans="1:18" ht="15" customHeight="1" thickBot="1" x14ac:dyDescent="0.35">
      <c r="A53" s="100"/>
      <c r="B53" s="24" t="s">
        <v>17</v>
      </c>
      <c r="C53" s="103"/>
      <c r="D53" s="58">
        <v>0</v>
      </c>
      <c r="E53" s="64">
        <v>7.9118333333333331</v>
      </c>
      <c r="F53" s="58">
        <f t="shared" si="30"/>
        <v>-7.9118333333333331</v>
      </c>
      <c r="G53" s="15">
        <v>384.9</v>
      </c>
      <c r="H53" s="25">
        <v>74</v>
      </c>
      <c r="I53" s="16">
        <f>(D53*3600)/G53</f>
        <v>0</v>
      </c>
      <c r="J53" s="16">
        <f>I53-H53</f>
        <v>-74</v>
      </c>
      <c r="K53" s="69" t="e">
        <f t="shared" si="31"/>
        <v>#DIV/0!</v>
      </c>
      <c r="L53" s="27">
        <v>0</v>
      </c>
      <c r="M53" s="53" t="e">
        <f>(N53/D53)*100%</f>
        <v>#DIV/0!</v>
      </c>
      <c r="N53" s="62">
        <v>0</v>
      </c>
      <c r="O53" s="28">
        <v>0</v>
      </c>
      <c r="P53" s="53" t="e">
        <f t="shared" si="32"/>
        <v>#DIV/0!</v>
      </c>
      <c r="Q53" s="48">
        <v>0</v>
      </c>
      <c r="R53" s="50">
        <f t="shared" si="33"/>
        <v>-7.9118333333333331</v>
      </c>
    </row>
    <row r="54" spans="1:18" ht="16.2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14.326833333333333</v>
      </c>
      <c r="F54" s="59">
        <f>SUM(F51:F53)</f>
        <v>-14.326833333333333</v>
      </c>
      <c r="G54" s="31"/>
      <c r="H54" s="30">
        <f>SUM(H51:H53)</f>
        <v>134</v>
      </c>
      <c r="I54" s="32">
        <f>SUM(I51:I53)</f>
        <v>0</v>
      </c>
      <c r="J54" s="32">
        <f>SUM(J51:J53)</f>
        <v>-134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-14.326833333333333</v>
      </c>
    </row>
    <row r="55" spans="1:18" ht="29.4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100"/>
      <c r="B57" s="19" t="s">
        <v>16</v>
      </c>
      <c r="C57" s="103"/>
      <c r="D57" s="58"/>
      <c r="E57" s="49"/>
      <c r="F57" s="58">
        <f t="shared" ref="F57:F58" si="34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5" customHeight="1" thickBot="1" x14ac:dyDescent="0.35">
      <c r="A58" s="100"/>
      <c r="B58" s="24" t="s">
        <v>17</v>
      </c>
      <c r="C58" s="103"/>
      <c r="D58" s="58"/>
      <c r="E58" s="64"/>
      <c r="F58" s="58">
        <f t="shared" si="34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6.2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100"/>
      <c r="B62" s="19" t="s">
        <v>16</v>
      </c>
      <c r="C62" s="103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5" customHeight="1" thickBot="1" x14ac:dyDescent="0.35">
      <c r="A63" s="100"/>
      <c r="B63" s="24" t="s">
        <v>17</v>
      </c>
      <c r="C63" s="103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6.2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R64"/>
  <sheetViews>
    <sheetView topLeftCell="A52" workbookViewId="0">
      <selection activeCell="F16" sqref="F16:F18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9.5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9.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100"/>
      <c r="B7" s="19" t="s">
        <v>16</v>
      </c>
      <c r="C7" s="103"/>
      <c r="D7" s="58">
        <v>12</v>
      </c>
      <c r="E7" s="49">
        <v>10</v>
      </c>
      <c r="F7" s="58"/>
      <c r="G7" s="21"/>
      <c r="H7" s="20">
        <v>255</v>
      </c>
      <c r="I7" s="16"/>
      <c r="J7" s="16"/>
      <c r="K7" s="69"/>
      <c r="L7" s="22">
        <v>1</v>
      </c>
      <c r="M7" s="53"/>
      <c r="N7" s="48">
        <v>9.9166666666666667E-2</v>
      </c>
      <c r="O7" s="23">
        <v>2</v>
      </c>
      <c r="P7" s="53"/>
      <c r="Q7" s="48">
        <v>0.19111111111111112</v>
      </c>
      <c r="R7" s="50"/>
    </row>
    <row r="8" spans="1:18" ht="19.5" customHeight="1" thickBot="1" x14ac:dyDescent="0.35">
      <c r="A8" s="100"/>
      <c r="B8" s="24" t="s">
        <v>17</v>
      </c>
      <c r="C8" s="103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100"/>
      <c r="B9" s="29" t="s">
        <v>18</v>
      </c>
      <c r="C9" s="104"/>
      <c r="D9" s="65">
        <f>SUM(D6:D8)</f>
        <v>12</v>
      </c>
      <c r="E9" s="59">
        <f>SUM(E6:E8)</f>
        <v>10</v>
      </c>
      <c r="F9" s="59">
        <f>SUM(F6:F8)</f>
        <v>0</v>
      </c>
      <c r="G9" s="31"/>
      <c r="H9" s="30">
        <f>SUM(H6:H8)</f>
        <v>255</v>
      </c>
      <c r="I9" s="32">
        <f>SUM(I6:I8)</f>
        <v>0</v>
      </c>
      <c r="J9" s="32">
        <f>SUM(J6:J8)</f>
        <v>0</v>
      </c>
      <c r="K9" s="33"/>
      <c r="L9" s="34">
        <f>SUM(L6:L8)</f>
        <v>1</v>
      </c>
      <c r="M9" s="52"/>
      <c r="N9" s="56">
        <f>SUM(N6:N8)</f>
        <v>9.9166666666666667E-2</v>
      </c>
      <c r="O9" s="35">
        <f>SUM(O6:O8)</f>
        <v>2</v>
      </c>
      <c r="P9" s="54"/>
      <c r="Q9" s="56">
        <f>SUM(Q6:Q8)</f>
        <v>0.19111111111111112</v>
      </c>
      <c r="R9" s="56">
        <f>SUM(R6:R8)</f>
        <v>0</v>
      </c>
    </row>
    <row r="10" spans="1:18" ht="19.5" customHeight="1" thickBot="1" x14ac:dyDescent="0.35">
      <c r="A10" s="100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9.5" customHeight="1" x14ac:dyDescent="0.3">
      <c r="A11" s="100"/>
      <c r="B11" s="13" t="s">
        <v>15</v>
      </c>
      <c r="C11" s="102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100"/>
      <c r="B12" s="19" t="s">
        <v>16</v>
      </c>
      <c r="C12" s="103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9.5" customHeight="1" thickBot="1" x14ac:dyDescent="0.35">
      <c r="A13" s="100"/>
      <c r="B13" s="24" t="s">
        <v>17</v>
      </c>
      <c r="C13" s="103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9.5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100"/>
      <c r="B16" s="13" t="s">
        <v>15</v>
      </c>
      <c r="C16" s="102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100"/>
      <c r="B18" s="24" t="s">
        <v>17</v>
      </c>
      <c r="C18" s="103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100"/>
      <c r="B22" s="19" t="s">
        <v>16</v>
      </c>
      <c r="C22" s="103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9.5" customHeight="1" thickBot="1" x14ac:dyDescent="0.35">
      <c r="A23" s="100"/>
      <c r="B23" s="24" t="s">
        <v>17</v>
      </c>
      <c r="C23" s="103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9.5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>
        <v>12</v>
      </c>
      <c r="E26" s="58">
        <v>10</v>
      </c>
      <c r="F26" s="58">
        <f>D26-E26</f>
        <v>2</v>
      </c>
      <c r="G26" s="15">
        <v>59.2</v>
      </c>
      <c r="H26" s="14">
        <v>255</v>
      </c>
      <c r="I26" s="16">
        <f>(D26*3600)/G26</f>
        <v>729.72972972972968</v>
      </c>
      <c r="J26" s="16">
        <f>I26-H26</f>
        <v>474.72972972972968</v>
      </c>
      <c r="K26" s="69">
        <f>(N26+Q26)/D26</f>
        <v>2.4189814814814817E-2</v>
      </c>
      <c r="L26" s="17">
        <v>1</v>
      </c>
      <c r="M26" s="53">
        <f>(N26/D26)*100%</f>
        <v>8.2638888888888883E-3</v>
      </c>
      <c r="N26" s="50">
        <v>9.9166666666666667E-2</v>
      </c>
      <c r="O26" s="18">
        <v>2</v>
      </c>
      <c r="P26" s="53">
        <f>Q26/D26</f>
        <v>1.5925925925925927E-2</v>
      </c>
      <c r="Q26" s="50">
        <v>0.19111111111111112</v>
      </c>
      <c r="R26" s="50">
        <f>F26-(Q26+N26)</f>
        <v>1.7097222222222221</v>
      </c>
    </row>
    <row r="27" spans="1:18" ht="19.5" customHeight="1" thickBot="1" x14ac:dyDescent="0.35">
      <c r="A27" s="100"/>
      <c r="B27" s="19" t="s">
        <v>16</v>
      </c>
      <c r="C27" s="103"/>
      <c r="D27" s="58">
        <v>12</v>
      </c>
      <c r="E27" s="49">
        <v>10</v>
      </c>
      <c r="F27" s="58">
        <f t="shared" ref="F27:F28" si="6">D27-E27</f>
        <v>2</v>
      </c>
      <c r="G27" s="15">
        <v>59.2</v>
      </c>
      <c r="H27" s="20">
        <v>255</v>
      </c>
      <c r="I27" s="16">
        <f>(D27*3600)/G27</f>
        <v>729.72972972972968</v>
      </c>
      <c r="J27" s="16">
        <f>I27-H27</f>
        <v>474.72972972972968</v>
      </c>
      <c r="K27" s="69">
        <f t="shared" ref="K27:K28" si="7">(N27+Q27)/D27</f>
        <v>2.4189814814814817E-2</v>
      </c>
      <c r="L27" s="22">
        <v>1</v>
      </c>
      <c r="M27" s="53">
        <f>(N27/D27)*100%</f>
        <v>8.2638888888888883E-3</v>
      </c>
      <c r="N27" s="48">
        <v>9.9166666666666667E-2</v>
      </c>
      <c r="O27" s="23">
        <v>2</v>
      </c>
      <c r="P27" s="53">
        <f t="shared" ref="P27:P28" si="8">Q27/D27</f>
        <v>1.5925925925925927E-2</v>
      </c>
      <c r="Q27" s="48">
        <v>0.19111111111111112</v>
      </c>
      <c r="R27" s="50">
        <f t="shared" ref="R27:R28" si="9">F27-(Q27+N27)</f>
        <v>1.7097222222222221</v>
      </c>
    </row>
    <row r="28" spans="1:18" ht="19.5" customHeight="1" thickBot="1" x14ac:dyDescent="0.35">
      <c r="A28" s="100"/>
      <c r="B28" s="24" t="s">
        <v>17</v>
      </c>
      <c r="C28" s="103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24</v>
      </c>
      <c r="E29" s="59">
        <f>SUM(E26:E28)</f>
        <v>20</v>
      </c>
      <c r="F29" s="59">
        <f>SUM(F26:F28)</f>
        <v>4</v>
      </c>
      <c r="G29" s="31"/>
      <c r="H29" s="30">
        <f>SUM(H26:H28)</f>
        <v>510</v>
      </c>
      <c r="I29" s="32">
        <f>SUM(I26:I28)</f>
        <v>1459.4594594594594</v>
      </c>
      <c r="J29" s="32">
        <f>SUM(J26:J28)</f>
        <v>949.45945945945937</v>
      </c>
      <c r="K29" s="33" t="e">
        <f>AVERAGE(K26:K28)</f>
        <v>#DIV/0!</v>
      </c>
      <c r="L29" s="34">
        <f>SUM(L26:L28)</f>
        <v>2</v>
      </c>
      <c r="M29" s="52"/>
      <c r="N29" s="56">
        <f>SUM(N26:N28)</f>
        <v>0.19833333333333333</v>
      </c>
      <c r="O29" s="35">
        <f>SUM(O26:O28)</f>
        <v>4</v>
      </c>
      <c r="P29" s="54" t="e">
        <f>AVERAGE(P26:P28)</f>
        <v>#DIV/0!</v>
      </c>
      <c r="Q29" s="56">
        <f>SUM(Q26:Q28)</f>
        <v>0.38222222222222224</v>
      </c>
      <c r="R29" s="56">
        <f>SUM(R26:R28)</f>
        <v>3.4194444444444443</v>
      </c>
    </row>
    <row r="30" spans="1:18" ht="19.5" customHeight="1" thickBot="1" x14ac:dyDescent="0.35">
      <c r="A30" s="100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100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9.5" customHeight="1" thickBot="1" x14ac:dyDescent="0.35">
      <c r="A51" s="100"/>
      <c r="B51" s="13" t="s">
        <v>15</v>
      </c>
      <c r="C51" s="102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100"/>
      <c r="B52" s="19" t="s">
        <v>16</v>
      </c>
      <c r="C52" s="103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9.5" customHeight="1" thickBot="1" x14ac:dyDescent="0.35">
      <c r="A53" s="100"/>
      <c r="B53" s="24" t="s">
        <v>17</v>
      </c>
      <c r="C53" s="103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34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34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H64"/>
  <sheetViews>
    <sheetView topLeftCell="A41" zoomScale="85" zoomScaleNormal="85" workbookViewId="0">
      <selection activeCell="F16" sqref="F16:F18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7.4414062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3" customWidth="1"/>
    <col min="14" max="14" width="14.109375" style="45" bestFit="1" customWidth="1"/>
    <col min="15" max="15" width="14.109375" style="43" bestFit="1" customWidth="1"/>
    <col min="16" max="16" width="14.109375" style="43" customWidth="1"/>
    <col min="17" max="17" width="14.109375" style="45" bestFit="1" customWidth="1"/>
    <col min="18" max="18" width="13.21875" bestFit="1" customWidth="1"/>
  </cols>
  <sheetData>
    <row r="1" spans="1:34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  <c r="R1" s="84"/>
      <c r="S1" s="85"/>
      <c r="T1" s="85"/>
      <c r="U1" s="86"/>
      <c r="V1" s="87"/>
      <c r="W1" s="86"/>
      <c r="X1" s="87"/>
      <c r="Y1" s="88"/>
      <c r="Z1" s="85"/>
      <c r="AA1" s="86"/>
      <c r="AB1" s="89"/>
      <c r="AC1" s="87"/>
      <c r="AD1" s="87"/>
      <c r="AE1" s="86"/>
      <c r="AF1" s="87"/>
      <c r="AG1" s="87"/>
      <c r="AH1" s="86"/>
    </row>
    <row r="2" spans="1:34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  <c r="R2" s="90"/>
      <c r="S2" s="91"/>
      <c r="T2" s="91"/>
      <c r="U2" s="92"/>
      <c r="V2" s="93"/>
      <c r="W2" s="92"/>
      <c r="X2" s="93"/>
      <c r="Y2" s="94"/>
      <c r="Z2" s="91"/>
      <c r="AA2" s="92"/>
      <c r="AB2" s="95"/>
      <c r="AC2" s="93"/>
      <c r="AD2" s="93"/>
      <c r="AE2" s="92"/>
      <c r="AF2" s="93"/>
      <c r="AG2" s="93"/>
      <c r="AH2" s="92"/>
    </row>
    <row r="3" spans="1:34" ht="19.5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34" ht="19.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34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34" ht="19.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34" ht="19.5" customHeight="1" x14ac:dyDescent="0.3">
      <c r="A7" s="100"/>
      <c r="B7" s="19" t="s">
        <v>16</v>
      </c>
      <c r="C7" s="103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34" ht="19.5" customHeight="1" thickBot="1" x14ac:dyDescent="0.35">
      <c r="A8" s="100"/>
      <c r="B8" s="24" t="s">
        <v>17</v>
      </c>
      <c r="C8" s="103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34" ht="19.5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34" ht="19.5" customHeight="1" thickBot="1" x14ac:dyDescent="0.35">
      <c r="A10" s="100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34" ht="19.5" customHeight="1" x14ac:dyDescent="0.3">
      <c r="A11" s="100"/>
      <c r="B11" s="13" t="s">
        <v>15</v>
      </c>
      <c r="C11" s="102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34" ht="19.5" customHeight="1" x14ac:dyDescent="0.3">
      <c r="A12" s="100"/>
      <c r="B12" s="19" t="s">
        <v>16</v>
      </c>
      <c r="C12" s="103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34" ht="19.5" customHeight="1" thickBot="1" x14ac:dyDescent="0.35">
      <c r="A13" s="100"/>
      <c r="B13" s="24" t="s">
        <v>17</v>
      </c>
      <c r="C13" s="103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34" ht="19.5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34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34" ht="19.5" customHeight="1" x14ac:dyDescent="0.3">
      <c r="A16" s="100"/>
      <c r="B16" s="13" t="s">
        <v>15</v>
      </c>
      <c r="C16" s="102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100"/>
      <c r="B18" s="24" t="s">
        <v>17</v>
      </c>
      <c r="C18" s="103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100"/>
      <c r="B22" s="19" t="s">
        <v>16</v>
      </c>
      <c r="C22" s="103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9.5" customHeight="1" thickBot="1" x14ac:dyDescent="0.35">
      <c r="A23" s="100"/>
      <c r="B23" s="24" t="s">
        <v>17</v>
      </c>
      <c r="C23" s="103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9.5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9.5" customHeight="1" thickBot="1" x14ac:dyDescent="0.35">
      <c r="A28" s="100"/>
      <c r="B28" s="24" t="s">
        <v>17</v>
      </c>
      <c r="C28" s="103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100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100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9.5" customHeight="1" thickBot="1" x14ac:dyDescent="0.35">
      <c r="A51" s="100"/>
      <c r="B51" s="13" t="s">
        <v>15</v>
      </c>
      <c r="C51" s="102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100"/>
      <c r="B52" s="19" t="s">
        <v>16</v>
      </c>
      <c r="C52" s="103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9.5" customHeight="1" thickBot="1" x14ac:dyDescent="0.35">
      <c r="A53" s="100"/>
      <c r="B53" s="24" t="s">
        <v>17</v>
      </c>
      <c r="C53" s="103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34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34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1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F3:F4"/>
    <mergeCell ref="R3:R4"/>
    <mergeCell ref="R1:AH2"/>
    <mergeCell ref="A1:Q2"/>
    <mergeCell ref="A3:B4"/>
    <mergeCell ref="C3:C4"/>
    <mergeCell ref="D3:D4"/>
    <mergeCell ref="E3:E4"/>
    <mergeCell ref="G3:G4"/>
    <mergeCell ref="H3:H4"/>
    <mergeCell ref="I3:I4"/>
    <mergeCell ref="J3:J4"/>
    <mergeCell ref="L3:N3"/>
    <mergeCell ref="O3:Q3"/>
    <mergeCell ref="L4:N4"/>
    <mergeCell ref="O4:Q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R64"/>
  <sheetViews>
    <sheetView workbookViewId="0">
      <selection activeCell="F16" sqref="F16:F18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9.5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9.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100"/>
      <c r="B7" s="19" t="s">
        <v>16</v>
      </c>
      <c r="C7" s="103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9.5" customHeight="1" thickBot="1" x14ac:dyDescent="0.35">
      <c r="A8" s="100"/>
      <c r="B8" s="24" t="s">
        <v>17</v>
      </c>
      <c r="C8" s="103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100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9.5" customHeight="1" x14ac:dyDescent="0.3">
      <c r="A11" s="100"/>
      <c r="B11" s="13" t="s">
        <v>15</v>
      </c>
      <c r="C11" s="102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100"/>
      <c r="B12" s="19" t="s">
        <v>16</v>
      </c>
      <c r="C12" s="103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9.5" customHeight="1" thickBot="1" x14ac:dyDescent="0.35">
      <c r="A13" s="100"/>
      <c r="B13" s="24" t="s">
        <v>17</v>
      </c>
      <c r="C13" s="103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9.5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100"/>
      <c r="B16" s="13" t="s">
        <v>15</v>
      </c>
      <c r="C16" s="102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100"/>
      <c r="B18" s="24" t="s">
        <v>17</v>
      </c>
      <c r="C18" s="103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100"/>
      <c r="B22" s="19" t="s">
        <v>16</v>
      </c>
      <c r="C22" s="103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9.5" customHeight="1" thickBot="1" x14ac:dyDescent="0.35">
      <c r="A23" s="100"/>
      <c r="B23" s="24" t="s">
        <v>17</v>
      </c>
      <c r="C23" s="103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9.5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9.5" customHeight="1" thickBot="1" x14ac:dyDescent="0.35">
      <c r="A28" s="100"/>
      <c r="B28" s="24" t="s">
        <v>17</v>
      </c>
      <c r="C28" s="103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100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100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9.5" customHeight="1" thickBot="1" x14ac:dyDescent="0.35">
      <c r="A51" s="100"/>
      <c r="B51" s="13" t="s">
        <v>15</v>
      </c>
      <c r="C51" s="102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100"/>
      <c r="B52" s="19" t="s">
        <v>16</v>
      </c>
      <c r="C52" s="103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9.5" customHeight="1" thickBot="1" x14ac:dyDescent="0.35">
      <c r="A53" s="100"/>
      <c r="B53" s="24" t="s">
        <v>17</v>
      </c>
      <c r="C53" s="103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34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34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R3:R4"/>
    <mergeCell ref="L4:N4"/>
    <mergeCell ref="O4:Q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R64"/>
  <sheetViews>
    <sheetView topLeftCell="A36" workbookViewId="0">
      <selection activeCell="D56" sqref="D55:D56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9.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9.5" customHeight="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9.5" customHeight="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100"/>
      <c r="B7" s="19" t="s">
        <v>16</v>
      </c>
      <c r="C7" s="103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9.5" customHeight="1" thickBot="1" x14ac:dyDescent="0.35">
      <c r="A8" s="100"/>
      <c r="B8" s="24" t="s">
        <v>17</v>
      </c>
      <c r="C8" s="103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100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9.5" customHeight="1" x14ac:dyDescent="0.3">
      <c r="A11" s="100"/>
      <c r="B11" s="13" t="s">
        <v>15</v>
      </c>
      <c r="C11" s="102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100"/>
      <c r="B12" s="19" t="s">
        <v>16</v>
      </c>
      <c r="C12" s="103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9.5" customHeight="1" thickBot="1" x14ac:dyDescent="0.35">
      <c r="A13" s="100"/>
      <c r="B13" s="24" t="s">
        <v>17</v>
      </c>
      <c r="C13" s="103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9.5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100"/>
      <c r="B16" s="13" t="s">
        <v>15</v>
      </c>
      <c r="C16" s="102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100"/>
      <c r="B17" s="19" t="s">
        <v>16</v>
      </c>
      <c r="C17" s="103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100"/>
      <c r="B18" s="24" t="s">
        <v>17</v>
      </c>
      <c r="C18" s="103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100"/>
      <c r="B22" s="19" t="s">
        <v>16</v>
      </c>
      <c r="C22" s="103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9.5" customHeight="1" thickBot="1" x14ac:dyDescent="0.35">
      <c r="A23" s="100"/>
      <c r="B23" s="24" t="s">
        <v>17</v>
      </c>
      <c r="C23" s="103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9.5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9.5" customHeight="1" thickBot="1" x14ac:dyDescent="0.35">
      <c r="A28" s="100"/>
      <c r="B28" s="24" t="s">
        <v>17</v>
      </c>
      <c r="C28" s="103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9.5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100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9.5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100"/>
      <c r="B32" s="19" t="s">
        <v>16</v>
      </c>
      <c r="C32" s="103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9.5" customHeight="1" thickBot="1" x14ac:dyDescent="0.35">
      <c r="A33" s="100"/>
      <c r="B33" s="24" t="s">
        <v>17</v>
      </c>
      <c r="C33" s="103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9.5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100"/>
      <c r="B37" s="19" t="s">
        <v>16</v>
      </c>
      <c r="C37" s="103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9.5" customHeight="1" thickBot="1" x14ac:dyDescent="0.35">
      <c r="A38" s="100"/>
      <c r="B38" s="24" t="s">
        <v>17</v>
      </c>
      <c r="C38" s="103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9.5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100"/>
      <c r="B42" s="19" t="s">
        <v>16</v>
      </c>
      <c r="C42" s="103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9.5" customHeight="1" thickBot="1" x14ac:dyDescent="0.35">
      <c r="A43" s="100"/>
      <c r="B43" s="24" t="s">
        <v>17</v>
      </c>
      <c r="C43" s="103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9.5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100"/>
      <c r="B47" s="19" t="s">
        <v>16</v>
      </c>
      <c r="C47" s="103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9.5" customHeight="1" thickBot="1" x14ac:dyDescent="0.35">
      <c r="A48" s="100"/>
      <c r="B48" s="24" t="s">
        <v>17</v>
      </c>
      <c r="C48" s="103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9.5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100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9.5" customHeight="1" thickBot="1" x14ac:dyDescent="0.35">
      <c r="A51" s="100"/>
      <c r="B51" s="13" t="s">
        <v>15</v>
      </c>
      <c r="C51" s="102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100"/>
      <c r="B52" s="19" t="s">
        <v>16</v>
      </c>
      <c r="C52" s="103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9.5" customHeight="1" thickBot="1" x14ac:dyDescent="0.35">
      <c r="A53" s="100"/>
      <c r="B53" s="24" t="s">
        <v>17</v>
      </c>
      <c r="C53" s="103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9.5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100"/>
      <c r="B57" s="19" t="s">
        <v>16</v>
      </c>
      <c r="C57" s="103"/>
      <c r="D57" s="58"/>
      <c r="E57" s="49"/>
      <c r="F57" s="58">
        <f t="shared" ref="F57:F58" si="34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9.5" customHeight="1" thickBot="1" x14ac:dyDescent="0.35">
      <c r="A58" s="100"/>
      <c r="B58" s="24" t="s">
        <v>17</v>
      </c>
      <c r="C58" s="103"/>
      <c r="D58" s="58"/>
      <c r="E58" s="64"/>
      <c r="F58" s="58">
        <f t="shared" si="34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9.5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100"/>
      <c r="B62" s="19" t="s">
        <v>16</v>
      </c>
      <c r="C62" s="103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9.5" customHeight="1" thickBot="1" x14ac:dyDescent="0.35">
      <c r="A63" s="100"/>
      <c r="B63" s="24" t="s">
        <v>17</v>
      </c>
      <c r="C63" s="103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9.5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1:Q2"/>
    <mergeCell ref="L3:N3"/>
    <mergeCell ref="A6:A24"/>
    <mergeCell ref="C6:C9"/>
    <mergeCell ref="C11:C14"/>
    <mergeCell ref="C16:C19"/>
    <mergeCell ref="C21:C24"/>
    <mergeCell ref="O3:Q3"/>
    <mergeCell ref="R3:R4"/>
    <mergeCell ref="L4:N4"/>
    <mergeCell ref="O4:Q4"/>
    <mergeCell ref="A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4095-B736-4F0D-A83E-FB76969E7CED}">
  <dimension ref="A1:R64"/>
  <sheetViews>
    <sheetView topLeftCell="A12" workbookViewId="0">
      <selection activeCell="F16" sqref="F16:F18"/>
    </sheetView>
  </sheetViews>
  <sheetFormatPr defaultRowHeight="14.4" x14ac:dyDescent="0.3"/>
  <sheetData>
    <row r="1" spans="1:18" ht="14.4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8.60000000000000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8.60000000000000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29.4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4.4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4.4" customHeight="1" x14ac:dyDescent="0.3">
      <c r="A7" s="100"/>
      <c r="B7" s="19" t="s">
        <v>16</v>
      </c>
      <c r="C7" s="103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5" customHeight="1" thickBot="1" x14ac:dyDescent="0.35">
      <c r="A8" s="100"/>
      <c r="B8" s="24" t="s">
        <v>17</v>
      </c>
      <c r="C8" s="103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6.2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42" customHeight="1" thickBot="1" x14ac:dyDescent="0.35">
      <c r="A10" s="100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4.4" customHeight="1" x14ac:dyDescent="0.3">
      <c r="A11" s="100"/>
      <c r="B11" s="13" t="s">
        <v>15</v>
      </c>
      <c r="C11" s="102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4.4" customHeight="1" x14ac:dyDescent="0.3">
      <c r="A12" s="100"/>
      <c r="B12" s="19" t="s">
        <v>16</v>
      </c>
      <c r="C12" s="103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5" customHeight="1" thickBot="1" x14ac:dyDescent="0.35">
      <c r="A13" s="100"/>
      <c r="B13" s="24" t="s">
        <v>17</v>
      </c>
      <c r="C13" s="103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6.2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29.4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100"/>
      <c r="B16" s="13" t="s">
        <v>15</v>
      </c>
      <c r="C16" s="102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4.4" customHeight="1" x14ac:dyDescent="0.3">
      <c r="A17" s="100"/>
      <c r="B17" s="19" t="s">
        <v>16</v>
      </c>
      <c r="C17" s="103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5" customHeight="1" thickBot="1" x14ac:dyDescent="0.35">
      <c r="A18" s="100"/>
      <c r="B18" s="24" t="s">
        <v>17</v>
      </c>
      <c r="C18" s="103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100"/>
      <c r="B22" s="19" t="s">
        <v>16</v>
      </c>
      <c r="C22" s="103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5" customHeight="1" thickBot="1" x14ac:dyDescent="0.35">
      <c r="A23" s="100"/>
      <c r="B23" s="24" t="s">
        <v>17</v>
      </c>
      <c r="C23" s="103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6.2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29.4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5" customHeight="1" thickBot="1" x14ac:dyDescent="0.35">
      <c r="A28" s="100"/>
      <c r="B28" s="24" t="s">
        <v>17</v>
      </c>
      <c r="C28" s="103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6.2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100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4.4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100"/>
      <c r="B32" s="19" t="s">
        <v>16</v>
      </c>
      <c r="C32" s="103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5" customHeight="1" thickBot="1" x14ac:dyDescent="0.35">
      <c r="A33" s="100"/>
      <c r="B33" s="24" t="s">
        <v>17</v>
      </c>
      <c r="C33" s="103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6.2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100"/>
      <c r="B37" s="19" t="s">
        <v>16</v>
      </c>
      <c r="C37" s="103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5" customHeight="1" thickBot="1" x14ac:dyDescent="0.35">
      <c r="A38" s="100"/>
      <c r="B38" s="24" t="s">
        <v>17</v>
      </c>
      <c r="C38" s="103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6.2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100"/>
      <c r="B42" s="19" t="s">
        <v>16</v>
      </c>
      <c r="C42" s="103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5" customHeight="1" thickBot="1" x14ac:dyDescent="0.35">
      <c r="A43" s="100"/>
      <c r="B43" s="24" t="s">
        <v>17</v>
      </c>
      <c r="C43" s="103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6.2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29.4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100"/>
      <c r="B47" s="19" t="s">
        <v>16</v>
      </c>
      <c r="C47" s="103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5" customHeight="1" thickBot="1" x14ac:dyDescent="0.35">
      <c r="A48" s="100"/>
      <c r="B48" s="24" t="s">
        <v>17</v>
      </c>
      <c r="C48" s="103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6.2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100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4.4" customHeight="1" thickBot="1" x14ac:dyDescent="0.35">
      <c r="A51" s="100"/>
      <c r="B51" s="13" t="s">
        <v>15</v>
      </c>
      <c r="C51" s="102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thickBot="1" x14ac:dyDescent="0.35">
      <c r="A52" s="100"/>
      <c r="B52" s="19" t="s">
        <v>16</v>
      </c>
      <c r="C52" s="103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5" customHeight="1" thickBot="1" x14ac:dyDescent="0.35">
      <c r="A53" s="100"/>
      <c r="B53" s="24" t="s">
        <v>17</v>
      </c>
      <c r="C53" s="103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6.2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100"/>
      <c r="B57" s="19" t="s">
        <v>16</v>
      </c>
      <c r="C57" s="103"/>
      <c r="D57" s="58"/>
      <c r="E57" s="49"/>
      <c r="F57" s="58">
        <f t="shared" ref="F57:F58" si="34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5" customHeight="1" thickBot="1" x14ac:dyDescent="0.35">
      <c r="A58" s="100"/>
      <c r="B58" s="24" t="s">
        <v>17</v>
      </c>
      <c r="C58" s="103"/>
      <c r="D58" s="58"/>
      <c r="E58" s="64"/>
      <c r="F58" s="58">
        <f t="shared" si="34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6.2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100"/>
      <c r="B62" s="19" t="s">
        <v>16</v>
      </c>
      <c r="C62" s="103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5" customHeight="1" thickBot="1" x14ac:dyDescent="0.35">
      <c r="A63" s="100"/>
      <c r="B63" s="24" t="s">
        <v>17</v>
      </c>
      <c r="C63" s="103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6.2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J3:J4"/>
    <mergeCell ref="A1:Q2"/>
    <mergeCell ref="L3:N3"/>
    <mergeCell ref="D3:D4"/>
    <mergeCell ref="E3:E4"/>
    <mergeCell ref="F3:F4"/>
    <mergeCell ref="G3:G4"/>
    <mergeCell ref="H3:H4"/>
    <mergeCell ref="O3:Q3"/>
    <mergeCell ref="A46:A64"/>
    <mergeCell ref="C46:C49"/>
    <mergeCell ref="C51:C54"/>
    <mergeCell ref="C56:C59"/>
    <mergeCell ref="C61:C64"/>
    <mergeCell ref="R3:R4"/>
    <mergeCell ref="L4:N4"/>
    <mergeCell ref="O4:Q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3:B4"/>
    <mergeCell ref="C3:C4"/>
    <mergeCell ref="I3:I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3CAA-4958-4441-AB23-468713AB7CE4}">
  <dimension ref="A1:R64"/>
  <sheetViews>
    <sheetView topLeftCell="A19" workbookViewId="0">
      <selection activeCell="F16" sqref="F16:F18"/>
    </sheetView>
  </sheetViews>
  <sheetFormatPr defaultRowHeight="14.4" x14ac:dyDescent="0.3"/>
  <sheetData>
    <row r="1" spans="1:18" ht="14.4" customHeight="1" x14ac:dyDescent="0.3">
      <c r="A1" s="84" t="s">
        <v>0</v>
      </c>
      <c r="B1" s="85"/>
      <c r="C1" s="85"/>
      <c r="D1" s="86"/>
      <c r="E1" s="87"/>
      <c r="F1" s="86"/>
      <c r="G1" s="87"/>
      <c r="H1" s="88"/>
      <c r="I1" s="85"/>
      <c r="J1" s="86"/>
      <c r="K1" s="89"/>
      <c r="L1" s="87"/>
      <c r="M1" s="87"/>
      <c r="N1" s="86"/>
      <c r="O1" s="87"/>
      <c r="P1" s="87"/>
      <c r="Q1" s="86"/>
    </row>
    <row r="2" spans="1:18" ht="15" customHeight="1" thickBot="1" x14ac:dyDescent="0.35">
      <c r="A2" s="90"/>
      <c r="B2" s="91"/>
      <c r="C2" s="91"/>
      <c r="D2" s="92"/>
      <c r="E2" s="93"/>
      <c r="F2" s="92"/>
      <c r="G2" s="93"/>
      <c r="H2" s="94"/>
      <c r="I2" s="91"/>
      <c r="J2" s="92"/>
      <c r="K2" s="95"/>
      <c r="L2" s="93"/>
      <c r="M2" s="93"/>
      <c r="N2" s="92"/>
      <c r="O2" s="93"/>
      <c r="P2" s="93"/>
      <c r="Q2" s="92"/>
    </row>
    <row r="3" spans="1:18" ht="18.600000000000001" thickBot="1" x14ac:dyDescent="0.4">
      <c r="A3" s="73"/>
      <c r="B3" s="74"/>
      <c r="C3" s="77"/>
      <c r="D3" s="78"/>
      <c r="E3" s="80"/>
      <c r="F3" s="82"/>
      <c r="G3" s="78"/>
      <c r="H3" s="80"/>
      <c r="I3" s="78"/>
      <c r="J3" s="77"/>
      <c r="K3" s="1"/>
      <c r="L3" s="96" t="s">
        <v>1</v>
      </c>
      <c r="M3" s="97"/>
      <c r="N3" s="98"/>
      <c r="O3" s="96" t="s">
        <v>24</v>
      </c>
      <c r="P3" s="97"/>
      <c r="Q3" s="98"/>
      <c r="R3" s="71"/>
    </row>
    <row r="4" spans="1:18" ht="18.600000000000001" thickBot="1" x14ac:dyDescent="0.4">
      <c r="A4" s="75"/>
      <c r="B4" s="76"/>
      <c r="C4" s="76"/>
      <c r="D4" s="79"/>
      <c r="E4" s="81"/>
      <c r="F4" s="83"/>
      <c r="G4" s="79"/>
      <c r="H4" s="81"/>
      <c r="I4" s="79"/>
      <c r="J4" s="76"/>
      <c r="K4" s="2"/>
      <c r="L4" s="96" t="s">
        <v>2</v>
      </c>
      <c r="M4" s="97"/>
      <c r="N4" s="98"/>
      <c r="O4" s="96" t="s">
        <v>2</v>
      </c>
      <c r="P4" s="97"/>
      <c r="Q4" s="98"/>
      <c r="R4" s="72"/>
    </row>
    <row r="5" spans="1:18" ht="29.4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4.4" customHeight="1" x14ac:dyDescent="0.3">
      <c r="A6" s="99">
        <v>1</v>
      </c>
      <c r="B6" s="13" t="s">
        <v>15</v>
      </c>
      <c r="C6" s="102" t="s">
        <v>27</v>
      </c>
      <c r="D6" s="58"/>
      <c r="E6" s="58"/>
      <c r="F6" s="58"/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4.4" customHeight="1" x14ac:dyDescent="0.3">
      <c r="A7" s="100"/>
      <c r="B7" s="19" t="s">
        <v>16</v>
      </c>
      <c r="C7" s="103"/>
      <c r="D7" s="58"/>
      <c r="E7" s="49"/>
      <c r="F7" s="58"/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5" customHeight="1" thickBot="1" x14ac:dyDescent="0.35">
      <c r="A8" s="100"/>
      <c r="B8" s="24" t="s">
        <v>17</v>
      </c>
      <c r="C8" s="103"/>
      <c r="D8" s="58"/>
      <c r="E8" s="64"/>
      <c r="F8" s="58"/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6.2" customHeight="1" thickBot="1" x14ac:dyDescent="0.35">
      <c r="A9" s="100"/>
      <c r="B9" s="29" t="s">
        <v>18</v>
      </c>
      <c r="C9" s="104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42" customHeight="1" thickBot="1" x14ac:dyDescent="0.35">
      <c r="A10" s="100"/>
      <c r="B10" s="36" t="str">
        <f t="shared" ref="B10:J10" si="0">B5</f>
        <v>Shift</v>
      </c>
      <c r="C10" s="37" t="str">
        <f t="shared" si="0"/>
        <v>Line</v>
      </c>
      <c r="D10" s="66" t="str">
        <f t="shared" si="0"/>
        <v>Worked Length (Hrs</v>
      </c>
      <c r="E10" s="67" t="str">
        <f t="shared" si="0"/>
        <v>Effective Length (Hrs</v>
      </c>
      <c r="F10" s="60" t="s">
        <v>11</v>
      </c>
      <c r="G10" s="39" t="str">
        <f t="shared" si="0"/>
        <v>Rate</v>
      </c>
      <c r="H10" s="38" t="str">
        <f t="shared" si="0"/>
        <v>Prod. (Pcs)</v>
      </c>
      <c r="I10" s="40" t="str">
        <f t="shared" si="0"/>
        <v>Target (Pcs)</v>
      </c>
      <c r="J10" s="37" t="str">
        <f t="shared" si="0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1">R5</f>
        <v>Setup time loss</v>
      </c>
    </row>
    <row r="11" spans="1:18" ht="14.4" customHeight="1" x14ac:dyDescent="0.3">
      <c r="A11" s="100"/>
      <c r="B11" s="13" t="s">
        <v>15</v>
      </c>
      <c r="C11" s="102" t="s">
        <v>29</v>
      </c>
      <c r="D11" s="58"/>
      <c r="E11" s="58"/>
      <c r="F11" s="58"/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4.4" customHeight="1" x14ac:dyDescent="0.3">
      <c r="A12" s="100"/>
      <c r="B12" s="19" t="s">
        <v>16</v>
      </c>
      <c r="C12" s="103"/>
      <c r="D12" s="58"/>
      <c r="E12" s="49"/>
      <c r="F12" s="58"/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5" customHeight="1" thickBot="1" x14ac:dyDescent="0.35">
      <c r="A13" s="100"/>
      <c r="B13" s="24" t="s">
        <v>17</v>
      </c>
      <c r="C13" s="103"/>
      <c r="D13" s="58"/>
      <c r="E13" s="64"/>
      <c r="F13" s="58"/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6.2" customHeight="1" thickBot="1" x14ac:dyDescent="0.35">
      <c r="A14" s="100"/>
      <c r="B14" s="29" t="s">
        <v>18</v>
      </c>
      <c r="C14" s="104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29.4" customHeight="1" thickBot="1" x14ac:dyDescent="0.35">
      <c r="A15" s="100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100"/>
      <c r="B16" s="13" t="s">
        <v>15</v>
      </c>
      <c r="C16" s="102" t="s">
        <v>30</v>
      </c>
      <c r="D16" s="58"/>
      <c r="E16" s="58"/>
      <c r="F16" s="58"/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4.4" customHeight="1" x14ac:dyDescent="0.3">
      <c r="A17" s="100"/>
      <c r="B17" s="19" t="s">
        <v>16</v>
      </c>
      <c r="C17" s="103"/>
      <c r="D17" s="58"/>
      <c r="E17" s="49"/>
      <c r="F17" s="58"/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5" customHeight="1" thickBot="1" x14ac:dyDescent="0.35">
      <c r="A18" s="100"/>
      <c r="B18" s="24" t="s">
        <v>17</v>
      </c>
      <c r="C18" s="103"/>
      <c r="D18" s="58"/>
      <c r="E18" s="64"/>
      <c r="F18" s="58"/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100"/>
      <c r="B19" s="29" t="s">
        <v>18</v>
      </c>
      <c r="C19" s="104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100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100"/>
      <c r="B21" s="13" t="s">
        <v>15</v>
      </c>
      <c r="C21" s="102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100"/>
      <c r="B22" s="19" t="s">
        <v>16</v>
      </c>
      <c r="C22" s="103"/>
      <c r="D22" s="58"/>
      <c r="E22" s="49"/>
      <c r="F22" s="58">
        <f t="shared" ref="F22:F23" si="2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3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4">Q22/D22</f>
        <v>#DIV/0!</v>
      </c>
      <c r="Q22" s="48"/>
      <c r="R22" s="50">
        <f t="shared" ref="R22:R23" si="5">F22-(Q22+N22)</f>
        <v>0</v>
      </c>
    </row>
    <row r="23" spans="1:18" ht="15" customHeight="1" thickBot="1" x14ac:dyDescent="0.35">
      <c r="A23" s="100"/>
      <c r="B23" s="24" t="s">
        <v>17</v>
      </c>
      <c r="C23" s="103"/>
      <c r="D23" s="58"/>
      <c r="E23" s="64"/>
      <c r="F23" s="58">
        <f t="shared" si="2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3"/>
        <v>#DIV/0!</v>
      </c>
      <c r="L23" s="27"/>
      <c r="M23" s="53" t="e">
        <f>(N23/D23)*100%</f>
        <v>#DIV/0!</v>
      </c>
      <c r="N23" s="62"/>
      <c r="O23" s="28"/>
      <c r="P23" s="53" t="e">
        <f t="shared" si="4"/>
        <v>#DIV/0!</v>
      </c>
      <c r="Q23" s="48"/>
      <c r="R23" s="50">
        <f t="shared" si="5"/>
        <v>0</v>
      </c>
    </row>
    <row r="24" spans="1:18" ht="16.2" customHeight="1" thickBot="1" x14ac:dyDescent="0.35">
      <c r="A24" s="101"/>
      <c r="B24" s="29" t="s">
        <v>18</v>
      </c>
      <c r="C24" s="104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29.4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99">
        <v>2</v>
      </c>
      <c r="B26" s="13" t="s">
        <v>15</v>
      </c>
      <c r="C26" s="102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100"/>
      <c r="B27" s="19" t="s">
        <v>16</v>
      </c>
      <c r="C27" s="103"/>
      <c r="D27" s="58"/>
      <c r="E27" s="49"/>
      <c r="F27" s="58">
        <f t="shared" ref="F27:F28" si="6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7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8">Q27/D27</f>
        <v>#DIV/0!</v>
      </c>
      <c r="Q27" s="48"/>
      <c r="R27" s="50">
        <f t="shared" ref="R27:R28" si="9">F27-(Q27+N27)</f>
        <v>0</v>
      </c>
    </row>
    <row r="28" spans="1:18" ht="15" customHeight="1" thickBot="1" x14ac:dyDescent="0.35">
      <c r="A28" s="100"/>
      <c r="B28" s="24" t="s">
        <v>17</v>
      </c>
      <c r="C28" s="103"/>
      <c r="D28" s="58"/>
      <c r="E28" s="64"/>
      <c r="F28" s="58">
        <f t="shared" si="6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7"/>
        <v>#DIV/0!</v>
      </c>
      <c r="L28" s="27"/>
      <c r="M28" s="53" t="e">
        <f>(N28/D28)*100%</f>
        <v>#DIV/0!</v>
      </c>
      <c r="N28" s="62"/>
      <c r="O28" s="28"/>
      <c r="P28" s="53" t="e">
        <f t="shared" si="8"/>
        <v>#DIV/0!</v>
      </c>
      <c r="Q28" s="48"/>
      <c r="R28" s="50">
        <f t="shared" si="9"/>
        <v>0</v>
      </c>
    </row>
    <row r="29" spans="1:18" ht="16.2" customHeight="1" thickBot="1" x14ac:dyDescent="0.35">
      <c r="A29" s="100"/>
      <c r="B29" s="29" t="s">
        <v>18</v>
      </c>
      <c r="C29" s="104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100"/>
      <c r="B30" s="36" t="str">
        <f t="shared" ref="B30:J30" si="10">B25</f>
        <v>Shift</v>
      </c>
      <c r="C30" s="37" t="str">
        <f t="shared" si="10"/>
        <v>Line</v>
      </c>
      <c r="D30" s="66" t="str">
        <f t="shared" si="10"/>
        <v>Worked Length (Hrs</v>
      </c>
      <c r="E30" s="67" t="str">
        <f t="shared" si="10"/>
        <v>Effective Length (Hrs</v>
      </c>
      <c r="F30" s="60" t="s">
        <v>11</v>
      </c>
      <c r="G30" s="39" t="str">
        <f t="shared" si="10"/>
        <v>Rate</v>
      </c>
      <c r="H30" s="38" t="str">
        <f t="shared" si="10"/>
        <v>Prod. (Pcs)</v>
      </c>
      <c r="I30" s="40" t="str">
        <f t="shared" si="10"/>
        <v>Target (Pcs)</v>
      </c>
      <c r="J30" s="37" t="str">
        <f t="shared" si="10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1">R25</f>
        <v>Setup time loss</v>
      </c>
    </row>
    <row r="31" spans="1:18" ht="14.4" customHeight="1" x14ac:dyDescent="0.3">
      <c r="A31" s="100"/>
      <c r="B31" s="13" t="s">
        <v>15</v>
      </c>
      <c r="C31" s="102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100"/>
      <c r="B32" s="19" t="s">
        <v>16</v>
      </c>
      <c r="C32" s="103"/>
      <c r="D32" s="58"/>
      <c r="E32" s="49"/>
      <c r="F32" s="58">
        <f t="shared" ref="F32:F33" si="12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3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4">Q32/D32</f>
        <v>#DIV/0!</v>
      </c>
      <c r="Q32" s="48"/>
      <c r="R32" s="50">
        <f t="shared" ref="R32:R33" si="15">F32-(Q32+N32)</f>
        <v>0</v>
      </c>
    </row>
    <row r="33" spans="1:18" ht="15" customHeight="1" thickBot="1" x14ac:dyDescent="0.35">
      <c r="A33" s="100"/>
      <c r="B33" s="24" t="s">
        <v>17</v>
      </c>
      <c r="C33" s="103"/>
      <c r="D33" s="58"/>
      <c r="E33" s="64"/>
      <c r="F33" s="58">
        <f t="shared" si="12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3"/>
        <v>#DIV/0!</v>
      </c>
      <c r="L33" s="27"/>
      <c r="M33" s="53" t="e">
        <f>(N33/D33)*100%</f>
        <v>#DIV/0!</v>
      </c>
      <c r="N33" s="62"/>
      <c r="O33" s="28"/>
      <c r="P33" s="53" t="e">
        <f t="shared" si="14"/>
        <v>#DIV/0!</v>
      </c>
      <c r="Q33" s="48"/>
      <c r="R33" s="50">
        <f t="shared" si="15"/>
        <v>0</v>
      </c>
    </row>
    <row r="34" spans="1:18" ht="16.2" customHeight="1" thickBot="1" x14ac:dyDescent="0.35">
      <c r="A34" s="100"/>
      <c r="B34" s="29" t="s">
        <v>18</v>
      </c>
      <c r="C34" s="104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100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100"/>
      <c r="B36" s="13" t="s">
        <v>15</v>
      </c>
      <c r="C36" s="102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100"/>
      <c r="B37" s="19" t="s">
        <v>16</v>
      </c>
      <c r="C37" s="103"/>
      <c r="D37" s="58"/>
      <c r="E37" s="49"/>
      <c r="F37" s="58">
        <f t="shared" ref="F37:F38" si="16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17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18">Q37/D37</f>
        <v>#DIV/0!</v>
      </c>
      <c r="Q37" s="48"/>
      <c r="R37" s="50">
        <f t="shared" ref="R37:R38" si="19">F37-(Q37+N37)</f>
        <v>0</v>
      </c>
    </row>
    <row r="38" spans="1:18" ht="15" customHeight="1" thickBot="1" x14ac:dyDescent="0.35">
      <c r="A38" s="100"/>
      <c r="B38" s="24" t="s">
        <v>17</v>
      </c>
      <c r="C38" s="103"/>
      <c r="D38" s="58"/>
      <c r="E38" s="64"/>
      <c r="F38" s="58">
        <f t="shared" si="16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17"/>
        <v>#DIV/0!</v>
      </c>
      <c r="L38" s="27"/>
      <c r="M38" s="53" t="e">
        <f>(N38/D38)*100%</f>
        <v>#DIV/0!</v>
      </c>
      <c r="N38" s="62"/>
      <c r="O38" s="28"/>
      <c r="P38" s="53" t="e">
        <f t="shared" si="18"/>
        <v>#DIV/0!</v>
      </c>
      <c r="Q38" s="48"/>
      <c r="R38" s="50">
        <f t="shared" si="19"/>
        <v>0</v>
      </c>
    </row>
    <row r="39" spans="1:18" ht="16.2" customHeight="1" thickBot="1" x14ac:dyDescent="0.35">
      <c r="A39" s="100"/>
      <c r="B39" s="29" t="s">
        <v>18</v>
      </c>
      <c r="C39" s="104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100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100"/>
      <c r="B41" s="13" t="s">
        <v>15</v>
      </c>
      <c r="C41" s="102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100"/>
      <c r="B42" s="19" t="s">
        <v>16</v>
      </c>
      <c r="C42" s="103"/>
      <c r="D42" s="58"/>
      <c r="E42" s="49"/>
      <c r="F42" s="58">
        <f t="shared" ref="F42:F43" si="20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1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2">Q42/D42</f>
        <v>#DIV/0!</v>
      </c>
      <c r="Q42" s="48"/>
      <c r="R42" s="50">
        <f t="shared" ref="R42:R43" si="23">F42-(Q42+N42)</f>
        <v>0</v>
      </c>
    </row>
    <row r="43" spans="1:18" ht="15" customHeight="1" thickBot="1" x14ac:dyDescent="0.35">
      <c r="A43" s="100"/>
      <c r="B43" s="24" t="s">
        <v>17</v>
      </c>
      <c r="C43" s="103"/>
      <c r="D43" s="58"/>
      <c r="E43" s="64"/>
      <c r="F43" s="58">
        <f t="shared" si="20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1"/>
        <v>#DIV/0!</v>
      </c>
      <c r="L43" s="27"/>
      <c r="M43" s="53" t="e">
        <f>(N43/D43)*100%</f>
        <v>#DIV/0!</v>
      </c>
      <c r="N43" s="62"/>
      <c r="O43" s="28"/>
      <c r="P43" s="53" t="e">
        <f t="shared" si="22"/>
        <v>#DIV/0!</v>
      </c>
      <c r="Q43" s="48"/>
      <c r="R43" s="50">
        <f t="shared" si="23"/>
        <v>0</v>
      </c>
    </row>
    <row r="44" spans="1:18" ht="16.2" customHeight="1" thickBot="1" x14ac:dyDescent="0.35">
      <c r="A44" s="101"/>
      <c r="B44" s="29" t="s">
        <v>18</v>
      </c>
      <c r="C44" s="104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29.4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99">
        <v>3</v>
      </c>
      <c r="B46" s="13" t="s">
        <v>15</v>
      </c>
      <c r="C46" s="102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100"/>
      <c r="B47" s="19" t="s">
        <v>16</v>
      </c>
      <c r="C47" s="103"/>
      <c r="D47" s="58"/>
      <c r="E47" s="49"/>
      <c r="F47" s="58">
        <f t="shared" ref="F47:F48" si="24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5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6">Q47/D47</f>
        <v>#DIV/0!</v>
      </c>
      <c r="Q47" s="48"/>
      <c r="R47" s="50">
        <f t="shared" ref="R47:R48" si="27">F47-(Q47+N47)</f>
        <v>0</v>
      </c>
    </row>
    <row r="48" spans="1:18" ht="15" customHeight="1" thickBot="1" x14ac:dyDescent="0.35">
      <c r="A48" s="100"/>
      <c r="B48" s="24" t="s">
        <v>17</v>
      </c>
      <c r="C48" s="103"/>
      <c r="D48" s="58"/>
      <c r="E48" s="64"/>
      <c r="F48" s="58">
        <f t="shared" si="24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5"/>
        <v>#DIV/0!</v>
      </c>
      <c r="L48" s="27"/>
      <c r="M48" s="53" t="e">
        <f>(N48/D48)*100%</f>
        <v>#DIV/0!</v>
      </c>
      <c r="N48" s="62"/>
      <c r="O48" s="28"/>
      <c r="P48" s="53" t="e">
        <f t="shared" si="26"/>
        <v>#DIV/0!</v>
      </c>
      <c r="Q48" s="48"/>
      <c r="R48" s="50">
        <f t="shared" si="27"/>
        <v>0</v>
      </c>
    </row>
    <row r="49" spans="1:18" ht="16.2" customHeight="1" thickBot="1" x14ac:dyDescent="0.35">
      <c r="A49" s="100"/>
      <c r="B49" s="29" t="s">
        <v>18</v>
      </c>
      <c r="C49" s="104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100"/>
      <c r="B50" s="36" t="str">
        <f t="shared" ref="B50:I50" si="28">B45</f>
        <v>Shift</v>
      </c>
      <c r="C50" s="37" t="str">
        <f t="shared" si="28"/>
        <v>Line</v>
      </c>
      <c r="D50" s="66" t="str">
        <f t="shared" si="28"/>
        <v>Worked Length (Hrs</v>
      </c>
      <c r="E50" s="67" t="str">
        <f t="shared" si="28"/>
        <v>Effective Length (Hrs</v>
      </c>
      <c r="F50" s="60" t="s">
        <v>11</v>
      </c>
      <c r="G50" s="39" t="str">
        <f t="shared" si="28"/>
        <v>Rate</v>
      </c>
      <c r="H50" s="38" t="str">
        <f t="shared" si="28"/>
        <v>Prod. (Pcs)</v>
      </c>
      <c r="I50" s="40" t="str">
        <f t="shared" si="28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29">R45</f>
        <v>Setup time loss</v>
      </c>
    </row>
    <row r="51" spans="1:18" ht="14.4" customHeight="1" thickBot="1" x14ac:dyDescent="0.35">
      <c r="A51" s="100"/>
      <c r="B51" s="13" t="s">
        <v>15</v>
      </c>
      <c r="C51" s="102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thickBot="1" x14ac:dyDescent="0.35">
      <c r="A52" s="100"/>
      <c r="B52" s="19" t="s">
        <v>16</v>
      </c>
      <c r="C52" s="103"/>
      <c r="D52" s="58"/>
      <c r="E52" s="49"/>
      <c r="F52" s="58">
        <f t="shared" ref="F52:F53" si="30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1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2">Q52/D52</f>
        <v>#DIV/0!</v>
      </c>
      <c r="Q52" s="48"/>
      <c r="R52" s="50">
        <f t="shared" ref="R52:R53" si="33">F52-(Q52+N52)</f>
        <v>0</v>
      </c>
    </row>
    <row r="53" spans="1:18" ht="15" customHeight="1" thickBot="1" x14ac:dyDescent="0.35">
      <c r="A53" s="100"/>
      <c r="B53" s="24" t="s">
        <v>17</v>
      </c>
      <c r="C53" s="103"/>
      <c r="D53" s="58"/>
      <c r="E53" s="64"/>
      <c r="F53" s="58">
        <f t="shared" si="30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1"/>
        <v>#DIV/0!</v>
      </c>
      <c r="L53" s="27"/>
      <c r="M53" s="53" t="e">
        <f>(N53/D53)*100%</f>
        <v>#DIV/0!</v>
      </c>
      <c r="N53" s="62"/>
      <c r="O53" s="28"/>
      <c r="P53" s="53" t="e">
        <f t="shared" si="32"/>
        <v>#DIV/0!</v>
      </c>
      <c r="Q53" s="48"/>
      <c r="R53" s="50">
        <f t="shared" si="33"/>
        <v>0</v>
      </c>
    </row>
    <row r="54" spans="1:18" ht="16.2" customHeight="1" thickBot="1" x14ac:dyDescent="0.35">
      <c r="A54" s="100"/>
      <c r="B54" s="29" t="s">
        <v>18</v>
      </c>
      <c r="C54" s="104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100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100"/>
      <c r="B56" s="13" t="s">
        <v>15</v>
      </c>
      <c r="C56" s="102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100"/>
      <c r="B57" s="19" t="s">
        <v>16</v>
      </c>
      <c r="C57" s="103"/>
      <c r="D57" s="58"/>
      <c r="E57" s="49"/>
      <c r="F57" s="58">
        <f t="shared" ref="F57:F58" si="34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5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6">Q57/D57</f>
        <v>#DIV/0!</v>
      </c>
      <c r="Q57" s="48"/>
      <c r="R57" s="50">
        <f t="shared" ref="R57:R58" si="37">F57-(Q57+N57)</f>
        <v>0</v>
      </c>
    </row>
    <row r="58" spans="1:18" ht="15" customHeight="1" thickBot="1" x14ac:dyDescent="0.35">
      <c r="A58" s="100"/>
      <c r="B58" s="24" t="s">
        <v>17</v>
      </c>
      <c r="C58" s="103"/>
      <c r="D58" s="58"/>
      <c r="E58" s="64"/>
      <c r="F58" s="58">
        <f t="shared" si="34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5"/>
        <v>#DIV/0!</v>
      </c>
      <c r="L58" s="27"/>
      <c r="M58" s="53" t="e">
        <f>(N58/D58)*100%</f>
        <v>#DIV/0!</v>
      </c>
      <c r="N58" s="62"/>
      <c r="O58" s="28"/>
      <c r="P58" s="53" t="e">
        <f t="shared" si="36"/>
        <v>#DIV/0!</v>
      </c>
      <c r="Q58" s="48"/>
      <c r="R58" s="50">
        <f t="shared" si="37"/>
        <v>0</v>
      </c>
    </row>
    <row r="59" spans="1:18" ht="16.2" customHeight="1" thickBot="1" x14ac:dyDescent="0.35">
      <c r="A59" s="100"/>
      <c r="B59" s="29" t="s">
        <v>18</v>
      </c>
      <c r="C59" s="104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100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100"/>
      <c r="B61" s="13" t="s">
        <v>15</v>
      </c>
      <c r="C61" s="102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100"/>
      <c r="B62" s="19" t="s">
        <v>16</v>
      </c>
      <c r="C62" s="103"/>
      <c r="D62" s="58"/>
      <c r="E62" s="49"/>
      <c r="F62" s="58">
        <f t="shared" ref="F62:F63" si="38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39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0">Q62/D62</f>
        <v>#DIV/0!</v>
      </c>
      <c r="Q62" s="48"/>
      <c r="R62" s="50">
        <f t="shared" ref="R62:R63" si="41">F62-(Q62+N62)</f>
        <v>0</v>
      </c>
    </row>
    <row r="63" spans="1:18" ht="15" customHeight="1" thickBot="1" x14ac:dyDescent="0.35">
      <c r="A63" s="100"/>
      <c r="B63" s="24" t="s">
        <v>17</v>
      </c>
      <c r="C63" s="103"/>
      <c r="D63" s="58"/>
      <c r="E63" s="64"/>
      <c r="F63" s="58">
        <f t="shared" si="38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39"/>
        <v>#DIV/0!</v>
      </c>
      <c r="L63" s="27"/>
      <c r="M63" s="53" t="e">
        <f>(N63/D63)*100%</f>
        <v>#DIV/0!</v>
      </c>
      <c r="N63" s="62"/>
      <c r="O63" s="28"/>
      <c r="P63" s="53" t="e">
        <f t="shared" si="40"/>
        <v>#DIV/0!</v>
      </c>
      <c r="Q63" s="48"/>
      <c r="R63" s="50">
        <f t="shared" si="41"/>
        <v>0</v>
      </c>
    </row>
    <row r="64" spans="1:18" ht="16.2" customHeight="1" thickBot="1" x14ac:dyDescent="0.35">
      <c r="A64" s="101"/>
      <c r="B64" s="29" t="s">
        <v>18</v>
      </c>
      <c r="C64" s="104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J3:J4"/>
    <mergeCell ref="A1:Q2"/>
    <mergeCell ref="L3:N3"/>
    <mergeCell ref="D3:D4"/>
    <mergeCell ref="E3:E4"/>
    <mergeCell ref="F3:F4"/>
    <mergeCell ref="G3:G4"/>
    <mergeCell ref="H3:H4"/>
    <mergeCell ref="O3:Q3"/>
    <mergeCell ref="A46:A64"/>
    <mergeCell ref="C46:C49"/>
    <mergeCell ref="C51:C54"/>
    <mergeCell ref="C56:C59"/>
    <mergeCell ref="C61:C64"/>
    <mergeCell ref="R3:R4"/>
    <mergeCell ref="L4:N4"/>
    <mergeCell ref="O4:Q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3:B4"/>
    <mergeCell ref="C3:C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</vt:lpstr>
      <vt:lpstr>Mon</vt:lpstr>
      <vt:lpstr>Tue</vt:lpstr>
      <vt:lpstr>Wed</vt:lpstr>
      <vt:lpstr>Thu</vt:lpstr>
      <vt:lpstr>Fri</vt:lpstr>
      <vt:lpstr>Sat</vt:lpstr>
      <vt:lpstr>Sun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Engelke Rodrigues</cp:lastModifiedBy>
  <dcterms:created xsi:type="dcterms:W3CDTF">2023-04-04T19:39:34Z</dcterms:created>
  <dcterms:modified xsi:type="dcterms:W3CDTF">2023-04-25T15:29:12Z</dcterms:modified>
</cp:coreProperties>
</file>