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nsplantes Brasil" sheetId="1" state="visible" r:id="rId2"/>
    <sheet name="Pacientes Lista" sheetId="2" state="visible" r:id="rId3"/>
    <sheet name="Mortalidade do Transplante USA" sheetId="3" state="visible" r:id="rId4"/>
    <sheet name="Planilha1" sheetId="4" state="visible" r:id="rId5"/>
    <sheet name="Planilha2" sheetId="5" state="visible" r:id="rId6"/>
    <sheet name="Planilha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<sst xmlns="http://schemas.openxmlformats.org/spreadsheetml/2006/main" count="37" uniqueCount="36">
  <si>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Relatório Brasileiro de Transplantes</t>
  </si>
  <si>
    <t xml:space="preserve">pacientes ingressantes na lista de espera</t>
  </si>
  <si>
    <t xml:space="preserve">pacientes ativos na lista de espera</t>
  </si>
  <si>
    <t xml:space="preserve">pacientes total</t>
  </si>
  <si>
    <t xml:space="preserve">mortes total</t>
  </si>
  <si>
    <t xml:space="preserve">pacientes pediatricos ativos</t>
  </si>
  <si>
    <t xml:space="preserve">paciente ingressantes pediatrico</t>
  </si>
  <si>
    <t xml:space="preserve">pacientes pediatricos total</t>
  </si>
  <si>
    <t xml:space="preserve">mortes pediátrico</t>
  </si>
  <si>
    <t xml:space="preserve">porcentagem de falecimento na lista de espera Brasil (%)</t>
  </si>
  <si>
    <t xml:space="preserve">porcentagem de mortalidade pediátrico (%)</t>
  </si>
  <si>
    <t xml:space="preserve">média total (%)</t>
  </si>
  <si>
    <t xml:space="preserve">média pediatrico (%)</t>
  </si>
  <si>
    <t xml:space="preserve">Ano de Referência</t>
  </si>
  <si>
    <t xml:space="preserve">Pacientes na lista de espera</t>
  </si>
  <si>
    <t xml:space="preserve">Falecimento na lista de espera</t>
  </si>
  <si>
    <t xml:space="preserve">transplante cardíaco (apenas coração)</t>
  </si>
  <si>
    <t xml:space="preserve">Tranplante Totais</t>
  </si>
  <si>
    <t xml:space="preserve">Com DAV na lista de espera</t>
  </si>
  <si>
    <t xml:space="preserve">Pacientes com Suporte Circulatório antes do Transplante</t>
  </si>
  <si>
    <t xml:space="preserve">com DAVesq</t>
  </si>
  <si>
    <t xml:space="preserve">Porcentagem de  Mortes de Pacientes na Lista de Espera (%)</t>
  </si>
  <si>
    <t xml:space="preserve">Brazilian Transplant Report</t>
  </si>
  <si>
    <t xml:space="preserve">patients entering the waiting list</t>
  </si>
  <si>
    <t xml:space="preserve">active patients on the waiting list</t>
  </si>
  <si>
    <t xml:space="preserve">Total patients</t>
  </si>
  <si>
    <t xml:space="preserve">Total deaths</t>
  </si>
  <si>
    <t xml:space="preserve">percentage of death on the Brazil waiting list (%)</t>
  </si>
  <si>
    <t xml:space="preserve">Reference Year</t>
  </si>
  <si>
    <t xml:space="preserve">Patients on the waiting list</t>
  </si>
  <si>
    <t xml:space="preserve">Death on the waiting list</t>
  </si>
  <si>
    <t xml:space="preserve">heart transplant (heart only)</t>
  </si>
  <si>
    <t xml:space="preserve">Tranplant Totals</t>
  </si>
  <si>
    <t xml:space="preserve">With VAD on the waiting list</t>
  </si>
  <si>
    <t xml:space="preserve">Patients with Circulatory Support Before Transplantation</t>
  </si>
  <si>
    <t xml:space="preserve">with VADleft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</si>
</sst>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Número de Transplante no Brasil 2009 - 2021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"Número de Transplante no Brasil 2009 - 2021"</c:f>
              <c:strCache>
                <c:ptCount val="1"/>
                <c:pt idx="0">
                  <c:v>Número de Transplante no Brasil 2009 - 2021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'Transplantes Brasil'!$B$4:$N$4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'Transplantes Brasil'!$B$5:$N$5</c:f>
              <c:numCache>
                <c:formatCode>General</c:formatCode>
                <c:ptCount val="13"/>
                <c:pt idx="0">
                  <c:v>166</c:v>
                </c:pt>
                <c:pt idx="1">
                  <c:v>160</c:v>
                </c:pt>
                <c:pt idx="2">
                  <c:v>160</c:v>
                </c:pt>
                <c:pt idx="3">
                  <c:v>228</c:v>
                </c:pt>
                <c:pt idx="4">
                  <c:v>272</c:v>
                </c:pt>
                <c:pt idx="5">
                  <c:v>311</c:v>
                </c:pt>
                <c:pt idx="6">
                  <c:v>353</c:v>
                </c:pt>
                <c:pt idx="7">
                  <c:v>357</c:v>
                </c:pt>
                <c:pt idx="8">
                  <c:v>380</c:v>
                </c:pt>
                <c:pt idx="9">
                  <c:v>357</c:v>
                </c:pt>
                <c:pt idx="10">
                  <c:v>378</c:v>
                </c:pt>
                <c:pt idx="11">
                  <c:v>307</c:v>
                </c:pt>
                <c:pt idx="12">
                  <c:v>332</c:v>
                </c:pt>
              </c:numCache>
            </c:numRef>
          </c:yVal>
          <c:smooth val="1"/>
        </c:ser>
        <c:axId val="45409784"/>
        <c:axId val="45392412"/>
      </c:scatterChart>
      <c:valAx>
        <c:axId val="45409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Ano de Referência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92412"/>
        <c:crosses val="autoZero"/>
        <c:crossBetween val="midCat"/>
      </c:valAx>
      <c:valAx>
        <c:axId val="45392412"/>
        <c:scaling>
          <c:orientation val="minMax"/>
          <c:max val="450"/>
          <c:min val="5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Número de Transplantes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0978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Curva de Pacientes na Lista de Espera de 2015 a 2021</a:t>
            </a:r>
          </a:p>
        </c:rich>
      </c:tx>
      <c:layout>
        <c:manualLayout>
          <c:xMode val="edge"/>
          <c:yMode val="edge"/>
          <c:x val="0.142524897131612"/>
          <c:y val="0.042077865741242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6481602957839"/>
          <c:y val="0.127209630191953"/>
          <c:w val="0.804460611843282"/>
          <c:h val="0.745363843400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'Pacientes Lista'!$A$6:$A$6</c:f>
              <c:strCache>
                <c:ptCount val="1"/>
                <c:pt idx="0">
                  <c:v>pacientes total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'Pacientes Lista'!$D$3:$J$3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'Pacientes Lista'!$D$6:$J$6</c:f>
              <c:numCache>
                <c:formatCode>General</c:formatCode>
                <c:ptCount val="7"/>
                <c:pt idx="0">
                  <c:v>991</c:v>
                </c:pt>
                <c:pt idx="1">
                  <c:v>689</c:v>
                </c:pt>
                <c:pt idx="2">
                  <c:v>834</c:v>
                </c:pt>
                <c:pt idx="3">
                  <c:v>732</c:v>
                </c:pt>
                <c:pt idx="4">
                  <c:v>698</c:v>
                </c:pt>
                <c:pt idx="5">
                  <c:v>913</c:v>
                </c:pt>
                <c:pt idx="6">
                  <c:v>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'Pacientes Lista'!$A$7:$A$7</c:f>
              <c:strCache>
                <c:ptCount val="1"/>
                <c:pt idx="0">
                  <c:v>mortes total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'Pacientes Lista'!$D$3:$J$3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'Pacientes Lista'!$D$7:$J$7</c:f>
              <c:numCache>
                <c:formatCode>General</c:formatCode>
                <c:ptCount val="7"/>
                <c:pt idx="0">
                  <c:v>136</c:v>
                </c:pt>
                <c:pt idx="1">
                  <c:v>97</c:v>
                </c:pt>
                <c:pt idx="2">
                  <c:v>116</c:v>
                </c:pt>
                <c:pt idx="3">
                  <c:v>132</c:v>
                </c:pt>
                <c:pt idx="4">
                  <c:v>86</c:v>
                </c:pt>
                <c:pt idx="5">
                  <c:v>145</c:v>
                </c:pt>
                <c:pt idx="6">
                  <c:v>145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'Pacientes Lista'!$A$10:$A$10</c:f>
              <c:strCache>
                <c:ptCount val="1"/>
                <c:pt idx="0">
                  <c:v>pacientes pediatricos total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'Pacientes Lista'!$D$3:$J$3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'Pacientes Lista'!$D$10:$J$10</c:f>
              <c:numCache>
                <c:formatCode>General</c:formatCode>
                <c:ptCount val="7"/>
                <c:pt idx="0">
                  <c:v>159</c:v>
                </c:pt>
                <c:pt idx="1">
                  <c:v>99</c:v>
                </c:pt>
                <c:pt idx="2">
                  <c:v>118</c:v>
                </c:pt>
                <c:pt idx="3">
                  <c:v>99</c:v>
                </c:pt>
                <c:pt idx="4">
                  <c:v>97</c:v>
                </c:pt>
                <c:pt idx="5">
                  <c:v>106</c:v>
                </c:pt>
                <c:pt idx="6">
                  <c:v>123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'Pacientes Lista'!$A$11:$A$11</c:f>
              <c:strCache>
                <c:ptCount val="1"/>
                <c:pt idx="0">
                  <c:v>mortes pediátrico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'Pacientes Lista'!$D$3:$J$3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'Pacientes Lista'!$D$11:$J$11</c:f>
              <c:numCache>
                <c:formatCode>General</c:formatCode>
                <c:ptCount val="7"/>
                <c:pt idx="0">
                  <c:v>22</c:v>
                </c:pt>
                <c:pt idx="1">
                  <c:v>10</c:v>
                </c:pt>
                <c:pt idx="2">
                  <c:v>21</c:v>
                </c:pt>
                <c:pt idx="3">
                  <c:v>23</c:v>
                </c:pt>
                <c:pt idx="4">
                  <c:v>2</c:v>
                </c:pt>
                <c:pt idx="5">
                  <c:v>19</c:v>
                </c:pt>
                <c:pt idx="6">
                  <c:v>20</c:v>
                </c:pt>
              </c:numCache>
            </c:numRef>
          </c:yVal>
          <c:smooth val="1"/>
        </c:ser>
        <c:axId val="79739512"/>
        <c:axId val="48669184"/>
      </c:scatterChart>
      <c:valAx>
        <c:axId val="79739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Ano de Referência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69184"/>
        <c:crosses val="autoZero"/>
        <c:crossBetween val="midCat"/>
      </c:valAx>
      <c:valAx>
        <c:axId val="486691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Número de Pacientes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3951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31046375881819"/>
          <c:y val="0.493475753916898"/>
          <c:w val="0.302286969949949"/>
          <c:h val="0.258251332142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Curva de Mortalidade da Lista de Espera de 2015 a 2021</a:t>
            </a:r>
          </a:p>
        </c:rich>
      </c:tx>
      <c:layout>
        <c:manualLayout>
          <c:xMode val="edge"/>
          <c:yMode val="edge"/>
          <c:x val="0.154281443519112"/>
          <c:y val="0.018501508988321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7285927824"/>
          <c:y val="0.0694134628001575"/>
          <c:w val="0.806961349562246"/>
          <c:h val="0.7433407689279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'Pacientes Lista'!$A$12:$A$12</c:f>
              <c:strCache>
                <c:ptCount val="1"/>
                <c:pt idx="0">
                  <c:v>porcentagem de falecimento na lista de espera Brasil (%)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'Pacientes Lista'!$D$3:$J$3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'Pacientes Lista'!$D$12:$J$12</c:f>
              <c:numCache>
                <c:formatCode>General</c:formatCode>
                <c:ptCount val="7"/>
                <c:pt idx="0">
                  <c:v>13.72351160444</c:v>
                </c:pt>
                <c:pt idx="1">
                  <c:v>14.0783744557329</c:v>
                </c:pt>
                <c:pt idx="2">
                  <c:v>13.9088729016787</c:v>
                </c:pt>
                <c:pt idx="3">
                  <c:v>18.0327868852459</c:v>
                </c:pt>
                <c:pt idx="4">
                  <c:v>12.3209169054441</c:v>
                </c:pt>
                <c:pt idx="5">
                  <c:v>15.881708652793</c:v>
                </c:pt>
                <c:pt idx="6">
                  <c:v>21.6095380029806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'Pacientes Lista'!$A$13:$A$13</c:f>
              <c:strCache>
                <c:ptCount val="1"/>
                <c:pt idx="0">
                  <c:v>porcentagem de mortalidade pediátrico (%)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'Pacientes Lista'!$D$3:$J$3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'Pacientes Lista'!$D$13:$J$13</c:f>
              <c:numCache>
                <c:formatCode>General</c:formatCode>
                <c:ptCount val="7"/>
                <c:pt idx="0">
                  <c:v>13.8364779874214</c:v>
                </c:pt>
                <c:pt idx="1">
                  <c:v>10.1010101010101</c:v>
                </c:pt>
                <c:pt idx="2">
                  <c:v>17.7966101694915</c:v>
                </c:pt>
                <c:pt idx="3">
                  <c:v>23.2323232323232</c:v>
                </c:pt>
                <c:pt idx="4">
                  <c:v>2.06185567010309</c:v>
                </c:pt>
                <c:pt idx="5">
                  <c:v>17.9245283018868</c:v>
                </c:pt>
                <c:pt idx="6">
                  <c:v>16.260162601626</c:v>
                </c:pt>
              </c:numCache>
            </c:numRef>
          </c:yVal>
          <c:smooth val="1"/>
        </c:ser>
        <c:axId val="32638095"/>
        <c:axId val="12936559"/>
      </c:scatterChart>
      <c:valAx>
        <c:axId val="32638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Ano de Referência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36559"/>
        <c:crosses val="autoZero"/>
        <c:crossBetween val="midCat"/>
      </c:valAx>
      <c:valAx>
        <c:axId val="1293655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Porcentagem de Mortes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3809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42440390373739"/>
          <c:y val="0.556711869349665"/>
          <c:w val="0.332493270609544"/>
          <c:h val="0.2569466316710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Curva de Número de Pacientes por Ano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95933750929"/>
          <c:y val="0.158006113331766"/>
          <c:w val="0.750875889160208"/>
          <c:h val="0.595579590877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'Mortalidade do Transplante USA'!$B$6</c:f>
              <c:strCache>
                <c:ptCount val="1"/>
                <c:pt idx="0">
                  <c:v>Pacientes na lista de espera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'Mortalidade do Transplante USA'!$C$5:$J$5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'Mortalidade do Transplante USA'!$C$6:$J$6</c:f>
              <c:numCache>
                <c:formatCode>General</c:formatCode>
                <c:ptCount val="8"/>
                <c:pt idx="0">
                  <c:v>3344</c:v>
                </c:pt>
                <c:pt idx="1">
                  <c:v>3633</c:v>
                </c:pt>
                <c:pt idx="2">
                  <c:v>3791</c:v>
                </c:pt>
                <c:pt idx="3">
                  <c:v>3632</c:v>
                </c:pt>
                <c:pt idx="4">
                  <c:v>3600</c:v>
                </c:pt>
                <c:pt idx="5">
                  <c:v>3476</c:v>
                </c:pt>
                <c:pt idx="6">
                  <c:v>3386</c:v>
                </c:pt>
                <c:pt idx="7">
                  <c:v>3146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'Mortalidade do Transplante USA'!$B$7</c:f>
              <c:strCache>
                <c:ptCount val="1"/>
                <c:pt idx="0">
                  <c:v>Falecimento na lista de espera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'Mortalidade do Transplante USA'!$C$5:$J$5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'Mortalidade do Transplante USA'!$C$7:$J$7</c:f>
              <c:numCache>
                <c:formatCode>General</c:formatCode>
                <c:ptCount val="8"/>
                <c:pt idx="0">
                  <c:v>345</c:v>
                </c:pt>
                <c:pt idx="1">
                  <c:v>377</c:v>
                </c:pt>
                <c:pt idx="2">
                  <c:v>393</c:v>
                </c:pt>
                <c:pt idx="3">
                  <c:v>322</c:v>
                </c:pt>
                <c:pt idx="4">
                  <c:v>302</c:v>
                </c:pt>
                <c:pt idx="5">
                  <c:v>273</c:v>
                </c:pt>
                <c:pt idx="6">
                  <c:v>201</c:v>
                </c:pt>
                <c:pt idx="7">
                  <c:v>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'Mortalidade do Transplante USA'!$B$9</c:f>
              <c:strCache>
                <c:ptCount val="1"/>
                <c:pt idx="0">
                  <c:v>Tranplante Totais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'Mortalidade do Transplante USA'!$C$5:$J$5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'Mortalidade do Transplante USA'!$C$8:$J$8</c:f>
              <c:numCache>
                <c:formatCode>General</c:formatCode>
                <c:ptCount val="8"/>
                <c:pt idx="0">
                  <c:v>2025</c:v>
                </c:pt>
                <c:pt idx="1">
                  <c:v>2130</c:v>
                </c:pt>
                <c:pt idx="2">
                  <c:v>2180</c:v>
                </c:pt>
                <c:pt idx="3">
                  <c:v>2589</c:v>
                </c:pt>
                <c:pt idx="4">
                  <c:v>2601</c:v>
                </c:pt>
                <c:pt idx="5">
                  <c:v>2697</c:v>
                </c:pt>
                <c:pt idx="6">
                  <c:v>3022</c:v>
                </c:pt>
                <c:pt idx="7">
                  <c:v>2866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'Mortalidade do Transplante USA'!$B$10</c:f>
              <c:strCache>
                <c:ptCount val="1"/>
                <c:pt idx="0">
                  <c:v>Com DAV na lista de espera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'Mortalidade do Transplante USA'!$C$5:$J$5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'Mortalidade do Transplante USA'!$C$10:$J$10</c:f>
              <c:numCache>
                <c:formatCode>General</c:formatCode>
                <c:ptCount val="8"/>
                <c:pt idx="0">
                  <c:v>886</c:v>
                </c:pt>
                <c:pt idx="1">
                  <c:v>1054</c:v>
                </c:pt>
                <c:pt idx="2">
                  <c:v>1174</c:v>
                </c:pt>
                <c:pt idx="3">
                  <c:v>1166</c:v>
                </c:pt>
                <c:pt idx="4">
                  <c:v>1191</c:v>
                </c:pt>
                <c:pt idx="5">
                  <c:v>1166</c:v>
                </c:pt>
                <c:pt idx="6">
                  <c:v>1257</c:v>
                </c:pt>
                <c:pt idx="7">
                  <c:v>1145</c:v>
                </c:pt>
              </c:numCache>
            </c:numRef>
          </c:yVal>
          <c:smooth val="1"/>
        </c:ser>
        <c:axId val="84690934"/>
        <c:axId val="39758236"/>
      </c:scatterChart>
      <c:valAx>
        <c:axId val="846909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Ano de Referência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58236"/>
        <c:crosses val="autoZero"/>
        <c:crossBetween val="midCat"/>
      </c:valAx>
      <c:valAx>
        <c:axId val="3975823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Número de Pacientes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9093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0318505149166578"/>
          <c:y val="0.907594639078298"/>
          <c:w val="0.996814779423475"/>
          <c:h val="0.09229864785420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Curva de Mortalidade na Lista de Espera 2013 a 2020</a:t>
            </a:r>
          </a:p>
        </c:rich>
      </c:tx>
      <c:layout>
        <c:manualLayout>
          <c:xMode val="edge"/>
          <c:yMode val="edge"/>
          <c:x val="0.11118038237739"/>
          <c:y val="0.0324146981627297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'Mortalidade do Transplante USA'!$B$13</c:f>
              <c:strCache>
                <c:ptCount val="1"/>
                <c:pt idx="0">
                  <c:v>Porcentagem de  Mortes de Pacientes na Lista de Espera (%)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'Mortalidade do Transplante USA'!$C$5:$J$5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'Mortalidade do Transplante USA'!$C$13:$J$13</c:f>
              <c:numCache>
                <c:formatCode>General</c:formatCode>
                <c:ptCount val="8"/>
                <c:pt idx="0">
                  <c:v>10.316985645933</c:v>
                </c:pt>
                <c:pt idx="1">
                  <c:v>10.3770988164052</c:v>
                </c:pt>
                <c:pt idx="2">
                  <c:v>10.3666578739119</c:v>
                </c:pt>
                <c:pt idx="3">
                  <c:v>8.86563876651982</c:v>
                </c:pt>
                <c:pt idx="4">
                  <c:v>8.38888888888889</c:v>
                </c:pt>
                <c:pt idx="5">
                  <c:v>7.85385500575374</c:v>
                </c:pt>
                <c:pt idx="6">
                  <c:v>5.93620791494389</c:v>
                </c:pt>
                <c:pt idx="7">
                  <c:v>6.32549268912905</c:v>
                </c:pt>
              </c:numCache>
            </c:numRef>
          </c:yVal>
          <c:smooth val="1"/>
        </c:ser>
        <c:axId val="17499112"/>
        <c:axId val="17771063"/>
      </c:scatterChart>
      <c:valAx>
        <c:axId val="174991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Ano de Referência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71063"/>
        <c:crosses val="autoZero"/>
        <c:crossBetween val="midCat"/>
      </c:valAx>
      <c:valAx>
        <c:axId val="177710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Porcentagem de Mortes na Lista de Espera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991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Curve of Patients on the Waiting List from 2015 to 2020 in Brazil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Planilha1!$B$7</c:f>
              <c:strCache>
                <c:ptCount val="1"/>
                <c:pt idx="0">
                  <c:v>Total patients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Planilha1!$C$4:$I$4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Planilha1!$C$7:$I$7</c:f>
              <c:numCache>
                <c:formatCode>General</c:formatCode>
                <c:ptCount val="7"/>
                <c:pt idx="0">
                  <c:v>991</c:v>
                </c:pt>
                <c:pt idx="1">
                  <c:v>689</c:v>
                </c:pt>
                <c:pt idx="2">
                  <c:v>834</c:v>
                </c:pt>
                <c:pt idx="3">
                  <c:v>732</c:v>
                </c:pt>
                <c:pt idx="4">
                  <c:v>698</c:v>
                </c:pt>
                <c:pt idx="5">
                  <c:v>913</c:v>
                </c:pt>
                <c:pt idx="6">
                  <c:v>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Planilha1!$B$8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Planilha1!$C$4:$I$4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Planilha1!$C$8:$I$8</c:f>
              <c:numCache>
                <c:formatCode>General</c:formatCode>
                <c:ptCount val="7"/>
                <c:pt idx="0">
                  <c:v>136</c:v>
                </c:pt>
                <c:pt idx="1">
                  <c:v>97</c:v>
                </c:pt>
                <c:pt idx="2">
                  <c:v>116</c:v>
                </c:pt>
                <c:pt idx="3">
                  <c:v>132</c:v>
                </c:pt>
                <c:pt idx="4">
                  <c:v>86</c:v>
                </c:pt>
                <c:pt idx="5">
                  <c:v>145</c:v>
                </c:pt>
                <c:pt idx="6">
                  <c:v>145</c:v>
                </c:pt>
              </c:numCache>
            </c:numRef>
          </c:yVal>
          <c:smooth val="1"/>
        </c:ser>
        <c:axId val="66779068"/>
        <c:axId val="50915043"/>
      </c:scatterChart>
      <c:valAx>
        <c:axId val="667790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Reference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15043"/>
        <c:crosses val="autoZero"/>
        <c:crossBetween val="midCat"/>
      </c:valAx>
      <c:valAx>
        <c:axId val="509150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Number of Patients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7906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Curve of Number of Patients per Year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38220666789"/>
          <c:y val="0.136592973121732"/>
          <c:w val="0.755264935224412"/>
          <c:h val="0.626089349600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Planilha2!$C$5</c:f>
              <c:strCache>
                <c:ptCount val="1"/>
                <c:pt idx="0">
                  <c:v>Patients on the waiting list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Planilha2!$F$4:$K$4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Planilha2!$F$5:$K$5</c:f>
              <c:numCache>
                <c:formatCode>General</c:formatCode>
                <c:ptCount val="6"/>
                <c:pt idx="0">
                  <c:v>3791</c:v>
                </c:pt>
                <c:pt idx="1">
                  <c:v>3632</c:v>
                </c:pt>
                <c:pt idx="2">
                  <c:v>3600</c:v>
                </c:pt>
                <c:pt idx="3">
                  <c:v>3476</c:v>
                </c:pt>
                <c:pt idx="4">
                  <c:v>3386</c:v>
                </c:pt>
                <c:pt idx="5">
                  <c:v>3146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Planilha2!$C$6</c:f>
              <c:strCache>
                <c:ptCount val="1"/>
                <c:pt idx="0">
                  <c:v>Death on the waiting list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Planilha2!$F$4:$K$4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Planilha2!$F$6:$K$6</c:f>
              <c:numCache>
                <c:formatCode>General</c:formatCode>
                <c:ptCount val="6"/>
                <c:pt idx="0">
                  <c:v>393</c:v>
                </c:pt>
                <c:pt idx="1">
                  <c:v>322</c:v>
                </c:pt>
                <c:pt idx="2">
                  <c:v>302</c:v>
                </c:pt>
                <c:pt idx="3">
                  <c:v>273</c:v>
                </c:pt>
                <c:pt idx="4">
                  <c:v>201</c:v>
                </c:pt>
                <c:pt idx="5">
                  <c:v>199</c:v>
                </c:pt>
              </c:numCache>
            </c:numRef>
          </c:yVal>
          <c:smooth val="1"/>
        </c:ser>
        <c:axId val="74127382"/>
        <c:axId val="7643858"/>
      </c:scatterChart>
      <c:valAx>
        <c:axId val="74127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Reference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3858"/>
        <c:crosses val="autoZero"/>
        <c:crossBetween val="midCat"/>
      </c:valAx>
      <c:valAx>
        <c:axId val="764385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Number of Patients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12738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"/>
          <c:y val="0.885189205718217"/>
          <c:w val="0.993435642263541"/>
          <c:h val="0.08626544797478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heart transplant (heart only)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Planilha2!$C$7</c:f>
              <c:strCache>
                <c:ptCount val="1"/>
                <c:pt idx="0">
                  <c:v>heart transplant (heart only)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Planilha2!$F$4:$K$4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Planilha2!$F$7:$K$7</c:f>
              <c:numCache>
                <c:formatCode>General</c:formatCode>
                <c:ptCount val="6"/>
                <c:pt idx="0">
                  <c:v>2180</c:v>
                </c:pt>
                <c:pt idx="1">
                  <c:v>2589</c:v>
                </c:pt>
                <c:pt idx="2">
                  <c:v>2601</c:v>
                </c:pt>
                <c:pt idx="3">
                  <c:v>2697</c:v>
                </c:pt>
                <c:pt idx="4">
                  <c:v>3022</c:v>
                </c:pt>
                <c:pt idx="5">
                  <c:v>2866</c:v>
                </c:pt>
              </c:numCache>
            </c:numRef>
          </c:yVal>
          <c:smooth val="1"/>
        </c:ser>
        <c:axId val="63517802"/>
        <c:axId val="44468356"/>
      </c:scatterChart>
      <c:valAx>
        <c:axId val="635178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Reference Year</a:t>
                </a:r>
              </a:p>
            </c:rich>
          </c:tx>
          <c:layout>
            <c:manualLayout>
              <c:xMode val="edge"/>
              <c:yMode val="edge"/>
              <c:x val="0.456951401110058"/>
              <c:y val="0.87862485238157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68356"/>
        <c:crosses val="autoZero"/>
        <c:crossBetween val="midCat"/>
      </c:valAx>
      <c:valAx>
        <c:axId val="4446835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Number of Patients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178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Mortality Curve on the Waiting List 2015 to 2020 in Brazil and USA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048839625909"/>
          <c:y val="0.137901950448076"/>
          <c:w val="0.74866643574645"/>
          <c:h val="0.603900896151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percentage of death on the Brazil waiting list (%)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Planilha1!$D$4:$I$4</c:f>
              <c:numCache>
                <c:formatCode>General</c:formatCode>
                <c:ptCount val="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Planilha1!$D$9:$I$9</c:f>
              <c:numCache>
                <c:formatCode>General</c:formatCode>
                <c:ptCount val="6"/>
                <c:pt idx="0">
                  <c:v>14.0783744557329</c:v>
                </c:pt>
                <c:pt idx="1">
                  <c:v>13.9088729016787</c:v>
                </c:pt>
                <c:pt idx="2">
                  <c:v>18.0327868852459</c:v>
                </c:pt>
                <c:pt idx="3">
                  <c:v>12.3209169054441</c:v>
                </c:pt>
                <c:pt idx="4">
                  <c:v>15.881708652793</c:v>
                </c:pt>
                <c:pt idx="5">
                  <c:v>21.6095380029806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"Patient Mortality on the USA Waiting List (%)"</c:f>
              <c:strCache>
                <c:ptCount val="1"/>
                <c:pt idx="0">
                  <c:v>Patient Mortality on the USA Waiting List (%)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'Mortalidade do Transplante USA'!$E$5:$J$5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'Mortalidade do Transplante USA'!$E$13:$J$13</c:f>
              <c:numCache>
                <c:formatCode>General</c:formatCode>
                <c:ptCount val="6"/>
                <c:pt idx="0">
                  <c:v>10.3666578739119</c:v>
                </c:pt>
                <c:pt idx="1">
                  <c:v>8.86563876651982</c:v>
                </c:pt>
                <c:pt idx="2">
                  <c:v>8.38888888888889</c:v>
                </c:pt>
                <c:pt idx="3">
                  <c:v>7.85385500575374</c:v>
                </c:pt>
                <c:pt idx="4">
                  <c:v>5.93620791494389</c:v>
                </c:pt>
                <c:pt idx="5">
                  <c:v>6.32549268912905</c:v>
                </c:pt>
              </c:numCache>
            </c:numRef>
          </c:yVal>
          <c:smooth val="1"/>
        </c:ser>
        <c:axId val="5009129"/>
        <c:axId val="45081497"/>
      </c:scatterChart>
      <c:valAx>
        <c:axId val="5009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Reference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81497"/>
        <c:crosses val="autoZero"/>
        <c:crossBetween val="midCat"/>
      </c:valAx>
      <c:valAx>
        <c:axId val="4508149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Percentage of Deaths on the Waiting List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912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671924759405074"/>
          <c:y val="0.86929706830413"/>
          <c:w val="0.905029746281715"/>
          <c:h val="0.1283141511453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447840</xdr:colOff>
      <xdr:row>7</xdr:row>
      <xdr:rowOff>73080</xdr:rowOff>
    </xdr:from>
    <xdr:to>
      <xdr:col>8</xdr:col>
      <xdr:colOff>142560</xdr:colOff>
      <xdr:row>21</xdr:row>
      <xdr:rowOff>149400</xdr:rowOff>
    </xdr:to>
    <xdr:graphicFrame>
      <xdr:nvGraphicFramePr>
        <xdr:cNvPr id="0" name="Gráfico 1"/>
        <xdr:cNvGraphicFramePr/>
      </xdr:nvGraphicFramePr>
      <xdr:xfrm>
        <a:off x="447840" y="1345680"/>
        <a:ext cx="519624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42480</xdr:colOff>
      <xdr:row>16</xdr:row>
      <xdr:rowOff>163800</xdr:rowOff>
    </xdr:from>
    <xdr:to>
      <xdr:col>6</xdr:col>
      <xdr:colOff>240120</xdr:colOff>
      <xdr:row>35</xdr:row>
      <xdr:rowOff>30960</xdr:rowOff>
    </xdr:to>
    <xdr:graphicFrame>
      <xdr:nvGraphicFramePr>
        <xdr:cNvPr id="1" name="Gráfico 3"/>
        <xdr:cNvGraphicFramePr/>
      </xdr:nvGraphicFramePr>
      <xdr:xfrm>
        <a:off x="42480" y="2998440"/>
        <a:ext cx="6036480" cy="33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178560</xdr:colOff>
      <xdr:row>35</xdr:row>
      <xdr:rowOff>104040</xdr:rowOff>
    </xdr:from>
    <xdr:to>
      <xdr:col>7</xdr:col>
      <xdr:colOff>395280</xdr:colOff>
      <xdr:row>49</xdr:row>
      <xdr:rowOff>180360</xdr:rowOff>
    </xdr:to>
    <xdr:graphicFrame>
      <xdr:nvGraphicFramePr>
        <xdr:cNvPr id="2" name="Gráfico 4"/>
        <xdr:cNvGraphicFramePr/>
      </xdr:nvGraphicFramePr>
      <xdr:xfrm>
        <a:off x="178560" y="6390720"/>
        <a:ext cx="6743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781200</xdr:colOff>
      <xdr:row>15</xdr:row>
      <xdr:rowOff>81000</xdr:rowOff>
    </xdr:from>
    <xdr:to>
      <xdr:col>7</xdr:col>
      <xdr:colOff>399960</xdr:colOff>
      <xdr:row>31</xdr:row>
      <xdr:rowOff>95040</xdr:rowOff>
    </xdr:to>
    <xdr:graphicFrame>
      <xdr:nvGraphicFramePr>
        <xdr:cNvPr id="3" name="Gráfico 1"/>
        <xdr:cNvGraphicFramePr/>
      </xdr:nvGraphicFramePr>
      <xdr:xfrm>
        <a:off x="1387080" y="2801520"/>
        <a:ext cx="6781320" cy="30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504720</xdr:colOff>
      <xdr:row>15</xdr:row>
      <xdr:rowOff>100080</xdr:rowOff>
    </xdr:from>
    <xdr:to>
      <xdr:col>15</xdr:col>
      <xdr:colOff>199440</xdr:colOff>
      <xdr:row>29</xdr:row>
      <xdr:rowOff>176040</xdr:rowOff>
    </xdr:to>
    <xdr:graphicFrame>
      <xdr:nvGraphicFramePr>
        <xdr:cNvPr id="4" name="Gráfico 2"/>
        <xdr:cNvGraphicFramePr/>
      </xdr:nvGraphicFramePr>
      <xdr:xfrm>
        <a:off x="8273160" y="2820600"/>
        <a:ext cx="5196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762120</xdr:colOff>
      <xdr:row>11</xdr:row>
      <xdr:rowOff>90360</xdr:rowOff>
    </xdr:from>
    <xdr:to>
      <xdr:col>8</xdr:col>
      <xdr:colOff>56880</xdr:colOff>
      <xdr:row>29</xdr:row>
      <xdr:rowOff>66240</xdr:rowOff>
    </xdr:to>
    <xdr:graphicFrame>
      <xdr:nvGraphicFramePr>
        <xdr:cNvPr id="5" name="Gráfico 1"/>
        <xdr:cNvGraphicFramePr/>
      </xdr:nvGraphicFramePr>
      <xdr:xfrm>
        <a:off x="1710720" y="2185920"/>
        <a:ext cx="6792840" cy="34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95400</xdr:colOff>
      <xdr:row>9</xdr:row>
      <xdr:rowOff>66600</xdr:rowOff>
    </xdr:from>
    <xdr:to>
      <xdr:col>6</xdr:col>
      <xdr:colOff>352080</xdr:colOff>
      <xdr:row>29</xdr:row>
      <xdr:rowOff>180720</xdr:rowOff>
    </xdr:to>
    <xdr:graphicFrame>
      <xdr:nvGraphicFramePr>
        <xdr:cNvPr id="6" name="Gráfico 1"/>
        <xdr:cNvGraphicFramePr/>
      </xdr:nvGraphicFramePr>
      <xdr:xfrm>
        <a:off x="1470960" y="1781280"/>
        <a:ext cx="5862960" cy="39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100080</xdr:colOff>
      <xdr:row>37</xdr:row>
      <xdr:rowOff>138240</xdr:rowOff>
    </xdr:from>
    <xdr:to>
      <xdr:col>5</xdr:col>
      <xdr:colOff>499680</xdr:colOff>
      <xdr:row>52</xdr:row>
      <xdr:rowOff>23760</xdr:rowOff>
    </xdr:to>
    <xdr:graphicFrame>
      <xdr:nvGraphicFramePr>
        <xdr:cNvPr id="7" name="Gráfico 2"/>
        <xdr:cNvGraphicFramePr/>
      </xdr:nvGraphicFramePr>
      <xdr:xfrm>
        <a:off x="1475640" y="7186680"/>
        <a:ext cx="5318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504720</xdr:colOff>
      <xdr:row>4</xdr:row>
      <xdr:rowOff>109440</xdr:rowOff>
    </xdr:from>
    <xdr:to>
      <xdr:col>10</xdr:col>
      <xdr:colOff>199440</xdr:colOff>
      <xdr:row>22</xdr:row>
      <xdr:rowOff>94680</xdr:rowOff>
    </xdr:to>
    <xdr:graphicFrame>
      <xdr:nvGraphicFramePr>
        <xdr:cNvPr id="8" name="Gráfico 1"/>
        <xdr:cNvGraphicFramePr/>
      </xdr:nvGraphicFramePr>
      <xdr:xfrm>
        <a:off x="1880280" y="871560"/>
        <a:ext cx="5196240" cy="34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P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9" activeCellId="0" sqref="P9"/>
    </sheetView>
  </sheetViews>
  <sheetFormatPr defaultColWidth="8.59765625" defaultRowHeight="15" zeroHeight="false" outlineLevelRow="0" outlineLevelCol="0"/>
  <sheetData>
    <row r="4" customFormat="false" ht="13.8" hidden="false" customHeight="false" outlineLevel="0" collapsed="false">
      <c r="B4" s="1" t="n">
        <v>2009</v>
      </c>
      <c r="C4" s="1" t="n">
        <v>2010</v>
      </c>
      <c r="D4" s="1" t="n">
        <v>2011</v>
      </c>
      <c r="E4" s="1" t="n">
        <v>2012</v>
      </c>
      <c r="F4" s="1" t="n">
        <v>2013</v>
      </c>
      <c r="G4" s="1" t="n">
        <v>2014</v>
      </c>
      <c r="H4" s="1" t="n">
        <v>2015</v>
      </c>
      <c r="I4" s="1" t="n">
        <v>2016</v>
      </c>
      <c r="J4" s="1" t="n">
        <v>2017</v>
      </c>
      <c r="K4" s="1" t="n">
        <v>2018</v>
      </c>
      <c r="L4" s="1" t="n">
        <v>2019</v>
      </c>
      <c r="M4" s="1" t="n">
        <v>2020</v>
      </c>
      <c r="N4" s="1" t="n">
        <v>2021</v>
      </c>
      <c r="O4" s="2" t="n">
        <v>2022</v>
      </c>
      <c r="P4" s="2" t="n">
        <v>2023</v>
      </c>
    </row>
    <row r="5" customFormat="false" ht="13.8" hidden="false" customHeight="false" outlineLevel="0" collapsed="false">
      <c r="B5" s="1" t="n">
        <v>166</v>
      </c>
      <c r="C5" s="1" t="n">
        <v>160</v>
      </c>
      <c r="D5" s="1" t="n">
        <v>160</v>
      </c>
      <c r="E5" s="1" t="n">
        <v>228</v>
      </c>
      <c r="F5" s="1" t="n">
        <v>272</v>
      </c>
      <c r="G5" s="1" t="n">
        <v>311</v>
      </c>
      <c r="H5" s="1" t="n">
        <v>353</v>
      </c>
      <c r="I5" s="1" t="n">
        <v>357</v>
      </c>
      <c r="J5" s="1" t="n">
        <v>380</v>
      </c>
      <c r="K5" s="1" t="n">
        <v>357</v>
      </c>
      <c r="L5" s="1" t="n">
        <v>378</v>
      </c>
      <c r="M5" s="1" t="n">
        <v>307</v>
      </c>
      <c r="N5" s="1" t="n">
        <v>332</v>
      </c>
      <c r="O5" s="2" t="n">
        <v>356</v>
      </c>
      <c r="P5" s="2" t="n">
        <v>424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J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0" activeCellId="0" sqref="G2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0"/>
  </cols>
  <sheetData>
    <row r="3" customFormat="false" ht="13.8" hidden="false" customHeight="false" outlineLevel="0" collapsed="false">
      <c r="A3" s="3" t="s">
        <v>0</v>
      </c>
      <c r="B3" s="3" t="n">
        <v>2023</v>
      </c>
      <c r="C3" s="3" t="n">
        <v>2022</v>
      </c>
      <c r="D3" s="3" t="n">
        <v>2021</v>
      </c>
      <c r="E3" s="3" t="n">
        <v>2020</v>
      </c>
      <c r="F3" s="3" t="n">
        <v>2019</v>
      </c>
      <c r="G3" s="3" t="n">
        <v>2018</v>
      </c>
      <c r="H3" s="3" t="n">
        <v>2017</v>
      </c>
      <c r="I3" s="3" t="n">
        <v>2016</v>
      </c>
      <c r="J3" s="3" t="n">
        <v>2015</v>
      </c>
    </row>
    <row r="4" customFormat="false" ht="13.8" hidden="false" customHeight="false" outlineLevel="0" collapsed="false">
      <c r="A4" s="4" t="s">
        <v>1</v>
      </c>
      <c r="B4" s="4" t="n">
        <v>572</v>
      </c>
      <c r="C4" s="4" t="n">
        <v>432</v>
      </c>
      <c r="D4" s="4" t="n">
        <v>670</v>
      </c>
      <c r="E4" s="4" t="n">
        <v>414</v>
      </c>
      <c r="F4" s="4" t="n">
        <v>558</v>
      </c>
      <c r="G4" s="4" t="n">
        <v>450</v>
      </c>
      <c r="H4" s="4" t="n">
        <v>443</v>
      </c>
      <c r="I4" s="4" t="n">
        <v>631</v>
      </c>
      <c r="J4" s="4" t="n">
        <v>435</v>
      </c>
    </row>
    <row r="5" customFormat="false" ht="13.8" hidden="false" customHeight="false" outlineLevel="0" collapsed="false">
      <c r="A5" s="5" t="s">
        <v>2</v>
      </c>
      <c r="B5" s="4" t="n">
        <v>359</v>
      </c>
      <c r="C5" s="4" t="n">
        <v>340</v>
      </c>
      <c r="D5" s="5" t="n">
        <v>321</v>
      </c>
      <c r="E5" s="5" t="n">
        <v>275</v>
      </c>
      <c r="F5" s="5" t="n">
        <v>276</v>
      </c>
      <c r="G5" s="5" t="n">
        <v>282</v>
      </c>
      <c r="H5" s="5" t="n">
        <v>255</v>
      </c>
      <c r="I5" s="5" t="n">
        <v>282</v>
      </c>
      <c r="J5" s="5" t="n">
        <v>236</v>
      </c>
    </row>
    <row r="6" customFormat="false" ht="13.8" hidden="false" customHeight="false" outlineLevel="0" collapsed="false">
      <c r="A6" s="4" t="s">
        <v>3</v>
      </c>
      <c r="B6" s="4" t="n">
        <f aca="false">B4+B5</f>
        <v>931</v>
      </c>
      <c r="C6" s="4" t="n">
        <f aca="false">C4+C5</f>
        <v>772</v>
      </c>
      <c r="D6" s="4" t="n">
        <f aca="false">D4+D5</f>
        <v>991</v>
      </c>
      <c r="E6" s="4" t="n">
        <f aca="false">E4+E5</f>
        <v>689</v>
      </c>
      <c r="F6" s="4" t="n">
        <f aca="false">F4+F5</f>
        <v>834</v>
      </c>
      <c r="G6" s="4" t="n">
        <f aca="false">G4+G5</f>
        <v>732</v>
      </c>
      <c r="H6" s="4" t="n">
        <f aca="false">H4+H5</f>
        <v>698</v>
      </c>
      <c r="I6" s="4" t="n">
        <f aca="false">I4+I5</f>
        <v>913</v>
      </c>
      <c r="J6" s="4" t="n">
        <f aca="false">J4+J5</f>
        <v>671</v>
      </c>
    </row>
    <row r="7" customFormat="false" ht="13.8" hidden="false" customHeight="false" outlineLevel="0" collapsed="false">
      <c r="A7" s="4" t="s">
        <v>4</v>
      </c>
      <c r="B7" s="4" t="n">
        <v>139</v>
      </c>
      <c r="C7" s="4" t="n">
        <v>105</v>
      </c>
      <c r="D7" s="4" t="n">
        <v>136</v>
      </c>
      <c r="E7" s="4" t="n">
        <v>97</v>
      </c>
      <c r="F7" s="4" t="n">
        <v>116</v>
      </c>
      <c r="G7" s="4" t="n">
        <v>132</v>
      </c>
      <c r="H7" s="4" t="n">
        <v>86</v>
      </c>
      <c r="I7" s="4" t="n">
        <v>145</v>
      </c>
      <c r="J7" s="4" t="n">
        <v>145</v>
      </c>
    </row>
    <row r="8" customFormat="false" ht="13.8" hidden="false" customHeight="false" outlineLevel="0" collapsed="false">
      <c r="A8" s="5" t="s">
        <v>5</v>
      </c>
      <c r="B8" s="5" t="n">
        <v>49</v>
      </c>
      <c r="C8" s="5" t="n">
        <v>56</v>
      </c>
      <c r="D8" s="5" t="n">
        <v>56</v>
      </c>
      <c r="E8" s="5" t="n">
        <v>45</v>
      </c>
      <c r="F8" s="5" t="n">
        <v>57</v>
      </c>
      <c r="G8" s="5" t="n">
        <v>48</v>
      </c>
      <c r="H8" s="5" t="n">
        <v>41</v>
      </c>
      <c r="I8" s="5" t="n">
        <v>37</v>
      </c>
      <c r="J8" s="5" t="n">
        <v>49</v>
      </c>
    </row>
    <row r="9" customFormat="false" ht="13.8" hidden="false" customHeight="false" outlineLevel="0" collapsed="false">
      <c r="A9" s="4" t="s">
        <v>6</v>
      </c>
      <c r="B9" s="4" t="n">
        <v>67</v>
      </c>
      <c r="C9" s="4" t="n">
        <v>61</v>
      </c>
      <c r="D9" s="4" t="n">
        <v>103</v>
      </c>
      <c r="E9" s="4" t="n">
        <v>54</v>
      </c>
      <c r="F9" s="4" t="n">
        <v>61</v>
      </c>
      <c r="G9" s="4" t="n">
        <v>51</v>
      </c>
      <c r="H9" s="4" t="n">
        <v>56</v>
      </c>
      <c r="I9" s="4" t="n">
        <v>69</v>
      </c>
      <c r="J9" s="4" t="n">
        <v>74</v>
      </c>
    </row>
    <row r="10" customFormat="false" ht="13.8" hidden="false" customHeight="false" outlineLevel="0" collapsed="false">
      <c r="A10" s="5" t="s">
        <v>7</v>
      </c>
      <c r="B10" s="5" t="n">
        <f aca="false">B8+B9</f>
        <v>116</v>
      </c>
      <c r="C10" s="5" t="n">
        <f aca="false">C8+C9</f>
        <v>117</v>
      </c>
      <c r="D10" s="5" t="n">
        <f aca="false">D8+D9</f>
        <v>159</v>
      </c>
      <c r="E10" s="5" t="n">
        <f aca="false">E8+E9</f>
        <v>99</v>
      </c>
      <c r="F10" s="5" t="n">
        <f aca="false">F8+F9</f>
        <v>118</v>
      </c>
      <c r="G10" s="5" t="n">
        <f aca="false">G8+G9</f>
        <v>99</v>
      </c>
      <c r="H10" s="5" t="n">
        <f aca="false">H8+H9</f>
        <v>97</v>
      </c>
      <c r="I10" s="5" t="n">
        <f aca="false">I8+I9</f>
        <v>106</v>
      </c>
      <c r="J10" s="5" t="n">
        <f aca="false">J8+J9</f>
        <v>123</v>
      </c>
    </row>
    <row r="11" customFormat="false" ht="13.8" hidden="false" customHeight="false" outlineLevel="0" collapsed="false">
      <c r="A11" s="4" t="s">
        <v>8</v>
      </c>
      <c r="B11" s="4" t="n">
        <v>6</v>
      </c>
      <c r="C11" s="4" t="n">
        <v>18</v>
      </c>
      <c r="D11" s="4" t="n">
        <v>22</v>
      </c>
      <c r="E11" s="4" t="n">
        <v>10</v>
      </c>
      <c r="F11" s="4" t="n">
        <v>21</v>
      </c>
      <c r="G11" s="4" t="n">
        <v>23</v>
      </c>
      <c r="H11" s="4" t="n">
        <v>2</v>
      </c>
      <c r="I11" s="4" t="n">
        <v>19</v>
      </c>
      <c r="J11" s="4" t="n">
        <v>20</v>
      </c>
    </row>
    <row r="12" customFormat="false" ht="13.8" hidden="false" customHeight="false" outlineLevel="0" collapsed="false">
      <c r="A12" s="4" t="s">
        <v>9</v>
      </c>
      <c r="B12" s="6" t="n">
        <f aca="false">(B7/B6)*100</f>
        <v>14.9301825993555</v>
      </c>
      <c r="C12" s="6" t="n">
        <f aca="false">(C7/C6)*100</f>
        <v>13.6010362694301</v>
      </c>
      <c r="D12" s="6" t="n">
        <f aca="false">(D7/D6)*100</f>
        <v>13.72351160444</v>
      </c>
      <c r="E12" s="6" t="n">
        <f aca="false">(E7/E6)*100</f>
        <v>14.0783744557329</v>
      </c>
      <c r="F12" s="6" t="n">
        <f aca="false">(F7/F6)*100</f>
        <v>13.9088729016787</v>
      </c>
      <c r="G12" s="6" t="n">
        <f aca="false">(G7/G6)*100</f>
        <v>18.0327868852459</v>
      </c>
      <c r="H12" s="6" t="n">
        <f aca="false">(H7/H6)*100</f>
        <v>12.3209169054441</v>
      </c>
      <c r="I12" s="6" t="n">
        <f aca="false">(I7/I6)*100</f>
        <v>15.881708652793</v>
      </c>
      <c r="J12" s="6" t="n">
        <f aca="false">(J7/J6)*100</f>
        <v>21.6095380029806</v>
      </c>
    </row>
    <row r="13" customFormat="false" ht="13.8" hidden="false" customHeight="false" outlineLevel="0" collapsed="false">
      <c r="A13" s="4" t="s">
        <v>10</v>
      </c>
      <c r="B13" s="6" t="n">
        <f aca="false">(B11/B10)*100</f>
        <v>5.17241379310345</v>
      </c>
      <c r="C13" s="6" t="n">
        <f aca="false">(C11/C10)*100</f>
        <v>15.3846153846154</v>
      </c>
      <c r="D13" s="6" t="n">
        <f aca="false">(D11/D10)*100</f>
        <v>13.8364779874214</v>
      </c>
      <c r="E13" s="6" t="n">
        <f aca="false">(E11/E10)*100</f>
        <v>10.1010101010101</v>
      </c>
      <c r="F13" s="6" t="n">
        <f aca="false">(F11/F10)*100</f>
        <v>17.7966101694915</v>
      </c>
      <c r="G13" s="6" t="n">
        <f aca="false">(G11/G10)*100</f>
        <v>23.2323232323232</v>
      </c>
      <c r="H13" s="6" t="n">
        <f aca="false">(H11/H10)*100</f>
        <v>2.06185567010309</v>
      </c>
      <c r="I13" s="6" t="n">
        <f aca="false">(I11/I10)*100</f>
        <v>17.9245283018868</v>
      </c>
      <c r="J13" s="6" t="n">
        <f aca="false">(J11/J10)*100</f>
        <v>16.260162601626</v>
      </c>
    </row>
    <row r="14" customFormat="false" ht="13.8" hidden="false" customHeight="false" outlineLevel="0" collapsed="false">
      <c r="A14" s="4" t="s">
        <v>11</v>
      </c>
      <c r="B14" s="6" t="n">
        <f aca="false">AVERAGE(B12:H12)</f>
        <v>14.3708116601896</v>
      </c>
      <c r="C14" s="6" t="n">
        <f aca="false">AVERAGE(C12:I12)</f>
        <v>14.5067439535378</v>
      </c>
      <c r="D14" s="6" t="n">
        <f aca="false">AVERAGE(D12:J12)</f>
        <v>15.6508156297593</v>
      </c>
      <c r="E14" s="5"/>
      <c r="F14" s="5"/>
      <c r="G14" s="5"/>
      <c r="H14" s="5"/>
      <c r="I14" s="5"/>
      <c r="J14" s="5"/>
    </row>
    <row r="15" customFormat="false" ht="13.8" hidden="false" customHeight="false" outlineLevel="0" collapsed="false">
      <c r="A15" s="4" t="s">
        <v>12</v>
      </c>
      <c r="B15" s="6" t="n">
        <f aca="false">AVERAGE(B13:H13)</f>
        <v>12.512186619724</v>
      </c>
      <c r="C15" s="6" t="n">
        <f aca="false">AVERAGE(C13:I13)</f>
        <v>14.3339172638359</v>
      </c>
      <c r="D15" s="6" t="n">
        <f aca="false">AVERAGE(D13:J13)</f>
        <v>14.4589954376946</v>
      </c>
      <c r="E15" s="5"/>
      <c r="F15" s="5"/>
      <c r="G15" s="5"/>
      <c r="H15" s="5"/>
      <c r="I15" s="5"/>
      <c r="J15" s="5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M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10" activeCellId="0" sqref="N1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44.57"/>
    <col collapsed="false" customWidth="true" hidden="false" outlineLevel="0" max="3" min="3" style="0" width="10.57"/>
  </cols>
  <sheetData>
    <row r="5" customFormat="false" ht="13.8" hidden="false" customHeight="false" outlineLevel="0" collapsed="false">
      <c r="B5" s="7" t="s">
        <v>13</v>
      </c>
      <c r="C5" s="7" t="n">
        <v>2013</v>
      </c>
      <c r="D5" s="7" t="n">
        <v>2014</v>
      </c>
      <c r="E5" s="7" t="n">
        <v>2015</v>
      </c>
      <c r="F5" s="7" t="n">
        <v>2016</v>
      </c>
      <c r="G5" s="7" t="n">
        <v>2017</v>
      </c>
      <c r="H5" s="7" t="n">
        <v>2018</v>
      </c>
      <c r="I5" s="7" t="n">
        <v>2019</v>
      </c>
      <c r="J5" s="7" t="n">
        <v>2020</v>
      </c>
      <c r="K5" s="7" t="n">
        <v>2021</v>
      </c>
      <c r="L5" s="7" t="n">
        <v>2022</v>
      </c>
      <c r="M5" s="7" t="n">
        <v>2023</v>
      </c>
    </row>
    <row r="6" customFormat="false" ht="13.8" hidden="false" customHeight="false" outlineLevel="0" collapsed="false">
      <c r="B6" s="7" t="s">
        <v>14</v>
      </c>
      <c r="C6" s="4" t="n">
        <v>3344</v>
      </c>
      <c r="D6" s="4" t="n">
        <v>3633</v>
      </c>
      <c r="E6" s="4" t="n">
        <v>3791</v>
      </c>
      <c r="F6" s="4" t="n">
        <v>3632</v>
      </c>
      <c r="G6" s="4" t="n">
        <v>3600</v>
      </c>
      <c r="H6" s="4" t="n">
        <v>3476</v>
      </c>
      <c r="I6" s="4" t="n">
        <v>3386</v>
      </c>
      <c r="J6" s="4" t="n">
        <v>3146</v>
      </c>
      <c r="K6" s="4" t="n">
        <v>4948</v>
      </c>
      <c r="L6" s="4" t="n">
        <v>5023</v>
      </c>
      <c r="M6" s="4" t="n">
        <v>5654</v>
      </c>
    </row>
    <row r="7" customFormat="false" ht="13.8" hidden="false" customHeight="false" outlineLevel="0" collapsed="false">
      <c r="B7" s="8" t="s">
        <v>15</v>
      </c>
      <c r="C7" s="8" t="n">
        <v>345</v>
      </c>
      <c r="D7" s="8" t="n">
        <v>377</v>
      </c>
      <c r="E7" s="8" t="n">
        <v>393</v>
      </c>
      <c r="F7" s="8" t="n">
        <v>322</v>
      </c>
      <c r="G7" s="8" t="n">
        <v>302</v>
      </c>
      <c r="H7" s="8" t="n">
        <v>273</v>
      </c>
      <c r="I7" s="8" t="n">
        <v>201</v>
      </c>
      <c r="J7" s="8" t="n">
        <v>199</v>
      </c>
      <c r="K7" s="8"/>
      <c r="L7" s="8"/>
      <c r="M7" s="8"/>
    </row>
    <row r="8" customFormat="false" ht="13.8" hidden="false" customHeight="false" outlineLevel="0" collapsed="false">
      <c r="B8" s="7" t="s">
        <v>16</v>
      </c>
      <c r="C8" s="4" t="n">
        <v>2025</v>
      </c>
      <c r="D8" s="4" t="n">
        <v>2130</v>
      </c>
      <c r="E8" s="4" t="n">
        <v>2180</v>
      </c>
      <c r="F8" s="4" t="n">
        <v>2589</v>
      </c>
      <c r="G8" s="4" t="n">
        <v>2601</v>
      </c>
      <c r="H8" s="4" t="n">
        <v>2697</v>
      </c>
      <c r="I8" s="4" t="n">
        <v>3022</v>
      </c>
      <c r="J8" s="4" t="n">
        <v>2866</v>
      </c>
      <c r="K8" s="4" t="n">
        <v>3806</v>
      </c>
      <c r="L8" s="4" t="n">
        <v>4105</v>
      </c>
      <c r="M8" s="4" t="n">
        <v>4532</v>
      </c>
    </row>
    <row r="9" customFormat="false" ht="13.8" hidden="false" customHeight="false" outlineLevel="0" collapsed="false">
      <c r="B9" s="9" t="s">
        <v>17</v>
      </c>
      <c r="C9" s="4" t="n">
        <v>2143</v>
      </c>
      <c r="D9" s="5" t="n">
        <v>2269</v>
      </c>
      <c r="E9" s="5" t="n">
        <v>2330</v>
      </c>
      <c r="F9" s="5" t="n">
        <v>2764</v>
      </c>
      <c r="G9" s="4" t="n">
        <v>2820</v>
      </c>
      <c r="H9" s="4" t="n">
        <v>2967</v>
      </c>
      <c r="I9" s="4" t="n">
        <v>3066</v>
      </c>
      <c r="J9" s="5" t="n">
        <v>3234</v>
      </c>
      <c r="K9" s="4" t="n">
        <v>3806</v>
      </c>
      <c r="L9" s="4" t="n">
        <v>4105</v>
      </c>
      <c r="M9" s="4" t="n">
        <v>4532</v>
      </c>
    </row>
    <row r="10" customFormat="false" ht="13.8" hidden="false" customHeight="false" outlineLevel="0" collapsed="false">
      <c r="B10" s="8" t="s">
        <v>18</v>
      </c>
      <c r="C10" s="8" t="n">
        <v>886</v>
      </c>
      <c r="D10" s="8" t="n">
        <v>1054</v>
      </c>
      <c r="E10" s="8" t="n">
        <v>1174</v>
      </c>
      <c r="F10" s="8" t="n">
        <v>1166</v>
      </c>
      <c r="G10" s="8" t="n">
        <v>1191</v>
      </c>
      <c r="H10" s="8" t="n">
        <v>1166</v>
      </c>
      <c r="I10" s="8" t="n">
        <v>1257</v>
      </c>
      <c r="J10" s="8" t="n">
        <v>1145</v>
      </c>
      <c r="K10" s="8"/>
      <c r="L10" s="8"/>
      <c r="M10" s="8"/>
    </row>
    <row r="11" customFormat="false" ht="13.8" hidden="false" customHeight="false" outlineLevel="0" collapsed="false">
      <c r="B11" s="8" t="s">
        <v>19</v>
      </c>
      <c r="C11" s="8" t="n">
        <v>1410</v>
      </c>
      <c r="D11" s="8" t="n">
        <v>1460</v>
      </c>
      <c r="E11" s="8" t="n">
        <v>1990</v>
      </c>
      <c r="F11" s="8" t="n">
        <v>2372</v>
      </c>
      <c r="G11" s="8" t="n">
        <v>2431</v>
      </c>
      <c r="H11" s="8" t="n">
        <v>2402</v>
      </c>
      <c r="I11" s="8" t="n">
        <v>2519</v>
      </c>
      <c r="J11" s="8" t="n">
        <v>2549</v>
      </c>
      <c r="K11" s="8"/>
      <c r="L11" s="8"/>
      <c r="M11" s="8"/>
    </row>
    <row r="12" customFormat="false" ht="13.8" hidden="false" customHeight="false" outlineLevel="0" collapsed="false">
      <c r="B12" s="8" t="s">
        <v>20</v>
      </c>
      <c r="C12" s="8" t="n">
        <v>942</v>
      </c>
      <c r="D12" s="8" t="n">
        <v>1018</v>
      </c>
      <c r="E12" s="8" t="n">
        <v>1056</v>
      </c>
      <c r="F12" s="8" t="n">
        <v>1347</v>
      </c>
      <c r="G12" s="8" t="n">
        <v>1358</v>
      </c>
      <c r="H12" s="8" t="n">
        <v>1295</v>
      </c>
      <c r="I12" s="8" t="n">
        <v>1034</v>
      </c>
      <c r="J12" s="8" t="n">
        <v>1085</v>
      </c>
      <c r="K12" s="8"/>
      <c r="L12" s="8"/>
      <c r="M12" s="8"/>
    </row>
    <row r="13" customFormat="false" ht="13.8" hidden="false" customHeight="false" outlineLevel="0" collapsed="false">
      <c r="B13" s="7" t="s">
        <v>21</v>
      </c>
      <c r="C13" s="6" t="n">
        <f aca="false">(C7/C6)*100</f>
        <v>10.316985645933</v>
      </c>
      <c r="D13" s="6" t="n">
        <f aca="false">(D7/D6)*100</f>
        <v>10.3770988164052</v>
      </c>
      <c r="E13" s="6" t="n">
        <f aca="false">(E7/E6)*100</f>
        <v>10.3666578739119</v>
      </c>
      <c r="F13" s="6" t="n">
        <f aca="false">(F7/F6)*100</f>
        <v>8.86563876651982</v>
      </c>
      <c r="G13" s="6" t="n">
        <f aca="false">(G7/G6)*100</f>
        <v>8.38888888888889</v>
      </c>
      <c r="H13" s="6" t="n">
        <f aca="false">(H7/H6)*100</f>
        <v>7.85385500575374</v>
      </c>
      <c r="I13" s="6" t="n">
        <f aca="false">(I7/I6)*100</f>
        <v>5.93620791494389</v>
      </c>
      <c r="J13" s="6" t="n">
        <f aca="false">(J7/J6)*100</f>
        <v>6.32549268912905</v>
      </c>
      <c r="K13" s="6" t="n">
        <f aca="false">(K7/K6)*100</f>
        <v>0</v>
      </c>
      <c r="L13" s="6" t="n">
        <f aca="false">(L7/L6)*100</f>
        <v>0</v>
      </c>
      <c r="M13" s="6" t="n">
        <f aca="false">(M7/M6)*100</f>
        <v>0</v>
      </c>
    </row>
    <row r="14" customFormat="false" ht="15" hidden="false" customHeight="false" outlineLevel="0" collapsed="false">
      <c r="E14" s="5"/>
      <c r="F14" s="5"/>
      <c r="G14" s="5"/>
      <c r="H14" s="5"/>
      <c r="I14" s="5"/>
    </row>
    <row r="15" customFormat="false" ht="15" hidden="false" customHeight="false" outlineLevel="0" collapsed="false">
      <c r="E15" s="5"/>
      <c r="F15" s="5"/>
      <c r="G15" s="5"/>
      <c r="H15" s="5"/>
      <c r="I15" s="5"/>
    </row>
    <row r="16" customFormat="false" ht="15" hidden="false" customHeight="false" outlineLevel="0" collapsed="false">
      <c r="E16" s="5"/>
      <c r="F16" s="10"/>
      <c r="G16" s="10"/>
      <c r="H16" s="10"/>
      <c r="I16" s="1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I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3" activeCellId="0" sqref="J2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42.14"/>
  </cols>
  <sheetData>
    <row r="4" customFormat="false" ht="15" hidden="false" customHeight="false" outlineLevel="0" collapsed="false">
      <c r="B4" s="11" t="s">
        <v>22</v>
      </c>
      <c r="C4" s="11" t="n">
        <v>2021</v>
      </c>
      <c r="D4" s="11" t="n">
        <v>2020</v>
      </c>
      <c r="E4" s="11" t="n">
        <v>2019</v>
      </c>
      <c r="F4" s="11" t="n">
        <v>2018</v>
      </c>
      <c r="G4" s="11" t="n">
        <v>2017</v>
      </c>
      <c r="H4" s="11" t="n">
        <v>2016</v>
      </c>
      <c r="I4" s="11" t="n">
        <v>2015</v>
      </c>
    </row>
    <row r="5" customFormat="false" ht="15" hidden="false" customHeight="false" outlineLevel="0" collapsed="false">
      <c r="B5" s="7" t="s">
        <v>23</v>
      </c>
      <c r="C5" s="4" t="n">
        <v>670</v>
      </c>
      <c r="D5" s="4" t="n">
        <v>414</v>
      </c>
      <c r="E5" s="4" t="n">
        <v>558</v>
      </c>
      <c r="F5" s="4" t="n">
        <v>450</v>
      </c>
      <c r="G5" s="4" t="n">
        <v>443</v>
      </c>
      <c r="H5" s="4" t="n">
        <v>631</v>
      </c>
      <c r="I5" s="4" t="n">
        <v>435</v>
      </c>
    </row>
    <row r="6" customFormat="false" ht="15" hidden="false" customHeight="false" outlineLevel="0" collapsed="false">
      <c r="B6" s="9" t="s">
        <v>24</v>
      </c>
      <c r="C6" s="5" t="n">
        <v>321</v>
      </c>
      <c r="D6" s="5" t="n">
        <v>275</v>
      </c>
      <c r="E6" s="5" t="n">
        <v>276</v>
      </c>
      <c r="F6" s="5" t="n">
        <v>282</v>
      </c>
      <c r="G6" s="5" t="n">
        <v>255</v>
      </c>
      <c r="H6" s="5" t="n">
        <v>282</v>
      </c>
      <c r="I6" s="5" t="n">
        <v>236</v>
      </c>
    </row>
    <row r="7" customFormat="false" ht="15" hidden="false" customHeight="false" outlineLevel="0" collapsed="false">
      <c r="B7" s="7" t="s">
        <v>25</v>
      </c>
      <c r="C7" s="4" t="n">
        <f aca="false">C5+C6</f>
        <v>991</v>
      </c>
      <c r="D7" s="4" t="n">
        <f aca="false">D5+D6</f>
        <v>689</v>
      </c>
      <c r="E7" s="4" t="n">
        <f aca="false">E5+E6</f>
        <v>834</v>
      </c>
      <c r="F7" s="4" t="n">
        <f aca="false">F5+F6</f>
        <v>732</v>
      </c>
      <c r="G7" s="4" t="n">
        <f aca="false">G5+G6</f>
        <v>698</v>
      </c>
      <c r="H7" s="4" t="n">
        <f aca="false">H5+H6</f>
        <v>913</v>
      </c>
      <c r="I7" s="4" t="n">
        <f aca="false">I5+I6</f>
        <v>671</v>
      </c>
    </row>
    <row r="8" customFormat="false" ht="15" hidden="false" customHeight="false" outlineLevel="0" collapsed="false">
      <c r="B8" s="7" t="s">
        <v>26</v>
      </c>
      <c r="C8" s="4" t="n">
        <v>136</v>
      </c>
      <c r="D8" s="4" t="n">
        <v>97</v>
      </c>
      <c r="E8" s="4" t="n">
        <v>116</v>
      </c>
      <c r="F8" s="4" t="n">
        <v>132</v>
      </c>
      <c r="G8" s="4" t="n">
        <v>86</v>
      </c>
      <c r="H8" s="4" t="n">
        <v>145</v>
      </c>
      <c r="I8" s="4" t="n">
        <v>145</v>
      </c>
    </row>
    <row r="9" customFormat="false" ht="15" hidden="false" customHeight="false" outlineLevel="0" collapsed="false">
      <c r="B9" s="7" t="s">
        <v>27</v>
      </c>
      <c r="C9" s="6" t="n">
        <f aca="false">(C8/C7)*100</f>
        <v>13.72351160444</v>
      </c>
      <c r="D9" s="6" t="n">
        <f aca="false">(D8/D7)*100</f>
        <v>14.0783744557329</v>
      </c>
      <c r="E9" s="6" t="n">
        <f aca="false">(E8/E7)*100</f>
        <v>13.9088729016787</v>
      </c>
      <c r="F9" s="6" t="n">
        <f aca="false">(F8/F7)*100</f>
        <v>18.0327868852459</v>
      </c>
      <c r="G9" s="6" t="n">
        <f aca="false">(G8/G7)*100</f>
        <v>12.3209169054441</v>
      </c>
      <c r="H9" s="6" t="n">
        <f aca="false">(H8/H7)*100</f>
        <v>15.881708652793</v>
      </c>
      <c r="I9" s="6" t="n">
        <f aca="false">(I8/I7)*100</f>
        <v>21.6095380029806</v>
      </c>
    </row>
    <row r="10" customFormat="false" ht="15" hidden="false" customHeight="false" outlineLevel="0" collapsed="false">
      <c r="B10" s="12"/>
      <c r="C10" s="10"/>
      <c r="D10" s="3"/>
      <c r="E10" s="3"/>
      <c r="F10" s="3"/>
      <c r="G10" s="3"/>
      <c r="H10" s="3"/>
    </row>
    <row r="11" customFormat="false" ht="15" hidden="false" customHeight="false" outlineLevel="0" collapsed="false">
      <c r="B11" s="5"/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5"/>
      <c r="C12" s="5"/>
      <c r="D12" s="5"/>
      <c r="E12" s="5"/>
      <c r="F12" s="5"/>
      <c r="G12" s="5"/>
      <c r="H12" s="5"/>
    </row>
    <row r="14" customFormat="false" ht="15" hidden="false" customHeight="false" outlineLevel="0" collapsed="false">
      <c r="B14" s="5"/>
      <c r="C14" s="10"/>
      <c r="D14" s="10"/>
      <c r="E14" s="10"/>
      <c r="F14" s="10"/>
      <c r="G14" s="10"/>
      <c r="H14" s="10"/>
    </row>
    <row r="15" customFormat="false" ht="15" hidden="false" customHeight="false" outlineLevel="0" collapsed="false">
      <c r="D15" s="5"/>
      <c r="E15" s="5"/>
      <c r="F15" s="5"/>
    </row>
    <row r="16" customFormat="false" ht="15" hidden="false" customHeight="false" outlineLevel="0" collapsed="false">
      <c r="B16" s="5"/>
      <c r="C16" s="10"/>
      <c r="D16" s="5"/>
      <c r="E16" s="5"/>
      <c r="F16" s="5"/>
      <c r="G16" s="5"/>
      <c r="H16" s="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K36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H48" activeCellId="0" sqref="H48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44.29"/>
  </cols>
  <sheetData>
    <row r="4" customFormat="false" ht="15" hidden="false" customHeight="false" outlineLevel="0" collapsed="false">
      <c r="C4" s="7" t="s">
        <v>28</v>
      </c>
      <c r="D4" s="7" t="n">
        <v>2013</v>
      </c>
      <c r="E4" s="7" t="n">
        <v>2014</v>
      </c>
      <c r="F4" s="7" t="n">
        <v>2015</v>
      </c>
      <c r="G4" s="7" t="n">
        <v>2016</v>
      </c>
      <c r="H4" s="7" t="n">
        <v>2017</v>
      </c>
      <c r="I4" s="7" t="n">
        <v>2018</v>
      </c>
      <c r="J4" s="7" t="n">
        <v>2019</v>
      </c>
      <c r="K4" s="7" t="n">
        <v>2020</v>
      </c>
    </row>
    <row r="5" customFormat="false" ht="15" hidden="false" customHeight="false" outlineLevel="0" collapsed="false">
      <c r="C5" s="7" t="s">
        <v>29</v>
      </c>
      <c r="D5" s="4" t="n">
        <v>3344</v>
      </c>
      <c r="E5" s="4" t="n">
        <v>3633</v>
      </c>
      <c r="F5" s="4" t="n">
        <v>3791</v>
      </c>
      <c r="G5" s="4" t="n">
        <v>3632</v>
      </c>
      <c r="H5" s="4" t="n">
        <v>3600</v>
      </c>
      <c r="I5" s="4" t="n">
        <v>3476</v>
      </c>
      <c r="J5" s="4" t="n">
        <v>3386</v>
      </c>
      <c r="K5" s="4" t="n">
        <v>3146</v>
      </c>
    </row>
    <row r="6" customFormat="false" ht="15" hidden="false" customHeight="false" outlineLevel="0" collapsed="false">
      <c r="C6" s="7" t="s">
        <v>30</v>
      </c>
      <c r="D6" s="4" t="n">
        <v>345</v>
      </c>
      <c r="E6" s="4" t="n">
        <v>377</v>
      </c>
      <c r="F6" s="4" t="n">
        <v>393</v>
      </c>
      <c r="G6" s="4" t="n">
        <v>322</v>
      </c>
      <c r="H6" s="4" t="n">
        <v>302</v>
      </c>
      <c r="I6" s="4" t="n">
        <v>273</v>
      </c>
      <c r="J6" s="4" t="n">
        <v>201</v>
      </c>
      <c r="K6" s="4" t="n">
        <v>199</v>
      </c>
    </row>
    <row r="7" customFormat="false" ht="15" hidden="false" customHeight="false" outlineLevel="0" collapsed="false">
      <c r="C7" s="7" t="s">
        <v>31</v>
      </c>
      <c r="D7" s="4" t="n">
        <v>2025</v>
      </c>
      <c r="E7" s="4" t="n">
        <v>2130</v>
      </c>
      <c r="F7" s="4" t="n">
        <v>2180</v>
      </c>
      <c r="G7" s="4" t="n">
        <v>2589</v>
      </c>
      <c r="H7" s="4" t="n">
        <v>2601</v>
      </c>
      <c r="I7" s="4" t="n">
        <v>2697</v>
      </c>
      <c r="J7" s="4" t="n">
        <v>3022</v>
      </c>
      <c r="K7" s="4" t="n">
        <v>2866</v>
      </c>
    </row>
    <row r="8" customFormat="false" ht="15" hidden="false" customHeight="false" outlineLevel="0" collapsed="false">
      <c r="C8" s="7" t="s">
        <v>32</v>
      </c>
      <c r="D8" s="4" t="n">
        <v>2143</v>
      </c>
      <c r="E8" s="4" t="n">
        <v>2269</v>
      </c>
      <c r="F8" s="4" t="n">
        <v>2330</v>
      </c>
      <c r="G8" s="4" t="n">
        <v>2764</v>
      </c>
      <c r="H8" s="4" t="n">
        <v>2820</v>
      </c>
      <c r="I8" s="4" t="n">
        <v>2967</v>
      </c>
      <c r="J8" s="4" t="n">
        <v>3066</v>
      </c>
      <c r="K8" s="4" t="n">
        <v>3234</v>
      </c>
    </row>
    <row r="33" customFormat="false" ht="15" hidden="false" customHeight="false" outlineLevel="0" collapsed="false">
      <c r="C33" s="7" t="s">
        <v>28</v>
      </c>
      <c r="D33" s="7" t="n">
        <v>2013</v>
      </c>
      <c r="E33" s="7" t="n">
        <v>2014</v>
      </c>
      <c r="F33" s="7" t="n">
        <v>2015</v>
      </c>
      <c r="G33" s="7" t="n">
        <v>2016</v>
      </c>
      <c r="H33" s="7" t="n">
        <v>2017</v>
      </c>
      <c r="I33" s="7" t="n">
        <v>2018</v>
      </c>
      <c r="J33" s="7" t="n">
        <v>2019</v>
      </c>
      <c r="K33" s="7" t="n">
        <v>2020</v>
      </c>
    </row>
    <row r="34" customFormat="false" ht="15" hidden="false" customHeight="false" outlineLevel="0" collapsed="false">
      <c r="C34" s="7" t="s">
        <v>33</v>
      </c>
      <c r="D34" s="4" t="n">
        <v>886</v>
      </c>
      <c r="E34" s="4" t="n">
        <v>1054</v>
      </c>
      <c r="F34" s="4" t="n">
        <v>1174</v>
      </c>
      <c r="G34" s="4" t="n">
        <v>1166</v>
      </c>
      <c r="H34" s="4" t="n">
        <v>1191</v>
      </c>
      <c r="I34" s="4" t="n">
        <v>1166</v>
      </c>
      <c r="J34" s="4" t="n">
        <v>1257</v>
      </c>
      <c r="K34" s="4" t="n">
        <v>1145</v>
      </c>
    </row>
    <row r="35" customFormat="false" ht="15" hidden="false" customHeight="false" outlineLevel="0" collapsed="false">
      <c r="C35" s="7" t="s">
        <v>34</v>
      </c>
      <c r="D35" s="4" t="n">
        <v>1410</v>
      </c>
      <c r="E35" s="4" t="n">
        <v>1460</v>
      </c>
      <c r="F35" s="4" t="n">
        <v>1990</v>
      </c>
      <c r="G35" s="4" t="n">
        <v>2372</v>
      </c>
      <c r="H35" s="4" t="n">
        <v>2431</v>
      </c>
      <c r="I35" s="4" t="n">
        <v>2402</v>
      </c>
      <c r="J35" s="4" t="n">
        <v>2519</v>
      </c>
      <c r="K35" s="4" t="n">
        <v>2549</v>
      </c>
    </row>
    <row r="36" customFormat="false" ht="15" hidden="false" customHeight="false" outlineLevel="0" collapsed="false">
      <c r="C36" s="7" t="s">
        <v>35</v>
      </c>
      <c r="D36" s="4" t="n">
        <v>942</v>
      </c>
      <c r="E36" s="4" t="n">
        <v>1018</v>
      </c>
      <c r="F36" s="4" t="n">
        <v>1056</v>
      </c>
      <c r="G36" s="4" t="n">
        <v>1347</v>
      </c>
      <c r="H36" s="4" t="n">
        <v>1358</v>
      </c>
      <c r="I36" s="4" t="n">
        <v>1295</v>
      </c>
      <c r="J36" s="4" t="n">
        <v>1034</v>
      </c>
      <c r="K36" s="4" t="n">
        <v>1085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L20" activeCellId="0" sqref="L20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2022-09-16T19:41:38Z</dcterms:created>
  <dc:creator>Breno Nishida</dc:creator>
  <dc:description/>
  <dc:language>pt-BR</dc:language>
  <cp:lastModifiedBy/>
  <dcterms:modified xsi:type="dcterms:W3CDTF">2024-10-21T21:20:12Z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