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 checkCompatibility="1"/>
  <mc:AlternateContent xmlns:mc="http://schemas.openxmlformats.org/markup-compatibility/2006">
    <mc:Choice Requires="x15">
      <x15ac:absPath xmlns:x15ac="http://schemas.microsoft.com/office/spreadsheetml/2010/11/ac" url="/Users/h/GitHub/CarND-Functional-Safety-Project/"/>
    </mc:Choice>
  </mc:AlternateContent>
  <bookViews>
    <workbookView xWindow="640" yWindow="440" windowWidth="37760" windowHeight="23560" tabRatio="500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5" i="1" l="1"/>
  <c r="U14" i="1"/>
  <c r="U13" i="1"/>
  <c r="U12" i="1"/>
  <c r="S15" i="1"/>
  <c r="S14" i="1"/>
  <c r="S13" i="1"/>
  <c r="S12" i="1"/>
  <c r="O15" i="1"/>
  <c r="O14" i="1"/>
  <c r="O13" i="1"/>
  <c r="O12" i="1"/>
  <c r="Q15" i="1"/>
  <c r="Q14" i="1"/>
  <c r="Q13" i="1"/>
  <c r="Q12" i="1"/>
  <c r="N13" i="1"/>
  <c r="N12" i="1"/>
  <c r="L15" i="1"/>
  <c r="L14" i="1"/>
  <c r="L13" i="1"/>
  <c r="L12" i="1"/>
  <c r="J14" i="1"/>
  <c r="J15" i="1"/>
  <c r="J13" i="1"/>
  <c r="J12" i="1"/>
  <c r="D14" i="1"/>
  <c r="G15" i="1"/>
  <c r="G14" i="1"/>
  <c r="G13" i="1"/>
  <c r="G12" i="1"/>
  <c r="D15" i="1"/>
  <c r="E15" i="1"/>
  <c r="E14" i="1"/>
  <c r="E13" i="1"/>
  <c r="E12" i="1"/>
  <c r="C15" i="1"/>
  <c r="C14" i="1"/>
  <c r="B15" i="1"/>
  <c r="B14" i="1"/>
  <c r="D13" i="1"/>
  <c r="D12" i="1"/>
  <c r="C13" i="1"/>
  <c r="C12" i="1"/>
  <c r="B12" i="1"/>
  <c r="B13" i="1"/>
  <c r="E23" i="5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/>
  <c r="A40" i="4"/>
  <c r="D40" i="4"/>
  <c r="A39" i="4"/>
  <c r="D39" i="4"/>
  <c r="A38" i="4"/>
  <c r="D38" i="4"/>
  <c r="A37" i="4"/>
  <c r="D37" i="4"/>
  <c r="A36" i="4"/>
  <c r="D36" i="4"/>
  <c r="A35" i="4"/>
  <c r="D35" i="4"/>
  <c r="A34" i="4"/>
  <c r="D34" i="4"/>
  <c r="A33" i="4"/>
  <c r="D33" i="4"/>
  <c r="A32" i="4"/>
  <c r="D32" i="4"/>
  <c r="A31" i="4"/>
  <c r="D31" i="4"/>
  <c r="A30" i="4"/>
  <c r="D30" i="4"/>
  <c r="A29" i="4"/>
  <c r="D29" i="4"/>
  <c r="A28" i="4"/>
  <c r="D28" i="4"/>
  <c r="A23" i="4"/>
  <c r="D23" i="4"/>
  <c r="A22" i="4"/>
  <c r="D22" i="4"/>
  <c r="A21" i="4"/>
  <c r="D21" i="4"/>
  <c r="A20" i="4"/>
  <c r="D20" i="4"/>
  <c r="A19" i="4"/>
  <c r="D19" i="4"/>
  <c r="A18" i="4"/>
  <c r="D18" i="4"/>
  <c r="A17" i="4"/>
  <c r="D17" i="4"/>
  <c r="A16" i="4"/>
  <c r="D16" i="4"/>
  <c r="A15" i="4"/>
  <c r="D15" i="4"/>
  <c r="A14" i="4"/>
  <c r="D14" i="4"/>
  <c r="A13" i="4"/>
  <c r="D13" i="4"/>
  <c r="A12" i="4"/>
  <c r="D12" i="4"/>
  <c r="A11" i="4"/>
  <c r="D11" i="4"/>
  <c r="A10" i="4"/>
  <c r="D10" i="4"/>
  <c r="A9" i="4"/>
  <c r="D9" i="4"/>
  <c r="A8" i="4"/>
  <c r="D8" i="4"/>
  <c r="A7" i="4"/>
  <c r="D7" i="4"/>
  <c r="A6" i="4"/>
  <c r="D6" i="4"/>
  <c r="A5" i="4"/>
  <c r="D5" i="4"/>
  <c r="A4" i="4"/>
  <c r="D4" i="4"/>
  <c r="A59" i="3"/>
  <c r="D59" i="3"/>
  <c r="A58" i="3"/>
  <c r="D58" i="3"/>
  <c r="A57" i="3"/>
  <c r="D57" i="3"/>
  <c r="A56" i="3"/>
  <c r="D56" i="3"/>
  <c r="A55" i="3"/>
  <c r="D55" i="3"/>
  <c r="A54" i="3"/>
  <c r="D54" i="3"/>
  <c r="A53" i="3"/>
  <c r="D53" i="3"/>
  <c r="A52" i="3"/>
  <c r="D52" i="3"/>
  <c r="A51" i="3"/>
  <c r="D51" i="3"/>
  <c r="A46" i="3"/>
  <c r="D46" i="3"/>
  <c r="A45" i="3"/>
  <c r="D45" i="3"/>
  <c r="A44" i="3"/>
  <c r="D44" i="3"/>
  <c r="A39" i="3"/>
  <c r="D39" i="3"/>
  <c r="A38" i="3"/>
  <c r="D38" i="3"/>
  <c r="A37" i="3"/>
  <c r="D37" i="3"/>
  <c r="A36" i="3"/>
  <c r="D36" i="3"/>
  <c r="A35" i="3"/>
  <c r="D35" i="3"/>
  <c r="A34" i="3"/>
  <c r="D34" i="3"/>
  <c r="A33" i="3"/>
  <c r="D33" i="3"/>
  <c r="A28" i="3"/>
  <c r="D28" i="3"/>
  <c r="A27" i="3"/>
  <c r="D27" i="3"/>
  <c r="A26" i="3"/>
  <c r="D26" i="3"/>
  <c r="A25" i="3"/>
  <c r="D25" i="3"/>
  <c r="A24" i="3"/>
  <c r="D24" i="3"/>
  <c r="A23" i="3"/>
  <c r="D23" i="3"/>
  <c r="A22" i="3"/>
  <c r="D22" i="3"/>
  <c r="A21" i="3"/>
  <c r="D21" i="3"/>
  <c r="A20" i="3"/>
  <c r="D20" i="3"/>
  <c r="A19" i="3"/>
  <c r="D19" i="3"/>
  <c r="A18" i="3"/>
  <c r="D18" i="3"/>
  <c r="A13" i="3"/>
  <c r="D13" i="3"/>
  <c r="A12" i="3"/>
  <c r="D12" i="3"/>
  <c r="A11" i="3"/>
  <c r="D11" i="3"/>
  <c r="A10" i="3"/>
  <c r="D10" i="3"/>
  <c r="A9" i="3"/>
  <c r="D9" i="3"/>
  <c r="A8" i="3"/>
  <c r="D8" i="3"/>
  <c r="A7" i="3"/>
  <c r="D7" i="3"/>
  <c r="A6" i="3"/>
  <c r="D6" i="3"/>
  <c r="A5" i="3"/>
  <c r="D5" i="3"/>
</calcChain>
</file>

<file path=xl/sharedStrings.xml><?xml version="1.0" encoding="utf-8"?>
<sst xmlns="http://schemas.openxmlformats.org/spreadsheetml/2006/main" count="558" uniqueCount="272">
  <si>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</si>
  <si>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</si>
  <si>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</si>
  <si>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</si>
  <si>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</si>
  <si>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</si>
  <si>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</si>
  <si>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</si>
  <si>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</si>
  <si>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</si>
  <si>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</si>
  <si>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</si>
  <si>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</si>
  <si>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</si>
  <si>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</si>
  <si>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</si>
  <si>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</si>
  <si>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</si>
  <si>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</si>
  <si>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</si>
  <si>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</si>
  <si>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</si>
  <si>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</si>
  <si>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</si>
  <si>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</si>
  <si>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</si>
  <si>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</si>
  <si>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</si>
  <si>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</si>
  <si>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</si>
  <si>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</si>
  <si>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</si>
  <si>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</si>
  <si>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</si>
  <si>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</si>
  <si>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</si>
  <si>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</si>
  <si>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</si>
  <si>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</si>
  <si>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</si>
  <si>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</si>
  <si>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</si>
  <si>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</si>
  <si>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</si>
  <si>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</si>
  <si>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</si>
  <si>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</si>
  <si>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</si>
  <si>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</si>
  <si>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</si>
  <si>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</si>
  <si>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</si>
  <si>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</si>
  <si>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</si>
  <si>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</si>
  <si>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</si>
  <si>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</si>
  <si>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</si>
  <si>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</si>
  <si>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</si>
  <si>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</si>
  <si>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</si>
  <si>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</si>
  <si>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</si>
  <si>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</si>
  <si>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</si>
  <si>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</si>
  <si>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</si>
  <si>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</si>
  <si>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</si>
  <si>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</si>
  <si>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</si>
  <si>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</si>
  <si>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</si>
  <si>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</si>
  <si>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</si>
  <si>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</si>
  <si>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</si>
  <si>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</si>
  <si>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</si>
  <si>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</si>
  <si>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</si>
  <si>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</si>
  <si>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</si>
  <si>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</si>
  <si>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</si>
  <si>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</si>
  <si>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</si>
  <si>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</si>
  <si>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</si>
  <si>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</si>
  <si>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</si>
  <si>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</si>
  <si>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</si>
  <si>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</si>
  <si>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</si>
  <si>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</si>
  <si>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</si>
  <si>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</si>
  <si>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</si>
  <si>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</si>
  <si>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</si>
  <si>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</si>
  <si>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</si>
  <si>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</si>
  <si>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</si>
  <si>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</si>
  <si>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</si>
  <si>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</si>
  <si>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</si>
  <si>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</si>
  <si>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</si>
  <si>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</si>
  <si>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</si>
  <si>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</si>
  <si>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</si>
  <si>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</si>
  <si>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</si>
  <si>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</si>
  <si>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</si>
  <si>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</si>
  <si>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</si>
  <si>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</si>
  <si>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</si>
  <si>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</si>
  <si>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</si>
  <si>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</si>
  <si>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</si>
  <si>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</si>
  <si>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</si>
  <si>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</si>
  <si>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</si>
  <si>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</si>
  <si>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</si>
  <si>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</si>
  <si>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</si>
  <si>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</si>
  <si>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</si>
  <si>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</si>
  <si>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</si>
  <si>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</si>
  <si>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</si>
  <si>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</si>
  <si>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</si>
  <si>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</si>
  <si>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</si>
  <si>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</si>
  <si>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</si>
  <si>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</si>
  <si>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</si>
  <si>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</si>
  <si>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</si>
  <si>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</si>
  <si>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</si>
  <si>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</si>
  <si>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</si>
  <si>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</si>
  <si>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</si>
  <si>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</si>
  <si>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</si>
  <si>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</si>
  <si>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</si>
  <si>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</si>
  <si>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</si>
  <si>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</si>
  <si>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</si>
  <si>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</si>
  <si>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</si>
  <si>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</si>
  <si>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</si>
  <si>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</si>
  <si>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</si>
  <si>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</si>
  <si>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</si>
  <si>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</si>
  <si>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</si>
  <si>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</si>
  <si>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</si>
  <si>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</si>
  <si>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</si>
  <si>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</si>
  <si>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</si>
  <si>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</si>
  <si>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</si>
  <si>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</si>
  <si>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</si>
  <si>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</si>
  <si>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</si>
  <si>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</si>
  <si>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</si>
  <si>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</si>
  <si>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</si>
  <si>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</si>
  <si>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</si>
  <si>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</si>
  <si>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</si>
  <si>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</si>
  <si>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</si>
  <si>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</si>
  <si>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</si>
  <si>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</si>
  <si>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</si>
  <si>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</si>
  <si>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</si>
  <si>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</si>
  <si>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</si>
  <si>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</si>
  <si>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</si>
  <si>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</si>
  <si>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</si>
  <si>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</si>
  <si>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</si>
  <si>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</si>
  <si>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</si>
  <si>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</si>
  <si>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</si>
  <si>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</si>
  <si>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</si>
  <si>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</si>
  <si>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</si>
  <si>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</si>
  <si>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</si>
  <si>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</si>
  <si>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</si>
  <si>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</si>
  <si>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</si>
  <si>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</si>
  <si>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</si>
  <si>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</si>
  <si>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</si>
  <si>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</si>
  <si>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</si>
  <si>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</si>
  <si>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</si>
  <si>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</si>
  <si>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</si>
  <si>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</si>
  <si>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</si>
  <si>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</si>
  <si>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</si>
  <si>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</si>
  <si>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</si>
  <si>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</si>
  <si>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</si>
  <si>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</si>
  <si>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</si>
  <si>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</si>
  <si>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</si>
  <si>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</si>
  <si>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</si>
  <si>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</si>
  <si>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Normal driving on country roads during normal conditions with high speed (the driver is misusing the lane keeping assistance function as an autonomous function)</t>
  </si>
  <si>
    <t>Normal driving on country roads during normal conditions with high speed (the driver is misusing the lane departure assistance function as an autonomous function)</t>
  </si>
  <si>
    <t>Normal driving on road tunnel during snow with high speed (the driver is misusing the lane keeping assistance function as an autonomous function)</t>
  </si>
  <si>
    <t>Normal driving on road with construction site during fog with high speed (the driver is misusing the lane keeping assistance function as an autonomous function)</t>
  </si>
  <si>
    <t>Night time</t>
  </si>
  <si>
    <t>The LDW function applies an oscillating torque with very high torque (above limit)</t>
  </si>
  <si>
    <t>High haptic feedback can affect driver's ability to steer as intended. The driver could lose control of the vehicle and collide with another vehicle or with road infrastructure.</t>
  </si>
  <si>
    <t>Lane Keeping Assistance activate when not needed, resulting in vehicle movment into oncoming traffic</t>
  </si>
  <si>
    <t>Lane Keeping Assistance does not activate, and the car hits construction barrier</t>
  </si>
  <si>
    <t>Frontal small overlap collision with oncoming traffic</t>
  </si>
  <si>
    <t>Vehicle side swipes concrete construction barrier, and bends the car frame</t>
  </si>
  <si>
    <t>The driver is on a country road and misusing the system. That combination probably does not happen often, so we will label the exposure E2</t>
  </si>
  <si>
    <t>The driver is in a road tunnel and misusing the system. That combination probably does not happen often, so we will label the exposure E2</t>
  </si>
  <si>
    <t>The driver is in a road with construction and misusing the system. That combination probably does happen often, so we will label the exposure E3</t>
  </si>
  <si>
    <t>Because the driver is traveling at high speed, severity would be S3</t>
  </si>
  <si>
    <t>Because hands aren't on the wheel at high speeds, a vehicle accident would not be controllable. We will label this hazardous situation as C3</t>
  </si>
  <si>
    <t>The lane keeping assistance function shall be time limited and the additional steering torque shall end after a given time interval so that the driver cannot misuse the system for autonomous driving.</t>
  </si>
  <si>
    <t>The LKA function shall not be activated when not required</t>
  </si>
  <si>
    <t>The LKA function shall activate when there are construction barriers</t>
  </si>
  <si>
    <t>The LKA function applies an oscillating torque before it is needed</t>
  </si>
  <si>
    <t>The LKA function does not apply an oscillating torque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</si>
</sst>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5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87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/>
    <xf numFmtId="0" fontId="13" fillId="0" borderId="1" xfId="0" applyFont="1" applyBorder="1" applyAlignment="1">
      <alignment horizontal="center" vertical="top" wrapText="1"/>
    </xf>
    <xf numFmtId="0" fontId="13" fillId="0" borderId="1" xfId="0" applyFont="1" applyBorder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3" fillId="0" borderId="8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 wrapText="1"/>
    </xf>
    <xf numFmtId="0" fontId="13" fillId="0" borderId="0" xfId="0" applyFont="1" applyAlignment="1">
      <alignment horizontal="left" vertical="center"/>
    </xf>
    <xf numFmtId="0" fontId="14" fillId="5" borderId="0" xfId="0" applyFont="1" applyFill="1" applyAlignment="1"/>
    <xf numFmtId="0" fontId="13" fillId="3" borderId="3" xfId="0" applyFont="1" applyFill="1" applyBorder="1" applyAlignment="1">
      <alignment horizontal="center" vertical="center" wrapText="1"/>
    </xf>
    <xf numFmtId="0" fontId="13" fillId="6" borderId="0" xfId="0" applyFont="1" applyFill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3" fillId="3" borderId="4" xfId="0" applyFont="1" applyFill="1" applyBorder="1" applyAlignment="1">
      <alignment horizontal="center"/>
    </xf>
    <xf numFmtId="0" fontId="13" fillId="0" borderId="5" xfId="0" applyFont="1" applyBorder="1"/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6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6" fillId="0" borderId="5" xfId="0" applyFont="1" applyBorder="1"/>
    <xf numFmtId="0" fontId="2" fillId="4" borderId="4" xfId="0" applyFont="1" applyFill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workbookViewId="0">
      <selection activeCell="K18" sqref="K18"/>
    </sheetView>
  </sheetViews>
  <sheetFormatPr baseColWidth="10" defaultColWidth="26.83203125" defaultRowHeight="19" x14ac:dyDescent="0.25"/>
  <cols>
    <col min="1" max="1" width="10.5" style="53" bestFit="1" customWidth="1"/>
    <col min="2" max="2" width="26.83203125" style="53"/>
    <col min="3" max="3" width="21.5" style="53" bestFit="1" customWidth="1"/>
    <col min="4" max="4" width="26.83203125" style="53"/>
    <col min="5" max="5" width="18.33203125" style="53" bestFit="1" customWidth="1"/>
    <col min="6" max="6" width="14" style="53" bestFit="1" customWidth="1"/>
    <col min="7" max="7" width="22.5" style="53" bestFit="1" customWidth="1"/>
    <col min="8" max="9" width="26.83203125" style="53"/>
    <col min="10" max="10" width="25" style="53" bestFit="1" customWidth="1"/>
    <col min="11" max="14" width="26.83203125" style="53"/>
    <col min="15" max="15" width="24" style="53" bestFit="1" customWidth="1"/>
    <col min="16" max="16" width="26.83203125" style="53"/>
    <col min="17" max="17" width="23" style="53" bestFit="1" customWidth="1"/>
    <col min="18" max="20" width="26.83203125" style="53"/>
    <col min="21" max="21" width="15" style="53" bestFit="1" customWidth="1"/>
    <col min="22" max="22" width="37.1640625" style="53" customWidth="1"/>
    <col min="23" max="16384" width="26.83203125" style="53"/>
  </cols>
  <sheetData>
    <row r="1" spans="1:28" x14ac:dyDescent="0.25">
      <c r="A1" s="62"/>
      <c r="B1" s="63" t="s">
        <v>2</v>
      </c>
      <c r="C1" s="62"/>
      <c r="D1" s="62"/>
      <c r="E1" s="62"/>
      <c r="F1" s="62"/>
      <c r="G1" s="62"/>
      <c r="H1" s="6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</row>
    <row r="2" spans="1:28" x14ac:dyDescent="0.25">
      <c r="A2" s="62"/>
      <c r="B2" s="64" t="s">
        <v>10</v>
      </c>
      <c r="C2" s="62"/>
      <c r="D2" s="62"/>
      <c r="E2" s="62"/>
      <c r="F2" s="62"/>
      <c r="G2" s="62"/>
      <c r="H2" s="6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</row>
    <row r="3" spans="1:28" x14ac:dyDescent="0.25">
      <c r="A3" s="62"/>
      <c r="B3" s="65" t="s">
        <v>17</v>
      </c>
      <c r="C3" s="62"/>
      <c r="D3" s="62"/>
      <c r="E3" s="62"/>
      <c r="F3" s="62"/>
      <c r="G3" s="62"/>
      <c r="H3" s="6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</row>
    <row r="4" spans="1:28" x14ac:dyDescent="0.25">
      <c r="A4" s="62"/>
      <c r="B4" s="65" t="s">
        <v>23</v>
      </c>
      <c r="C4" s="62"/>
      <c r="D4" s="62"/>
      <c r="E4" s="62"/>
      <c r="F4" s="62"/>
      <c r="G4" s="62"/>
      <c r="H4" s="6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</row>
    <row r="5" spans="1:28" x14ac:dyDescent="0.25">
      <c r="A5" s="62"/>
      <c r="B5" s="64" t="s">
        <v>26</v>
      </c>
      <c r="C5" s="62"/>
      <c r="D5" s="62"/>
      <c r="E5" s="62"/>
      <c r="F5" s="62"/>
      <c r="G5" s="62"/>
      <c r="H5" s="6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</row>
    <row r="6" spans="1:28" x14ac:dyDescent="0.25">
      <c r="A6" s="62"/>
      <c r="B6" s="64" t="s">
        <v>30</v>
      </c>
      <c r="C6" s="62"/>
      <c r="D6" s="62"/>
      <c r="E6" s="62"/>
      <c r="F6" s="62"/>
      <c r="G6" s="62"/>
      <c r="H6" s="6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</row>
    <row r="7" spans="1:28" x14ac:dyDescent="0.25">
      <c r="A7" s="62"/>
      <c r="B7" s="62"/>
      <c r="C7" s="62"/>
      <c r="D7" s="62"/>
      <c r="E7" s="62"/>
      <c r="F7" s="62"/>
      <c r="G7" s="62"/>
      <c r="H7" s="62"/>
      <c r="I7" s="52"/>
      <c r="J7" s="52"/>
      <c r="K7" s="52"/>
      <c r="L7" s="52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</row>
    <row r="8" spans="1:28" x14ac:dyDescent="0.25">
      <c r="A8" s="62"/>
      <c r="B8" s="62"/>
      <c r="C8" s="62"/>
      <c r="D8" s="62"/>
      <c r="E8" s="62"/>
      <c r="F8" s="62"/>
      <c r="G8" s="62"/>
      <c r="H8" s="6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</row>
    <row r="9" spans="1:28" ht="20" thickBot="1" x14ac:dyDescent="0.3">
      <c r="A9" s="62"/>
      <c r="B9" s="62"/>
      <c r="C9" s="62"/>
      <c r="D9" s="62"/>
      <c r="E9" s="62"/>
      <c r="F9" s="62"/>
      <c r="G9" s="62"/>
      <c r="H9" s="6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</row>
    <row r="10" spans="1:28" ht="21" thickTop="1" thickBot="1" x14ac:dyDescent="0.3">
      <c r="A10" s="66" t="s">
        <v>11</v>
      </c>
      <c r="B10" s="71" t="s">
        <v>14</v>
      </c>
      <c r="C10" s="70"/>
      <c r="D10" s="70"/>
      <c r="E10" s="70"/>
      <c r="F10" s="70"/>
      <c r="G10" s="70"/>
      <c r="H10" s="70"/>
      <c r="I10" s="72" t="s">
        <v>27</v>
      </c>
      <c r="J10" s="70"/>
      <c r="K10" s="70"/>
      <c r="L10" s="70"/>
      <c r="M10" s="70"/>
      <c r="N10" s="70"/>
      <c r="O10" s="72" t="s">
        <v>33</v>
      </c>
      <c r="P10" s="70"/>
      <c r="Q10" s="70"/>
      <c r="R10" s="70"/>
      <c r="S10" s="70"/>
      <c r="T10" s="70"/>
      <c r="U10" s="69" t="s">
        <v>34</v>
      </c>
      <c r="V10" s="70"/>
      <c r="W10" s="52"/>
      <c r="X10" s="52"/>
      <c r="Y10" s="52"/>
      <c r="Z10" s="52"/>
      <c r="AA10" s="52"/>
      <c r="AB10" s="52"/>
    </row>
    <row r="11" spans="1:28" ht="39" thickTop="1" x14ac:dyDescent="0.25">
      <c r="A11" s="67"/>
      <c r="B11" s="68" t="s">
        <v>1</v>
      </c>
      <c r="C11" s="68" t="s">
        <v>35</v>
      </c>
      <c r="D11" s="68" t="s">
        <v>37</v>
      </c>
      <c r="E11" s="68" t="s">
        <v>58</v>
      </c>
      <c r="F11" s="68" t="s">
        <v>39</v>
      </c>
      <c r="G11" s="68" t="s">
        <v>40</v>
      </c>
      <c r="H11" s="68" t="s">
        <v>41</v>
      </c>
      <c r="I11" s="68" t="s">
        <v>42</v>
      </c>
      <c r="J11" s="68" t="s">
        <v>43</v>
      </c>
      <c r="K11" s="68" t="s">
        <v>44</v>
      </c>
      <c r="L11" s="68" t="s">
        <v>45</v>
      </c>
      <c r="M11" s="68" t="s">
        <v>46</v>
      </c>
      <c r="N11" s="68" t="s">
        <v>47</v>
      </c>
      <c r="O11" s="68" t="s">
        <v>48</v>
      </c>
      <c r="P11" s="68" t="s">
        <v>50</v>
      </c>
      <c r="Q11" s="68" t="s">
        <v>52</v>
      </c>
      <c r="R11" s="68" t="s">
        <v>53</v>
      </c>
      <c r="S11" s="68" t="s">
        <v>54</v>
      </c>
      <c r="T11" s="68" t="s">
        <v>55</v>
      </c>
      <c r="U11" s="68" t="s">
        <v>56</v>
      </c>
      <c r="V11" s="67" t="s">
        <v>57</v>
      </c>
      <c r="W11" s="62"/>
      <c r="X11" s="62"/>
      <c r="Y11" s="62"/>
      <c r="Z11" s="62"/>
      <c r="AA11" s="62"/>
      <c r="AB11" s="62"/>
    </row>
    <row r="12" spans="1:28" ht="133" x14ac:dyDescent="0.25">
      <c r="A12" s="54" t="s">
        <v>59</v>
      </c>
      <c r="B12" s="55" t="str">
        <f>'Situational Analysis Guidewords'!D7</f>
        <v>OM03 - Normal driving</v>
      </c>
      <c r="C12" s="55" t="str">
        <f>'Situational Analysis Guidewords'!D20</f>
        <v>OS03 - Country Road</v>
      </c>
      <c r="D12" s="56" t="str">
        <f>'Situational Analysis Guidewords'!D51</f>
        <v>EN01 - Normal conditions</v>
      </c>
      <c r="E12" s="55" t="str">
        <f>'Situational Analysis Guidewords'!D34</f>
        <v>SD02 - High speed</v>
      </c>
      <c r="F12" s="55"/>
      <c r="G12" s="55" t="str">
        <f>'Situational Analysis Guidewords'!D45</f>
        <v>IU02 - Incorrectly used</v>
      </c>
      <c r="H12" s="55" t="s">
        <v>252</v>
      </c>
      <c r="I12" s="55" t="s">
        <v>86</v>
      </c>
      <c r="J12" s="55" t="str">
        <f>'Hazard Analysis Guidewords'!D7</f>
        <v>DV04 - Actor effect is too much</v>
      </c>
      <c r="K12" s="57" t="s">
        <v>256</v>
      </c>
      <c r="L12" s="55" t="str">
        <f>'Hazard Analysis Guidewords'!D35</f>
        <v>EV00 - Collision with other vehicle</v>
      </c>
      <c r="M12" s="55" t="s">
        <v>257</v>
      </c>
      <c r="N12" s="58" t="str">
        <f>'Hazard Analysis Guidewords'!B35</f>
        <v>Collision with other vehicle</v>
      </c>
      <c r="O12" s="55" t="str">
        <f>'Severity, Exposure, Controllabi'!E5</f>
        <v>E2 - Low probability</v>
      </c>
      <c r="P12" s="55" t="s">
        <v>262</v>
      </c>
      <c r="Q12" s="55" t="str">
        <f>'Severity, Exposure, Controllabi'!E15</f>
        <v>S3 - Life-threatening or fatal injuries</v>
      </c>
      <c r="R12" s="55" t="s">
        <v>265</v>
      </c>
      <c r="S12" s="55" t="str">
        <f>'Severity, Exposure, Controllabi'!E23</f>
        <v>C3 - Difficult to control or uncontrollable</v>
      </c>
      <c r="T12" s="55" t="s">
        <v>266</v>
      </c>
      <c r="U12" s="54" t="str">
        <f>'ASIL Table'!G13</f>
        <v>B</v>
      </c>
      <c r="V12" s="59" t="s">
        <v>267</v>
      </c>
      <c r="W12" s="57"/>
      <c r="X12" s="57"/>
      <c r="Y12" s="57"/>
      <c r="Z12" s="57"/>
      <c r="AA12" s="57"/>
      <c r="AB12" s="57"/>
    </row>
    <row r="13" spans="1:28" ht="133" x14ac:dyDescent="0.25">
      <c r="A13" s="54" t="s">
        <v>91</v>
      </c>
      <c r="B13" s="55" t="str">
        <f>'Situational Analysis Guidewords'!D7</f>
        <v>OM03 - Normal driving</v>
      </c>
      <c r="C13" s="55" t="str">
        <f>'Situational Analysis Guidewords'!D20</f>
        <v>OS03 - Country Road</v>
      </c>
      <c r="D13" s="55" t="str">
        <f>'Situational Analysis Guidewords'!D51</f>
        <v>EN01 - Normal conditions</v>
      </c>
      <c r="E13" s="55" t="str">
        <f>'Situational Analysis Guidewords'!D34</f>
        <v>SD02 - High speed</v>
      </c>
      <c r="F13" s="55"/>
      <c r="G13" s="55" t="str">
        <f>'Situational Analysis Guidewords'!D45</f>
        <v>IU02 - Incorrectly used</v>
      </c>
      <c r="H13" s="55" t="s">
        <v>251</v>
      </c>
      <c r="I13" s="55" t="s">
        <v>92</v>
      </c>
      <c r="J13" s="55" t="str">
        <f>'Hazard Analysis Guidewords'!D7</f>
        <v>DV04 - Actor effect is too much</v>
      </c>
      <c r="K13" s="55" t="s">
        <v>256</v>
      </c>
      <c r="L13" s="55" t="str">
        <f>'Hazard Analysis Guidewords'!D35</f>
        <v>EV00 - Collision with other vehicle</v>
      </c>
      <c r="M13" s="55" t="s">
        <v>257</v>
      </c>
      <c r="N13" s="55" t="str">
        <f>'Hazard Analysis Guidewords'!B35</f>
        <v>Collision with other vehicle</v>
      </c>
      <c r="O13" s="55" t="str">
        <f>'Severity, Exposure, Controllabi'!E5</f>
        <v>E2 - Low probability</v>
      </c>
      <c r="P13" s="55" t="s">
        <v>262</v>
      </c>
      <c r="Q13" s="55" t="str">
        <f>'Severity, Exposure, Controllabi'!E15</f>
        <v>S3 - Life-threatening or fatal injuries</v>
      </c>
      <c r="R13" s="55" t="s">
        <v>265</v>
      </c>
      <c r="S13" s="55" t="str">
        <f>'Severity, Exposure, Controllabi'!E23</f>
        <v>C3 - Difficult to control or uncontrollable</v>
      </c>
      <c r="T13" s="55" t="s">
        <v>266</v>
      </c>
      <c r="U13" s="54" t="str">
        <f>'ASIL Table'!G13</f>
        <v>B</v>
      </c>
      <c r="V13" s="59" t="s">
        <v>267</v>
      </c>
      <c r="W13" s="57"/>
      <c r="X13" s="57"/>
      <c r="Y13" s="57"/>
      <c r="Z13" s="57"/>
      <c r="AA13" s="57"/>
      <c r="AB13" s="57"/>
    </row>
    <row r="14" spans="1:28" ht="114" x14ac:dyDescent="0.25">
      <c r="A14" s="60" t="s">
        <v>93</v>
      </c>
      <c r="B14" s="60" t="str">
        <f>'Situational Analysis Guidewords'!D7</f>
        <v>OM03 - Normal driving</v>
      </c>
      <c r="C14" s="60" t="str">
        <f>'Situational Analysis Guidewords'!D26</f>
        <v>OS09 - Road tunnel</v>
      </c>
      <c r="D14" s="60" t="str">
        <f>'Situational Analysis Guidewords'!D57</f>
        <v>EN07 - Snow (slippery road)</v>
      </c>
      <c r="E14" s="55" t="str">
        <f>'Situational Analysis Guidewords'!D34</f>
        <v>SD02 - High speed</v>
      </c>
      <c r="F14" s="60" t="s">
        <v>255</v>
      </c>
      <c r="G14" s="60" t="str">
        <f>'Situational Analysis Guidewords'!D45</f>
        <v>IU02 - Incorrectly used</v>
      </c>
      <c r="H14" s="55" t="s">
        <v>253</v>
      </c>
      <c r="I14" s="55" t="s">
        <v>92</v>
      </c>
      <c r="J14" s="60" t="str">
        <f>'Hazard Analysis Guidewords'!D19</f>
        <v>DV16 - Sensor detection before</v>
      </c>
      <c r="K14" s="60" t="s">
        <v>270</v>
      </c>
      <c r="L14" s="60" t="str">
        <f>'Hazard Analysis Guidewords'!D29</f>
        <v>EV-06 - Front collision with oncoming traffic</v>
      </c>
      <c r="M14" s="60" t="s">
        <v>258</v>
      </c>
      <c r="N14" s="60" t="s">
        <v>260</v>
      </c>
      <c r="O14" s="60" t="str">
        <f>'Severity, Exposure, Controllabi'!E5</f>
        <v>E2 - Low probability</v>
      </c>
      <c r="P14" s="55" t="s">
        <v>263</v>
      </c>
      <c r="Q14" s="60" t="str">
        <f>'Severity, Exposure, Controllabi'!E15</f>
        <v>S3 - Life-threatening or fatal injuries</v>
      </c>
      <c r="R14" s="55" t="s">
        <v>265</v>
      </c>
      <c r="S14" s="60" t="str">
        <f>'Severity, Exposure, Controllabi'!E23</f>
        <v>C3 - Difficult to control or uncontrollable</v>
      </c>
      <c r="T14" s="55" t="s">
        <v>266</v>
      </c>
      <c r="U14" s="60" t="str">
        <f>'ASIL Table'!G13</f>
        <v>B</v>
      </c>
      <c r="V14" s="61" t="s">
        <v>268</v>
      </c>
      <c r="W14" s="62"/>
      <c r="X14" s="62"/>
      <c r="Y14" s="62"/>
      <c r="Z14" s="62"/>
      <c r="AA14" s="62"/>
      <c r="AB14" s="62"/>
    </row>
    <row r="15" spans="1:28" ht="133" x14ac:dyDescent="0.25">
      <c r="A15" s="60" t="s">
        <v>94</v>
      </c>
      <c r="B15" s="60" t="str">
        <f>'Situational Analysis Guidewords'!D7</f>
        <v>OM03 - Normal driving</v>
      </c>
      <c r="C15" s="60" t="str">
        <f>'Situational Analysis Guidewords'!D27</f>
        <v>OS10 - Road with construction site</v>
      </c>
      <c r="D15" s="60" t="str">
        <f>'Situational Analysis Guidewords'!D53</f>
        <v>EN03 - Fog (degraded view)</v>
      </c>
      <c r="E15" s="55" t="str">
        <f>'Situational Analysis Guidewords'!D34</f>
        <v>SD02 - High speed</v>
      </c>
      <c r="F15" s="60"/>
      <c r="G15" s="60" t="str">
        <f>'Situational Analysis Guidewords'!D45</f>
        <v>IU02 - Incorrectly used</v>
      </c>
      <c r="H15" s="55" t="s">
        <v>254</v>
      </c>
      <c r="I15" s="55" t="s">
        <v>92</v>
      </c>
      <c r="J15" s="60" t="str">
        <f>'Hazard Analysis Guidewords'!D4</f>
        <v>DV01 - Function not activated</v>
      </c>
      <c r="K15" s="60" t="s">
        <v>271</v>
      </c>
      <c r="L15" s="60" t="str">
        <f>'Hazard Analysis Guidewords'!D34</f>
        <v>EV-01 - Side collision with obstacle</v>
      </c>
      <c r="M15" s="60" t="s">
        <v>259</v>
      </c>
      <c r="N15" s="60" t="s">
        <v>261</v>
      </c>
      <c r="O15" s="60" t="str">
        <f>'Severity, Exposure, Controllabi'!E6</f>
        <v>E3 - Medium probability</v>
      </c>
      <c r="P15" s="55" t="s">
        <v>264</v>
      </c>
      <c r="Q15" s="60" t="str">
        <f>'Severity, Exposure, Controllabi'!E15</f>
        <v>S3 - Life-threatening or fatal injuries</v>
      </c>
      <c r="R15" s="55" t="s">
        <v>265</v>
      </c>
      <c r="S15" s="60" t="str">
        <f>'Severity, Exposure, Controllabi'!E23</f>
        <v>C3 - Difficult to control or uncontrollable</v>
      </c>
      <c r="T15" s="55" t="s">
        <v>266</v>
      </c>
      <c r="U15" s="60" t="str">
        <f>'ASIL Table'!G14</f>
        <v>C</v>
      </c>
      <c r="V15" s="61" t="s">
        <v>269</v>
      </c>
      <c r="W15" s="62"/>
      <c r="X15" s="62"/>
      <c r="Y15" s="62"/>
      <c r="Z15" s="62"/>
      <c r="AA15" s="62"/>
      <c r="AB15" s="62"/>
    </row>
  </sheetData>
  <mergeCells count="4">
    <mergeCell ref="U10:V10"/>
    <mergeCell ref="B10:H10"/>
    <mergeCell ref="I10:N10"/>
    <mergeCell ref="O10:T10"/>
  </mergeCells>
  <phoneticPr fontId="15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I1" workbookViewId="0">
      <selection activeCell="W15" sqref="W15"/>
    </sheetView>
  </sheetViews>
  <sheetFormatPr baseColWidth="10" defaultColWidth="14.5" defaultRowHeight="15.75" customHeight="1" x14ac:dyDescent="0.15"/>
  <cols>
    <col min="1" max="1" width="11.1640625" customWidth="1"/>
    <col min="2" max="2" width="24.33203125" customWidth="1"/>
    <col min="3" max="3" width="26.664062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9" width="43.6640625" customWidth="1"/>
    <col min="20" max="20" width="37.5" customWidth="1"/>
    <col min="21" max="21" width="34.1640625" customWidth="1"/>
    <col min="22" max="22" width="31.1640625" customWidth="1"/>
    <col min="23" max="23" width="20" customWidth="1"/>
    <col min="24" max="29" width="8.6640625" customWidth="1"/>
  </cols>
  <sheetData>
    <row r="1" spans="1:29" ht="20.25" customHeight="1" x14ac:dyDescent="0.1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15">
      <c r="A2" s="3"/>
      <c r="B2" s="5" t="s">
        <v>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15">
      <c r="A3" s="2"/>
      <c r="C3" s="2"/>
      <c r="D3" s="2"/>
      <c r="E3" s="2"/>
      <c r="F3" s="2"/>
      <c r="G3" s="2"/>
      <c r="H3" s="2"/>
      <c r="I3" s="11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3" x14ac:dyDescent="0.15">
      <c r="B4" s="13" t="s">
        <v>11</v>
      </c>
      <c r="C4" s="75" t="s">
        <v>14</v>
      </c>
      <c r="D4" s="76"/>
      <c r="E4" s="76"/>
      <c r="F4" s="76"/>
      <c r="G4" s="76"/>
      <c r="H4" s="76"/>
      <c r="I4" s="74"/>
      <c r="J4" s="77" t="s">
        <v>27</v>
      </c>
      <c r="K4" s="76"/>
      <c r="L4" s="76"/>
      <c r="M4" s="76"/>
      <c r="N4" s="76"/>
      <c r="O4" s="74"/>
      <c r="P4" s="77" t="s">
        <v>33</v>
      </c>
      <c r="Q4" s="76"/>
      <c r="R4" s="76"/>
      <c r="S4" s="76"/>
      <c r="T4" s="76"/>
      <c r="U4" s="74"/>
      <c r="V4" s="73" t="s">
        <v>34</v>
      </c>
      <c r="W4" s="74"/>
    </row>
    <row r="5" spans="1:29" ht="26" x14ac:dyDescent="0.15">
      <c r="B5" s="15"/>
      <c r="C5" s="16" t="s">
        <v>1</v>
      </c>
      <c r="D5" s="16" t="s">
        <v>35</v>
      </c>
      <c r="E5" s="16" t="s">
        <v>37</v>
      </c>
      <c r="F5" s="16" t="s">
        <v>38</v>
      </c>
      <c r="G5" s="16" t="s">
        <v>39</v>
      </c>
      <c r="H5" s="16" t="s">
        <v>40</v>
      </c>
      <c r="I5" s="16" t="s">
        <v>41</v>
      </c>
      <c r="J5" s="16" t="s">
        <v>42</v>
      </c>
      <c r="K5" s="16" t="s">
        <v>43</v>
      </c>
      <c r="L5" s="16" t="s">
        <v>44</v>
      </c>
      <c r="M5" s="16" t="s">
        <v>45</v>
      </c>
      <c r="N5" s="16" t="s">
        <v>46</v>
      </c>
      <c r="O5" s="16" t="s">
        <v>47</v>
      </c>
      <c r="P5" s="16" t="s">
        <v>48</v>
      </c>
      <c r="Q5" s="16" t="s">
        <v>50</v>
      </c>
      <c r="R5" s="16" t="s">
        <v>52</v>
      </c>
      <c r="S5" s="16" t="s">
        <v>53</v>
      </c>
      <c r="T5" s="16" t="s">
        <v>54</v>
      </c>
      <c r="U5" s="16" t="s">
        <v>55</v>
      </c>
      <c r="V5" s="16" t="s">
        <v>56</v>
      </c>
      <c r="W5" s="15" t="s">
        <v>57</v>
      </c>
      <c r="X5" s="17"/>
      <c r="Y5" s="17"/>
      <c r="Z5" s="17"/>
      <c r="AA5" s="17"/>
      <c r="AB5" s="17"/>
      <c r="AC5" s="17"/>
    </row>
    <row r="6" spans="1:29" ht="12.75" customHeight="1" x14ac:dyDescent="0.15">
      <c r="A6" s="18"/>
      <c r="B6" s="19" t="s">
        <v>59</v>
      </c>
      <c r="C6" s="19" t="s">
        <v>61</v>
      </c>
      <c r="D6" s="19" t="s">
        <v>60</v>
      </c>
      <c r="E6" s="19" t="s">
        <v>62</v>
      </c>
      <c r="F6" s="19" t="s">
        <v>63</v>
      </c>
      <c r="G6" s="19" t="s">
        <v>64</v>
      </c>
      <c r="H6" s="19" t="s">
        <v>65</v>
      </c>
      <c r="I6" s="19" t="s">
        <v>67</v>
      </c>
      <c r="J6" s="19" t="s">
        <v>68</v>
      </c>
      <c r="K6" s="19" t="s">
        <v>69</v>
      </c>
      <c r="L6" s="19" t="s">
        <v>70</v>
      </c>
      <c r="M6" s="19" t="s">
        <v>71</v>
      </c>
      <c r="N6" s="19" t="s">
        <v>72</v>
      </c>
      <c r="O6" s="19" t="s">
        <v>73</v>
      </c>
      <c r="P6" s="19" t="s">
        <v>74</v>
      </c>
      <c r="Q6" s="19" t="s">
        <v>75</v>
      </c>
      <c r="R6" s="19" t="s">
        <v>76</v>
      </c>
      <c r="S6" s="19" t="s">
        <v>77</v>
      </c>
      <c r="T6" s="19" t="s">
        <v>79</v>
      </c>
      <c r="U6" s="19" t="s">
        <v>80</v>
      </c>
      <c r="V6" s="19" t="s">
        <v>81</v>
      </c>
      <c r="W6" s="20" t="s">
        <v>82</v>
      </c>
      <c r="X6" s="21"/>
      <c r="Y6" s="21"/>
      <c r="Z6" s="21"/>
      <c r="AA6" s="18"/>
      <c r="AB6" s="18"/>
      <c r="AC6" s="18"/>
    </row>
    <row r="7" spans="1:29" ht="12.7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x14ac:dyDescent="0.15">
      <c r="A8" s="2"/>
      <c r="B8" s="5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2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2.75" customHeight="1" x14ac:dyDescent="0.15">
      <c r="A10" s="2"/>
      <c r="B10" s="5" t="s">
        <v>95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2.75" customHeight="1" x14ac:dyDescent="0.1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3" x14ac:dyDescent="0.15">
      <c r="B12" s="13" t="s">
        <v>11</v>
      </c>
      <c r="C12" s="75" t="s">
        <v>98</v>
      </c>
      <c r="D12" s="76"/>
      <c r="E12" s="76"/>
      <c r="F12" s="76"/>
      <c r="G12" s="76"/>
      <c r="H12" s="76"/>
      <c r="I12" s="76"/>
      <c r="J12" s="77" t="s">
        <v>27</v>
      </c>
      <c r="K12" s="76"/>
      <c r="L12" s="76"/>
      <c r="M12" s="76"/>
      <c r="N12" s="76"/>
      <c r="O12" s="76"/>
      <c r="P12" s="77" t="s">
        <v>33</v>
      </c>
      <c r="Q12" s="76"/>
      <c r="R12" s="76"/>
      <c r="S12" s="76"/>
      <c r="T12" s="76"/>
      <c r="U12" s="76"/>
      <c r="V12" s="73" t="s">
        <v>34</v>
      </c>
      <c r="W12" s="76"/>
      <c r="X12" s="10"/>
      <c r="Y12" s="10"/>
      <c r="Z12" s="10"/>
      <c r="AA12" s="10"/>
      <c r="AB12" s="10"/>
      <c r="AC12" s="10"/>
    </row>
    <row r="13" spans="1:29" ht="26" x14ac:dyDescent="0.15">
      <c r="B13" s="15"/>
      <c r="C13" s="16" t="s">
        <v>1</v>
      </c>
      <c r="D13" s="16" t="s">
        <v>35</v>
      </c>
      <c r="E13" s="16" t="s">
        <v>37</v>
      </c>
      <c r="F13" s="16" t="s">
        <v>38</v>
      </c>
      <c r="G13" s="16" t="s">
        <v>39</v>
      </c>
      <c r="H13" s="16" t="s">
        <v>40</v>
      </c>
      <c r="I13" s="16" t="s">
        <v>41</v>
      </c>
      <c r="J13" s="16" t="s">
        <v>42</v>
      </c>
      <c r="K13" s="16" t="s">
        <v>43</v>
      </c>
      <c r="L13" s="16" t="s">
        <v>44</v>
      </c>
      <c r="M13" s="16" t="s">
        <v>45</v>
      </c>
      <c r="N13" s="16" t="s">
        <v>46</v>
      </c>
      <c r="O13" s="16" t="s">
        <v>47</v>
      </c>
      <c r="P13" s="16" t="s">
        <v>48</v>
      </c>
      <c r="Q13" s="16" t="s">
        <v>50</v>
      </c>
      <c r="R13" s="16" t="s">
        <v>52</v>
      </c>
      <c r="S13" s="16" t="s">
        <v>53</v>
      </c>
      <c r="T13" s="16" t="s">
        <v>54</v>
      </c>
      <c r="U13" s="16" t="s">
        <v>55</v>
      </c>
      <c r="V13" s="16" t="s">
        <v>56</v>
      </c>
      <c r="W13" s="15" t="s">
        <v>57</v>
      </c>
      <c r="X13" s="17"/>
      <c r="Y13" s="17"/>
      <c r="Z13" s="17"/>
      <c r="AA13" s="17"/>
      <c r="AB13" s="17"/>
      <c r="AC13" s="17"/>
    </row>
    <row r="14" spans="1:29" ht="12.75" customHeight="1" x14ac:dyDescent="0.15">
      <c r="B14" s="19" t="s">
        <v>59</v>
      </c>
      <c r="C14" s="19" t="s">
        <v>104</v>
      </c>
      <c r="D14" s="19" t="s">
        <v>105</v>
      </c>
      <c r="E14" s="19" t="s">
        <v>106</v>
      </c>
      <c r="F14" s="19" t="s">
        <v>107</v>
      </c>
      <c r="G14" s="19" t="s">
        <v>64</v>
      </c>
      <c r="H14" s="19" t="s">
        <v>108</v>
      </c>
      <c r="I14" s="19" t="s">
        <v>109</v>
      </c>
      <c r="J14" s="19" t="s">
        <v>68</v>
      </c>
      <c r="K14" s="19" t="s">
        <v>110</v>
      </c>
      <c r="L14" s="19" t="s">
        <v>70</v>
      </c>
      <c r="M14" s="19" t="s">
        <v>112</v>
      </c>
      <c r="N14" s="19" t="s">
        <v>72</v>
      </c>
      <c r="O14" s="19" t="s">
        <v>73</v>
      </c>
      <c r="P14" s="19" t="s">
        <v>74</v>
      </c>
      <c r="Q14" s="19" t="s">
        <v>75</v>
      </c>
      <c r="R14" s="19" t="s">
        <v>76</v>
      </c>
      <c r="S14" s="19" t="s">
        <v>77</v>
      </c>
      <c r="T14" s="19" t="s">
        <v>79</v>
      </c>
      <c r="U14" s="19" t="s">
        <v>80</v>
      </c>
      <c r="V14" s="19" t="s">
        <v>81</v>
      </c>
      <c r="W14" s="20" t="s">
        <v>113</v>
      </c>
      <c r="X14" s="21"/>
      <c r="Y14" s="21"/>
      <c r="Z14" s="21"/>
      <c r="AA14" s="18"/>
      <c r="AB14" s="18"/>
      <c r="AC14" s="18"/>
    </row>
    <row r="15" spans="1:29" ht="12.75" customHeight="1" x14ac:dyDescent="0.15">
      <c r="B15" s="19" t="s">
        <v>91</v>
      </c>
      <c r="C15" s="19" t="s">
        <v>104</v>
      </c>
      <c r="D15" s="19" t="s">
        <v>105</v>
      </c>
      <c r="E15" s="19" t="s">
        <v>114</v>
      </c>
      <c r="F15" s="19" t="s">
        <v>107</v>
      </c>
      <c r="G15" s="19" t="s">
        <v>115</v>
      </c>
      <c r="H15" s="19" t="s">
        <v>108</v>
      </c>
      <c r="I15" s="19" t="s">
        <v>116</v>
      </c>
      <c r="J15" s="19" t="s">
        <v>68</v>
      </c>
      <c r="K15" s="19" t="s">
        <v>110</v>
      </c>
      <c r="L15" s="19" t="s">
        <v>70</v>
      </c>
      <c r="M15" s="19" t="s">
        <v>112</v>
      </c>
      <c r="N15" s="19" t="s">
        <v>72</v>
      </c>
      <c r="O15" s="19" t="s">
        <v>73</v>
      </c>
      <c r="P15" s="19" t="s">
        <v>119</v>
      </c>
      <c r="Q15" s="19" t="s">
        <v>120</v>
      </c>
      <c r="R15" s="19" t="s">
        <v>76</v>
      </c>
      <c r="S15" s="19" t="s">
        <v>77</v>
      </c>
      <c r="T15" s="19" t="s">
        <v>121</v>
      </c>
      <c r="U15" s="19" t="s">
        <v>122</v>
      </c>
      <c r="V15" s="19" t="s">
        <v>81</v>
      </c>
      <c r="W15" s="20" t="s">
        <v>113</v>
      </c>
      <c r="X15" s="21"/>
      <c r="Y15" s="21"/>
      <c r="Z15" s="21"/>
      <c r="AA15" s="18"/>
      <c r="AB15" s="18"/>
      <c r="AC15" s="18"/>
    </row>
    <row r="16" spans="1:29" ht="12.75" customHeight="1" x14ac:dyDescent="0.15">
      <c r="B16" s="19" t="s">
        <v>93</v>
      </c>
      <c r="C16" s="19" t="s">
        <v>104</v>
      </c>
      <c r="D16" s="19" t="s">
        <v>123</v>
      </c>
      <c r="E16" s="19" t="s">
        <v>114</v>
      </c>
      <c r="F16" s="19" t="s">
        <v>124</v>
      </c>
      <c r="G16" s="19" t="s">
        <v>125</v>
      </c>
      <c r="H16" s="19" t="s">
        <v>108</v>
      </c>
      <c r="I16" s="19" t="s">
        <v>127</v>
      </c>
      <c r="J16" s="19" t="s">
        <v>68</v>
      </c>
      <c r="K16" s="19" t="s">
        <v>110</v>
      </c>
      <c r="L16" s="19" t="s">
        <v>70</v>
      </c>
      <c r="M16" s="19" t="s">
        <v>112</v>
      </c>
      <c r="N16" s="19" t="s">
        <v>129</v>
      </c>
      <c r="O16" s="19" t="s">
        <v>73</v>
      </c>
      <c r="P16" s="19" t="s">
        <v>130</v>
      </c>
      <c r="Q16" s="19" t="s">
        <v>131</v>
      </c>
      <c r="R16" s="19" t="s">
        <v>132</v>
      </c>
      <c r="S16" s="19" t="s">
        <v>133</v>
      </c>
      <c r="T16" s="19" t="s">
        <v>134</v>
      </c>
      <c r="U16" s="19" t="s">
        <v>159</v>
      </c>
      <c r="V16" s="19" t="s">
        <v>160</v>
      </c>
      <c r="W16" s="20" t="s">
        <v>113</v>
      </c>
      <c r="X16" s="21"/>
      <c r="Y16" s="21"/>
      <c r="Z16" s="21"/>
      <c r="AA16" s="18"/>
      <c r="AB16" s="18"/>
      <c r="AC16" s="18"/>
    </row>
    <row r="17" spans="1:29" ht="12.75" customHeight="1" x14ac:dyDescent="0.15">
      <c r="B17" s="19" t="s">
        <v>94</v>
      </c>
      <c r="C17" s="19" t="s">
        <v>104</v>
      </c>
      <c r="D17" s="19" t="s">
        <v>162</v>
      </c>
      <c r="E17" s="19" t="s">
        <v>106</v>
      </c>
      <c r="F17" s="19" t="s">
        <v>163</v>
      </c>
      <c r="G17" s="19" t="s">
        <v>164</v>
      </c>
      <c r="H17" s="19" t="s">
        <v>108</v>
      </c>
      <c r="I17" s="19" t="s">
        <v>165</v>
      </c>
      <c r="J17" s="19" t="s">
        <v>68</v>
      </c>
      <c r="K17" s="19" t="s">
        <v>110</v>
      </c>
      <c r="L17" s="19" t="s">
        <v>70</v>
      </c>
      <c r="M17" s="19" t="s">
        <v>167</v>
      </c>
      <c r="N17" s="19" t="s">
        <v>168</v>
      </c>
      <c r="O17" s="19" t="s">
        <v>73</v>
      </c>
      <c r="P17" s="19" t="s">
        <v>74</v>
      </c>
      <c r="Q17" s="19" t="s">
        <v>169</v>
      </c>
      <c r="R17" s="19" t="s">
        <v>132</v>
      </c>
      <c r="S17" s="19" t="s">
        <v>170</v>
      </c>
      <c r="T17" s="19" t="s">
        <v>121</v>
      </c>
      <c r="U17" s="19" t="s">
        <v>171</v>
      </c>
      <c r="V17" s="19" t="s">
        <v>172</v>
      </c>
      <c r="W17" s="20" t="s">
        <v>113</v>
      </c>
      <c r="X17" s="21"/>
      <c r="Y17" s="21"/>
      <c r="Z17" s="21"/>
      <c r="AA17" s="18"/>
      <c r="AB17" s="18"/>
      <c r="AC17" s="18"/>
    </row>
    <row r="18" spans="1:29" ht="12.75" customHeight="1" x14ac:dyDescent="0.15">
      <c r="B18" s="19" t="s">
        <v>174</v>
      </c>
      <c r="C18" s="19" t="s">
        <v>104</v>
      </c>
      <c r="D18" s="19" t="s">
        <v>162</v>
      </c>
      <c r="E18" s="19" t="s">
        <v>114</v>
      </c>
      <c r="F18" s="19" t="s">
        <v>175</v>
      </c>
      <c r="G18" s="19" t="s">
        <v>115</v>
      </c>
      <c r="H18" s="19" t="s">
        <v>108</v>
      </c>
      <c r="I18" s="19" t="s">
        <v>177</v>
      </c>
      <c r="J18" s="19" t="s">
        <v>68</v>
      </c>
      <c r="K18" s="19" t="s">
        <v>110</v>
      </c>
      <c r="L18" s="19" t="s">
        <v>70</v>
      </c>
      <c r="M18" s="19" t="s">
        <v>112</v>
      </c>
      <c r="N18" s="19" t="s">
        <v>129</v>
      </c>
      <c r="O18" s="19" t="s">
        <v>73</v>
      </c>
      <c r="P18" s="19" t="s">
        <v>130</v>
      </c>
      <c r="Q18" s="19" t="s">
        <v>179</v>
      </c>
      <c r="R18" s="19" t="s">
        <v>132</v>
      </c>
      <c r="S18" s="19" t="s">
        <v>170</v>
      </c>
      <c r="T18" s="19" t="s">
        <v>181</v>
      </c>
      <c r="U18" s="19" t="s">
        <v>171</v>
      </c>
      <c r="V18" s="19" t="s">
        <v>172</v>
      </c>
      <c r="W18" s="20" t="s">
        <v>113</v>
      </c>
      <c r="X18" s="21"/>
      <c r="Y18" s="21"/>
      <c r="Z18" s="21"/>
      <c r="AA18" s="18"/>
      <c r="AB18" s="18"/>
      <c r="AC18" s="18"/>
    </row>
    <row r="19" spans="1:29" ht="12.75" customHeight="1" x14ac:dyDescent="0.1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2.75" customHeight="1" x14ac:dyDescent="0.1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2.75" customHeight="1" x14ac:dyDescent="0.1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2.75" customHeight="1" x14ac:dyDescent="0.1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2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2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2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2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2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2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2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2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2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2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D45" sqref="D45"/>
    </sheetView>
  </sheetViews>
  <sheetFormatPr baseColWidth="10" defaultColWidth="14.5" defaultRowHeight="15.75" customHeight="1" x14ac:dyDescent="0.15"/>
  <cols>
    <col min="1" max="1" width="9.5" customWidth="1"/>
    <col min="2" max="2" width="29.83203125" customWidth="1"/>
    <col min="3" max="3" width="84.5" customWidth="1"/>
    <col min="4" max="4" width="35.5" customWidth="1"/>
    <col min="5" max="5" width="36.5" customWidth="1"/>
    <col min="6" max="6" width="31" customWidth="1"/>
    <col min="7" max="7" width="22.5" customWidth="1"/>
    <col min="8" max="8" width="19.83203125" customWidth="1"/>
    <col min="9" max="9" width="38.83203125" customWidth="1"/>
    <col min="10" max="10" width="25.5" customWidth="1"/>
    <col min="11" max="11" width="24.83203125" customWidth="1"/>
    <col min="12" max="12" width="30" customWidth="1"/>
    <col min="13" max="13" width="44.1640625" customWidth="1"/>
    <col min="14" max="14" width="19.5" customWidth="1"/>
    <col min="15" max="15" width="17.83203125" customWidth="1"/>
    <col min="16" max="16" width="35.5" customWidth="1"/>
    <col min="17" max="17" width="27.5" customWidth="1"/>
    <col min="18" max="18" width="43.6640625" customWidth="1"/>
    <col min="19" max="19" width="23.6640625" customWidth="1"/>
    <col min="20" max="20" width="107.5" customWidth="1"/>
    <col min="21" max="21" width="34.1640625" customWidth="1"/>
    <col min="22" max="22" width="31.1640625" customWidth="1"/>
    <col min="23" max="26" width="8.6640625" customWidth="1"/>
  </cols>
  <sheetData>
    <row r="1" spans="1:26" ht="20.25" customHeight="1" x14ac:dyDescent="0.1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15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15">
      <c r="A3" s="4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15">
      <c r="A4" s="6" t="s">
        <v>4</v>
      </c>
      <c r="B4" s="7" t="s">
        <v>5</v>
      </c>
      <c r="C4" s="7" t="s">
        <v>6</v>
      </c>
      <c r="D4" s="7" t="s">
        <v>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15">
      <c r="A5" s="8" t="str">
        <f t="shared" ref="A5:A13" si="0">"OM" &amp; TEXT(ROW()-ROW($A$4), "00")</f>
        <v>OM01</v>
      </c>
      <c r="B5" s="9" t="s">
        <v>8</v>
      </c>
      <c r="C5" s="9" t="s">
        <v>9</v>
      </c>
      <c r="D5" s="12" t="str">
        <f t="shared" ref="D5:D13" si="1">$A5 &amp; " - " &amp; $B5</f>
        <v>OM01 - Parked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15">
      <c r="A6" s="8" t="str">
        <f t="shared" si="0"/>
        <v>OM02</v>
      </c>
      <c r="B6" s="9" t="s">
        <v>12</v>
      </c>
      <c r="C6" s="9" t="s">
        <v>13</v>
      </c>
      <c r="D6" s="12" t="str">
        <f t="shared" si="1"/>
        <v>OM02 - Ignition on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15">
      <c r="A7" s="8" t="str">
        <f t="shared" si="0"/>
        <v>OM03</v>
      </c>
      <c r="B7" s="9" t="s">
        <v>15</v>
      </c>
      <c r="C7" s="9" t="s">
        <v>16</v>
      </c>
      <c r="D7" s="12" t="str">
        <f t="shared" si="1"/>
        <v>OM03 - Normal driving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15">
      <c r="A8" s="8" t="str">
        <f t="shared" si="0"/>
        <v>OM04</v>
      </c>
      <c r="B8" s="9" t="s">
        <v>18</v>
      </c>
      <c r="C8" s="9" t="s">
        <v>16</v>
      </c>
      <c r="D8" s="12" t="str">
        <f t="shared" si="1"/>
        <v>OM04 - Backward driving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15">
      <c r="A9" s="8" t="str">
        <f t="shared" si="0"/>
        <v>OM05</v>
      </c>
      <c r="B9" s="9" t="s">
        <v>19</v>
      </c>
      <c r="C9" s="9" t="s">
        <v>20</v>
      </c>
      <c r="D9" s="12" t="str">
        <f t="shared" si="1"/>
        <v>OM05 - Degraded driving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15">
      <c r="A10" s="8" t="str">
        <f t="shared" si="0"/>
        <v>OM06</v>
      </c>
      <c r="B10" s="9" t="s">
        <v>21</v>
      </c>
      <c r="C10" s="9" t="s">
        <v>22</v>
      </c>
      <c r="D10" s="12" t="str">
        <f t="shared" si="1"/>
        <v>OM06 - Towing (active)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15">
      <c r="A11" s="8" t="str">
        <f t="shared" si="0"/>
        <v>OM07</v>
      </c>
      <c r="B11" s="9" t="s">
        <v>24</v>
      </c>
      <c r="C11" s="9" t="s">
        <v>25</v>
      </c>
      <c r="D11" s="12" t="str">
        <f t="shared" si="1"/>
        <v>OM07 - Towing (passive)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15">
      <c r="A12" s="8" t="str">
        <f t="shared" si="0"/>
        <v>OM08</v>
      </c>
      <c r="B12" s="9" t="s">
        <v>28</v>
      </c>
      <c r="C12" s="9" t="s">
        <v>29</v>
      </c>
      <c r="D12" s="12" t="str">
        <f t="shared" si="1"/>
        <v>OM08 - Service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15">
      <c r="A13" s="8" t="str">
        <f t="shared" si="0"/>
        <v>OM09</v>
      </c>
      <c r="B13" s="9" t="s">
        <v>31</v>
      </c>
      <c r="C13" s="9" t="s">
        <v>32</v>
      </c>
      <c r="D13" s="12" t="str">
        <f t="shared" si="1"/>
        <v>OM09 - N/A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15">
      <c r="A14" s="14"/>
      <c r="B14" s="14"/>
      <c r="C14" s="14"/>
      <c r="D14" s="1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15">
      <c r="A16" s="4" t="s">
        <v>35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15">
      <c r="A17" s="6" t="s">
        <v>4</v>
      </c>
      <c r="B17" s="7" t="s">
        <v>36</v>
      </c>
      <c r="C17" s="7" t="s">
        <v>6</v>
      </c>
      <c r="D17" s="7" t="s">
        <v>7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15">
      <c r="A18" s="8" t="str">
        <f t="shared" ref="A18:A28" si="2">"OS" &amp; TEXT(ROW()-ROW($A$17), "00")</f>
        <v>OS01</v>
      </c>
      <c r="B18" s="9" t="s">
        <v>49</v>
      </c>
      <c r="C18" s="9" t="s">
        <v>51</v>
      </c>
      <c r="D18" s="12" t="str">
        <f t="shared" ref="D18:D28" si="3">$A18 &amp; " - " &amp; $B18</f>
        <v>OS01 - Any Road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15">
      <c r="A19" s="8" t="str">
        <f t="shared" si="2"/>
        <v>OS02</v>
      </c>
      <c r="B19" s="9" t="s">
        <v>60</v>
      </c>
      <c r="C19" s="9" t="s">
        <v>51</v>
      </c>
      <c r="D19" s="12" t="str">
        <f t="shared" si="3"/>
        <v>OS02 - City Road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15">
      <c r="A20" s="8" t="str">
        <f t="shared" si="2"/>
        <v>OS03</v>
      </c>
      <c r="B20" s="9" t="s">
        <v>66</v>
      </c>
      <c r="C20" s="9" t="s">
        <v>51</v>
      </c>
      <c r="D20" s="12" t="str">
        <f t="shared" si="3"/>
        <v>OS03 - Country Road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15">
      <c r="A21" s="8" t="str">
        <f t="shared" si="2"/>
        <v>OS04</v>
      </c>
      <c r="B21" s="9" t="s">
        <v>78</v>
      </c>
      <c r="C21" s="9" t="s">
        <v>51</v>
      </c>
      <c r="D21" s="12" t="str">
        <f t="shared" si="3"/>
        <v>OS04 - Highway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15">
      <c r="A22" s="8" t="str">
        <f t="shared" si="2"/>
        <v>OS05</v>
      </c>
      <c r="B22" s="9" t="s">
        <v>83</v>
      </c>
      <c r="C22" s="9" t="s">
        <v>51</v>
      </c>
      <c r="D22" s="12" t="str">
        <f t="shared" si="3"/>
        <v>OS05 - Mountain Pass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15">
      <c r="A23" s="8" t="str">
        <f t="shared" si="2"/>
        <v>OS06</v>
      </c>
      <c r="B23" s="9" t="s">
        <v>84</v>
      </c>
      <c r="C23" s="9" t="s">
        <v>51</v>
      </c>
      <c r="D23" s="12" t="str">
        <f t="shared" si="3"/>
        <v>OS06 - Off Road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15">
      <c r="A24" s="8" t="str">
        <f t="shared" si="2"/>
        <v>OS07</v>
      </c>
      <c r="B24" s="9" t="s">
        <v>85</v>
      </c>
      <c r="C24" s="9" t="s">
        <v>87</v>
      </c>
      <c r="D24" s="12" t="str">
        <f t="shared" si="3"/>
        <v>OS07 - Road with gradient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2.75" customHeight="1" x14ac:dyDescent="0.15">
      <c r="A25" s="8" t="str">
        <f t="shared" si="2"/>
        <v>OS08</v>
      </c>
      <c r="B25" s="9" t="s">
        <v>88</v>
      </c>
      <c r="C25" s="9" t="s">
        <v>87</v>
      </c>
      <c r="D25" s="12" t="str">
        <f t="shared" si="3"/>
        <v>OS08 - Road with bump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2.75" customHeight="1" x14ac:dyDescent="0.15">
      <c r="A26" s="8" t="str">
        <f t="shared" si="2"/>
        <v>OS09</v>
      </c>
      <c r="B26" s="9" t="s">
        <v>89</v>
      </c>
      <c r="C26" s="9" t="s">
        <v>87</v>
      </c>
      <c r="D26" s="12" t="str">
        <f t="shared" si="3"/>
        <v>OS09 - Road tunnel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2.75" customHeight="1" x14ac:dyDescent="0.15">
      <c r="A27" s="8" t="str">
        <f t="shared" si="2"/>
        <v>OS10</v>
      </c>
      <c r="B27" s="9" t="s">
        <v>90</v>
      </c>
      <c r="C27" s="9" t="s">
        <v>87</v>
      </c>
      <c r="D27" s="12" t="str">
        <f t="shared" si="3"/>
        <v>OS10 - Road with construction site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2.75" customHeight="1" x14ac:dyDescent="0.15">
      <c r="A28" s="8" t="str">
        <f t="shared" si="2"/>
        <v>OS11</v>
      </c>
      <c r="B28" s="9" t="s">
        <v>31</v>
      </c>
      <c r="C28" s="9" t="s">
        <v>32</v>
      </c>
      <c r="D28" s="12" t="str">
        <f t="shared" si="3"/>
        <v>OS11 - N/A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2.75" customHeight="1" x14ac:dyDescent="0.15">
      <c r="A29" s="14"/>
      <c r="B29" s="14"/>
      <c r="C29" s="14"/>
      <c r="D29" s="14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2.75" customHeight="1" x14ac:dyDescent="0.15">
      <c r="A31" s="4" t="s">
        <v>58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2.75" customHeight="1" x14ac:dyDescent="0.15">
      <c r="A32" s="6" t="s">
        <v>4</v>
      </c>
      <c r="B32" s="7" t="s">
        <v>36</v>
      </c>
      <c r="C32" s="7" t="s">
        <v>6</v>
      </c>
      <c r="D32" s="7" t="s">
        <v>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2.75" customHeight="1" x14ac:dyDescent="0.15">
      <c r="A33" s="8" t="str">
        <f t="shared" ref="A33:A39" si="4">"SD" &amp; TEXT(ROW()-ROW($A$32), "00")</f>
        <v>SD01</v>
      </c>
      <c r="B33" s="9" t="s">
        <v>96</v>
      </c>
      <c r="C33" s="9" t="s">
        <v>97</v>
      </c>
      <c r="D33" s="12" t="str">
        <f t="shared" ref="D33:D39" si="5">$A33 &amp; " - " &amp; $B33</f>
        <v>SD01 - Low speed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2.75" customHeight="1" x14ac:dyDescent="0.15">
      <c r="A34" s="8" t="str">
        <f t="shared" si="4"/>
        <v>SD02</v>
      </c>
      <c r="B34" s="9" t="s">
        <v>99</v>
      </c>
      <c r="C34" s="9" t="s">
        <v>97</v>
      </c>
      <c r="D34" s="12" t="str">
        <f t="shared" si="5"/>
        <v>SD02 - High speed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2.75" customHeight="1" x14ac:dyDescent="0.15">
      <c r="A35" s="8" t="str">
        <f t="shared" si="4"/>
        <v>SD03</v>
      </c>
      <c r="B35" s="9" t="s">
        <v>100</v>
      </c>
      <c r="C35" s="9" t="s">
        <v>97</v>
      </c>
      <c r="D35" s="12" t="str">
        <f t="shared" si="5"/>
        <v>SD03 - Normal acceleration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2.75" customHeight="1" x14ac:dyDescent="0.15">
      <c r="A36" s="8" t="str">
        <f t="shared" si="4"/>
        <v>SD04</v>
      </c>
      <c r="B36" s="9" t="s">
        <v>101</v>
      </c>
      <c r="C36" s="9" t="s">
        <v>97</v>
      </c>
      <c r="D36" s="12" t="str">
        <f t="shared" si="5"/>
        <v>SD04 - High acceleration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2.75" customHeight="1" x14ac:dyDescent="0.15">
      <c r="A37" s="8" t="str">
        <f t="shared" si="4"/>
        <v>SD05</v>
      </c>
      <c r="B37" s="9" t="s">
        <v>102</v>
      </c>
      <c r="C37" s="9" t="s">
        <v>97</v>
      </c>
      <c r="D37" s="12" t="str">
        <f t="shared" si="5"/>
        <v>SD05 - Normal braking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2.75" customHeight="1" x14ac:dyDescent="0.15">
      <c r="A38" s="8" t="str">
        <f t="shared" si="4"/>
        <v>SD06</v>
      </c>
      <c r="B38" s="9" t="s">
        <v>103</v>
      </c>
      <c r="C38" s="9" t="s">
        <v>97</v>
      </c>
      <c r="D38" s="12" t="str">
        <f t="shared" si="5"/>
        <v>SD06 - High braking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2.75" customHeight="1" x14ac:dyDescent="0.15">
      <c r="A39" s="8" t="str">
        <f t="shared" si="4"/>
        <v>SD07</v>
      </c>
      <c r="B39" s="9" t="s">
        <v>31</v>
      </c>
      <c r="C39" s="9" t="s">
        <v>32</v>
      </c>
      <c r="D39" s="12" t="str">
        <f t="shared" si="5"/>
        <v>SD07 - N/A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customHeight="1" x14ac:dyDescent="0.15">
      <c r="A40" s="14"/>
      <c r="B40" s="14"/>
      <c r="C40" s="14"/>
      <c r="D40" s="14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customHeight="1" x14ac:dyDescent="0.15">
      <c r="A42" s="4" t="s">
        <v>111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customHeight="1" x14ac:dyDescent="0.15">
      <c r="A43" s="6" t="s">
        <v>4</v>
      </c>
      <c r="B43" s="7" t="s">
        <v>5</v>
      </c>
      <c r="C43" s="7" t="s">
        <v>6</v>
      </c>
      <c r="D43" s="7" t="s">
        <v>7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customHeight="1" x14ac:dyDescent="0.15">
      <c r="A44" s="8" t="str">
        <f t="shared" ref="A44:A46" si="6">"IU" &amp; TEXT(ROW()-ROW($A$43), "00")</f>
        <v>IU01</v>
      </c>
      <c r="B44" s="9" t="s">
        <v>117</v>
      </c>
      <c r="C44" s="9" t="s">
        <v>118</v>
      </c>
      <c r="D44" s="12" t="str">
        <f t="shared" ref="D44:D46" si="7">$A44 &amp; " - " &amp; $B44</f>
        <v>IU01 - Correctly used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customHeight="1" x14ac:dyDescent="0.15">
      <c r="A45" s="8" t="str">
        <f t="shared" si="6"/>
        <v>IU02</v>
      </c>
      <c r="B45" s="9" t="s">
        <v>126</v>
      </c>
      <c r="C45" s="9" t="s">
        <v>128</v>
      </c>
      <c r="D45" s="12" t="str">
        <f t="shared" si="7"/>
        <v>IU02 - Incorrectly used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customHeight="1" x14ac:dyDescent="0.15">
      <c r="A46" s="8" t="str">
        <f t="shared" si="6"/>
        <v>IU03</v>
      </c>
      <c r="B46" s="9" t="s">
        <v>31</v>
      </c>
      <c r="C46" s="9" t="s">
        <v>32</v>
      </c>
      <c r="D46" s="12" t="str">
        <f t="shared" si="7"/>
        <v>IU03 - N/A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customHeight="1" x14ac:dyDescent="0.15">
      <c r="A47" s="14"/>
      <c r="B47" s="14"/>
      <c r="C47" s="14"/>
      <c r="D47" s="14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customHeight="1" x14ac:dyDescent="0.15">
      <c r="A49" s="4" t="s">
        <v>37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customHeight="1" x14ac:dyDescent="0.15">
      <c r="A50" s="6" t="s">
        <v>4</v>
      </c>
      <c r="B50" s="7" t="s">
        <v>36</v>
      </c>
      <c r="C50" s="7" t="s">
        <v>6</v>
      </c>
      <c r="D50" s="7" t="s">
        <v>7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customHeight="1" x14ac:dyDescent="0.15">
      <c r="A51" s="8" t="str">
        <f t="shared" ref="A51:A59" si="8">"EN" &amp; TEXT(ROW()-ROW($A$50), "00")</f>
        <v>EN01</v>
      </c>
      <c r="B51" s="9" t="s">
        <v>137</v>
      </c>
      <c r="C51" s="9" t="s">
        <v>138</v>
      </c>
      <c r="D51" s="12" t="str">
        <f t="shared" ref="D51:D59" si="9">$A51 &amp; " - " &amp; $B51</f>
        <v>EN01 - Normal conditions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customHeight="1" x14ac:dyDescent="0.15">
      <c r="A52" s="8" t="str">
        <f t="shared" si="8"/>
        <v>EN02</v>
      </c>
      <c r="B52" s="9" t="s">
        <v>141</v>
      </c>
      <c r="C52" s="9" t="s">
        <v>138</v>
      </c>
      <c r="D52" s="12" t="str">
        <f t="shared" si="9"/>
        <v>EN02 - Sun blares (degraded view)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customHeight="1" x14ac:dyDescent="0.15">
      <c r="A53" s="8" t="str">
        <f t="shared" si="8"/>
        <v>EN03</v>
      </c>
      <c r="B53" s="9" t="s">
        <v>144</v>
      </c>
      <c r="C53" s="9" t="s">
        <v>138</v>
      </c>
      <c r="D53" s="12" t="str">
        <f t="shared" si="9"/>
        <v>EN03 - Fog (degraded view)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customHeight="1" x14ac:dyDescent="0.15">
      <c r="A54" s="8" t="str">
        <f t="shared" si="8"/>
        <v>EN04</v>
      </c>
      <c r="B54" s="9" t="s">
        <v>148</v>
      </c>
      <c r="C54" s="9" t="s">
        <v>138</v>
      </c>
      <c r="D54" s="12" t="str">
        <f t="shared" si="9"/>
        <v>EN04 - Snowfall (degraded view)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customHeight="1" x14ac:dyDescent="0.15">
      <c r="A55" s="8" t="str">
        <f t="shared" si="8"/>
        <v>EN05</v>
      </c>
      <c r="B55" s="9" t="s">
        <v>150</v>
      </c>
      <c r="C55" s="9" t="s">
        <v>138</v>
      </c>
      <c r="D55" s="12" t="str">
        <f t="shared" si="9"/>
        <v>EN05 - Cross-wind (lateral force)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customHeight="1" x14ac:dyDescent="0.15">
      <c r="A56" s="8" t="str">
        <f t="shared" si="8"/>
        <v>EN06</v>
      </c>
      <c r="B56" s="9" t="s">
        <v>153</v>
      </c>
      <c r="C56" s="9" t="s">
        <v>87</v>
      </c>
      <c r="D56" s="12" t="str">
        <f t="shared" si="9"/>
        <v>EN06 - Rain (slippery road)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customHeight="1" x14ac:dyDescent="0.15">
      <c r="A57" s="8" t="str">
        <f t="shared" si="8"/>
        <v>EN07</v>
      </c>
      <c r="B57" s="9" t="s">
        <v>155</v>
      </c>
      <c r="C57" s="9" t="s">
        <v>87</v>
      </c>
      <c r="D57" s="12" t="str">
        <f t="shared" si="9"/>
        <v>EN07 - Snow (slippery road)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customHeight="1" x14ac:dyDescent="0.15">
      <c r="A58" s="8" t="str">
        <f t="shared" si="8"/>
        <v>EN08</v>
      </c>
      <c r="B58" s="9" t="s">
        <v>158</v>
      </c>
      <c r="C58" s="9" t="s">
        <v>87</v>
      </c>
      <c r="D58" s="12" t="str">
        <f t="shared" si="9"/>
        <v>EN08 - Glace (slippery road)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customHeight="1" x14ac:dyDescent="0.15">
      <c r="A59" s="8" t="str">
        <f t="shared" si="8"/>
        <v>EN09</v>
      </c>
      <c r="B59" s="9" t="s">
        <v>31</v>
      </c>
      <c r="C59" s="9" t="s">
        <v>32</v>
      </c>
      <c r="D59" s="12" t="str">
        <f t="shared" si="9"/>
        <v>EN09 - N/A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customHeight="1" x14ac:dyDescent="0.15">
      <c r="A60" s="14"/>
      <c r="B60" s="14"/>
      <c r="C60" s="14"/>
      <c r="D60" s="14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customHeight="1" x14ac:dyDescent="0.15"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customHeight="1" x14ac:dyDescent="0.15"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customHeight="1" x14ac:dyDescent="0.15"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5:26" ht="12.75" customHeight="1" x14ac:dyDescent="0.15"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5:26" ht="12.75" customHeight="1" x14ac:dyDescent="0.15"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5:26" ht="12.75" customHeight="1" x14ac:dyDescent="0.15"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5:26" ht="12.75" customHeight="1" x14ac:dyDescent="0.15"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5:26" ht="12.75" customHeight="1" x14ac:dyDescent="0.15"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5:26" ht="12.75" customHeight="1" x14ac:dyDescent="0.15"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5:26" ht="12.75" customHeight="1" x14ac:dyDescent="0.15"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5:26" ht="12.75" customHeight="1" x14ac:dyDescent="0.15"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5:26" ht="12.75" customHeight="1" x14ac:dyDescent="0.15"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5:26" ht="12.75" customHeight="1" x14ac:dyDescent="0.15"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5:26" ht="12.75" customHeight="1" x14ac:dyDescent="0.15"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5:26" ht="12.75" customHeight="1" x14ac:dyDescent="0.15"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5:26" ht="12.75" customHeight="1" x14ac:dyDescent="0.15"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5:26" ht="12.75" customHeight="1" x14ac:dyDescent="0.15"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5:26" ht="12.75" customHeight="1" x14ac:dyDescent="0.15"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5:26" ht="12.75" customHeight="1" x14ac:dyDescent="0.15"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customHeight="1" x14ac:dyDescent="0.15"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customHeight="1" x14ac:dyDescent="0.15"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customHeight="1" x14ac:dyDescent="0.15"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customHeight="1" x14ac:dyDescent="0.15"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110" spans="1:26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workbookViewId="0">
      <selection activeCell="B35" sqref="B35"/>
    </sheetView>
  </sheetViews>
  <sheetFormatPr baseColWidth="10" defaultColWidth="14.5" defaultRowHeight="15.75" customHeight="1" x14ac:dyDescent="0.15"/>
  <cols>
    <col min="2" max="2" width="43.1640625" customWidth="1"/>
    <col min="3" max="3" width="28.5" customWidth="1"/>
    <col min="4" max="4" width="45.6640625" customWidth="1"/>
  </cols>
  <sheetData>
    <row r="1" spans="1:26" ht="15.75" customHeight="1" x14ac:dyDescent="0.15">
      <c r="A1" s="22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.75" customHeight="1" x14ac:dyDescent="0.15">
      <c r="A2" s="4" t="s">
        <v>43</v>
      </c>
      <c r="B2" s="2"/>
      <c r="C2" s="2"/>
      <c r="D2" s="2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</row>
    <row r="3" spans="1:26" ht="15.75" customHeight="1" x14ac:dyDescent="0.15">
      <c r="A3" s="6" t="s">
        <v>4</v>
      </c>
      <c r="B3" s="7" t="s">
        <v>135</v>
      </c>
      <c r="C3" s="7" t="s">
        <v>6</v>
      </c>
      <c r="D3" s="7" t="s">
        <v>7</v>
      </c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</row>
    <row r="4" spans="1:26" ht="15.75" customHeight="1" x14ac:dyDescent="0.15">
      <c r="A4" s="8" t="str">
        <f t="shared" ref="A4:A23" si="0">"DV" &amp; TEXT(ROW()-ROW($A$3), "00")</f>
        <v>DV01</v>
      </c>
      <c r="B4" s="9" t="s">
        <v>69</v>
      </c>
      <c r="C4" s="9" t="s">
        <v>136</v>
      </c>
      <c r="D4" s="12" t="str">
        <f t="shared" ref="D4:D23" si="1">$A4 &amp; " - " &amp; $B4</f>
        <v>DV01 - Function not activated</v>
      </c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6" ht="15.75" customHeight="1" x14ac:dyDescent="0.15">
      <c r="A5" s="8" t="str">
        <f t="shared" si="0"/>
        <v>DV02</v>
      </c>
      <c r="B5" s="9" t="s">
        <v>139</v>
      </c>
      <c r="C5" s="9" t="s">
        <v>136</v>
      </c>
      <c r="D5" s="12" t="str">
        <f t="shared" si="1"/>
        <v>DV02 - Function unexpectedly activated</v>
      </c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</row>
    <row r="6" spans="1:26" ht="15.75" customHeight="1" x14ac:dyDescent="0.15">
      <c r="A6" s="8" t="str">
        <f t="shared" si="0"/>
        <v>DV03</v>
      </c>
      <c r="B6" s="9" t="s">
        <v>140</v>
      </c>
      <c r="C6" s="9" t="s">
        <v>136</v>
      </c>
      <c r="D6" s="12" t="str">
        <f t="shared" si="1"/>
        <v>DV03 - Function always activated</v>
      </c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</row>
    <row r="7" spans="1:26" ht="15.75" customHeight="1" x14ac:dyDescent="0.15">
      <c r="A7" s="8" t="str">
        <f t="shared" si="0"/>
        <v>DV04</v>
      </c>
      <c r="B7" s="9" t="s">
        <v>142</v>
      </c>
      <c r="C7" s="9" t="s">
        <v>143</v>
      </c>
      <c r="D7" s="12" t="str">
        <f t="shared" si="1"/>
        <v>DV04 - Actor effect is too much</v>
      </c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 ht="15.75" customHeight="1" x14ac:dyDescent="0.15">
      <c r="A8" s="8" t="str">
        <f t="shared" si="0"/>
        <v>DV05</v>
      </c>
      <c r="B8" s="9" t="s">
        <v>145</v>
      </c>
      <c r="C8" s="9" t="s">
        <v>143</v>
      </c>
      <c r="D8" s="12" t="str">
        <f t="shared" si="1"/>
        <v>DV05 - Actor effect is too less</v>
      </c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</row>
    <row r="9" spans="1:26" ht="15.75" customHeight="1" x14ac:dyDescent="0.15">
      <c r="A9" s="8" t="str">
        <f t="shared" si="0"/>
        <v>DV06</v>
      </c>
      <c r="B9" s="9" t="s">
        <v>146</v>
      </c>
      <c r="C9" s="9" t="s">
        <v>147</v>
      </c>
      <c r="D9" s="12" t="str">
        <f t="shared" si="1"/>
        <v>DV06 - Actor action too early</v>
      </c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</row>
    <row r="10" spans="1:26" ht="15.75" customHeight="1" x14ac:dyDescent="0.15">
      <c r="A10" s="8" t="str">
        <f t="shared" si="0"/>
        <v>DV07</v>
      </c>
      <c r="B10" s="9" t="s">
        <v>149</v>
      </c>
      <c r="C10" s="9" t="s">
        <v>147</v>
      </c>
      <c r="D10" s="12" t="str">
        <f t="shared" si="1"/>
        <v>DV07 - Actor action too late</v>
      </c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</row>
    <row r="11" spans="1:26" ht="15.75" customHeight="1" x14ac:dyDescent="0.15">
      <c r="A11" s="8" t="str">
        <f t="shared" si="0"/>
        <v>DV08</v>
      </c>
      <c r="B11" s="9" t="s">
        <v>151</v>
      </c>
      <c r="C11" s="9" t="s">
        <v>152</v>
      </c>
      <c r="D11" s="12" t="str">
        <f t="shared" si="1"/>
        <v>DV08 - Actor action before</v>
      </c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</row>
    <row r="12" spans="1:26" ht="15.75" customHeight="1" x14ac:dyDescent="0.15">
      <c r="A12" s="8" t="str">
        <f t="shared" si="0"/>
        <v>DV09</v>
      </c>
      <c r="B12" s="9" t="s">
        <v>154</v>
      </c>
      <c r="C12" s="9" t="s">
        <v>152</v>
      </c>
      <c r="D12" s="12" t="str">
        <f t="shared" si="1"/>
        <v>DV09 - Actor action after</v>
      </c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</row>
    <row r="13" spans="1:26" ht="15.75" customHeight="1" x14ac:dyDescent="0.15">
      <c r="A13" s="8" t="str">
        <f t="shared" si="0"/>
        <v>DV10</v>
      </c>
      <c r="B13" s="9" t="s">
        <v>156</v>
      </c>
      <c r="C13" s="9" t="s">
        <v>157</v>
      </c>
      <c r="D13" s="12" t="str">
        <f t="shared" si="1"/>
        <v>DV10 - Actor effect is reverse</v>
      </c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</row>
    <row r="14" spans="1:26" ht="15.75" customHeight="1" x14ac:dyDescent="0.15">
      <c r="A14" s="8" t="str">
        <f t="shared" si="0"/>
        <v>DV11</v>
      </c>
      <c r="B14" s="9" t="s">
        <v>161</v>
      </c>
      <c r="C14" s="9" t="s">
        <v>157</v>
      </c>
      <c r="D14" s="12" t="str">
        <f t="shared" si="1"/>
        <v>DV11 - Actor effect is wrong</v>
      </c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</row>
    <row r="15" spans="1:26" ht="15.75" customHeight="1" x14ac:dyDescent="0.15">
      <c r="A15" s="8" t="str">
        <f t="shared" si="0"/>
        <v>DV12</v>
      </c>
      <c r="B15" s="9" t="s">
        <v>166</v>
      </c>
      <c r="C15" s="9" t="s">
        <v>143</v>
      </c>
      <c r="D15" s="12" t="str">
        <f t="shared" si="1"/>
        <v>DV12 - Sensor sensitivity is too high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</row>
    <row r="16" spans="1:26" ht="15.75" customHeight="1" x14ac:dyDescent="0.15">
      <c r="A16" s="8" t="str">
        <f t="shared" si="0"/>
        <v>DV13</v>
      </c>
      <c r="B16" s="9" t="s">
        <v>173</v>
      </c>
      <c r="C16" s="9" t="s">
        <v>143</v>
      </c>
      <c r="D16" s="12" t="str">
        <f t="shared" si="1"/>
        <v>DV13 - Sensor sensitivity is too low</v>
      </c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</row>
    <row r="17" spans="1:26" ht="15.75" customHeight="1" x14ac:dyDescent="0.15">
      <c r="A17" s="8" t="str">
        <f t="shared" si="0"/>
        <v>DV14</v>
      </c>
      <c r="B17" s="9" t="s">
        <v>176</v>
      </c>
      <c r="C17" s="9" t="s">
        <v>147</v>
      </c>
      <c r="D17" s="12" t="str">
        <f t="shared" si="1"/>
        <v>DV14 - Sensor detection too early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</row>
    <row r="18" spans="1:26" ht="15.75" customHeight="1" x14ac:dyDescent="0.15">
      <c r="A18" s="8" t="str">
        <f t="shared" si="0"/>
        <v>DV15</v>
      </c>
      <c r="B18" s="9" t="s">
        <v>178</v>
      </c>
      <c r="C18" s="9" t="s">
        <v>147</v>
      </c>
      <c r="D18" s="12" t="str">
        <f t="shared" si="1"/>
        <v>DV15 - Sensor detection too late</v>
      </c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</row>
    <row r="19" spans="1:26" ht="15.75" customHeight="1" x14ac:dyDescent="0.15">
      <c r="A19" s="8" t="str">
        <f t="shared" si="0"/>
        <v>DV16</v>
      </c>
      <c r="B19" s="9" t="s">
        <v>180</v>
      </c>
      <c r="C19" s="9" t="s">
        <v>152</v>
      </c>
      <c r="D19" s="12" t="str">
        <f t="shared" si="1"/>
        <v>DV16 - Sensor detection before</v>
      </c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</row>
    <row r="20" spans="1:26" ht="15.75" customHeight="1" x14ac:dyDescent="0.15">
      <c r="A20" s="8" t="str">
        <f t="shared" si="0"/>
        <v>DV17</v>
      </c>
      <c r="B20" s="9" t="s">
        <v>182</v>
      </c>
      <c r="C20" s="9" t="s">
        <v>152</v>
      </c>
      <c r="D20" s="12" t="str">
        <f t="shared" si="1"/>
        <v>DV17 - Sensor detection after</v>
      </c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</row>
    <row r="21" spans="1:26" ht="15.75" customHeight="1" x14ac:dyDescent="0.15">
      <c r="A21" s="8" t="str">
        <f t="shared" si="0"/>
        <v>DV18</v>
      </c>
      <c r="B21" s="9" t="s">
        <v>183</v>
      </c>
      <c r="C21" s="9" t="s">
        <v>157</v>
      </c>
      <c r="D21" s="12" t="str">
        <f t="shared" si="1"/>
        <v>DV18 - Sensor detection is reverse</v>
      </c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ht="15.75" customHeight="1" x14ac:dyDescent="0.15">
      <c r="A22" s="8" t="str">
        <f t="shared" si="0"/>
        <v>DV19</v>
      </c>
      <c r="B22" s="9" t="s">
        <v>184</v>
      </c>
      <c r="C22" s="9" t="s">
        <v>157</v>
      </c>
      <c r="D22" s="12" t="str">
        <f t="shared" si="1"/>
        <v>DV19 - Sensor detection is wrong</v>
      </c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</row>
    <row r="23" spans="1:26" ht="15.75" customHeight="1" x14ac:dyDescent="0.15">
      <c r="A23" s="8" t="str">
        <f t="shared" si="0"/>
        <v>DV20</v>
      </c>
      <c r="B23" s="9" t="s">
        <v>31</v>
      </c>
      <c r="C23" s="9" t="s">
        <v>32</v>
      </c>
      <c r="D23" s="12" t="str">
        <f t="shared" si="1"/>
        <v>DV20 - N/A</v>
      </c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</row>
    <row r="24" spans="1:26" ht="15.75" customHeight="1" x14ac:dyDescent="0.15">
      <c r="A24" s="14"/>
      <c r="B24" s="14"/>
      <c r="C24" s="14"/>
      <c r="D24" s="14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</row>
    <row r="25" spans="1:26" ht="15.75" customHeight="1" x14ac:dyDescent="0.15">
      <c r="A25" s="24"/>
      <c r="B25" s="25"/>
      <c r="C25" s="23"/>
      <c r="D25" s="25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</row>
    <row r="26" spans="1:26" ht="15.75" customHeight="1" x14ac:dyDescent="0.15">
      <c r="A26" s="26" t="s">
        <v>185</v>
      </c>
      <c r="B26" s="27"/>
      <c r="C26" s="28"/>
      <c r="D26" s="27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</row>
    <row r="27" spans="1:26" ht="15.75" customHeight="1" x14ac:dyDescent="0.15">
      <c r="A27" s="29" t="s">
        <v>4</v>
      </c>
      <c r="B27" s="30" t="s">
        <v>186</v>
      </c>
      <c r="C27" s="31" t="s">
        <v>6</v>
      </c>
      <c r="D27" s="30" t="s">
        <v>7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</row>
    <row r="28" spans="1:26" ht="15.75" customHeight="1" x14ac:dyDescent="0.15">
      <c r="A28" s="32" t="str">
        <f t="shared" ref="A28:A41" si="2">"EV" &amp; TEXT(ROW()-ROW($A$35), "00")</f>
        <v>EV-07</v>
      </c>
      <c r="B28" s="33" t="s">
        <v>187</v>
      </c>
      <c r="C28" s="34"/>
      <c r="D28" s="35" t="str">
        <f t="shared" ref="D28:D41" si="3">$A28 &amp; " - " &amp; $B28</f>
        <v>EV-07 - None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</row>
    <row r="29" spans="1:26" ht="15.75" customHeight="1" x14ac:dyDescent="0.15">
      <c r="A29" s="36" t="str">
        <f t="shared" si="2"/>
        <v>EV-06</v>
      </c>
      <c r="B29" s="37" t="s">
        <v>188</v>
      </c>
      <c r="C29" s="34"/>
      <c r="D29" s="38" t="str">
        <f t="shared" si="3"/>
        <v>EV-06 - Front collision with oncoming traffic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</row>
    <row r="30" spans="1:26" ht="15.75" customHeight="1" x14ac:dyDescent="0.15">
      <c r="A30" s="36" t="str">
        <f t="shared" si="2"/>
        <v>EV-05</v>
      </c>
      <c r="B30" s="37" t="s">
        <v>189</v>
      </c>
      <c r="C30" s="34"/>
      <c r="D30" s="38" t="str">
        <f t="shared" si="3"/>
        <v>EV-05 - Front collision with ahead traffic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</row>
    <row r="31" spans="1:26" ht="15.75" customHeight="1" x14ac:dyDescent="0.15">
      <c r="A31" s="32" t="str">
        <f t="shared" si="2"/>
        <v>EV-04</v>
      </c>
      <c r="B31" s="37" t="s">
        <v>71</v>
      </c>
      <c r="C31" s="34"/>
      <c r="D31" s="38" t="str">
        <f t="shared" si="3"/>
        <v>EV-04 - Front collision with obstacle</v>
      </c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</row>
    <row r="32" spans="1:26" ht="15.75" customHeight="1" x14ac:dyDescent="0.15">
      <c r="A32" s="32" t="str">
        <f t="shared" si="2"/>
        <v>EV-03</v>
      </c>
      <c r="B32" s="33" t="s">
        <v>190</v>
      </c>
      <c r="C32" s="39"/>
      <c r="D32" s="35" t="str">
        <f t="shared" si="3"/>
        <v>EV-03 - Rear collision with trailing traffic</v>
      </c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</row>
    <row r="33" spans="1:26" ht="15.75" customHeight="1" x14ac:dyDescent="0.15">
      <c r="A33" s="32" t="str">
        <f t="shared" si="2"/>
        <v>EV-02</v>
      </c>
      <c r="B33" s="33" t="s">
        <v>191</v>
      </c>
      <c r="C33" s="34"/>
      <c r="D33" s="35" t="str">
        <f t="shared" si="3"/>
        <v>EV-02 - Side collision with other traffic</v>
      </c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</row>
    <row r="34" spans="1:26" ht="15.75" customHeight="1" x14ac:dyDescent="0.15">
      <c r="A34" s="32" t="str">
        <f t="shared" si="2"/>
        <v>EV-01</v>
      </c>
      <c r="B34" s="33" t="s">
        <v>192</v>
      </c>
      <c r="C34" s="34"/>
      <c r="D34" s="35" t="str">
        <f t="shared" si="3"/>
        <v>EV-01 - Side collision with obstacle</v>
      </c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</row>
    <row r="35" spans="1:26" ht="15.75" customHeight="1" x14ac:dyDescent="0.15">
      <c r="A35" s="32" t="str">
        <f t="shared" si="2"/>
        <v>EV00</v>
      </c>
      <c r="B35" s="33" t="s">
        <v>193</v>
      </c>
      <c r="C35" s="34"/>
      <c r="D35" s="35" t="str">
        <f t="shared" si="3"/>
        <v>EV00 - Collision with other vehicle</v>
      </c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</row>
    <row r="36" spans="1:26" ht="15.75" customHeight="1" x14ac:dyDescent="0.15">
      <c r="A36" s="32" t="str">
        <f t="shared" si="2"/>
        <v>EV01</v>
      </c>
      <c r="B36" s="33" t="s">
        <v>194</v>
      </c>
      <c r="C36" s="34"/>
      <c r="D36" s="35" t="str">
        <f t="shared" si="3"/>
        <v>EV01 - Collision with train</v>
      </c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</row>
    <row r="37" spans="1:26" ht="15.75" customHeight="1" x14ac:dyDescent="0.15">
      <c r="A37" s="32" t="str">
        <f t="shared" si="2"/>
        <v>EV02</v>
      </c>
      <c r="B37" s="33" t="s">
        <v>195</v>
      </c>
      <c r="C37" s="34"/>
      <c r="D37" s="35" t="str">
        <f t="shared" si="3"/>
        <v>EV02 - Collision with pedestrian</v>
      </c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</row>
    <row r="38" spans="1:26" ht="15.75" customHeight="1" x14ac:dyDescent="0.15">
      <c r="A38" s="32" t="str">
        <f t="shared" si="2"/>
        <v>EV03</v>
      </c>
      <c r="B38" s="33" t="s">
        <v>196</v>
      </c>
      <c r="C38" s="34"/>
      <c r="D38" s="35" t="str">
        <f t="shared" si="3"/>
        <v>EV03 - Car spins out of control</v>
      </c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</row>
    <row r="39" spans="1:26" ht="15.75" customHeight="1" x14ac:dyDescent="0.15">
      <c r="A39" s="32" t="str">
        <f t="shared" si="2"/>
        <v>EV04</v>
      </c>
      <c r="B39" s="33" t="s">
        <v>197</v>
      </c>
      <c r="C39" s="34"/>
      <c r="D39" s="35" t="str">
        <f t="shared" si="3"/>
        <v>EV04 - Car comes off the road</v>
      </c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</row>
    <row r="40" spans="1:26" ht="15.75" customHeight="1" x14ac:dyDescent="0.15">
      <c r="A40" s="32" t="str">
        <f t="shared" si="2"/>
        <v>EV05</v>
      </c>
      <c r="B40" s="33" t="s">
        <v>198</v>
      </c>
      <c r="C40" s="34"/>
      <c r="D40" s="35" t="str">
        <f t="shared" si="3"/>
        <v>EV05 - Car catches file</v>
      </c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</row>
    <row r="41" spans="1:26" ht="15.75" customHeight="1" x14ac:dyDescent="0.15">
      <c r="A41" s="32" t="str">
        <f t="shared" si="2"/>
        <v>EV06</v>
      </c>
      <c r="B41" s="33" t="s">
        <v>31</v>
      </c>
      <c r="C41" s="34"/>
      <c r="D41" s="35" t="str">
        <f t="shared" si="3"/>
        <v>EV06 - N/A</v>
      </c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</row>
    <row r="42" spans="1:26" ht="15.75" customHeight="1" x14ac:dyDescent="0.15">
      <c r="A42" s="40"/>
      <c r="B42" s="41"/>
      <c r="C42" s="42"/>
      <c r="D42" s="41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</row>
    <row r="43" spans="1:26" ht="15.75" customHeight="1" x14ac:dyDescent="0.15">
      <c r="A43" s="25"/>
      <c r="B43" s="25"/>
      <c r="C43" s="23"/>
      <c r="D43" s="25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</row>
    <row r="44" spans="1:26" ht="15.75" customHeight="1" x14ac:dyDescent="0.1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</row>
    <row r="45" spans="1:26" ht="15.75" customHeight="1" x14ac:dyDescent="0.1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</row>
    <row r="46" spans="1:26" ht="15.75" customHeight="1" x14ac:dyDescent="0.1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</row>
    <row r="47" spans="1:26" ht="15.75" customHeight="1" x14ac:dyDescent="0.1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</row>
    <row r="48" spans="1:26" ht="15.75" customHeight="1" x14ac:dyDescent="0.1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</row>
    <row r="49" spans="1:26" ht="15.75" customHeight="1" x14ac:dyDescent="0.1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</row>
    <row r="50" spans="1:26" ht="15.75" customHeight="1" x14ac:dyDescent="0.1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</row>
    <row r="51" spans="1:26" ht="15.75" customHeight="1" x14ac:dyDescent="0.1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</row>
    <row r="52" spans="1:26" ht="15.75" customHeight="1" x14ac:dyDescent="0.1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</row>
    <row r="53" spans="1:26" ht="15.75" customHeight="1" x14ac:dyDescent="0.1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</row>
    <row r="54" spans="1:26" ht="15.75" customHeight="1" x14ac:dyDescent="0.1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</row>
    <row r="55" spans="1:26" ht="15.75" customHeight="1" x14ac:dyDescent="0.1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</row>
    <row r="56" spans="1:26" ht="15.75" customHeight="1" x14ac:dyDescent="0.1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</row>
    <row r="57" spans="1:26" ht="15.75" customHeight="1" x14ac:dyDescent="0.1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</row>
    <row r="58" spans="1:26" ht="15.75" customHeight="1" x14ac:dyDescent="0.1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</row>
    <row r="59" spans="1:26" ht="15.75" customHeight="1" x14ac:dyDescent="0.1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</row>
    <row r="60" spans="1:26" ht="15.75" customHeight="1" x14ac:dyDescent="0.1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</row>
    <row r="61" spans="1:26" ht="15.75" customHeight="1" x14ac:dyDescent="0.1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</row>
    <row r="62" spans="1:26" ht="15.75" customHeight="1" x14ac:dyDescent="0.1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</row>
    <row r="63" spans="1:26" ht="15.75" customHeight="1" x14ac:dyDescent="0.1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</row>
    <row r="64" spans="1:26" ht="15.75" customHeight="1" x14ac:dyDescent="0.1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</row>
    <row r="65" spans="1:26" ht="15.75" customHeight="1" x14ac:dyDescent="0.1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</row>
    <row r="66" spans="1:26" ht="15.75" customHeight="1" x14ac:dyDescent="0.1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</row>
    <row r="67" spans="1:26" ht="15.75" customHeight="1" x14ac:dyDescent="0.1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</row>
    <row r="68" spans="1:26" ht="15.75" customHeight="1" x14ac:dyDescent="0.1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</row>
    <row r="69" spans="1:26" ht="15.75" customHeight="1" x14ac:dyDescent="0.1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</row>
    <row r="70" spans="1:26" ht="15.75" customHeight="1" x14ac:dyDescent="0.1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</row>
    <row r="71" spans="1:26" ht="15.75" customHeight="1" x14ac:dyDescent="0.1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</row>
    <row r="72" spans="1:26" ht="13" x14ac:dyDescent="0.1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</row>
    <row r="73" spans="1:26" ht="13" x14ac:dyDescent="0.1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</row>
    <row r="74" spans="1:26" ht="13" x14ac:dyDescent="0.1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</row>
    <row r="75" spans="1:26" ht="13" x14ac:dyDescent="0.1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</row>
    <row r="76" spans="1:26" ht="13" x14ac:dyDescent="0.1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</row>
    <row r="77" spans="1:26" ht="13" x14ac:dyDescent="0.1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</row>
    <row r="78" spans="1:26" ht="13" x14ac:dyDescent="0.1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</row>
    <row r="79" spans="1:26" ht="13" x14ac:dyDescent="0.1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</row>
    <row r="80" spans="1:26" ht="13" x14ac:dyDescent="0.1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</row>
    <row r="81" spans="1:26" ht="13" x14ac:dyDescent="0.1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</row>
    <row r="82" spans="1:26" ht="13" x14ac:dyDescent="0.1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</row>
    <row r="83" spans="1:26" ht="13" x14ac:dyDescent="0.1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</row>
    <row r="84" spans="1:26" ht="13" x14ac:dyDescent="0.1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</row>
    <row r="85" spans="1:26" ht="13" x14ac:dyDescent="0.1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</row>
    <row r="86" spans="1:26" ht="13" x14ac:dyDescent="0.1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</row>
    <row r="87" spans="1:26" ht="13" x14ac:dyDescent="0.1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</row>
    <row r="88" spans="1:26" ht="13" x14ac:dyDescent="0.1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</row>
    <row r="89" spans="1:26" ht="13" x14ac:dyDescent="0.1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</row>
    <row r="90" spans="1:26" ht="13" x14ac:dyDescent="0.1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</row>
    <row r="91" spans="1:26" ht="13" x14ac:dyDescent="0.1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</row>
    <row r="92" spans="1:26" ht="13" x14ac:dyDescent="0.1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</row>
    <row r="93" spans="1:26" ht="13" x14ac:dyDescent="0.1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</row>
    <row r="94" spans="1:26" ht="13" x14ac:dyDescent="0.1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</row>
    <row r="95" spans="1:26" ht="13" x14ac:dyDescent="0.1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</row>
    <row r="96" spans="1:26" ht="13" x14ac:dyDescent="0.1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</row>
    <row r="97" spans="1:26" ht="13" x14ac:dyDescent="0.1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</row>
    <row r="98" spans="1:26" ht="13" x14ac:dyDescent="0.1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</row>
    <row r="99" spans="1:26" ht="13" x14ac:dyDescent="0.1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</row>
    <row r="100" spans="1:26" ht="13" x14ac:dyDescent="0.1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</row>
    <row r="101" spans="1:26" ht="13" x14ac:dyDescent="0.1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</row>
    <row r="102" spans="1:26" ht="13" x14ac:dyDescent="0.1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</row>
    <row r="103" spans="1:26" ht="13" x14ac:dyDescent="0.1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</row>
    <row r="104" spans="1:26" ht="13" x14ac:dyDescent="0.1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</row>
    <row r="105" spans="1:26" ht="13" x14ac:dyDescent="0.1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</row>
    <row r="106" spans="1:26" ht="13" x14ac:dyDescent="0.1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</row>
    <row r="107" spans="1:26" ht="13" x14ac:dyDescent="0.1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</row>
    <row r="108" spans="1:26" ht="13" x14ac:dyDescent="0.1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</row>
    <row r="109" spans="1:26" ht="13" x14ac:dyDescent="0.1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ht="13" x14ac:dyDescent="0.1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3" x14ac:dyDescent="0.1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</row>
    <row r="112" spans="1:26" ht="13" x14ac:dyDescent="0.1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</row>
    <row r="113" spans="1:26" ht="13" x14ac:dyDescent="0.1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</row>
    <row r="114" spans="1:26" ht="13" x14ac:dyDescent="0.1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</row>
    <row r="115" spans="1:26" ht="13" x14ac:dyDescent="0.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</row>
    <row r="116" spans="1:26" ht="13" x14ac:dyDescent="0.1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</row>
    <row r="117" spans="1:26" ht="13" x14ac:dyDescent="0.1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</row>
    <row r="118" spans="1:26" ht="13" x14ac:dyDescent="0.1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</row>
    <row r="119" spans="1:26" ht="13" x14ac:dyDescent="0.1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</row>
    <row r="120" spans="1:26" ht="13" x14ac:dyDescent="0.1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</row>
    <row r="121" spans="1:26" ht="13" x14ac:dyDescent="0.1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</row>
    <row r="122" spans="1:26" ht="13" x14ac:dyDescent="0.1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</row>
    <row r="123" spans="1:26" ht="13" x14ac:dyDescent="0.1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</row>
    <row r="124" spans="1:26" ht="13" x14ac:dyDescent="0.1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</row>
    <row r="125" spans="1:26" ht="13" x14ac:dyDescent="0.1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</row>
    <row r="126" spans="1:26" ht="13" x14ac:dyDescent="0.1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</row>
    <row r="127" spans="1:26" ht="13" x14ac:dyDescent="0.1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</row>
    <row r="128" spans="1:26" ht="13" x14ac:dyDescent="0.1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</row>
    <row r="129" spans="1:26" ht="13" x14ac:dyDescent="0.1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</row>
    <row r="130" spans="1:26" ht="13" x14ac:dyDescent="0.1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</row>
    <row r="131" spans="1:26" ht="13" x14ac:dyDescent="0.1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</row>
    <row r="132" spans="1:26" ht="13" x14ac:dyDescent="0.1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</row>
    <row r="133" spans="1:26" ht="13" x14ac:dyDescent="0.1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</row>
    <row r="134" spans="1:26" ht="13" x14ac:dyDescent="0.1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</row>
    <row r="135" spans="1:26" ht="13" x14ac:dyDescent="0.1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</row>
    <row r="136" spans="1:26" ht="13" x14ac:dyDescent="0.1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</row>
    <row r="137" spans="1:26" ht="13" x14ac:dyDescent="0.1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</row>
    <row r="138" spans="1:26" ht="13" x14ac:dyDescent="0.1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</row>
    <row r="139" spans="1:26" ht="13" x14ac:dyDescent="0.1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</row>
    <row r="140" spans="1:26" ht="13" x14ac:dyDescent="0.1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</row>
    <row r="141" spans="1:26" ht="13" x14ac:dyDescent="0.1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</row>
    <row r="142" spans="1:26" ht="13" x14ac:dyDescent="0.1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</row>
    <row r="143" spans="1:26" ht="13" x14ac:dyDescent="0.1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</row>
    <row r="144" spans="1:26" ht="13" x14ac:dyDescent="0.1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</row>
    <row r="145" spans="1:26" ht="13" x14ac:dyDescent="0.1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</row>
    <row r="146" spans="1:26" ht="13" x14ac:dyDescent="0.1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</row>
    <row r="147" spans="1:26" ht="13" x14ac:dyDescent="0.1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</row>
    <row r="148" spans="1:26" ht="13" x14ac:dyDescent="0.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</row>
    <row r="149" spans="1:26" ht="13" x14ac:dyDescent="0.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</row>
    <row r="150" spans="1:26" ht="13" x14ac:dyDescent="0.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</row>
    <row r="151" spans="1:26" ht="13" x14ac:dyDescent="0.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</row>
    <row r="152" spans="1:26" ht="13" x14ac:dyDescent="0.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</row>
    <row r="153" spans="1:26" ht="13" x14ac:dyDescent="0.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</row>
    <row r="154" spans="1:26" ht="13" x14ac:dyDescent="0.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</row>
    <row r="155" spans="1:26" ht="13" x14ac:dyDescent="0.1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</row>
    <row r="156" spans="1:26" ht="13" x14ac:dyDescent="0.1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</row>
    <row r="157" spans="1:26" ht="13" x14ac:dyDescent="0.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</row>
    <row r="158" spans="1:26" ht="13" x14ac:dyDescent="0.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</row>
    <row r="159" spans="1:26" ht="13" x14ac:dyDescent="0.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</row>
    <row r="160" spans="1:26" ht="13" x14ac:dyDescent="0.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</row>
    <row r="161" spans="1:26" ht="13" x14ac:dyDescent="0.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</row>
    <row r="162" spans="1:26" ht="13" x14ac:dyDescent="0.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</row>
    <row r="163" spans="1:26" ht="13" x14ac:dyDescent="0.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</row>
    <row r="164" spans="1:26" ht="13" x14ac:dyDescent="0.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</row>
    <row r="165" spans="1:26" ht="13" x14ac:dyDescent="0.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</row>
    <row r="166" spans="1:26" ht="13" x14ac:dyDescent="0.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</row>
    <row r="167" spans="1:26" ht="13" x14ac:dyDescent="0.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</row>
    <row r="168" spans="1:26" ht="13" x14ac:dyDescent="0.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</row>
    <row r="169" spans="1:26" ht="13" x14ac:dyDescent="0.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</row>
    <row r="170" spans="1:26" ht="13" x14ac:dyDescent="0.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</row>
    <row r="171" spans="1:26" ht="13" x14ac:dyDescent="0.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</row>
    <row r="172" spans="1:26" ht="13" x14ac:dyDescent="0.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</row>
    <row r="173" spans="1:26" ht="13" x14ac:dyDescent="0.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</row>
    <row r="174" spans="1:26" ht="13" x14ac:dyDescent="0.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</row>
    <row r="175" spans="1:26" ht="13" x14ac:dyDescent="0.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</row>
    <row r="176" spans="1:26" ht="13" x14ac:dyDescent="0.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</row>
    <row r="177" spans="1:26" ht="13" x14ac:dyDescent="0.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</row>
    <row r="178" spans="1:26" ht="13" x14ac:dyDescent="0.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</row>
    <row r="179" spans="1:26" ht="13" x14ac:dyDescent="0.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</row>
    <row r="180" spans="1:26" ht="13" x14ac:dyDescent="0.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</row>
    <row r="181" spans="1:26" ht="13" x14ac:dyDescent="0.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</row>
    <row r="182" spans="1:26" ht="13" x14ac:dyDescent="0.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</row>
    <row r="183" spans="1:26" ht="13" x14ac:dyDescent="0.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</row>
    <row r="184" spans="1:26" ht="13" x14ac:dyDescent="0.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</row>
    <row r="185" spans="1:26" ht="13" x14ac:dyDescent="0.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</row>
    <row r="186" spans="1:26" ht="13" x14ac:dyDescent="0.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</row>
    <row r="187" spans="1:26" ht="13" x14ac:dyDescent="0.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</row>
    <row r="188" spans="1:26" ht="13" x14ac:dyDescent="0.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</row>
    <row r="189" spans="1:26" ht="13" x14ac:dyDescent="0.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</row>
    <row r="190" spans="1:26" ht="13" x14ac:dyDescent="0.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</row>
    <row r="191" spans="1:26" ht="13" x14ac:dyDescent="0.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</row>
    <row r="192" spans="1:26" ht="13" x14ac:dyDescent="0.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</row>
    <row r="193" spans="1:26" ht="13" x14ac:dyDescent="0.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</row>
    <row r="194" spans="1:26" ht="13" x14ac:dyDescent="0.1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</row>
    <row r="195" spans="1:26" ht="13" x14ac:dyDescent="0.1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</row>
    <row r="196" spans="1:26" ht="13" x14ac:dyDescent="0.1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</row>
    <row r="197" spans="1:26" ht="13" x14ac:dyDescent="0.1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</row>
    <row r="198" spans="1:26" ht="13" x14ac:dyDescent="0.1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</row>
    <row r="199" spans="1:26" ht="13" x14ac:dyDescent="0.1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</row>
    <row r="200" spans="1:26" ht="13" x14ac:dyDescent="0.1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</row>
    <row r="201" spans="1:26" ht="13" x14ac:dyDescent="0.1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</row>
    <row r="202" spans="1:26" ht="13" x14ac:dyDescent="0.1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</row>
    <row r="203" spans="1:26" ht="13" x14ac:dyDescent="0.1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</row>
    <row r="204" spans="1:26" ht="13" x14ac:dyDescent="0.1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</row>
    <row r="205" spans="1:26" ht="13" x14ac:dyDescent="0.1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</row>
    <row r="206" spans="1:26" ht="13" x14ac:dyDescent="0.1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</row>
    <row r="207" spans="1:26" ht="13" x14ac:dyDescent="0.1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</row>
    <row r="208" spans="1:26" ht="13" x14ac:dyDescent="0.1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</row>
    <row r="209" spans="1:26" ht="13" x14ac:dyDescent="0.1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</row>
    <row r="210" spans="1:26" ht="13" x14ac:dyDescent="0.1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</row>
    <row r="211" spans="1:26" ht="13" x14ac:dyDescent="0.1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</row>
    <row r="212" spans="1:26" ht="13" x14ac:dyDescent="0.1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</row>
    <row r="213" spans="1:26" ht="13" x14ac:dyDescent="0.1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</row>
    <row r="214" spans="1:26" ht="13" x14ac:dyDescent="0.1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</row>
    <row r="215" spans="1:26" ht="13" x14ac:dyDescent="0.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</row>
    <row r="216" spans="1:26" ht="13" x14ac:dyDescent="0.1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</row>
    <row r="217" spans="1:26" ht="13" x14ac:dyDescent="0.1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</row>
    <row r="218" spans="1:26" ht="13" x14ac:dyDescent="0.1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</row>
    <row r="219" spans="1:26" ht="13" x14ac:dyDescent="0.1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</row>
    <row r="220" spans="1:26" ht="13" x14ac:dyDescent="0.1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</row>
    <row r="221" spans="1:26" ht="13" x14ac:dyDescent="0.1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</row>
    <row r="222" spans="1:26" ht="13" x14ac:dyDescent="0.1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</row>
    <row r="223" spans="1:26" ht="13" x14ac:dyDescent="0.1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</row>
    <row r="224" spans="1:26" ht="13" x14ac:dyDescent="0.1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</row>
    <row r="225" spans="1:26" ht="13" x14ac:dyDescent="0.1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</row>
    <row r="226" spans="1:26" ht="13" x14ac:dyDescent="0.1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</row>
    <row r="227" spans="1:26" ht="13" x14ac:dyDescent="0.1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</row>
    <row r="228" spans="1:26" ht="13" x14ac:dyDescent="0.1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</row>
    <row r="229" spans="1:26" ht="13" x14ac:dyDescent="0.1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</row>
    <row r="230" spans="1:26" ht="13" x14ac:dyDescent="0.1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</row>
    <row r="231" spans="1:26" ht="13" x14ac:dyDescent="0.1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</row>
    <row r="232" spans="1:26" ht="13" x14ac:dyDescent="0.1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</row>
    <row r="233" spans="1:26" ht="13" x14ac:dyDescent="0.1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</row>
    <row r="234" spans="1:26" ht="13" x14ac:dyDescent="0.1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</row>
    <row r="235" spans="1:26" ht="13" x14ac:dyDescent="0.1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</row>
    <row r="236" spans="1:26" ht="13" x14ac:dyDescent="0.1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</row>
    <row r="237" spans="1:26" ht="13" x14ac:dyDescent="0.1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</row>
    <row r="238" spans="1:26" ht="13" x14ac:dyDescent="0.1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</row>
    <row r="239" spans="1:26" ht="13" x14ac:dyDescent="0.1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</row>
    <row r="240" spans="1:26" ht="13" x14ac:dyDescent="0.1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</row>
    <row r="241" spans="1:26" ht="13" x14ac:dyDescent="0.1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</row>
    <row r="242" spans="1:26" ht="13" x14ac:dyDescent="0.1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</row>
    <row r="243" spans="1:26" ht="13" x14ac:dyDescent="0.1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</row>
    <row r="244" spans="1:26" ht="13" x14ac:dyDescent="0.1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</row>
    <row r="245" spans="1:26" ht="13" x14ac:dyDescent="0.1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</row>
    <row r="246" spans="1:26" ht="13" x14ac:dyDescent="0.1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</row>
    <row r="247" spans="1:26" ht="13" x14ac:dyDescent="0.1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</row>
    <row r="248" spans="1:26" ht="13" x14ac:dyDescent="0.1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</row>
    <row r="249" spans="1:26" ht="13" x14ac:dyDescent="0.1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</row>
    <row r="250" spans="1:26" ht="13" x14ac:dyDescent="0.1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</row>
    <row r="251" spans="1:26" ht="13" x14ac:dyDescent="0.1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</row>
    <row r="252" spans="1:26" ht="13" x14ac:dyDescent="0.1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</row>
    <row r="253" spans="1:26" ht="13" x14ac:dyDescent="0.1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</row>
    <row r="254" spans="1:26" ht="13" x14ac:dyDescent="0.1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</row>
    <row r="255" spans="1:26" ht="13" x14ac:dyDescent="0.1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</row>
    <row r="256" spans="1:26" ht="13" x14ac:dyDescent="0.1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</row>
    <row r="257" spans="1:26" ht="13" x14ac:dyDescent="0.1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</row>
    <row r="258" spans="1:26" ht="13" x14ac:dyDescent="0.1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</row>
    <row r="259" spans="1:26" ht="13" x14ac:dyDescent="0.1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</row>
    <row r="260" spans="1:26" ht="13" x14ac:dyDescent="0.1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</row>
    <row r="261" spans="1:26" ht="13" x14ac:dyDescent="0.1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</row>
    <row r="262" spans="1:26" ht="13" x14ac:dyDescent="0.1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</row>
    <row r="263" spans="1:26" ht="13" x14ac:dyDescent="0.1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</row>
    <row r="264" spans="1:26" ht="13" x14ac:dyDescent="0.1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</row>
    <row r="265" spans="1:26" ht="13" x14ac:dyDescent="0.1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</row>
    <row r="266" spans="1:26" ht="13" x14ac:dyDescent="0.1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</row>
    <row r="267" spans="1:26" ht="13" x14ac:dyDescent="0.1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</row>
    <row r="268" spans="1:26" ht="13" x14ac:dyDescent="0.1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</row>
    <row r="269" spans="1:26" ht="13" x14ac:dyDescent="0.1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</row>
    <row r="270" spans="1:26" ht="13" x14ac:dyDescent="0.1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</row>
    <row r="271" spans="1:26" ht="13" x14ac:dyDescent="0.1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</row>
    <row r="272" spans="1:26" ht="13" x14ac:dyDescent="0.1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</row>
    <row r="273" spans="1:26" ht="13" x14ac:dyDescent="0.1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</row>
    <row r="274" spans="1:26" ht="13" x14ac:dyDescent="0.1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</row>
    <row r="275" spans="1:26" ht="13" x14ac:dyDescent="0.1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</row>
    <row r="276" spans="1:26" ht="13" x14ac:dyDescent="0.1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</row>
    <row r="277" spans="1:26" ht="13" x14ac:dyDescent="0.1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</row>
    <row r="278" spans="1:26" ht="13" x14ac:dyDescent="0.1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</row>
    <row r="279" spans="1:26" ht="13" x14ac:dyDescent="0.1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</row>
    <row r="280" spans="1:26" ht="13" x14ac:dyDescent="0.1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</row>
    <row r="281" spans="1:26" ht="13" x14ac:dyDescent="0.1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</row>
    <row r="282" spans="1:26" ht="13" x14ac:dyDescent="0.1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</row>
    <row r="283" spans="1:26" ht="13" x14ac:dyDescent="0.1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</row>
    <row r="284" spans="1:26" ht="13" x14ac:dyDescent="0.1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</row>
    <row r="285" spans="1:26" ht="13" x14ac:dyDescent="0.1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</row>
    <row r="286" spans="1:26" ht="13" x14ac:dyDescent="0.1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</row>
    <row r="287" spans="1:26" ht="13" x14ac:dyDescent="0.1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</row>
    <row r="288" spans="1:26" ht="13" x14ac:dyDescent="0.1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</row>
    <row r="289" spans="1:26" ht="13" x14ac:dyDescent="0.1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</row>
    <row r="290" spans="1:26" ht="13" x14ac:dyDescent="0.1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</row>
    <row r="291" spans="1:26" ht="13" x14ac:dyDescent="0.1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</row>
    <row r="292" spans="1:26" ht="13" x14ac:dyDescent="0.1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</row>
    <row r="293" spans="1:26" ht="13" x14ac:dyDescent="0.1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</row>
    <row r="294" spans="1:26" ht="13" x14ac:dyDescent="0.1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</row>
    <row r="295" spans="1:26" ht="13" x14ac:dyDescent="0.1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</row>
    <row r="296" spans="1:26" ht="13" x14ac:dyDescent="0.1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</row>
    <row r="297" spans="1:26" ht="13" x14ac:dyDescent="0.1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</row>
    <row r="298" spans="1:26" ht="13" x14ac:dyDescent="0.1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</row>
    <row r="299" spans="1:26" ht="13" x14ac:dyDescent="0.1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</row>
    <row r="300" spans="1:26" ht="13" x14ac:dyDescent="0.1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</row>
    <row r="301" spans="1:26" ht="13" x14ac:dyDescent="0.1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</row>
    <row r="302" spans="1:26" ht="13" x14ac:dyDescent="0.1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</row>
    <row r="303" spans="1:26" ht="13" x14ac:dyDescent="0.1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</row>
    <row r="304" spans="1:26" ht="13" x14ac:dyDescent="0.1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</row>
    <row r="305" spans="1:26" ht="13" x14ac:dyDescent="0.1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</row>
    <row r="306" spans="1:26" ht="13" x14ac:dyDescent="0.1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</row>
    <row r="307" spans="1:26" ht="13" x14ac:dyDescent="0.1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</row>
    <row r="308" spans="1:26" ht="13" x14ac:dyDescent="0.1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</row>
    <row r="309" spans="1:26" ht="13" x14ac:dyDescent="0.1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</row>
    <row r="310" spans="1:26" ht="13" x14ac:dyDescent="0.1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</row>
    <row r="311" spans="1:26" ht="13" x14ac:dyDescent="0.1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</row>
    <row r="312" spans="1:26" ht="13" x14ac:dyDescent="0.1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</row>
    <row r="313" spans="1:26" ht="13" x14ac:dyDescent="0.1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</row>
    <row r="314" spans="1:26" ht="13" x14ac:dyDescent="0.1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</row>
    <row r="315" spans="1:26" ht="13" x14ac:dyDescent="0.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</row>
    <row r="316" spans="1:26" ht="13" x14ac:dyDescent="0.1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</row>
    <row r="317" spans="1:26" ht="13" x14ac:dyDescent="0.1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</row>
    <row r="318" spans="1:26" ht="13" x14ac:dyDescent="0.1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</row>
    <row r="319" spans="1:26" ht="13" x14ac:dyDescent="0.1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</row>
    <row r="320" spans="1:26" ht="13" x14ac:dyDescent="0.1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</row>
    <row r="321" spans="1:26" ht="13" x14ac:dyDescent="0.1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</row>
    <row r="322" spans="1:26" ht="13" x14ac:dyDescent="0.1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</row>
    <row r="323" spans="1:26" ht="13" x14ac:dyDescent="0.1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</row>
    <row r="324" spans="1:26" ht="13" x14ac:dyDescent="0.1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</row>
    <row r="325" spans="1:26" ht="13" x14ac:dyDescent="0.1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</row>
    <row r="326" spans="1:26" ht="13" x14ac:dyDescent="0.1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</row>
    <row r="327" spans="1:26" ht="13" x14ac:dyDescent="0.1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</row>
    <row r="328" spans="1:26" ht="13" x14ac:dyDescent="0.1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</row>
    <row r="329" spans="1:26" ht="13" x14ac:dyDescent="0.1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</row>
    <row r="330" spans="1:26" ht="13" x14ac:dyDescent="0.1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</row>
    <row r="331" spans="1:26" ht="13" x14ac:dyDescent="0.1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</row>
    <row r="332" spans="1:26" ht="13" x14ac:dyDescent="0.1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</row>
    <row r="333" spans="1:26" ht="13" x14ac:dyDescent="0.1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</row>
    <row r="334" spans="1:26" ht="13" x14ac:dyDescent="0.1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</row>
    <row r="335" spans="1:26" ht="13" x14ac:dyDescent="0.1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</row>
    <row r="336" spans="1:26" ht="13" x14ac:dyDescent="0.1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</row>
    <row r="337" spans="1:26" ht="13" x14ac:dyDescent="0.1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</row>
    <row r="338" spans="1:26" ht="13" x14ac:dyDescent="0.1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</row>
    <row r="339" spans="1:26" ht="13" x14ac:dyDescent="0.1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</row>
    <row r="340" spans="1:26" ht="13" x14ac:dyDescent="0.1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</row>
    <row r="341" spans="1:26" ht="13" x14ac:dyDescent="0.1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</row>
    <row r="342" spans="1:26" ht="13" x14ac:dyDescent="0.1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</row>
    <row r="343" spans="1:26" ht="13" x14ac:dyDescent="0.1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</row>
    <row r="344" spans="1:26" ht="13" x14ac:dyDescent="0.1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</row>
    <row r="345" spans="1:26" ht="13" x14ac:dyDescent="0.1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</row>
    <row r="346" spans="1:26" ht="13" x14ac:dyDescent="0.1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</row>
    <row r="347" spans="1:26" ht="13" x14ac:dyDescent="0.1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</row>
    <row r="348" spans="1:26" ht="13" x14ac:dyDescent="0.1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</row>
    <row r="349" spans="1:26" ht="13" x14ac:dyDescent="0.1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</row>
    <row r="350" spans="1:26" ht="13" x14ac:dyDescent="0.1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</row>
    <row r="351" spans="1:26" ht="13" x14ac:dyDescent="0.1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</row>
    <row r="352" spans="1:26" ht="13" x14ac:dyDescent="0.1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</row>
    <row r="353" spans="1:26" ht="13" x14ac:dyDescent="0.1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</row>
    <row r="354" spans="1:26" ht="13" x14ac:dyDescent="0.1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</row>
    <row r="355" spans="1:26" ht="13" x14ac:dyDescent="0.1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</row>
    <row r="356" spans="1:26" ht="13" x14ac:dyDescent="0.1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</row>
    <row r="357" spans="1:26" ht="13" x14ac:dyDescent="0.1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</row>
    <row r="358" spans="1:26" ht="13" x14ac:dyDescent="0.1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</row>
    <row r="359" spans="1:26" ht="13" x14ac:dyDescent="0.1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</row>
    <row r="360" spans="1:26" ht="13" x14ac:dyDescent="0.1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</row>
    <row r="361" spans="1:26" ht="13" x14ac:dyDescent="0.1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</row>
    <row r="362" spans="1:26" ht="13" x14ac:dyDescent="0.1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</row>
    <row r="363" spans="1:26" ht="13" x14ac:dyDescent="0.1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</row>
    <row r="364" spans="1:26" ht="13" x14ac:dyDescent="0.1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</row>
    <row r="365" spans="1:26" ht="13" x14ac:dyDescent="0.1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</row>
    <row r="366" spans="1:26" ht="13" x14ac:dyDescent="0.1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</row>
    <row r="367" spans="1:26" ht="13" x14ac:dyDescent="0.1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</row>
    <row r="368" spans="1:26" ht="13" x14ac:dyDescent="0.1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</row>
    <row r="369" spans="1:26" ht="13" x14ac:dyDescent="0.1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</row>
    <row r="370" spans="1:26" ht="13" x14ac:dyDescent="0.1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</row>
    <row r="371" spans="1:26" ht="13" x14ac:dyDescent="0.1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</row>
    <row r="372" spans="1:26" ht="13" x14ac:dyDescent="0.1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</row>
    <row r="373" spans="1:26" ht="13" x14ac:dyDescent="0.1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</row>
    <row r="374" spans="1:26" ht="13" x14ac:dyDescent="0.1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</row>
    <row r="375" spans="1:26" ht="13" x14ac:dyDescent="0.1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</row>
    <row r="376" spans="1:26" ht="13" x14ac:dyDescent="0.1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</row>
    <row r="377" spans="1:26" ht="13" x14ac:dyDescent="0.1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</row>
    <row r="378" spans="1:26" ht="13" x14ac:dyDescent="0.1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</row>
    <row r="379" spans="1:26" ht="13" x14ac:dyDescent="0.1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</row>
    <row r="380" spans="1:26" ht="13" x14ac:dyDescent="0.1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</row>
    <row r="381" spans="1:26" ht="13" x14ac:dyDescent="0.1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</row>
    <row r="382" spans="1:26" ht="13" x14ac:dyDescent="0.1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</row>
    <row r="383" spans="1:26" ht="13" x14ac:dyDescent="0.1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</row>
    <row r="384" spans="1:26" ht="13" x14ac:dyDescent="0.1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</row>
    <row r="385" spans="1:26" ht="13" x14ac:dyDescent="0.1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</row>
    <row r="386" spans="1:26" ht="13" x14ac:dyDescent="0.1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</row>
    <row r="387" spans="1:26" ht="13" x14ac:dyDescent="0.1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</row>
    <row r="388" spans="1:26" ht="13" x14ac:dyDescent="0.1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</row>
    <row r="389" spans="1:26" ht="13" x14ac:dyDescent="0.1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</row>
    <row r="390" spans="1:26" ht="13" x14ac:dyDescent="0.1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</row>
    <row r="391" spans="1:26" ht="13" x14ac:dyDescent="0.1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</row>
    <row r="392" spans="1:26" ht="13" x14ac:dyDescent="0.1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</row>
    <row r="393" spans="1:26" ht="13" x14ac:dyDescent="0.1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</row>
    <row r="394" spans="1:26" ht="13" x14ac:dyDescent="0.1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</row>
    <row r="395" spans="1:26" ht="13" x14ac:dyDescent="0.1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</row>
    <row r="396" spans="1:26" ht="13" x14ac:dyDescent="0.1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</row>
    <row r="397" spans="1:26" ht="13" x14ac:dyDescent="0.1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</row>
    <row r="398" spans="1:26" ht="13" x14ac:dyDescent="0.1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</row>
    <row r="399" spans="1:26" ht="13" x14ac:dyDescent="0.1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</row>
    <row r="400" spans="1:26" ht="13" x14ac:dyDescent="0.1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</row>
    <row r="401" spans="1:26" ht="13" x14ac:dyDescent="0.1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</row>
    <row r="402" spans="1:26" ht="13" x14ac:dyDescent="0.1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</row>
    <row r="403" spans="1:26" ht="13" x14ac:dyDescent="0.1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</row>
    <row r="404" spans="1:26" ht="13" x14ac:dyDescent="0.1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</row>
    <row r="405" spans="1:26" ht="13" x14ac:dyDescent="0.1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</row>
    <row r="406" spans="1:26" ht="13" x14ac:dyDescent="0.1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</row>
    <row r="407" spans="1:26" ht="13" x14ac:dyDescent="0.1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</row>
    <row r="408" spans="1:26" ht="13" x14ac:dyDescent="0.1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</row>
    <row r="409" spans="1:26" ht="13" x14ac:dyDescent="0.1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</row>
    <row r="410" spans="1:26" ht="13" x14ac:dyDescent="0.1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</row>
    <row r="411" spans="1:26" ht="13" x14ac:dyDescent="0.1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</row>
    <row r="412" spans="1:26" ht="13" x14ac:dyDescent="0.1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</row>
    <row r="413" spans="1:26" ht="13" x14ac:dyDescent="0.1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</row>
    <row r="414" spans="1:26" ht="13" x14ac:dyDescent="0.1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</row>
    <row r="415" spans="1:26" ht="13" x14ac:dyDescent="0.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</row>
    <row r="416" spans="1:26" ht="13" x14ac:dyDescent="0.1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</row>
    <row r="417" spans="1:26" ht="13" x14ac:dyDescent="0.1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</row>
    <row r="418" spans="1:26" ht="13" x14ac:dyDescent="0.1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</row>
    <row r="419" spans="1:26" ht="13" x14ac:dyDescent="0.1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</row>
    <row r="420" spans="1:26" ht="13" x14ac:dyDescent="0.1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</row>
    <row r="421" spans="1:26" ht="13" x14ac:dyDescent="0.1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</row>
    <row r="422" spans="1:26" ht="13" x14ac:dyDescent="0.1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</row>
    <row r="423" spans="1:26" ht="13" x14ac:dyDescent="0.1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</row>
    <row r="424" spans="1:26" ht="13" x14ac:dyDescent="0.1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</row>
    <row r="425" spans="1:26" ht="13" x14ac:dyDescent="0.1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</row>
    <row r="426" spans="1:26" ht="13" x14ac:dyDescent="0.1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</row>
    <row r="427" spans="1:26" ht="13" x14ac:dyDescent="0.1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</row>
    <row r="428" spans="1:26" ht="13" x14ac:dyDescent="0.1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</row>
    <row r="429" spans="1:26" ht="13" x14ac:dyDescent="0.1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</row>
    <row r="430" spans="1:26" ht="13" x14ac:dyDescent="0.1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</row>
    <row r="431" spans="1:26" ht="13" x14ac:dyDescent="0.1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</row>
    <row r="432" spans="1:26" ht="13" x14ac:dyDescent="0.1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</row>
    <row r="433" spans="1:26" ht="13" x14ac:dyDescent="0.1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</row>
    <row r="434" spans="1:26" ht="13" x14ac:dyDescent="0.1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</row>
    <row r="435" spans="1:26" ht="13" x14ac:dyDescent="0.1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</row>
    <row r="436" spans="1:26" ht="13" x14ac:dyDescent="0.1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</row>
    <row r="437" spans="1:26" ht="13" x14ac:dyDescent="0.1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</row>
    <row r="438" spans="1:26" ht="13" x14ac:dyDescent="0.1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</row>
    <row r="439" spans="1:26" ht="13" x14ac:dyDescent="0.1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</row>
    <row r="440" spans="1:26" ht="13" x14ac:dyDescent="0.1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</row>
    <row r="441" spans="1:26" ht="13" x14ac:dyDescent="0.1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</row>
    <row r="442" spans="1:26" ht="13" x14ac:dyDescent="0.1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</row>
    <row r="443" spans="1:26" ht="13" x14ac:dyDescent="0.1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</row>
    <row r="444" spans="1:26" ht="13" x14ac:dyDescent="0.1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</row>
    <row r="445" spans="1:26" ht="13" x14ac:dyDescent="0.1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</row>
    <row r="446" spans="1:26" ht="13" x14ac:dyDescent="0.1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</row>
    <row r="447" spans="1:26" ht="13" x14ac:dyDescent="0.1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</row>
    <row r="448" spans="1:26" ht="13" x14ac:dyDescent="0.1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</row>
    <row r="449" spans="1:26" ht="13" x14ac:dyDescent="0.1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</row>
    <row r="450" spans="1:26" ht="13" x14ac:dyDescent="0.1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</row>
    <row r="451" spans="1:26" ht="13" x14ac:dyDescent="0.1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</row>
    <row r="452" spans="1:26" ht="13" x14ac:dyDescent="0.1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</row>
    <row r="453" spans="1:26" ht="13" x14ac:dyDescent="0.1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</row>
    <row r="454" spans="1:26" ht="13" x14ac:dyDescent="0.1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</row>
    <row r="455" spans="1:26" ht="13" x14ac:dyDescent="0.1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</row>
    <row r="456" spans="1:26" ht="13" x14ac:dyDescent="0.1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</row>
    <row r="457" spans="1:26" ht="13" x14ac:dyDescent="0.1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</row>
    <row r="458" spans="1:26" ht="13" x14ac:dyDescent="0.1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</row>
    <row r="459" spans="1:26" ht="13" x14ac:dyDescent="0.1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</row>
    <row r="460" spans="1:26" ht="13" x14ac:dyDescent="0.1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</row>
    <row r="461" spans="1:26" ht="13" x14ac:dyDescent="0.1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</row>
    <row r="462" spans="1:26" ht="13" x14ac:dyDescent="0.1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</row>
    <row r="463" spans="1:26" ht="13" x14ac:dyDescent="0.1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</row>
    <row r="464" spans="1:26" ht="13" x14ac:dyDescent="0.1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</row>
    <row r="465" spans="1:26" ht="13" x14ac:dyDescent="0.1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</row>
    <row r="466" spans="1:26" ht="13" x14ac:dyDescent="0.1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</row>
    <row r="467" spans="1:26" ht="13" x14ac:dyDescent="0.1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</row>
    <row r="468" spans="1:26" ht="13" x14ac:dyDescent="0.1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</row>
    <row r="469" spans="1:26" ht="13" x14ac:dyDescent="0.1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</row>
    <row r="470" spans="1:26" ht="13" x14ac:dyDescent="0.1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</row>
    <row r="471" spans="1:26" ht="13" x14ac:dyDescent="0.1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</row>
    <row r="472" spans="1:26" ht="13" x14ac:dyDescent="0.1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</row>
    <row r="473" spans="1:26" ht="13" x14ac:dyDescent="0.1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</row>
    <row r="474" spans="1:26" ht="13" x14ac:dyDescent="0.1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</row>
    <row r="475" spans="1:26" ht="13" x14ac:dyDescent="0.1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</row>
    <row r="476" spans="1:26" ht="13" x14ac:dyDescent="0.1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</row>
    <row r="477" spans="1:26" ht="13" x14ac:dyDescent="0.1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</row>
    <row r="478" spans="1:26" ht="13" x14ac:dyDescent="0.1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</row>
    <row r="479" spans="1:26" ht="13" x14ac:dyDescent="0.1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</row>
    <row r="480" spans="1:26" ht="13" x14ac:dyDescent="0.1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</row>
    <row r="481" spans="1:26" ht="13" x14ac:dyDescent="0.1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</row>
    <row r="482" spans="1:26" ht="13" x14ac:dyDescent="0.1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</row>
    <row r="483" spans="1:26" ht="13" x14ac:dyDescent="0.1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</row>
    <row r="484" spans="1:26" ht="13" x14ac:dyDescent="0.1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</row>
    <row r="485" spans="1:26" ht="13" x14ac:dyDescent="0.1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</row>
    <row r="486" spans="1:26" ht="13" x14ac:dyDescent="0.1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</row>
    <row r="487" spans="1:26" ht="13" x14ac:dyDescent="0.1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</row>
    <row r="488" spans="1:26" ht="13" x14ac:dyDescent="0.1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</row>
    <row r="489" spans="1:26" ht="13" x14ac:dyDescent="0.1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</row>
    <row r="490" spans="1:26" ht="13" x14ac:dyDescent="0.1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</row>
    <row r="491" spans="1:26" ht="13" x14ac:dyDescent="0.1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</row>
    <row r="492" spans="1:26" ht="13" x14ac:dyDescent="0.1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</row>
    <row r="493" spans="1:26" ht="13" x14ac:dyDescent="0.1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</row>
    <row r="494" spans="1:26" ht="13" x14ac:dyDescent="0.1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</row>
    <row r="495" spans="1:26" ht="13" x14ac:dyDescent="0.1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</row>
    <row r="496" spans="1:26" ht="13" x14ac:dyDescent="0.1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</row>
    <row r="497" spans="1:26" ht="13" x14ac:dyDescent="0.1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</row>
    <row r="498" spans="1:26" ht="13" x14ac:dyDescent="0.1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</row>
    <row r="499" spans="1:26" ht="13" x14ac:dyDescent="0.1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</row>
    <row r="500" spans="1:26" ht="13" x14ac:dyDescent="0.1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</row>
    <row r="501" spans="1:26" ht="13" x14ac:dyDescent="0.1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</row>
    <row r="502" spans="1:26" ht="13" x14ac:dyDescent="0.1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</row>
    <row r="503" spans="1:26" ht="13" x14ac:dyDescent="0.1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</row>
    <row r="504" spans="1:26" ht="13" x14ac:dyDescent="0.1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</row>
    <row r="505" spans="1:26" ht="13" x14ac:dyDescent="0.1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</row>
    <row r="506" spans="1:26" ht="13" x14ac:dyDescent="0.1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</row>
    <row r="507" spans="1:26" ht="13" x14ac:dyDescent="0.1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</row>
    <row r="508" spans="1:26" ht="13" x14ac:dyDescent="0.1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</row>
    <row r="509" spans="1:26" ht="13" x14ac:dyDescent="0.1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</row>
    <row r="510" spans="1:26" ht="13" x14ac:dyDescent="0.1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</row>
    <row r="511" spans="1:26" ht="13" x14ac:dyDescent="0.1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</row>
    <row r="512" spans="1:26" ht="13" x14ac:dyDescent="0.1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</row>
    <row r="513" spans="1:26" ht="13" x14ac:dyDescent="0.1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</row>
    <row r="514" spans="1:26" ht="13" x14ac:dyDescent="0.1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</row>
    <row r="515" spans="1:26" ht="13" x14ac:dyDescent="0.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</row>
    <row r="516" spans="1:26" ht="13" x14ac:dyDescent="0.1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</row>
    <row r="517" spans="1:26" ht="13" x14ac:dyDescent="0.1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</row>
    <row r="518" spans="1:26" ht="13" x14ac:dyDescent="0.1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</row>
    <row r="519" spans="1:26" ht="13" x14ac:dyDescent="0.1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</row>
    <row r="520" spans="1:26" ht="13" x14ac:dyDescent="0.1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</row>
    <row r="521" spans="1:26" ht="13" x14ac:dyDescent="0.1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</row>
    <row r="522" spans="1:26" ht="13" x14ac:dyDescent="0.1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</row>
    <row r="523" spans="1:26" ht="13" x14ac:dyDescent="0.1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</row>
    <row r="524" spans="1:26" ht="13" x14ac:dyDescent="0.1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</row>
    <row r="525" spans="1:26" ht="13" x14ac:dyDescent="0.1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</row>
    <row r="526" spans="1:26" ht="13" x14ac:dyDescent="0.1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</row>
    <row r="527" spans="1:26" ht="13" x14ac:dyDescent="0.1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</row>
    <row r="528" spans="1:26" ht="13" x14ac:dyDescent="0.1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</row>
    <row r="529" spans="1:26" ht="13" x14ac:dyDescent="0.1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</row>
    <row r="530" spans="1:26" ht="13" x14ac:dyDescent="0.1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</row>
    <row r="531" spans="1:26" ht="13" x14ac:dyDescent="0.1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</row>
    <row r="532" spans="1:26" ht="13" x14ac:dyDescent="0.1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</row>
    <row r="533" spans="1:26" ht="13" x14ac:dyDescent="0.1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</row>
    <row r="534" spans="1:26" ht="13" x14ac:dyDescent="0.1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</row>
    <row r="535" spans="1:26" ht="13" x14ac:dyDescent="0.1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</row>
    <row r="536" spans="1:26" ht="13" x14ac:dyDescent="0.1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</row>
    <row r="537" spans="1:26" ht="13" x14ac:dyDescent="0.1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</row>
    <row r="538" spans="1:26" ht="13" x14ac:dyDescent="0.1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</row>
    <row r="539" spans="1:26" ht="13" x14ac:dyDescent="0.1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</row>
    <row r="540" spans="1:26" ht="13" x14ac:dyDescent="0.1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</row>
    <row r="541" spans="1:26" ht="13" x14ac:dyDescent="0.1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</row>
    <row r="542" spans="1:26" ht="13" x14ac:dyDescent="0.1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</row>
    <row r="543" spans="1:26" ht="13" x14ac:dyDescent="0.1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</row>
    <row r="544" spans="1:26" ht="13" x14ac:dyDescent="0.1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</row>
    <row r="545" spans="1:26" ht="13" x14ac:dyDescent="0.1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</row>
    <row r="546" spans="1:26" ht="13" x14ac:dyDescent="0.1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</row>
    <row r="547" spans="1:26" ht="13" x14ac:dyDescent="0.1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</row>
    <row r="548" spans="1:26" ht="13" x14ac:dyDescent="0.1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</row>
    <row r="549" spans="1:26" ht="13" x14ac:dyDescent="0.1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</row>
    <row r="550" spans="1:26" ht="13" x14ac:dyDescent="0.1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</row>
    <row r="551" spans="1:26" ht="13" x14ac:dyDescent="0.1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</row>
    <row r="552" spans="1:26" ht="13" x14ac:dyDescent="0.1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</row>
    <row r="553" spans="1:26" ht="13" x14ac:dyDescent="0.1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</row>
    <row r="554" spans="1:26" ht="13" x14ac:dyDescent="0.1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</row>
    <row r="555" spans="1:26" ht="13" x14ac:dyDescent="0.1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</row>
    <row r="556" spans="1:26" ht="13" x14ac:dyDescent="0.1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</row>
    <row r="557" spans="1:26" ht="13" x14ac:dyDescent="0.1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</row>
    <row r="558" spans="1:26" ht="13" x14ac:dyDescent="0.1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</row>
    <row r="559" spans="1:26" ht="13" x14ac:dyDescent="0.1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</row>
    <row r="560" spans="1:26" ht="13" x14ac:dyDescent="0.1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</row>
    <row r="561" spans="1:26" ht="13" x14ac:dyDescent="0.1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</row>
    <row r="562" spans="1:26" ht="13" x14ac:dyDescent="0.1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</row>
    <row r="563" spans="1:26" ht="13" x14ac:dyDescent="0.1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</row>
    <row r="564" spans="1:26" ht="13" x14ac:dyDescent="0.1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</row>
    <row r="565" spans="1:26" ht="13" x14ac:dyDescent="0.1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</row>
    <row r="566" spans="1:26" ht="13" x14ac:dyDescent="0.1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</row>
    <row r="567" spans="1:26" ht="13" x14ac:dyDescent="0.1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</row>
    <row r="568" spans="1:26" ht="13" x14ac:dyDescent="0.1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</row>
    <row r="569" spans="1:26" ht="13" x14ac:dyDescent="0.1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</row>
    <row r="570" spans="1:26" ht="13" x14ac:dyDescent="0.1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</row>
    <row r="571" spans="1:26" ht="13" x14ac:dyDescent="0.1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</row>
    <row r="572" spans="1:26" ht="13" x14ac:dyDescent="0.1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</row>
    <row r="573" spans="1:26" ht="13" x14ac:dyDescent="0.1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</row>
    <row r="574" spans="1:26" ht="13" x14ac:dyDescent="0.1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</row>
    <row r="575" spans="1:26" ht="13" x14ac:dyDescent="0.1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</row>
    <row r="576" spans="1:26" ht="13" x14ac:dyDescent="0.1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</row>
    <row r="577" spans="1:26" ht="13" x14ac:dyDescent="0.1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</row>
    <row r="578" spans="1:26" ht="13" x14ac:dyDescent="0.1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</row>
    <row r="579" spans="1:26" ht="13" x14ac:dyDescent="0.1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</row>
    <row r="580" spans="1:26" ht="13" x14ac:dyDescent="0.1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</row>
    <row r="581" spans="1:26" ht="13" x14ac:dyDescent="0.1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</row>
    <row r="582" spans="1:26" ht="13" x14ac:dyDescent="0.1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</row>
    <row r="583" spans="1:26" ht="13" x14ac:dyDescent="0.1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</row>
    <row r="584" spans="1:26" ht="13" x14ac:dyDescent="0.1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</row>
    <row r="585" spans="1:26" ht="13" x14ac:dyDescent="0.1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</row>
    <row r="586" spans="1:26" ht="13" x14ac:dyDescent="0.1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</row>
    <row r="587" spans="1:26" ht="13" x14ac:dyDescent="0.1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</row>
    <row r="588" spans="1:26" ht="13" x14ac:dyDescent="0.1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</row>
    <row r="589" spans="1:26" ht="13" x14ac:dyDescent="0.1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</row>
    <row r="590" spans="1:26" ht="13" x14ac:dyDescent="0.1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</row>
    <row r="591" spans="1:26" ht="13" x14ac:dyDescent="0.1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</row>
    <row r="592" spans="1:26" ht="13" x14ac:dyDescent="0.1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</row>
    <row r="593" spans="1:26" ht="13" x14ac:dyDescent="0.1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</row>
    <row r="594" spans="1:26" ht="13" x14ac:dyDescent="0.1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</row>
    <row r="595" spans="1:26" ht="13" x14ac:dyDescent="0.1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</row>
    <row r="596" spans="1:26" ht="13" x14ac:dyDescent="0.1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</row>
    <row r="597" spans="1:26" ht="13" x14ac:dyDescent="0.1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</row>
    <row r="598" spans="1:26" ht="13" x14ac:dyDescent="0.1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</row>
    <row r="599" spans="1:26" ht="13" x14ac:dyDescent="0.1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</row>
    <row r="600" spans="1:26" ht="13" x14ac:dyDescent="0.1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</row>
    <row r="601" spans="1:26" ht="13" x14ac:dyDescent="0.1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</row>
    <row r="602" spans="1:26" ht="13" x14ac:dyDescent="0.1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</row>
    <row r="603" spans="1:26" ht="13" x14ac:dyDescent="0.1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</row>
    <row r="604" spans="1:26" ht="13" x14ac:dyDescent="0.1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</row>
    <row r="605" spans="1:26" ht="13" x14ac:dyDescent="0.1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</row>
    <row r="606" spans="1:26" ht="13" x14ac:dyDescent="0.1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</row>
    <row r="607" spans="1:26" ht="13" x14ac:dyDescent="0.1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</row>
    <row r="608" spans="1:26" ht="13" x14ac:dyDescent="0.1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</row>
    <row r="609" spans="1:26" ht="13" x14ac:dyDescent="0.1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</row>
    <row r="610" spans="1:26" ht="13" x14ac:dyDescent="0.1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</row>
    <row r="611" spans="1:26" ht="13" x14ac:dyDescent="0.1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</row>
    <row r="612" spans="1:26" ht="13" x14ac:dyDescent="0.1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</row>
    <row r="613" spans="1:26" ht="13" x14ac:dyDescent="0.1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</row>
    <row r="614" spans="1:26" ht="13" x14ac:dyDescent="0.1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</row>
    <row r="615" spans="1:26" ht="13" x14ac:dyDescent="0.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</row>
    <row r="616" spans="1:26" ht="13" x14ac:dyDescent="0.1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</row>
    <row r="617" spans="1:26" ht="13" x14ac:dyDescent="0.1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</row>
    <row r="618" spans="1:26" ht="13" x14ac:dyDescent="0.1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</row>
    <row r="619" spans="1:26" ht="13" x14ac:dyDescent="0.1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</row>
    <row r="620" spans="1:26" ht="13" x14ac:dyDescent="0.1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</row>
    <row r="621" spans="1:26" ht="13" x14ac:dyDescent="0.1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</row>
    <row r="622" spans="1:26" ht="13" x14ac:dyDescent="0.1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</row>
    <row r="623" spans="1:26" ht="13" x14ac:dyDescent="0.1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</row>
    <row r="624" spans="1:26" ht="13" x14ac:dyDescent="0.1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</row>
    <row r="625" spans="1:26" ht="13" x14ac:dyDescent="0.1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</row>
    <row r="626" spans="1:26" ht="13" x14ac:dyDescent="0.1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</row>
    <row r="627" spans="1:26" ht="13" x14ac:dyDescent="0.1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</row>
    <row r="628" spans="1:26" ht="13" x14ac:dyDescent="0.1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</row>
    <row r="629" spans="1:26" ht="13" x14ac:dyDescent="0.1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</row>
    <row r="630" spans="1:26" ht="13" x14ac:dyDescent="0.1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</row>
    <row r="631" spans="1:26" ht="13" x14ac:dyDescent="0.1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</row>
    <row r="632" spans="1:26" ht="13" x14ac:dyDescent="0.1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</row>
    <row r="633" spans="1:26" ht="13" x14ac:dyDescent="0.1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</row>
    <row r="634" spans="1:26" ht="13" x14ac:dyDescent="0.1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</row>
    <row r="635" spans="1:26" ht="13" x14ac:dyDescent="0.1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</row>
    <row r="636" spans="1:26" ht="13" x14ac:dyDescent="0.1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</row>
    <row r="637" spans="1:26" ht="13" x14ac:dyDescent="0.1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</row>
    <row r="638" spans="1:26" ht="13" x14ac:dyDescent="0.1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</row>
    <row r="639" spans="1:26" ht="13" x14ac:dyDescent="0.1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</row>
    <row r="640" spans="1:26" ht="13" x14ac:dyDescent="0.1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</row>
    <row r="641" spans="1:26" ht="13" x14ac:dyDescent="0.1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</row>
    <row r="642" spans="1:26" ht="13" x14ac:dyDescent="0.1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</row>
    <row r="643" spans="1:26" ht="13" x14ac:dyDescent="0.1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</row>
    <row r="644" spans="1:26" ht="13" x14ac:dyDescent="0.1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</row>
    <row r="645" spans="1:26" ht="13" x14ac:dyDescent="0.1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</row>
    <row r="646" spans="1:26" ht="13" x14ac:dyDescent="0.1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</row>
    <row r="647" spans="1:26" ht="13" x14ac:dyDescent="0.1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</row>
    <row r="648" spans="1:26" ht="13" x14ac:dyDescent="0.1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</row>
    <row r="649" spans="1:26" ht="13" x14ac:dyDescent="0.1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</row>
    <row r="650" spans="1:26" ht="13" x14ac:dyDescent="0.1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</row>
    <row r="651" spans="1:26" ht="13" x14ac:dyDescent="0.1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</row>
    <row r="652" spans="1:26" ht="13" x14ac:dyDescent="0.1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</row>
    <row r="653" spans="1:26" ht="13" x14ac:dyDescent="0.1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</row>
    <row r="654" spans="1:26" ht="13" x14ac:dyDescent="0.1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</row>
    <row r="655" spans="1:26" ht="13" x14ac:dyDescent="0.1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</row>
    <row r="656" spans="1:26" ht="13" x14ac:dyDescent="0.1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</row>
    <row r="657" spans="1:26" ht="13" x14ac:dyDescent="0.1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</row>
    <row r="658" spans="1:26" ht="13" x14ac:dyDescent="0.1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</row>
    <row r="659" spans="1:26" ht="13" x14ac:dyDescent="0.1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</row>
    <row r="660" spans="1:26" ht="13" x14ac:dyDescent="0.1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</row>
    <row r="661" spans="1:26" ht="13" x14ac:dyDescent="0.1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</row>
    <row r="662" spans="1:26" ht="13" x14ac:dyDescent="0.1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</row>
    <row r="663" spans="1:26" ht="13" x14ac:dyDescent="0.1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</row>
    <row r="664" spans="1:26" ht="13" x14ac:dyDescent="0.1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</row>
    <row r="665" spans="1:26" ht="13" x14ac:dyDescent="0.1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</row>
    <row r="666" spans="1:26" ht="13" x14ac:dyDescent="0.1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</row>
    <row r="667" spans="1:26" ht="13" x14ac:dyDescent="0.1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</row>
    <row r="668" spans="1:26" ht="13" x14ac:dyDescent="0.1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</row>
    <row r="669" spans="1:26" ht="13" x14ac:dyDescent="0.1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</row>
    <row r="670" spans="1:26" ht="13" x14ac:dyDescent="0.1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</row>
    <row r="671" spans="1:26" ht="13" x14ac:dyDescent="0.1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</row>
    <row r="672" spans="1:26" ht="13" x14ac:dyDescent="0.1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</row>
    <row r="673" spans="1:26" ht="13" x14ac:dyDescent="0.1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</row>
    <row r="674" spans="1:26" ht="13" x14ac:dyDescent="0.1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</row>
    <row r="675" spans="1:26" ht="13" x14ac:dyDescent="0.1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</row>
    <row r="676" spans="1:26" ht="13" x14ac:dyDescent="0.1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</row>
    <row r="677" spans="1:26" ht="13" x14ac:dyDescent="0.1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</row>
    <row r="678" spans="1:26" ht="13" x14ac:dyDescent="0.1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</row>
    <row r="679" spans="1:26" ht="13" x14ac:dyDescent="0.1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</row>
    <row r="680" spans="1:26" ht="13" x14ac:dyDescent="0.1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</row>
    <row r="681" spans="1:26" ht="13" x14ac:dyDescent="0.1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</row>
    <row r="682" spans="1:26" ht="13" x14ac:dyDescent="0.1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</row>
    <row r="683" spans="1:26" ht="13" x14ac:dyDescent="0.1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</row>
    <row r="684" spans="1:26" ht="13" x14ac:dyDescent="0.1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</row>
    <row r="685" spans="1:26" ht="13" x14ac:dyDescent="0.1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</row>
    <row r="686" spans="1:26" ht="13" x14ac:dyDescent="0.1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</row>
    <row r="687" spans="1:26" ht="13" x14ac:dyDescent="0.1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</row>
    <row r="688" spans="1:26" ht="13" x14ac:dyDescent="0.1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</row>
    <row r="689" spans="1:26" ht="13" x14ac:dyDescent="0.1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</row>
    <row r="690" spans="1:26" ht="13" x14ac:dyDescent="0.1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</row>
    <row r="691" spans="1:26" ht="13" x14ac:dyDescent="0.1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</row>
    <row r="692" spans="1:26" ht="13" x14ac:dyDescent="0.1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</row>
    <row r="693" spans="1:26" ht="13" x14ac:dyDescent="0.1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</row>
    <row r="694" spans="1:26" ht="13" x14ac:dyDescent="0.1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</row>
    <row r="695" spans="1:26" ht="13" x14ac:dyDescent="0.1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</row>
    <row r="696" spans="1:26" ht="13" x14ac:dyDescent="0.1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</row>
    <row r="697" spans="1:26" ht="13" x14ac:dyDescent="0.1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</row>
    <row r="698" spans="1:26" ht="13" x14ac:dyDescent="0.1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</row>
    <row r="699" spans="1:26" ht="13" x14ac:dyDescent="0.1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</row>
    <row r="700" spans="1:26" ht="13" x14ac:dyDescent="0.1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</row>
    <row r="701" spans="1:26" ht="13" x14ac:dyDescent="0.1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</row>
    <row r="702" spans="1:26" ht="13" x14ac:dyDescent="0.1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</row>
    <row r="703" spans="1:26" ht="13" x14ac:dyDescent="0.1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</row>
    <row r="704" spans="1:26" ht="13" x14ac:dyDescent="0.1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</row>
    <row r="705" spans="1:26" ht="13" x14ac:dyDescent="0.1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</row>
    <row r="706" spans="1:26" ht="13" x14ac:dyDescent="0.1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</row>
    <row r="707" spans="1:26" ht="13" x14ac:dyDescent="0.1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</row>
    <row r="708" spans="1:26" ht="13" x14ac:dyDescent="0.1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</row>
    <row r="709" spans="1:26" ht="13" x14ac:dyDescent="0.1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</row>
    <row r="710" spans="1:26" ht="13" x14ac:dyDescent="0.1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</row>
    <row r="711" spans="1:26" ht="13" x14ac:dyDescent="0.1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</row>
    <row r="712" spans="1:26" ht="13" x14ac:dyDescent="0.1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</row>
    <row r="713" spans="1:26" ht="13" x14ac:dyDescent="0.1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</row>
    <row r="714" spans="1:26" ht="13" x14ac:dyDescent="0.1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</row>
    <row r="715" spans="1:26" ht="13" x14ac:dyDescent="0.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</row>
    <row r="716" spans="1:26" ht="13" x14ac:dyDescent="0.1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</row>
    <row r="717" spans="1:26" ht="13" x14ac:dyDescent="0.1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</row>
    <row r="718" spans="1:26" ht="13" x14ac:dyDescent="0.1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</row>
    <row r="719" spans="1:26" ht="13" x14ac:dyDescent="0.1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</row>
    <row r="720" spans="1:26" ht="13" x14ac:dyDescent="0.1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</row>
    <row r="721" spans="1:26" ht="13" x14ac:dyDescent="0.1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</row>
    <row r="722" spans="1:26" ht="13" x14ac:dyDescent="0.1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</row>
    <row r="723" spans="1:26" ht="13" x14ac:dyDescent="0.1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</row>
    <row r="724" spans="1:26" ht="13" x14ac:dyDescent="0.1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</row>
    <row r="725" spans="1:26" ht="13" x14ac:dyDescent="0.1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</row>
    <row r="726" spans="1:26" ht="13" x14ac:dyDescent="0.1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</row>
    <row r="727" spans="1:26" ht="13" x14ac:dyDescent="0.1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</row>
    <row r="728" spans="1:26" ht="13" x14ac:dyDescent="0.1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</row>
    <row r="729" spans="1:26" ht="13" x14ac:dyDescent="0.1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</row>
    <row r="730" spans="1:26" ht="13" x14ac:dyDescent="0.1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</row>
    <row r="731" spans="1:26" ht="13" x14ac:dyDescent="0.1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</row>
    <row r="732" spans="1:26" ht="13" x14ac:dyDescent="0.1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</row>
    <row r="733" spans="1:26" ht="13" x14ac:dyDescent="0.1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</row>
    <row r="734" spans="1:26" ht="13" x14ac:dyDescent="0.1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</row>
    <row r="735" spans="1:26" ht="13" x14ac:dyDescent="0.1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</row>
    <row r="736" spans="1:26" ht="13" x14ac:dyDescent="0.1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</row>
    <row r="737" spans="1:26" ht="13" x14ac:dyDescent="0.1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</row>
    <row r="738" spans="1:26" ht="13" x14ac:dyDescent="0.1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</row>
    <row r="739" spans="1:26" ht="13" x14ac:dyDescent="0.1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</row>
    <row r="740" spans="1:26" ht="13" x14ac:dyDescent="0.1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</row>
    <row r="741" spans="1:26" ht="13" x14ac:dyDescent="0.1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</row>
    <row r="742" spans="1:26" ht="13" x14ac:dyDescent="0.1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</row>
    <row r="743" spans="1:26" ht="13" x14ac:dyDescent="0.1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</row>
    <row r="744" spans="1:26" ht="13" x14ac:dyDescent="0.1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</row>
    <row r="745" spans="1:26" ht="13" x14ac:dyDescent="0.1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</row>
    <row r="746" spans="1:26" ht="13" x14ac:dyDescent="0.1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</row>
    <row r="747" spans="1:26" ht="13" x14ac:dyDescent="0.1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</row>
    <row r="748" spans="1:26" ht="13" x14ac:dyDescent="0.1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</row>
    <row r="749" spans="1:26" ht="13" x14ac:dyDescent="0.1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</row>
    <row r="750" spans="1:26" ht="13" x14ac:dyDescent="0.1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</row>
    <row r="751" spans="1:26" ht="13" x14ac:dyDescent="0.1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</row>
    <row r="752" spans="1:26" ht="13" x14ac:dyDescent="0.1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</row>
    <row r="753" spans="1:26" ht="13" x14ac:dyDescent="0.1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</row>
    <row r="754" spans="1:26" ht="13" x14ac:dyDescent="0.1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</row>
    <row r="755" spans="1:26" ht="13" x14ac:dyDescent="0.1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</row>
    <row r="756" spans="1:26" ht="13" x14ac:dyDescent="0.1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</row>
    <row r="757" spans="1:26" ht="13" x14ac:dyDescent="0.1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</row>
    <row r="758" spans="1:26" ht="13" x14ac:dyDescent="0.1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</row>
    <row r="759" spans="1:26" ht="13" x14ac:dyDescent="0.1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</row>
    <row r="760" spans="1:26" ht="13" x14ac:dyDescent="0.1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</row>
    <row r="761" spans="1:26" ht="13" x14ac:dyDescent="0.1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</row>
    <row r="762" spans="1:26" ht="13" x14ac:dyDescent="0.1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</row>
    <row r="763" spans="1:26" ht="13" x14ac:dyDescent="0.1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</row>
    <row r="764" spans="1:26" ht="13" x14ac:dyDescent="0.1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</row>
    <row r="765" spans="1:26" ht="13" x14ac:dyDescent="0.1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</row>
    <row r="766" spans="1:26" ht="13" x14ac:dyDescent="0.1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</row>
    <row r="767" spans="1:26" ht="13" x14ac:dyDescent="0.1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</row>
    <row r="768" spans="1:26" ht="13" x14ac:dyDescent="0.1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</row>
    <row r="769" spans="1:26" ht="13" x14ac:dyDescent="0.1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</row>
    <row r="770" spans="1:26" ht="13" x14ac:dyDescent="0.1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</row>
    <row r="771" spans="1:26" ht="13" x14ac:dyDescent="0.1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</row>
    <row r="772" spans="1:26" ht="13" x14ac:dyDescent="0.1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</row>
    <row r="773" spans="1:26" ht="13" x14ac:dyDescent="0.1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</row>
    <row r="774" spans="1:26" ht="13" x14ac:dyDescent="0.1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</row>
    <row r="775" spans="1:26" ht="13" x14ac:dyDescent="0.1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</row>
    <row r="776" spans="1:26" ht="13" x14ac:dyDescent="0.1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</row>
    <row r="777" spans="1:26" ht="13" x14ac:dyDescent="0.1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</row>
    <row r="778" spans="1:26" ht="13" x14ac:dyDescent="0.1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</row>
    <row r="779" spans="1:26" ht="13" x14ac:dyDescent="0.1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</row>
    <row r="780" spans="1:26" ht="13" x14ac:dyDescent="0.1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</row>
    <row r="781" spans="1:26" ht="13" x14ac:dyDescent="0.1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</row>
    <row r="782" spans="1:26" ht="13" x14ac:dyDescent="0.1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</row>
    <row r="783" spans="1:26" ht="13" x14ac:dyDescent="0.1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</row>
    <row r="784" spans="1:26" ht="13" x14ac:dyDescent="0.1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</row>
    <row r="785" spans="1:26" ht="13" x14ac:dyDescent="0.1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</row>
    <row r="786" spans="1:26" ht="13" x14ac:dyDescent="0.1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</row>
    <row r="787" spans="1:26" ht="13" x14ac:dyDescent="0.1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</row>
    <row r="788" spans="1:26" ht="13" x14ac:dyDescent="0.1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</row>
    <row r="789" spans="1:26" ht="13" x14ac:dyDescent="0.1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</row>
    <row r="790" spans="1:26" ht="13" x14ac:dyDescent="0.1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</row>
    <row r="791" spans="1:26" ht="13" x14ac:dyDescent="0.1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</row>
    <row r="792" spans="1:26" ht="13" x14ac:dyDescent="0.1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</row>
    <row r="793" spans="1:26" ht="13" x14ac:dyDescent="0.1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</row>
    <row r="794" spans="1:26" ht="13" x14ac:dyDescent="0.1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</row>
    <row r="795" spans="1:26" ht="13" x14ac:dyDescent="0.1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</row>
    <row r="796" spans="1:26" ht="13" x14ac:dyDescent="0.1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</row>
    <row r="797" spans="1:26" ht="13" x14ac:dyDescent="0.1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</row>
    <row r="798" spans="1:26" ht="13" x14ac:dyDescent="0.1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</row>
    <row r="799" spans="1:26" ht="13" x14ac:dyDescent="0.1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</row>
    <row r="800" spans="1:26" ht="13" x14ac:dyDescent="0.1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</row>
    <row r="801" spans="1:26" ht="13" x14ac:dyDescent="0.1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</row>
    <row r="802" spans="1:26" ht="13" x14ac:dyDescent="0.1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</row>
    <row r="803" spans="1:26" ht="13" x14ac:dyDescent="0.1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</row>
    <row r="804" spans="1:26" ht="13" x14ac:dyDescent="0.1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</row>
    <row r="805" spans="1:26" ht="13" x14ac:dyDescent="0.1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</row>
    <row r="806" spans="1:26" ht="13" x14ac:dyDescent="0.1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</row>
    <row r="807" spans="1:26" ht="13" x14ac:dyDescent="0.1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</row>
    <row r="808" spans="1:26" ht="13" x14ac:dyDescent="0.1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</row>
    <row r="809" spans="1:26" ht="13" x14ac:dyDescent="0.1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</row>
    <row r="810" spans="1:26" ht="13" x14ac:dyDescent="0.1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</row>
    <row r="811" spans="1:26" ht="13" x14ac:dyDescent="0.1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</row>
    <row r="812" spans="1:26" ht="13" x14ac:dyDescent="0.1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</row>
    <row r="813" spans="1:26" ht="13" x14ac:dyDescent="0.1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</row>
    <row r="814" spans="1:26" ht="13" x14ac:dyDescent="0.1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</row>
    <row r="815" spans="1:26" ht="13" x14ac:dyDescent="0.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</row>
    <row r="816" spans="1:26" ht="13" x14ac:dyDescent="0.1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</row>
    <row r="817" spans="1:26" ht="13" x14ac:dyDescent="0.1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</row>
    <row r="818" spans="1:26" ht="13" x14ac:dyDescent="0.1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</row>
    <row r="819" spans="1:26" ht="13" x14ac:dyDescent="0.1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</row>
    <row r="820" spans="1:26" ht="13" x14ac:dyDescent="0.1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</row>
    <row r="821" spans="1:26" ht="13" x14ac:dyDescent="0.1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</row>
    <row r="822" spans="1:26" ht="13" x14ac:dyDescent="0.1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</row>
    <row r="823" spans="1:26" ht="13" x14ac:dyDescent="0.1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</row>
    <row r="824" spans="1:26" ht="13" x14ac:dyDescent="0.1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</row>
    <row r="825" spans="1:26" ht="13" x14ac:dyDescent="0.1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</row>
    <row r="826" spans="1:26" ht="13" x14ac:dyDescent="0.1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</row>
    <row r="827" spans="1:26" ht="13" x14ac:dyDescent="0.1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</row>
    <row r="828" spans="1:26" ht="13" x14ac:dyDescent="0.1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</row>
    <row r="829" spans="1:26" ht="13" x14ac:dyDescent="0.1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</row>
    <row r="830" spans="1:26" ht="13" x14ac:dyDescent="0.1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</row>
    <row r="831" spans="1:26" ht="13" x14ac:dyDescent="0.1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</row>
    <row r="832" spans="1:26" ht="13" x14ac:dyDescent="0.1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</row>
    <row r="833" spans="1:26" ht="13" x14ac:dyDescent="0.1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</row>
    <row r="834" spans="1:26" ht="13" x14ac:dyDescent="0.1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</row>
    <row r="835" spans="1:26" ht="13" x14ac:dyDescent="0.1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</row>
    <row r="836" spans="1:26" ht="13" x14ac:dyDescent="0.1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</row>
    <row r="837" spans="1:26" ht="13" x14ac:dyDescent="0.1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</row>
    <row r="838" spans="1:26" ht="13" x14ac:dyDescent="0.1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</row>
    <row r="839" spans="1:26" ht="13" x14ac:dyDescent="0.1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</row>
    <row r="840" spans="1:26" ht="13" x14ac:dyDescent="0.1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</row>
    <row r="841" spans="1:26" ht="13" x14ac:dyDescent="0.1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</row>
    <row r="842" spans="1:26" ht="13" x14ac:dyDescent="0.1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</row>
    <row r="843" spans="1:26" ht="13" x14ac:dyDescent="0.1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</row>
    <row r="844" spans="1:26" ht="13" x14ac:dyDescent="0.1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</row>
    <row r="845" spans="1:26" ht="13" x14ac:dyDescent="0.1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</row>
    <row r="846" spans="1:26" ht="13" x14ac:dyDescent="0.1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</row>
    <row r="847" spans="1:26" ht="13" x14ac:dyDescent="0.1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</row>
    <row r="848" spans="1:26" ht="13" x14ac:dyDescent="0.1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</row>
    <row r="849" spans="1:26" ht="13" x14ac:dyDescent="0.1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</row>
    <row r="850" spans="1:26" ht="13" x14ac:dyDescent="0.1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</row>
    <row r="851" spans="1:26" ht="13" x14ac:dyDescent="0.1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</row>
    <row r="852" spans="1:26" ht="13" x14ac:dyDescent="0.1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</row>
    <row r="853" spans="1:26" ht="13" x14ac:dyDescent="0.1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</row>
    <row r="854" spans="1:26" ht="13" x14ac:dyDescent="0.1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</row>
    <row r="855" spans="1:26" ht="13" x14ac:dyDescent="0.1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</row>
    <row r="856" spans="1:26" ht="13" x14ac:dyDescent="0.1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</row>
    <row r="857" spans="1:26" ht="13" x14ac:dyDescent="0.1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</row>
    <row r="858" spans="1:26" ht="13" x14ac:dyDescent="0.1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</row>
    <row r="859" spans="1:26" ht="13" x14ac:dyDescent="0.1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</row>
    <row r="860" spans="1:26" ht="13" x14ac:dyDescent="0.1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</row>
    <row r="861" spans="1:26" ht="13" x14ac:dyDescent="0.1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</row>
    <row r="862" spans="1:26" ht="13" x14ac:dyDescent="0.1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</row>
    <row r="863" spans="1:26" ht="13" x14ac:dyDescent="0.1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</row>
    <row r="864" spans="1:26" ht="13" x14ac:dyDescent="0.1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</row>
    <row r="865" spans="1:26" ht="13" x14ac:dyDescent="0.1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</row>
    <row r="866" spans="1:26" ht="13" x14ac:dyDescent="0.1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</row>
    <row r="867" spans="1:26" ht="13" x14ac:dyDescent="0.1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</row>
    <row r="868" spans="1:26" ht="13" x14ac:dyDescent="0.1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</row>
    <row r="869" spans="1:26" ht="13" x14ac:dyDescent="0.1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</row>
    <row r="870" spans="1:26" ht="13" x14ac:dyDescent="0.1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</row>
    <row r="871" spans="1:26" ht="13" x14ac:dyDescent="0.1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</row>
    <row r="872" spans="1:26" ht="13" x14ac:dyDescent="0.1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</row>
    <row r="873" spans="1:26" ht="13" x14ac:dyDescent="0.1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</row>
    <row r="874" spans="1:26" ht="13" x14ac:dyDescent="0.1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</row>
    <row r="875" spans="1:26" ht="13" x14ac:dyDescent="0.1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</row>
    <row r="876" spans="1:26" ht="13" x14ac:dyDescent="0.1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</row>
    <row r="877" spans="1:26" ht="13" x14ac:dyDescent="0.1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</row>
    <row r="878" spans="1:26" ht="13" x14ac:dyDescent="0.1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</row>
    <row r="879" spans="1:26" ht="13" x14ac:dyDescent="0.1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</row>
    <row r="880" spans="1:26" ht="13" x14ac:dyDescent="0.1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</row>
    <row r="881" spans="1:26" ht="13" x14ac:dyDescent="0.1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</row>
    <row r="882" spans="1:26" ht="13" x14ac:dyDescent="0.1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</row>
    <row r="883" spans="1:26" ht="13" x14ac:dyDescent="0.1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</row>
    <row r="884" spans="1:26" ht="13" x14ac:dyDescent="0.1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</row>
    <row r="885" spans="1:26" ht="13" x14ac:dyDescent="0.1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</row>
    <row r="886" spans="1:26" ht="13" x14ac:dyDescent="0.1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</row>
    <row r="887" spans="1:26" ht="13" x14ac:dyDescent="0.1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</row>
    <row r="888" spans="1:26" ht="13" x14ac:dyDescent="0.1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</row>
    <row r="889" spans="1:26" ht="13" x14ac:dyDescent="0.1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</row>
    <row r="890" spans="1:26" ht="13" x14ac:dyDescent="0.1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</row>
    <row r="891" spans="1:26" ht="13" x14ac:dyDescent="0.1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</row>
    <row r="892" spans="1:26" ht="13" x14ac:dyDescent="0.1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</row>
    <row r="893" spans="1:26" ht="13" x14ac:dyDescent="0.1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</row>
    <row r="894" spans="1:26" ht="13" x14ac:dyDescent="0.1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</row>
    <row r="895" spans="1:26" ht="13" x14ac:dyDescent="0.1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</row>
    <row r="896" spans="1:26" ht="13" x14ac:dyDescent="0.1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</row>
    <row r="897" spans="1:26" ht="13" x14ac:dyDescent="0.1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</row>
    <row r="898" spans="1:26" ht="13" x14ac:dyDescent="0.1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</row>
    <row r="899" spans="1:26" ht="13" x14ac:dyDescent="0.1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</row>
    <row r="900" spans="1:26" ht="13" x14ac:dyDescent="0.1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</row>
    <row r="901" spans="1:26" ht="13" x14ac:dyDescent="0.1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</row>
    <row r="902" spans="1:26" ht="13" x14ac:dyDescent="0.1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</row>
    <row r="903" spans="1:26" ht="13" x14ac:dyDescent="0.1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</row>
    <row r="904" spans="1:26" ht="13" x14ac:dyDescent="0.1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</row>
    <row r="905" spans="1:26" ht="13" x14ac:dyDescent="0.1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</row>
    <row r="906" spans="1:26" ht="13" x14ac:dyDescent="0.1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</row>
    <row r="907" spans="1:26" ht="13" x14ac:dyDescent="0.1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</row>
    <row r="908" spans="1:26" ht="13" x14ac:dyDescent="0.1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</row>
    <row r="909" spans="1:26" ht="13" x14ac:dyDescent="0.1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</row>
    <row r="910" spans="1:26" ht="13" x14ac:dyDescent="0.1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</row>
    <row r="911" spans="1:26" ht="13" x14ac:dyDescent="0.1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</row>
    <row r="912" spans="1:26" ht="13" x14ac:dyDescent="0.1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</row>
    <row r="913" spans="1:26" ht="13" x14ac:dyDescent="0.1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</row>
    <row r="914" spans="1:26" ht="13" x14ac:dyDescent="0.1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</row>
    <row r="915" spans="1:26" ht="13" x14ac:dyDescent="0.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</row>
    <row r="916" spans="1:26" ht="13" x14ac:dyDescent="0.1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</row>
    <row r="917" spans="1:26" ht="13" x14ac:dyDescent="0.1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</row>
    <row r="918" spans="1:26" ht="13" x14ac:dyDescent="0.1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</row>
    <row r="919" spans="1:26" ht="13" x14ac:dyDescent="0.1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</row>
    <row r="920" spans="1:26" ht="13" x14ac:dyDescent="0.1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</row>
    <row r="921" spans="1:26" ht="13" x14ac:dyDescent="0.1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</row>
    <row r="922" spans="1:26" ht="13" x14ac:dyDescent="0.1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</row>
    <row r="923" spans="1:26" ht="13" x14ac:dyDescent="0.1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</row>
    <row r="924" spans="1:26" ht="13" x14ac:dyDescent="0.1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</row>
    <row r="925" spans="1:26" ht="13" x14ac:dyDescent="0.1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</row>
    <row r="926" spans="1:26" ht="13" x14ac:dyDescent="0.1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</row>
    <row r="927" spans="1:26" ht="13" x14ac:dyDescent="0.1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</row>
    <row r="928" spans="1:26" ht="13" x14ac:dyDescent="0.1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</row>
    <row r="929" spans="1:26" ht="13" x14ac:dyDescent="0.1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</row>
    <row r="930" spans="1:26" ht="13" x14ac:dyDescent="0.1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</row>
    <row r="931" spans="1:26" ht="13" x14ac:dyDescent="0.1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</row>
    <row r="932" spans="1:26" ht="13" x14ac:dyDescent="0.1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</row>
    <row r="933" spans="1:26" ht="13" x14ac:dyDescent="0.1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</row>
    <row r="934" spans="1:26" ht="13" x14ac:dyDescent="0.1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</row>
    <row r="935" spans="1:26" ht="13" x14ac:dyDescent="0.1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</row>
    <row r="936" spans="1:26" ht="13" x14ac:dyDescent="0.1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</row>
    <row r="937" spans="1:26" ht="13" x14ac:dyDescent="0.1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</row>
    <row r="938" spans="1:26" ht="13" x14ac:dyDescent="0.1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</row>
    <row r="939" spans="1:26" ht="13" x14ac:dyDescent="0.1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</row>
    <row r="940" spans="1:26" ht="13" x14ac:dyDescent="0.1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</row>
    <row r="941" spans="1:26" ht="13" x14ac:dyDescent="0.1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</row>
    <row r="942" spans="1:26" ht="13" x14ac:dyDescent="0.1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</row>
    <row r="943" spans="1:26" ht="13" x14ac:dyDescent="0.1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</row>
    <row r="944" spans="1:26" ht="13" x14ac:dyDescent="0.1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</row>
    <row r="945" spans="1:26" ht="13" x14ac:dyDescent="0.1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</row>
    <row r="946" spans="1:26" ht="13" x14ac:dyDescent="0.1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</row>
    <row r="947" spans="1:26" ht="13" x14ac:dyDescent="0.1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</row>
    <row r="948" spans="1:26" ht="13" x14ac:dyDescent="0.1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</row>
    <row r="949" spans="1:26" ht="13" x14ac:dyDescent="0.1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</row>
    <row r="950" spans="1:26" ht="13" x14ac:dyDescent="0.1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</row>
    <row r="951" spans="1:26" ht="13" x14ac:dyDescent="0.1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</row>
    <row r="952" spans="1:26" ht="13" x14ac:dyDescent="0.1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</row>
    <row r="953" spans="1:26" ht="13" x14ac:dyDescent="0.1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</row>
    <row r="954" spans="1:26" ht="13" x14ac:dyDescent="0.1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</row>
    <row r="955" spans="1:26" ht="13" x14ac:dyDescent="0.1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</row>
    <row r="956" spans="1:26" ht="13" x14ac:dyDescent="0.1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</row>
    <row r="957" spans="1:26" ht="13" x14ac:dyDescent="0.1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</row>
    <row r="958" spans="1:26" ht="13" x14ac:dyDescent="0.1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</row>
    <row r="959" spans="1:26" ht="13" x14ac:dyDescent="0.1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</row>
    <row r="960" spans="1:26" ht="13" x14ac:dyDescent="0.1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</row>
    <row r="961" spans="1:26" ht="13" x14ac:dyDescent="0.1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</row>
    <row r="962" spans="1:26" ht="13" x14ac:dyDescent="0.1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</row>
    <row r="963" spans="1:26" ht="13" x14ac:dyDescent="0.1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</row>
    <row r="964" spans="1:26" ht="13" x14ac:dyDescent="0.1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</row>
    <row r="965" spans="1:26" ht="13" x14ac:dyDescent="0.1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</row>
    <row r="966" spans="1:26" ht="13" x14ac:dyDescent="0.1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</row>
    <row r="967" spans="1:26" ht="13" x14ac:dyDescent="0.1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</row>
    <row r="968" spans="1:26" ht="13" x14ac:dyDescent="0.1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</row>
    <row r="969" spans="1:26" ht="13" x14ac:dyDescent="0.1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</row>
    <row r="970" spans="1:26" ht="13" x14ac:dyDescent="0.1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</row>
    <row r="971" spans="1:26" ht="13" x14ac:dyDescent="0.1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</row>
    <row r="972" spans="1:26" ht="13" x14ac:dyDescent="0.1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</row>
    <row r="973" spans="1:26" ht="13" x14ac:dyDescent="0.1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</row>
    <row r="974" spans="1:26" ht="13" x14ac:dyDescent="0.1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</row>
    <row r="975" spans="1:26" ht="13" x14ac:dyDescent="0.1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</row>
    <row r="976" spans="1:26" ht="13" x14ac:dyDescent="0.1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</row>
    <row r="977" spans="1:26" ht="13" x14ac:dyDescent="0.1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</row>
    <row r="978" spans="1:26" ht="13" x14ac:dyDescent="0.1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</row>
    <row r="979" spans="1:26" ht="13" x14ac:dyDescent="0.1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</row>
    <row r="980" spans="1:26" ht="13" x14ac:dyDescent="0.1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</row>
    <row r="981" spans="1:26" ht="13" x14ac:dyDescent="0.1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</row>
    <row r="982" spans="1:26" ht="13" x14ac:dyDescent="0.1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</row>
    <row r="983" spans="1:26" ht="13" x14ac:dyDescent="0.1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</row>
    <row r="984" spans="1:26" ht="13" x14ac:dyDescent="0.1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</row>
    <row r="985" spans="1:26" ht="13" x14ac:dyDescent="0.1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</row>
    <row r="986" spans="1:26" ht="13" x14ac:dyDescent="0.1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</row>
    <row r="987" spans="1:26" ht="13" x14ac:dyDescent="0.15"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</row>
    <row r="988" spans="1:26" ht="13" x14ac:dyDescent="0.15">
      <c r="E988" s="23"/>
      <c r="F988" s="23"/>
      <c r="G988" s="23"/>
      <c r="H988" s="23"/>
      <c r="I988" s="23"/>
      <c r="J988" s="23"/>
      <c r="K988" s="23"/>
      <c r="L988" s="23"/>
      <c r="M988" s="23"/>
      <c r="N988" s="23"/>
      <c r="O988" s="23"/>
      <c r="P988" s="23"/>
      <c r="Q988" s="23"/>
      <c r="R988" s="23"/>
      <c r="S988" s="23"/>
      <c r="T988" s="23"/>
      <c r="U988" s="23"/>
      <c r="V988" s="23"/>
      <c r="W988" s="23"/>
      <c r="X988" s="23"/>
      <c r="Y988" s="23"/>
      <c r="Z988" s="23"/>
    </row>
    <row r="989" spans="1:26" ht="13" x14ac:dyDescent="0.15">
      <c r="E989" s="23"/>
      <c r="F989" s="23"/>
      <c r="G989" s="23"/>
      <c r="H989" s="23"/>
      <c r="I989" s="23"/>
      <c r="J989" s="23"/>
      <c r="K989" s="23"/>
      <c r="L989" s="23"/>
      <c r="M989" s="23"/>
      <c r="N989" s="23"/>
      <c r="O989" s="23"/>
      <c r="P989" s="23"/>
      <c r="Q989" s="23"/>
      <c r="R989" s="23"/>
      <c r="S989" s="23"/>
      <c r="T989" s="23"/>
      <c r="U989" s="23"/>
      <c r="V989" s="23"/>
      <c r="W989" s="23"/>
      <c r="X989" s="23"/>
      <c r="Y989" s="23"/>
      <c r="Z989" s="23"/>
    </row>
    <row r="990" spans="1:26" ht="13" x14ac:dyDescent="0.15">
      <c r="E990" s="23"/>
      <c r="F990" s="23"/>
      <c r="G990" s="23"/>
      <c r="H990" s="23"/>
      <c r="I990" s="23"/>
      <c r="J990" s="23"/>
      <c r="K990" s="23"/>
      <c r="L990" s="23"/>
      <c r="M990" s="23"/>
      <c r="N990" s="23"/>
      <c r="O990" s="23"/>
      <c r="P990" s="23"/>
      <c r="Q990" s="23"/>
      <c r="R990" s="23"/>
      <c r="S990" s="23"/>
      <c r="T990" s="23"/>
      <c r="U990" s="23"/>
      <c r="V990" s="23"/>
      <c r="W990" s="23"/>
      <c r="X990" s="23"/>
      <c r="Y990" s="23"/>
      <c r="Z990" s="23"/>
    </row>
    <row r="991" spans="1:26" ht="13" x14ac:dyDescent="0.15">
      <c r="E991" s="23"/>
      <c r="F991" s="23"/>
      <c r="G991" s="23"/>
      <c r="H991" s="23"/>
      <c r="I991" s="23"/>
      <c r="J991" s="23"/>
      <c r="K991" s="23"/>
      <c r="L991" s="23"/>
      <c r="M991" s="23"/>
      <c r="N991" s="23"/>
      <c r="O991" s="23"/>
      <c r="P991" s="23"/>
      <c r="Q991" s="23"/>
      <c r="R991" s="23"/>
      <c r="S991" s="23"/>
      <c r="T991" s="23"/>
      <c r="U991" s="23"/>
      <c r="V991" s="23"/>
      <c r="W991" s="23"/>
      <c r="X991" s="23"/>
      <c r="Y991" s="23"/>
      <c r="Z991" s="23"/>
    </row>
    <row r="992" spans="1:26" ht="13" x14ac:dyDescent="0.15">
      <c r="E992" s="23"/>
      <c r="F992" s="23"/>
      <c r="G992" s="23"/>
      <c r="H992" s="23"/>
      <c r="I992" s="23"/>
      <c r="J992" s="23"/>
      <c r="K992" s="23"/>
      <c r="L992" s="23"/>
      <c r="M992" s="23"/>
      <c r="N992" s="23"/>
      <c r="O992" s="23"/>
      <c r="P992" s="23"/>
      <c r="Q992" s="23"/>
      <c r="R992" s="23"/>
      <c r="S992" s="23"/>
      <c r="T992" s="23"/>
      <c r="U992" s="23"/>
      <c r="V992" s="23"/>
      <c r="W992" s="23"/>
      <c r="X992" s="23"/>
      <c r="Y992" s="23"/>
      <c r="Z992" s="23"/>
    </row>
    <row r="993" spans="5:26" ht="13" x14ac:dyDescent="0.15">
      <c r="E993" s="23"/>
      <c r="F993" s="23"/>
      <c r="G993" s="23"/>
      <c r="H993" s="23"/>
      <c r="I993" s="23"/>
      <c r="J993" s="23"/>
      <c r="K993" s="23"/>
      <c r="L993" s="23"/>
      <c r="M993" s="23"/>
      <c r="N993" s="23"/>
      <c r="O993" s="23"/>
      <c r="P993" s="23"/>
      <c r="Q993" s="23"/>
      <c r="R993" s="23"/>
      <c r="S993" s="23"/>
      <c r="T993" s="23"/>
      <c r="U993" s="23"/>
      <c r="V993" s="23"/>
      <c r="W993" s="23"/>
      <c r="X993" s="23"/>
      <c r="Y993" s="23"/>
      <c r="Z993" s="23"/>
    </row>
    <row r="994" spans="5:26" ht="13" x14ac:dyDescent="0.15">
      <c r="E994" s="23"/>
      <c r="F994" s="23"/>
      <c r="G994" s="23"/>
      <c r="H994" s="23"/>
      <c r="I994" s="23"/>
      <c r="J994" s="23"/>
      <c r="K994" s="23"/>
      <c r="L994" s="23"/>
      <c r="M994" s="23"/>
      <c r="N994" s="23"/>
      <c r="O994" s="23"/>
      <c r="P994" s="23"/>
      <c r="Q994" s="23"/>
      <c r="R994" s="23"/>
      <c r="S994" s="23"/>
      <c r="T994" s="23"/>
      <c r="U994" s="23"/>
      <c r="V994" s="23"/>
      <c r="W994" s="23"/>
      <c r="X994" s="23"/>
      <c r="Y994" s="23"/>
      <c r="Z994" s="23"/>
    </row>
    <row r="995" spans="5:26" ht="13" x14ac:dyDescent="0.15">
      <c r="E995" s="23"/>
      <c r="F995" s="23"/>
      <c r="G995" s="23"/>
      <c r="H995" s="23"/>
      <c r="I995" s="23"/>
      <c r="J995" s="23"/>
      <c r="K995" s="23"/>
      <c r="L995" s="23"/>
      <c r="M995" s="23"/>
      <c r="N995" s="23"/>
      <c r="O995" s="23"/>
      <c r="P995" s="23"/>
      <c r="Q995" s="23"/>
      <c r="R995" s="23"/>
      <c r="S995" s="23"/>
      <c r="T995" s="23"/>
      <c r="U995" s="23"/>
      <c r="V995" s="23"/>
      <c r="W995" s="23"/>
      <c r="X995" s="23"/>
      <c r="Y995" s="23"/>
      <c r="Z995" s="23"/>
    </row>
    <row r="996" spans="5:26" ht="13" x14ac:dyDescent="0.15">
      <c r="E996" s="23"/>
      <c r="F996" s="23"/>
      <c r="G996" s="23"/>
      <c r="H996" s="23"/>
      <c r="I996" s="23"/>
      <c r="J996" s="23"/>
      <c r="K996" s="23"/>
      <c r="L996" s="23"/>
      <c r="M996" s="23"/>
      <c r="N996" s="23"/>
      <c r="O996" s="23"/>
      <c r="P996" s="23"/>
      <c r="Q996" s="23"/>
      <c r="R996" s="23"/>
      <c r="S996" s="23"/>
      <c r="T996" s="23"/>
      <c r="U996" s="23"/>
      <c r="V996" s="23"/>
      <c r="W996" s="23"/>
      <c r="X996" s="23"/>
      <c r="Y996" s="23"/>
      <c r="Z996" s="23"/>
    </row>
    <row r="997" spans="5:26" ht="13" x14ac:dyDescent="0.15">
      <c r="E997" s="23"/>
      <c r="F997" s="23"/>
      <c r="G997" s="23"/>
      <c r="H997" s="23"/>
      <c r="I997" s="23"/>
      <c r="J997" s="23"/>
      <c r="K997" s="23"/>
      <c r="L997" s="23"/>
      <c r="M997" s="23"/>
      <c r="N997" s="23"/>
      <c r="O997" s="23"/>
      <c r="P997" s="23"/>
      <c r="Q997" s="23"/>
      <c r="R997" s="23"/>
      <c r="S997" s="23"/>
      <c r="T997" s="23"/>
      <c r="U997" s="23"/>
      <c r="V997" s="23"/>
      <c r="W997" s="23"/>
      <c r="X997" s="23"/>
      <c r="Y997" s="23"/>
      <c r="Z997" s="23"/>
    </row>
    <row r="998" spans="5:26" ht="13" x14ac:dyDescent="0.15">
      <c r="E998" s="23"/>
      <c r="F998" s="23"/>
      <c r="G998" s="23"/>
      <c r="H998" s="23"/>
      <c r="I998" s="23"/>
      <c r="J998" s="23"/>
      <c r="K998" s="23"/>
      <c r="L998" s="23"/>
      <c r="M998" s="23"/>
      <c r="N998" s="23"/>
      <c r="O998" s="23"/>
      <c r="P998" s="23"/>
      <c r="Q998" s="23"/>
      <c r="R998" s="23"/>
      <c r="S998" s="23"/>
      <c r="T998" s="23"/>
      <c r="U998" s="23"/>
      <c r="V998" s="23"/>
      <c r="W998" s="23"/>
      <c r="X998" s="23"/>
      <c r="Y998" s="23"/>
      <c r="Z998" s="23"/>
    </row>
    <row r="999" spans="5:26" ht="13" x14ac:dyDescent="0.15">
      <c r="E999" s="23"/>
      <c r="F999" s="23"/>
      <c r="G999" s="23"/>
      <c r="H999" s="23"/>
      <c r="I999" s="23"/>
      <c r="J999" s="23"/>
      <c r="K999" s="23"/>
      <c r="L999" s="23"/>
      <c r="M999" s="23"/>
      <c r="N999" s="23"/>
      <c r="O999" s="23"/>
      <c r="P999" s="23"/>
      <c r="Q999" s="23"/>
      <c r="R999" s="23"/>
      <c r="S999" s="23"/>
      <c r="T999" s="23"/>
      <c r="U999" s="23"/>
      <c r="V999" s="23"/>
      <c r="W999" s="23"/>
      <c r="X999" s="23"/>
      <c r="Y999" s="23"/>
      <c r="Z999" s="23"/>
    </row>
    <row r="1000" spans="5:26" ht="13" x14ac:dyDescent="0.15">
      <c r="E1000" s="23"/>
      <c r="F1000" s="23"/>
      <c r="G1000" s="23"/>
      <c r="H1000" s="23"/>
      <c r="I1000" s="23"/>
      <c r="J1000" s="23"/>
      <c r="K1000" s="23"/>
      <c r="L1000" s="23"/>
      <c r="M1000" s="23"/>
      <c r="N1000" s="23"/>
      <c r="O1000" s="23"/>
      <c r="P1000" s="23"/>
      <c r="Q1000" s="23"/>
      <c r="R1000" s="23"/>
      <c r="S1000" s="23"/>
      <c r="T1000" s="23"/>
      <c r="U1000" s="23"/>
      <c r="V1000" s="23"/>
      <c r="W1000" s="23"/>
      <c r="X1000" s="23"/>
      <c r="Y1000" s="23"/>
      <c r="Z1000" s="23"/>
    </row>
    <row r="1001" spans="5:26" ht="13" x14ac:dyDescent="0.15">
      <c r="E1001" s="23"/>
      <c r="F1001" s="23"/>
      <c r="G1001" s="23"/>
      <c r="H1001" s="23"/>
      <c r="I1001" s="23"/>
      <c r="J1001" s="23"/>
      <c r="K1001" s="23"/>
      <c r="L1001" s="23"/>
      <c r="M1001" s="23"/>
      <c r="N1001" s="23"/>
      <c r="O1001" s="23"/>
      <c r="P1001" s="23"/>
      <c r="Q1001" s="23"/>
      <c r="R1001" s="23"/>
      <c r="S1001" s="23"/>
      <c r="T1001" s="23"/>
      <c r="U1001" s="23"/>
      <c r="V1001" s="23"/>
      <c r="W1001" s="23"/>
      <c r="X1001" s="23"/>
      <c r="Y1001" s="23"/>
      <c r="Z1001" s="23"/>
    </row>
    <row r="1002" spans="5:26" ht="13" x14ac:dyDescent="0.15">
      <c r="E1002" s="23"/>
      <c r="F1002" s="23"/>
      <c r="G1002" s="23"/>
      <c r="H1002" s="23"/>
      <c r="I1002" s="23"/>
      <c r="J1002" s="23"/>
      <c r="K1002" s="23"/>
      <c r="L1002" s="23"/>
      <c r="M1002" s="23"/>
      <c r="N1002" s="23"/>
      <c r="O1002" s="23"/>
      <c r="P1002" s="23"/>
      <c r="Q1002" s="23"/>
      <c r="R1002" s="23"/>
      <c r="S1002" s="23"/>
      <c r="T1002" s="23"/>
      <c r="U1002" s="23"/>
      <c r="V1002" s="23"/>
      <c r="W1002" s="23"/>
      <c r="X1002" s="23"/>
      <c r="Y1002" s="23"/>
      <c r="Z1002" s="23"/>
    </row>
    <row r="1003" spans="5:26" ht="13" x14ac:dyDescent="0.15">
      <c r="E1003" s="23"/>
      <c r="F1003" s="23"/>
      <c r="G1003" s="23"/>
      <c r="H1003" s="23"/>
      <c r="I1003" s="23"/>
      <c r="J1003" s="23"/>
      <c r="K1003" s="23"/>
      <c r="L1003" s="23"/>
      <c r="M1003" s="23"/>
      <c r="N1003" s="23"/>
      <c r="O1003" s="23"/>
      <c r="P1003" s="23"/>
      <c r="Q1003" s="23"/>
      <c r="R1003" s="23"/>
      <c r="S1003" s="23"/>
      <c r="T1003" s="23"/>
      <c r="U1003" s="23"/>
      <c r="V1003" s="23"/>
      <c r="W1003" s="23"/>
      <c r="X1003" s="23"/>
      <c r="Y1003" s="23"/>
      <c r="Z1003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/>
  </sheetViews>
  <sheetFormatPr baseColWidth="10" defaultColWidth="14.5" defaultRowHeight="15.75" customHeight="1" x14ac:dyDescent="0.15"/>
  <cols>
    <col min="2" max="2" width="29.83203125" customWidth="1"/>
    <col min="3" max="4" width="51.5" customWidth="1"/>
    <col min="5" max="5" width="33.6640625" customWidth="1"/>
  </cols>
  <sheetData>
    <row r="1" spans="1:26" ht="12.75" customHeight="1" x14ac:dyDescent="0.15">
      <c r="A1" s="4" t="s">
        <v>199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customHeight="1" x14ac:dyDescent="0.15">
      <c r="A2" s="6" t="s">
        <v>4</v>
      </c>
      <c r="B2" s="7" t="s">
        <v>200</v>
      </c>
      <c r="C2" s="7" t="s">
        <v>201</v>
      </c>
      <c r="D2" s="7" t="s">
        <v>202</v>
      </c>
      <c r="E2" s="7" t="s">
        <v>7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2.75" customHeight="1" x14ac:dyDescent="0.15">
      <c r="A3" s="43" t="s">
        <v>203</v>
      </c>
      <c r="B3" s="9" t="s">
        <v>204</v>
      </c>
      <c r="C3" s="9"/>
      <c r="D3" s="9"/>
      <c r="E3" s="12" t="str">
        <f t="shared" ref="E3:E7" si="0">$A3 &amp; " - " &amp; $B3</f>
        <v>E0 - Incredible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.75" customHeight="1" x14ac:dyDescent="0.15">
      <c r="A4" s="43" t="s">
        <v>205</v>
      </c>
      <c r="B4" s="9" t="s">
        <v>206</v>
      </c>
      <c r="C4" s="9" t="s">
        <v>207</v>
      </c>
      <c r="D4" s="9" t="s">
        <v>208</v>
      </c>
      <c r="E4" s="12" t="str">
        <f t="shared" si="0"/>
        <v>E1 - Very low probability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2.75" customHeight="1" x14ac:dyDescent="0.15">
      <c r="A5" s="43" t="s">
        <v>209</v>
      </c>
      <c r="B5" s="9" t="s">
        <v>210</v>
      </c>
      <c r="C5" s="9" t="s">
        <v>211</v>
      </c>
      <c r="D5" s="9" t="s">
        <v>212</v>
      </c>
      <c r="E5" s="12" t="str">
        <f t="shared" si="0"/>
        <v>E2 - Low probability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2.75" customHeight="1" x14ac:dyDescent="0.15">
      <c r="A6" s="43" t="s">
        <v>213</v>
      </c>
      <c r="B6" s="9" t="s">
        <v>214</v>
      </c>
      <c r="C6" s="9" t="s">
        <v>215</v>
      </c>
      <c r="D6" s="9" t="s">
        <v>216</v>
      </c>
      <c r="E6" s="12" t="str">
        <f t="shared" si="0"/>
        <v>E3 - Medium probability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2.75" customHeight="1" x14ac:dyDescent="0.15">
      <c r="A7" s="43" t="s">
        <v>217</v>
      </c>
      <c r="B7" s="9" t="s">
        <v>218</v>
      </c>
      <c r="C7" s="9" t="s">
        <v>219</v>
      </c>
      <c r="D7" s="9" t="s">
        <v>220</v>
      </c>
      <c r="E7" s="12" t="str">
        <f t="shared" si="0"/>
        <v>E4 - High probability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2.75" customHeight="1" x14ac:dyDescent="0.15">
      <c r="A8" s="14"/>
      <c r="B8" s="14"/>
      <c r="C8" s="14"/>
      <c r="D8" s="14"/>
      <c r="E8" s="1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2.75" customHeight="1" x14ac:dyDescent="0.1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2.75" customHeight="1" x14ac:dyDescent="0.15">
      <c r="A10" s="4" t="s">
        <v>221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.75" customHeight="1" x14ac:dyDescent="0.15">
      <c r="A11" s="6" t="s">
        <v>4</v>
      </c>
      <c r="B11" s="7" t="s">
        <v>200</v>
      </c>
      <c r="C11" s="7" t="s">
        <v>6</v>
      </c>
      <c r="D11" s="7" t="s">
        <v>222</v>
      </c>
      <c r="E11" s="7" t="s">
        <v>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2.75" customHeight="1" x14ac:dyDescent="0.15">
      <c r="A12" s="43" t="s">
        <v>223</v>
      </c>
      <c r="B12" s="9" t="s">
        <v>224</v>
      </c>
      <c r="C12" s="9" t="s">
        <v>224</v>
      </c>
      <c r="D12" s="9" t="s">
        <v>225</v>
      </c>
      <c r="E12" s="12" t="str">
        <f t="shared" ref="E12:E15" si="1">$A12 &amp; " - " &amp; $B12</f>
        <v>S0 - No injuries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2.75" customHeight="1" x14ac:dyDescent="0.15">
      <c r="A13" s="43" t="s">
        <v>227</v>
      </c>
      <c r="B13" s="9" t="s">
        <v>228</v>
      </c>
      <c r="C13" s="9" t="s">
        <v>228</v>
      </c>
      <c r="D13" s="9" t="s">
        <v>229</v>
      </c>
      <c r="E13" s="12" t="str">
        <f t="shared" si="1"/>
        <v>S1 - Light and moderate injuries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15">
      <c r="A14" s="43" t="s">
        <v>230</v>
      </c>
      <c r="B14" s="9" t="s">
        <v>231</v>
      </c>
      <c r="C14" s="9" t="s">
        <v>232</v>
      </c>
      <c r="D14" s="9" t="s">
        <v>233</v>
      </c>
      <c r="E14" s="12" t="str">
        <f t="shared" si="1"/>
        <v>S2 - Severe and life-threatening injuries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2.75" customHeight="1" x14ac:dyDescent="0.15">
      <c r="A15" s="43" t="s">
        <v>234</v>
      </c>
      <c r="B15" s="9" t="s">
        <v>235</v>
      </c>
      <c r="C15" s="9" t="s">
        <v>236</v>
      </c>
      <c r="D15" s="9" t="s">
        <v>237</v>
      </c>
      <c r="E15" s="12" t="str">
        <f t="shared" si="1"/>
        <v>S3 - Life-threatening or fatal injuries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2.75" customHeight="1" x14ac:dyDescent="0.15">
      <c r="A16" s="14"/>
      <c r="B16" s="14"/>
      <c r="C16" s="14"/>
      <c r="D16" s="14"/>
      <c r="E16" s="14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2.75" customHeight="1" x14ac:dyDescent="0.1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2.75" customHeight="1" x14ac:dyDescent="0.15">
      <c r="A18" s="4" t="s">
        <v>226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2.75" customHeight="1" x14ac:dyDescent="0.15">
      <c r="A19" s="6" t="s">
        <v>4</v>
      </c>
      <c r="B19" s="7" t="s">
        <v>200</v>
      </c>
      <c r="C19" s="44" t="s">
        <v>6</v>
      </c>
      <c r="D19" s="45"/>
      <c r="E19" s="7" t="s">
        <v>7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2.75" customHeight="1" x14ac:dyDescent="0.15">
      <c r="A20" s="43" t="s">
        <v>238</v>
      </c>
      <c r="B20" s="9" t="s">
        <v>239</v>
      </c>
      <c r="C20" s="46" t="s">
        <v>239</v>
      </c>
      <c r="D20" s="47"/>
      <c r="E20" s="12" t="str">
        <f t="shared" ref="E20:E23" si="2">$A20 &amp; " - " &amp; $B20</f>
        <v>C0 - Controllable in general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2.75" customHeight="1" x14ac:dyDescent="0.15">
      <c r="A21" s="43" t="s">
        <v>240</v>
      </c>
      <c r="B21" s="9" t="s">
        <v>241</v>
      </c>
      <c r="C21" s="46" t="s">
        <v>242</v>
      </c>
      <c r="D21" s="47"/>
      <c r="E21" s="12" t="str">
        <f t="shared" si="2"/>
        <v>C1 - Simply controllable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2.75" customHeight="1" x14ac:dyDescent="0.15">
      <c r="A22" s="43" t="s">
        <v>243</v>
      </c>
      <c r="B22" s="9" t="s">
        <v>244</v>
      </c>
      <c r="C22" s="46" t="s">
        <v>245</v>
      </c>
      <c r="D22" s="47"/>
      <c r="E22" s="12" t="str">
        <f t="shared" si="2"/>
        <v>C2 - Normally controllable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2.75" customHeight="1" x14ac:dyDescent="0.15">
      <c r="A23" s="43" t="s">
        <v>246</v>
      </c>
      <c r="B23" s="9" t="s">
        <v>247</v>
      </c>
      <c r="C23" s="46" t="s">
        <v>248</v>
      </c>
      <c r="D23" s="47"/>
      <c r="E23" s="12" t="str">
        <f t="shared" si="2"/>
        <v>C3 - Difficult to control or uncontrollable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2.75" customHeight="1" x14ac:dyDescent="0.15">
      <c r="A24" s="14"/>
      <c r="B24" s="14"/>
      <c r="C24" s="49"/>
      <c r="D24" s="50"/>
      <c r="E24" s="14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baseColWidth="10" defaultColWidth="14.5" defaultRowHeight="15.75" customHeight="1" x14ac:dyDescent="0.15"/>
  <sheetData>
    <row r="2" spans="2:7" ht="15.75" customHeight="1" x14ac:dyDescent="0.15">
      <c r="B2" s="81" t="s">
        <v>226</v>
      </c>
      <c r="C2" s="82" t="s">
        <v>199</v>
      </c>
      <c r="D2" s="84" t="s">
        <v>221</v>
      </c>
      <c r="E2" s="85"/>
      <c r="F2" s="85"/>
      <c r="G2" s="86"/>
    </row>
    <row r="3" spans="2:7" ht="15.75" customHeight="1" x14ac:dyDescent="0.15">
      <c r="B3" s="80"/>
      <c r="C3" s="83"/>
      <c r="D3" s="48" t="s">
        <v>223</v>
      </c>
      <c r="E3" s="48" t="s">
        <v>227</v>
      </c>
      <c r="F3" s="48" t="s">
        <v>230</v>
      </c>
      <c r="G3" s="48" t="s">
        <v>234</v>
      </c>
    </row>
    <row r="4" spans="2:7" ht="15.75" customHeight="1" x14ac:dyDescent="0.15">
      <c r="B4" s="78" t="s">
        <v>240</v>
      </c>
      <c r="C4" s="51" t="s">
        <v>205</v>
      </c>
      <c r="D4" s="51" t="s">
        <v>81</v>
      </c>
      <c r="E4" s="51" t="s">
        <v>81</v>
      </c>
      <c r="F4" s="51" t="s">
        <v>81</v>
      </c>
      <c r="G4" s="51" t="s">
        <v>81</v>
      </c>
    </row>
    <row r="5" spans="2:7" ht="15.75" customHeight="1" x14ac:dyDescent="0.15">
      <c r="B5" s="79"/>
      <c r="C5" s="51" t="s">
        <v>209</v>
      </c>
      <c r="D5" s="51" t="s">
        <v>81</v>
      </c>
      <c r="E5" s="51" t="s">
        <v>81</v>
      </c>
      <c r="F5" s="51" t="s">
        <v>81</v>
      </c>
      <c r="G5" s="51" t="s">
        <v>81</v>
      </c>
    </row>
    <row r="6" spans="2:7" ht="15.75" customHeight="1" x14ac:dyDescent="0.15">
      <c r="B6" s="79"/>
      <c r="C6" s="51" t="s">
        <v>213</v>
      </c>
      <c r="D6" s="51" t="s">
        <v>81</v>
      </c>
      <c r="E6" s="51" t="s">
        <v>81</v>
      </c>
      <c r="F6" s="51" t="s">
        <v>81</v>
      </c>
      <c r="G6" s="51" t="s">
        <v>160</v>
      </c>
    </row>
    <row r="7" spans="2:7" ht="15.75" customHeight="1" x14ac:dyDescent="0.15">
      <c r="B7" s="80"/>
      <c r="C7" s="51" t="s">
        <v>217</v>
      </c>
      <c r="D7" s="51" t="s">
        <v>81</v>
      </c>
      <c r="E7" s="51" t="s">
        <v>81</v>
      </c>
      <c r="F7" s="51" t="s">
        <v>160</v>
      </c>
      <c r="G7" s="51" t="s">
        <v>172</v>
      </c>
    </row>
    <row r="8" spans="2:7" ht="15.75" customHeight="1" x14ac:dyDescent="0.15">
      <c r="B8" s="78" t="s">
        <v>243</v>
      </c>
      <c r="C8" s="51" t="s">
        <v>205</v>
      </c>
      <c r="D8" s="51" t="s">
        <v>81</v>
      </c>
      <c r="E8" s="51" t="s">
        <v>81</v>
      </c>
      <c r="F8" s="51" t="s">
        <v>81</v>
      </c>
      <c r="G8" s="51" t="s">
        <v>81</v>
      </c>
    </row>
    <row r="9" spans="2:7" ht="15.75" customHeight="1" x14ac:dyDescent="0.15">
      <c r="B9" s="79"/>
      <c r="C9" s="51" t="s">
        <v>209</v>
      </c>
      <c r="D9" s="51" t="s">
        <v>81</v>
      </c>
      <c r="E9" s="51" t="s">
        <v>81</v>
      </c>
      <c r="F9" s="51" t="s">
        <v>81</v>
      </c>
      <c r="G9" s="51" t="s">
        <v>160</v>
      </c>
    </row>
    <row r="10" spans="2:7" ht="15.75" customHeight="1" x14ac:dyDescent="0.15">
      <c r="B10" s="79"/>
      <c r="C10" s="51" t="s">
        <v>213</v>
      </c>
      <c r="D10" s="51" t="s">
        <v>81</v>
      </c>
      <c r="E10" s="51" t="s">
        <v>81</v>
      </c>
      <c r="F10" s="51" t="s">
        <v>160</v>
      </c>
      <c r="G10" s="51" t="s">
        <v>172</v>
      </c>
    </row>
    <row r="11" spans="2:7" ht="15.75" customHeight="1" x14ac:dyDescent="0.15">
      <c r="B11" s="80"/>
      <c r="C11" s="51" t="s">
        <v>217</v>
      </c>
      <c r="D11" s="51" t="s">
        <v>81</v>
      </c>
      <c r="E11" s="51" t="s">
        <v>160</v>
      </c>
      <c r="F11" s="51" t="s">
        <v>172</v>
      </c>
      <c r="G11" s="51" t="s">
        <v>249</v>
      </c>
    </row>
    <row r="12" spans="2:7" ht="15.75" customHeight="1" x14ac:dyDescent="0.15">
      <c r="B12" s="78" t="s">
        <v>246</v>
      </c>
      <c r="C12" s="51" t="s">
        <v>205</v>
      </c>
      <c r="D12" s="51" t="s">
        <v>81</v>
      </c>
      <c r="E12" s="51" t="s">
        <v>81</v>
      </c>
      <c r="F12" s="51" t="s">
        <v>81</v>
      </c>
      <c r="G12" s="51" t="s">
        <v>160</v>
      </c>
    </row>
    <row r="13" spans="2:7" ht="15.75" customHeight="1" x14ac:dyDescent="0.15">
      <c r="B13" s="79"/>
      <c r="C13" s="51" t="s">
        <v>209</v>
      </c>
      <c r="D13" s="51" t="s">
        <v>81</v>
      </c>
      <c r="E13" s="51" t="s">
        <v>81</v>
      </c>
      <c r="F13" s="51" t="s">
        <v>160</v>
      </c>
      <c r="G13" s="51" t="s">
        <v>172</v>
      </c>
    </row>
    <row r="14" spans="2:7" ht="15.75" customHeight="1" x14ac:dyDescent="0.15">
      <c r="B14" s="79"/>
      <c r="C14" s="51" t="s">
        <v>213</v>
      </c>
      <c r="D14" s="51" t="s">
        <v>81</v>
      </c>
      <c r="E14" s="51" t="s">
        <v>160</v>
      </c>
      <c r="F14" s="51" t="s">
        <v>172</v>
      </c>
      <c r="G14" s="51" t="s">
        <v>249</v>
      </c>
    </row>
    <row r="15" spans="2:7" ht="15.75" customHeight="1" x14ac:dyDescent="0.15">
      <c r="B15" s="80"/>
      <c r="C15" s="51" t="s">
        <v>217</v>
      </c>
      <c r="D15" s="51" t="s">
        <v>81</v>
      </c>
      <c r="E15" s="51" t="s">
        <v>172</v>
      </c>
      <c r="F15" s="51" t="s">
        <v>249</v>
      </c>
      <c r="G15" s="51" t="s">
        <v>250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lastPrinted>2017-11-10T02:49:40Z</cp:lastPrinted>
  <dcterms:created xsi:type="dcterms:W3CDTF">2017-11-10T02:43:53Z</dcterms:created>
  <dcterms:modified xsi:type="dcterms:W3CDTF">2017-11-25T17:26:06Z</dcterms:modified>
</cp:coreProperties>
</file>