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4ef9c1e9e19d8/Documents/Studying/University/4th Year/Individual Project/Evaluation/"/>
    </mc:Choice>
  </mc:AlternateContent>
  <xr:revisionPtr revIDLastSave="3" documentId="13_ncr:1_{D5CCF604-931D-427C-A424-11AC5FA03FC7}" xr6:coauthVersionLast="47" xr6:coauthVersionMax="47" xr10:uidLastSave="{602F29F2-E5F9-4E8D-A9EA-95AAED7E8C13}"/>
  <bookViews>
    <workbookView xWindow="255" yWindow="495" windowWidth="17475" windowHeight="9725" xr2:uid="{35449ED5-EE29-40D0-B6CB-1EA5FE520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" i="1" l="1"/>
  <c r="Q2" i="1"/>
  <c r="K24" i="1"/>
  <c r="K23" i="1"/>
  <c r="K22" i="1"/>
  <c r="K21" i="1"/>
  <c r="K20" i="1"/>
  <c r="K19" i="1"/>
  <c r="K18" i="1"/>
  <c r="K17" i="1"/>
  <c r="K16" i="1"/>
  <c r="K15" i="1"/>
  <c r="K14" i="1"/>
  <c r="H24" i="1"/>
  <c r="H23" i="1"/>
  <c r="H22" i="1"/>
  <c r="H21" i="1"/>
  <c r="H20" i="1"/>
  <c r="H19" i="1"/>
  <c r="H18" i="1"/>
  <c r="H17" i="1"/>
  <c r="H16" i="1"/>
  <c r="H15" i="1"/>
  <c r="H14" i="1"/>
  <c r="E24" i="1"/>
  <c r="E23" i="1"/>
  <c r="E22" i="1"/>
  <c r="E21" i="1"/>
  <c r="E20" i="1"/>
  <c r="E19" i="1"/>
  <c r="E18" i="1"/>
  <c r="E17" i="1"/>
  <c r="E16" i="1"/>
  <c r="E15" i="1"/>
  <c r="E14" i="1"/>
  <c r="B24" i="1"/>
  <c r="B23" i="1"/>
  <c r="O23" i="1" s="1"/>
  <c r="P23" i="1" s="1"/>
  <c r="Q23" i="1" s="1"/>
  <c r="B22" i="1"/>
  <c r="B21" i="1"/>
  <c r="B20" i="1"/>
  <c r="B19" i="1"/>
  <c r="B18" i="1"/>
  <c r="B17" i="1"/>
  <c r="B16" i="1"/>
  <c r="B15" i="1"/>
  <c r="B14" i="1"/>
  <c r="K12" i="1"/>
  <c r="K11" i="1"/>
  <c r="K10" i="1"/>
  <c r="K9" i="1"/>
  <c r="K8" i="1"/>
  <c r="K7" i="1"/>
  <c r="K6" i="1"/>
  <c r="K5" i="1"/>
  <c r="K4" i="1"/>
  <c r="K3" i="1"/>
  <c r="K2" i="1"/>
  <c r="H12" i="1"/>
  <c r="H11" i="1"/>
  <c r="H10" i="1"/>
  <c r="H9" i="1"/>
  <c r="H8" i="1"/>
  <c r="H7" i="1"/>
  <c r="H6" i="1"/>
  <c r="H5" i="1"/>
  <c r="H4" i="1"/>
  <c r="H3" i="1"/>
  <c r="H2" i="1"/>
  <c r="E12" i="1"/>
  <c r="E11" i="1"/>
  <c r="E10" i="1"/>
  <c r="E9" i="1"/>
  <c r="E8" i="1"/>
  <c r="E7" i="1"/>
  <c r="E6" i="1"/>
  <c r="E5" i="1"/>
  <c r="E4" i="1"/>
  <c r="E3" i="1"/>
  <c r="E2" i="1"/>
  <c r="B2" i="1"/>
  <c r="B3" i="1"/>
  <c r="B4" i="1"/>
  <c r="B5" i="1"/>
  <c r="B6" i="1"/>
  <c r="B7" i="1"/>
  <c r="B8" i="1"/>
  <c r="B9" i="1"/>
  <c r="B10" i="1"/>
  <c r="B11" i="1"/>
  <c r="B12" i="1"/>
  <c r="O15" i="1" l="1"/>
  <c r="P15" i="1" s="1"/>
  <c r="Q15" i="1" s="1"/>
  <c r="M16" i="1"/>
  <c r="N16" i="1" s="1"/>
  <c r="O14" i="1"/>
  <c r="O17" i="1"/>
  <c r="P17" i="1" s="1"/>
  <c r="Q17" i="1" s="1"/>
  <c r="M15" i="1"/>
  <c r="N15" i="1" s="1"/>
  <c r="O18" i="1"/>
  <c r="P18" i="1" s="1"/>
  <c r="Q18" i="1" s="1"/>
  <c r="O19" i="1"/>
  <c r="P19" i="1" s="1"/>
  <c r="Q19" i="1" s="1"/>
  <c r="O16" i="1"/>
  <c r="P16" i="1" s="1"/>
  <c r="Q16" i="1" s="1"/>
  <c r="O20" i="1"/>
  <c r="P20" i="1" s="1"/>
  <c r="Q20" i="1" s="1"/>
  <c r="O21" i="1"/>
  <c r="P21" i="1" s="1"/>
  <c r="Q21" i="1" s="1"/>
  <c r="O22" i="1"/>
  <c r="P22" i="1" s="1"/>
  <c r="Q22" i="1" s="1"/>
  <c r="M17" i="1"/>
  <c r="N17" i="1" s="1"/>
  <c r="M23" i="1"/>
  <c r="N23" i="1" s="1"/>
  <c r="O24" i="1"/>
  <c r="P24" i="1" s="1"/>
  <c r="Q24" i="1" s="1"/>
  <c r="M18" i="1"/>
  <c r="N18" i="1" s="1"/>
  <c r="M21" i="1"/>
  <c r="N21" i="1" s="1"/>
  <c r="M22" i="1"/>
  <c r="N22" i="1" s="1"/>
  <c r="M19" i="1"/>
  <c r="N19" i="1" s="1"/>
  <c r="M20" i="1"/>
  <c r="N20" i="1" s="1"/>
  <c r="M14" i="1"/>
  <c r="N14" i="1" s="1"/>
  <c r="M24" i="1"/>
  <c r="N24" i="1" s="1"/>
  <c r="O9" i="1"/>
  <c r="P9" i="1" s="1"/>
  <c r="Q9" i="1" s="1"/>
  <c r="O8" i="1"/>
  <c r="P8" i="1" s="1"/>
  <c r="Q8" i="1" s="1"/>
  <c r="O7" i="1"/>
  <c r="P7" i="1" s="1"/>
  <c r="Q7" i="1" s="1"/>
  <c r="O3" i="1"/>
  <c r="P3" i="1" s="1"/>
  <c r="Q3" i="1" s="1"/>
  <c r="O6" i="1"/>
  <c r="P6" i="1" s="1"/>
  <c r="Q6" i="1" s="1"/>
  <c r="O4" i="1"/>
  <c r="P4" i="1" s="1"/>
  <c r="Q4" i="1" s="1"/>
  <c r="O5" i="1"/>
  <c r="P5" i="1" s="1"/>
  <c r="Q5" i="1" s="1"/>
  <c r="O11" i="1"/>
  <c r="P11" i="1" s="1"/>
  <c r="Q11" i="1" s="1"/>
  <c r="O10" i="1"/>
  <c r="P10" i="1" s="1"/>
  <c r="Q10" i="1" s="1"/>
  <c r="M12" i="1"/>
  <c r="N12" i="1" s="1"/>
  <c r="M2" i="1"/>
  <c r="N2" i="1" s="1"/>
  <c r="O2" i="1"/>
  <c r="O12" i="1"/>
  <c r="P12" i="1" s="1"/>
  <c r="Q12" i="1" s="1"/>
  <c r="M11" i="1"/>
  <c r="N11" i="1" s="1"/>
  <c r="M10" i="1"/>
  <c r="N10" i="1" s="1"/>
  <c r="M9" i="1"/>
  <c r="N9" i="1" s="1"/>
  <c r="M8" i="1"/>
  <c r="N8" i="1" s="1"/>
  <c r="M7" i="1"/>
  <c r="N7" i="1" s="1"/>
  <c r="M6" i="1"/>
  <c r="N6" i="1" s="1"/>
  <c r="M5" i="1"/>
  <c r="N5" i="1" s="1"/>
  <c r="M4" i="1"/>
  <c r="N4" i="1" s="1"/>
  <c r="M3" i="1"/>
  <c r="N3" i="1" s="1"/>
</calcChain>
</file>

<file path=xl/sharedStrings.xml><?xml version="1.0" encoding="utf-8"?>
<sst xmlns="http://schemas.openxmlformats.org/spreadsheetml/2006/main" count="4" uniqueCount="4">
  <si>
    <t>mean</t>
  </si>
  <si>
    <t>sd</t>
  </si>
  <si>
    <t>Asynchronous FLEET</t>
  </si>
  <si>
    <t>Synchronous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</si>
</sst>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:ss;@"/>
    <numFmt numFmtId="165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 Taken to Reach Each Round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Asynchronous FLEET</c:v>
                </c:pt>
              </c:strCache>
            </c:strRef>
          </c:tx>
          <c:spPr>
            <a:solidFill>
              <a:schemeClr val="lt1"/>
            </a:solidFill>
            <a:ln w="1270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Sheet1!$Q$2:$Q$12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17.79359113152568</c:v>
                  </c:pt>
                  <c:pt idx="2">
                    <c:v>18.548602261796422</c:v>
                  </c:pt>
                  <c:pt idx="3">
                    <c:v>21.310376253014994</c:v>
                  </c:pt>
                  <c:pt idx="4">
                    <c:v>96.170801432394541</c:v>
                  </c:pt>
                  <c:pt idx="5">
                    <c:v>18.571081133504684</c:v>
                  </c:pt>
                  <c:pt idx="6">
                    <c:v>138.27522231145483</c:v>
                  </c:pt>
                  <c:pt idx="7">
                    <c:v>197.28730798256106</c:v>
                  </c:pt>
                  <c:pt idx="8">
                    <c:v>271.91001300752873</c:v>
                  </c:pt>
                  <c:pt idx="9">
                    <c:v>224.24827469503663</c:v>
                  </c:pt>
                  <c:pt idx="10">
                    <c:v>247.76947009903282</c:v>
                  </c:pt>
                </c:numCache>
              </c:numRef>
            </c:plus>
            <c:minus>
              <c:numRef>
                <c:f>Sheet1!$Q$2:$Q$12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17.79359113152568</c:v>
                  </c:pt>
                  <c:pt idx="2">
                    <c:v>18.548602261796422</c:v>
                  </c:pt>
                  <c:pt idx="3">
                    <c:v>21.310376253014994</c:v>
                  </c:pt>
                  <c:pt idx="4">
                    <c:v>96.170801432394541</c:v>
                  </c:pt>
                  <c:pt idx="5">
                    <c:v>18.571081133504684</c:v>
                  </c:pt>
                  <c:pt idx="6">
                    <c:v>138.27522231145483</c:v>
                  </c:pt>
                  <c:pt idx="7">
                    <c:v>197.28730798256106</c:v>
                  </c:pt>
                  <c:pt idx="8">
                    <c:v>271.91001300752873</c:v>
                  </c:pt>
                  <c:pt idx="9">
                    <c:v>224.24827469503663</c:v>
                  </c:pt>
                  <c:pt idx="10">
                    <c:v>247.76947009903282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Sheet1!$A$27:$A$37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Sheet1!$B$27:$B$37</c:f>
              <c:numCache>
                <c:formatCode>General</c:formatCode>
                <c:ptCount val="11"/>
                <c:pt idx="0">
                  <c:v>0</c:v>
                </c:pt>
                <c:pt idx="1">
                  <c:v>480.41849999999926</c:v>
                </c:pt>
                <c:pt idx="2">
                  <c:v>895.16724999999906</c:v>
                </c:pt>
                <c:pt idx="3">
                  <c:v>1121.2199999999975</c:v>
                </c:pt>
                <c:pt idx="4">
                  <c:v>1458.8342500000022</c:v>
                </c:pt>
                <c:pt idx="5">
                  <c:v>1723.5789999999977</c:v>
                </c:pt>
                <c:pt idx="6">
                  <c:v>2177.358250000002</c:v>
                </c:pt>
                <c:pt idx="7">
                  <c:v>2609.5107499999967</c:v>
                </c:pt>
                <c:pt idx="8">
                  <c:v>2955.5107499999999</c:v>
                </c:pt>
                <c:pt idx="9">
                  <c:v>3248.6607499999968</c:v>
                </c:pt>
                <c:pt idx="10">
                  <c:v>3602.3107499999924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A-4659-9A33-B88885E6586C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Synchronous FL</c:v>
                </c:pt>
              </c:strCache>
            </c:strRef>
          </c:tx>
          <c:spPr>
            <a:solidFill>
              <a:schemeClr val="lt1"/>
            </a:solidFill>
            <a:ln w="12700" cap="flat" cmpd="sng" algn="ctr">
              <a:solidFill>
                <a:schemeClr val="accent2"/>
              </a:solidFill>
              <a:prstDash val="solid"/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Sheet1!$Q$14:$Q$24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26.416230262726486</c:v>
                  </c:pt>
                  <c:pt idx="2">
                    <c:v>50.413868905339818</c:v>
                  </c:pt>
                  <c:pt idx="3">
                    <c:v>61.597485872314962</c:v>
                  </c:pt>
                  <c:pt idx="4">
                    <c:v>64.178666312584966</c:v>
                  </c:pt>
                  <c:pt idx="5">
                    <c:v>67.47430722365462</c:v>
                  </c:pt>
                  <c:pt idx="6">
                    <c:v>70.691132563606317</c:v>
                  </c:pt>
                  <c:pt idx="7">
                    <c:v>73.031327754495109</c:v>
                  </c:pt>
                  <c:pt idx="8">
                    <c:v>76.841259091675312</c:v>
                  </c:pt>
                  <c:pt idx="9">
                    <c:v>77.076276012200779</c:v>
                  </c:pt>
                  <c:pt idx="10">
                    <c:v>84.603886217139902</c:v>
                  </c:pt>
                </c:numCache>
              </c:numRef>
            </c:plus>
            <c:minus>
              <c:numRef>
                <c:f>Sheet1!$Q$14:$Q$24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26.416230262726486</c:v>
                  </c:pt>
                  <c:pt idx="2">
                    <c:v>50.413868905339818</c:v>
                  </c:pt>
                  <c:pt idx="3">
                    <c:v>61.597485872314962</c:v>
                  </c:pt>
                  <c:pt idx="4">
                    <c:v>64.178666312584966</c:v>
                  </c:pt>
                  <c:pt idx="5">
                    <c:v>67.47430722365462</c:v>
                  </c:pt>
                  <c:pt idx="6">
                    <c:v>70.691132563606317</c:v>
                  </c:pt>
                  <c:pt idx="7">
                    <c:v>73.031327754495109</c:v>
                  </c:pt>
                  <c:pt idx="8">
                    <c:v>76.841259091675312</c:v>
                  </c:pt>
                  <c:pt idx="9">
                    <c:v>77.076276012200779</c:v>
                  </c:pt>
                  <c:pt idx="10">
                    <c:v>84.603886217139902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cat>
            <c:numRef>
              <c:f>Sheet1!$A$27:$A$37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Sheet1!$C$27:$C$37</c:f>
              <c:numCache>
                <c:formatCode>General</c:formatCode>
                <c:ptCount val="11"/>
                <c:pt idx="0">
                  <c:v>0</c:v>
                </c:pt>
                <c:pt idx="1">
                  <c:v>560.5967500000005</c:v>
                </c:pt>
                <c:pt idx="2">
                  <c:v>1135.849250000005</c:v>
                </c:pt>
                <c:pt idx="3">
                  <c:v>1704.2587500000025</c:v>
                </c:pt>
                <c:pt idx="4">
                  <c:v>2272.2480000000028</c:v>
                </c:pt>
                <c:pt idx="5">
                  <c:v>2840.2897499999999</c:v>
                </c:pt>
                <c:pt idx="6">
                  <c:v>3407.0137500000033</c:v>
                </c:pt>
                <c:pt idx="7">
                  <c:v>3972.2437500000033</c:v>
                </c:pt>
                <c:pt idx="8">
                  <c:v>4539.1955000000007</c:v>
                </c:pt>
                <c:pt idx="9">
                  <c:v>5105.0982500000027</c:v>
                </c:pt>
                <c:pt idx="10">
                  <c:v>5672.0792500000007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CA-4659-9A33-B88885E65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1574512"/>
        <c:axId val="721575472"/>
      </c:barChart>
      <c:catAx>
        <c:axId val="721574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575472"/>
        <c:crosses val="autoZero"/>
        <c:auto val="1"/>
        <c:lblAlgn val="ctr"/>
        <c:lblOffset val="100"/>
        <c:noMultiLvlLbl val="0"/>
      </c:catAx>
      <c:valAx>
        <c:axId val="72157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Taken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57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225425</xdr:colOff>
      <xdr:row>24</xdr:row>
      <xdr:rowOff>157162</xdr:rowOff>
    </xdr:from>
    <xdr:to>
      <xdr:col>12</xdr:col>
      <xdr:colOff>530225</xdr:colOff>
      <xdr:row>39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475B19-8A71-DB66-63D0-80E7669704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6C08-B4D2-4530-9C03-2A227AF28FB8}">
  <dimension ref="A1:Q37"/>
  <sheetViews>
    <sheetView tabSelected="1" topLeftCell="A25" workbookViewId="0">
      <selection activeCell="L13" sqref="L13"/>
    </sheetView>
  </sheetViews>
  <sheetFormatPr defaultRowHeight="14.75" x14ac:dyDescent="0.75"/>
  <cols>
    <col min="2" max="2" width="8.7265625" style="2"/>
    <col min="5" max="5" width="8.7265625" style="2"/>
    <col min="8" max="8" width="8.7265625" style="2"/>
    <col min="11" max="11" width="8.7265625" style="2"/>
  </cols>
  <sheetData>
    <row r="1" spans="1:17" x14ac:dyDescent="0.75">
      <c r="M1" t="s">
        <v>0</v>
      </c>
      <c r="O1" t="s">
        <v>1</v>
      </c>
    </row>
    <row r="2" spans="1:17" x14ac:dyDescent="0.75">
      <c r="A2" s="1">
        <v>0.97162395833333337</v>
      </c>
      <c r="B2" s="2">
        <f>A2 -A2</f>
        <v>0</v>
      </c>
      <c r="D2" s="1">
        <v>0.83336805555555549</v>
      </c>
      <c r="E2" s="2">
        <f>D2 -D2</f>
        <v>0</v>
      </c>
      <c r="G2" s="1">
        <v>0.51209490740740737</v>
      </c>
      <c r="H2" s="2">
        <f>G2 -G2</f>
        <v>0</v>
      </c>
      <c r="J2" s="1">
        <v>0.95834429398148158</v>
      </c>
      <c r="K2" s="2">
        <f>J2 -J2</f>
        <v>0</v>
      </c>
      <c r="M2" s="2">
        <f>AVERAGE(B2,E2,H2,K2)</f>
        <v>0</v>
      </c>
      <c r="N2" s="3">
        <f>M2*86400</f>
        <v>0</v>
      </c>
      <c r="O2" s="2">
        <f t="shared" ref="O2:O11" si="0">_xlfn.STDEV.S(B2,E2,H2,K2)</f>
        <v>0</v>
      </c>
      <c r="P2" s="2">
        <v>0</v>
      </c>
      <c r="Q2" s="3">
        <f>P2*86400</f>
        <v>0</v>
      </c>
    </row>
    <row r="3" spans="1:17" x14ac:dyDescent="0.75">
      <c r="A3" s="1">
        <v>0.97700151620370368</v>
      </c>
      <c r="B3" s="2">
        <f>A3 -A2</f>
        <v>5.3775578703703086E-3</v>
      </c>
      <c r="D3" s="1">
        <v>0.83895833333333336</v>
      </c>
      <c r="E3" s="2">
        <f>D3 -D2</f>
        <v>5.5902777777778745E-3</v>
      </c>
      <c r="G3" s="1">
        <v>0.51777777777777778</v>
      </c>
      <c r="H3" s="2">
        <f>G3 -G2</f>
        <v>5.6828703703704075E-3</v>
      </c>
      <c r="J3" s="1">
        <v>0.96393518518518517</v>
      </c>
      <c r="K3" s="2">
        <f>J3 -J2</f>
        <v>5.5908912037035963E-3</v>
      </c>
      <c r="M3" s="2">
        <f t="shared" ref="M3:M12" si="1">AVERAGE(B3,E3,H3,K3)</f>
        <v>5.5603993055555467E-3</v>
      </c>
      <c r="N3" s="3">
        <f t="shared" ref="N3:N12" si="2">M3*86400</f>
        <v>480.41849999999926</v>
      </c>
      <c r="O3" s="2">
        <f t="shared" si="0"/>
        <v>1.2942517927679926E-4</v>
      </c>
      <c r="P3" s="2">
        <f t="shared" ref="P3:P12" si="3">_xlfn.CONFIDENCE.T(0.05,O3,4)</f>
        <v>2.0594434180006574E-4</v>
      </c>
      <c r="Q3" s="3">
        <f t="shared" ref="Q3:Q12" si="4">P3*86400</f>
        <v>17.79359113152568</v>
      </c>
    </row>
    <row r="4" spans="1:17" x14ac:dyDescent="0.75">
      <c r="A4" s="1">
        <v>0.98179312499999993</v>
      </c>
      <c r="B4" s="2">
        <f>A4 -A2</f>
        <v>1.0169166666666563E-2</v>
      </c>
      <c r="D4" s="1">
        <v>0.84376157407407415</v>
      </c>
      <c r="E4" s="2">
        <f>D4 -D2</f>
        <v>1.0393518518518663E-2</v>
      </c>
      <c r="G4" s="1">
        <v>0.52258101851851857</v>
      </c>
      <c r="H4" s="2">
        <f>G4 -G2</f>
        <v>1.0486111111111196E-2</v>
      </c>
      <c r="J4" s="1">
        <v>0.96873842592592585</v>
      </c>
      <c r="K4" s="2">
        <f>J4 -J2</f>
        <v>1.0394131944444274E-2</v>
      </c>
      <c r="M4" s="2">
        <f t="shared" si="1"/>
        <v>1.0360732060185174E-2</v>
      </c>
      <c r="N4" s="3">
        <f t="shared" si="2"/>
        <v>895.16724999999906</v>
      </c>
      <c r="O4" s="2">
        <f t="shared" si="0"/>
        <v>1.3491690099665712E-4</v>
      </c>
      <c r="P4" s="2">
        <f t="shared" si="3"/>
        <v>2.1468289654856971E-4</v>
      </c>
      <c r="Q4" s="3">
        <f t="shared" si="4"/>
        <v>18.548602261796422</v>
      </c>
    </row>
    <row r="5" spans="1:17" x14ac:dyDescent="0.75">
      <c r="A5" s="1">
        <v>0.98449232638888884</v>
      </c>
      <c r="B5" s="2">
        <f>A5 -A2</f>
        <v>1.2868368055555468E-2</v>
      </c>
      <c r="D5" s="1">
        <v>0.84627314814814814</v>
      </c>
      <c r="E5" s="2">
        <f>D5 -D2</f>
        <v>1.2905092592592649E-2</v>
      </c>
      <c r="G5" s="1">
        <v>0.5250231481481481</v>
      </c>
      <c r="H5" s="2">
        <f>G5 -G2</f>
        <v>1.2928240740740726E-2</v>
      </c>
      <c r="J5" s="1">
        <v>0.97155092592592596</v>
      </c>
      <c r="K5" s="2">
        <f>J5 -J2</f>
        <v>1.320663194444438E-2</v>
      </c>
      <c r="M5" s="2">
        <f t="shared" si="1"/>
        <v>1.2977083333333306E-2</v>
      </c>
      <c r="N5" s="3">
        <f t="shared" si="2"/>
        <v>1121.2199999999975</v>
      </c>
      <c r="O5" s="2">
        <f t="shared" si="0"/>
        <v>1.5500520645974979E-4</v>
      </c>
      <c r="P5" s="2">
        <f t="shared" si="3"/>
        <v>2.4664787329878464E-4</v>
      </c>
      <c r="Q5" s="3">
        <f t="shared" si="4"/>
        <v>21.310376253014994</v>
      </c>
    </row>
    <row r="6" spans="1:17" x14ac:dyDescent="0.75">
      <c r="A6" s="1">
        <v>0.98746057870370374</v>
      </c>
      <c r="B6" s="2">
        <f>A6 -A2</f>
        <v>1.5836620370370369E-2</v>
      </c>
      <c r="D6" s="1">
        <v>0.85064814814814815</v>
      </c>
      <c r="E6" s="2">
        <f>D6 -D2</f>
        <v>1.7280092592592666E-2</v>
      </c>
      <c r="G6" s="1">
        <v>0.52929398148148155</v>
      </c>
      <c r="H6" s="2">
        <f>G6 -G2</f>
        <v>1.7199074074074172E-2</v>
      </c>
      <c r="J6" s="1">
        <v>0.97556712962962966</v>
      </c>
      <c r="K6" s="2">
        <f>J6 -J2</f>
        <v>1.7222835648148083E-2</v>
      </c>
      <c r="M6" s="2">
        <f t="shared" si="1"/>
        <v>1.6884655671296322E-2</v>
      </c>
      <c r="N6" s="3">
        <f t="shared" si="2"/>
        <v>1458.8342500000022</v>
      </c>
      <c r="O6" s="2">
        <f t="shared" si="0"/>
        <v>6.9951720957150531E-4</v>
      </c>
      <c r="P6" s="2">
        <f t="shared" si="3"/>
        <v>1.1130879795416034E-3</v>
      </c>
      <c r="Q6" s="3">
        <f t="shared" si="4"/>
        <v>96.170801432394541</v>
      </c>
    </row>
    <row r="7" spans="1:17" x14ac:dyDescent="0.75">
      <c r="A7" s="1">
        <v>0.99138394675925923</v>
      </c>
      <c r="B7" s="2">
        <f>A7 -A2</f>
        <v>1.9759988425925856E-2</v>
      </c>
      <c r="D7" s="1">
        <v>0.85334490740740743</v>
      </c>
      <c r="E7" s="2">
        <f>D7 -D2</f>
        <v>1.997685185185194E-2</v>
      </c>
      <c r="G7" s="1">
        <v>0.53217592592592589</v>
      </c>
      <c r="H7" s="2">
        <f>G7 -G2</f>
        <v>2.0081018518518512E-2</v>
      </c>
      <c r="J7" s="1">
        <v>0.97832175925925924</v>
      </c>
      <c r="K7" s="2">
        <f>J7 -J2</f>
        <v>1.9977465277777662E-2</v>
      </c>
      <c r="M7" s="2">
        <f t="shared" si="1"/>
        <v>1.9948831018518492E-2</v>
      </c>
      <c r="N7" s="3">
        <f t="shared" si="2"/>
        <v>1723.5789999999977</v>
      </c>
      <c r="O7" s="2">
        <f t="shared" si="0"/>
        <v>1.3508040548427161E-4</v>
      </c>
      <c r="P7" s="2">
        <f t="shared" si="3"/>
        <v>2.1494306867482274E-4</v>
      </c>
      <c r="Q7" s="3">
        <f t="shared" si="4"/>
        <v>18.571081133504684</v>
      </c>
    </row>
    <row r="8" spans="1:17" x14ac:dyDescent="0.75">
      <c r="A8" s="1">
        <v>0.99617696759259255</v>
      </c>
      <c r="B8" s="2">
        <f>A8 -A2</f>
        <v>2.4553009259259184E-2</v>
      </c>
      <c r="D8" s="1">
        <v>0.85814814814814822</v>
      </c>
      <c r="E8" s="2">
        <f>D8 -D2</f>
        <v>2.4780092592592728E-2</v>
      </c>
      <c r="G8" s="1">
        <v>0.53879629629629633</v>
      </c>
      <c r="H8" s="2">
        <f>G8 -G2</f>
        <v>2.6701388888888955E-2</v>
      </c>
      <c r="J8" s="1">
        <v>0.98311342592592599</v>
      </c>
      <c r="K8" s="2">
        <f>J8 -J2</f>
        <v>2.4769131944444411E-2</v>
      </c>
      <c r="M8" s="2">
        <f t="shared" si="1"/>
        <v>2.520090567129632E-2</v>
      </c>
      <c r="N8" s="3">
        <f t="shared" si="2"/>
        <v>2177.358250000002</v>
      </c>
      <c r="O8" s="2">
        <f t="shared" si="0"/>
        <v>1.0057719830086278E-3</v>
      </c>
      <c r="P8" s="2">
        <f t="shared" si="3"/>
        <v>1.6004076656418384E-3</v>
      </c>
      <c r="Q8" s="3">
        <f t="shared" si="4"/>
        <v>138.27522231145483</v>
      </c>
    </row>
    <row r="9" spans="1:17" x14ac:dyDescent="0.75">
      <c r="A9" s="1">
        <v>1.0009641203703703</v>
      </c>
      <c r="B9" s="2">
        <f>A9 -A2</f>
        <v>2.9340162037036932E-2</v>
      </c>
      <c r="D9" s="1">
        <v>0.8629282407407407</v>
      </c>
      <c r="E9" s="2">
        <f>D9 -D2</f>
        <v>2.9560185185185217E-2</v>
      </c>
      <c r="G9" s="1">
        <v>0.5444444444444444</v>
      </c>
      <c r="H9" s="2">
        <f>G9 -G2</f>
        <v>3.2349537037037024E-2</v>
      </c>
      <c r="J9" s="1">
        <v>0.98790509259259263</v>
      </c>
      <c r="K9" s="2">
        <f>J9 -J2</f>
        <v>2.956079861111105E-2</v>
      </c>
      <c r="M9" s="2">
        <f t="shared" si="1"/>
        <v>3.0202670717592556E-2</v>
      </c>
      <c r="N9" s="3">
        <f t="shared" si="2"/>
        <v>2609.5107499999967</v>
      </c>
      <c r="O9" s="2">
        <f t="shared" si="0"/>
        <v>1.4350079765202918E-3</v>
      </c>
      <c r="P9" s="2">
        <f t="shared" si="3"/>
        <v>2.283417916464827E-3</v>
      </c>
      <c r="Q9" s="3">
        <f t="shared" si="4"/>
        <v>197.28730798256106</v>
      </c>
    </row>
    <row r="10" spans="1:17" x14ac:dyDescent="0.75">
      <c r="A10" s="1">
        <v>1.0046331018518517</v>
      </c>
      <c r="B10" s="2">
        <f>A10 -A2</f>
        <v>3.3009143518518358E-2</v>
      </c>
      <c r="D10" s="1">
        <v>0.86648148148148152</v>
      </c>
      <c r="E10" s="2">
        <f>D10 -D2</f>
        <v>3.3113425925926032E-2</v>
      </c>
      <c r="G10" s="1">
        <v>0.54924768518518519</v>
      </c>
      <c r="H10" s="2">
        <f>G10 -G2</f>
        <v>3.7152777777777812E-2</v>
      </c>
      <c r="J10" s="1">
        <v>0.99189814814814825</v>
      </c>
      <c r="K10" s="2">
        <f>J10 -J2</f>
        <v>3.3553854166666675E-2</v>
      </c>
      <c r="M10" s="2">
        <f t="shared" si="1"/>
        <v>3.4207300347222219E-2</v>
      </c>
      <c r="N10" s="3">
        <f t="shared" si="2"/>
        <v>2955.5107499999999</v>
      </c>
      <c r="O10" s="2">
        <f t="shared" si="0"/>
        <v>1.9777908754071019E-3</v>
      </c>
      <c r="P10" s="2">
        <f t="shared" si="3"/>
        <v>3.1471066320315822E-3</v>
      </c>
      <c r="Q10" s="3">
        <f t="shared" si="4"/>
        <v>271.91001300752873</v>
      </c>
    </row>
    <row r="11" spans="1:17" x14ac:dyDescent="0.75">
      <c r="A11" s="1">
        <v>1.007892361111111</v>
      </c>
      <c r="B11" s="2">
        <f>A11-A2</f>
        <v>3.6268402777777653E-2</v>
      </c>
      <c r="D11" s="1">
        <v>0.8712847222222222</v>
      </c>
      <c r="E11" s="2">
        <f>D11-D2</f>
        <v>3.791666666666671E-2</v>
      </c>
      <c r="G11" s="1">
        <v>0.551875</v>
      </c>
      <c r="H11" s="2">
        <f>G11-G2</f>
        <v>3.9780092592592631E-2</v>
      </c>
      <c r="J11" s="1">
        <v>0.99478009259259259</v>
      </c>
      <c r="K11" s="2">
        <f>J11-J2</f>
        <v>3.6435798611111014E-2</v>
      </c>
      <c r="M11" s="2">
        <f t="shared" si="1"/>
        <v>3.7600240162037002E-2</v>
      </c>
      <c r="N11" s="3">
        <f t="shared" si="2"/>
        <v>3248.6607499999968</v>
      </c>
      <c r="O11" s="2">
        <f t="shared" si="0"/>
        <v>1.6311138623105747E-3</v>
      </c>
      <c r="P11" s="2">
        <f t="shared" si="3"/>
        <v>2.5954661423036648E-3</v>
      </c>
      <c r="Q11" s="3">
        <f t="shared" si="4"/>
        <v>224.24827469503663</v>
      </c>
    </row>
    <row r="12" spans="1:17" x14ac:dyDescent="0.75">
      <c r="A12" s="1">
        <v>1.0112557870370369</v>
      </c>
      <c r="B12" s="2">
        <f>A12-A2</f>
        <v>3.963182870370352E-2</v>
      </c>
      <c r="D12" s="1">
        <v>0.87528935185185175</v>
      </c>
      <c r="E12" s="2">
        <f>D12-D2</f>
        <v>4.1921296296296262E-2</v>
      </c>
      <c r="G12" s="1">
        <v>0.55607638888888888</v>
      </c>
      <c r="H12" s="2">
        <f>G12-G2</f>
        <v>4.398148148148151E-2</v>
      </c>
      <c r="J12" s="1">
        <v>0.99958333333333327</v>
      </c>
      <c r="K12" s="2">
        <f>J12-J2</f>
        <v>4.1239039351851692E-2</v>
      </c>
      <c r="M12" s="2">
        <f t="shared" si="1"/>
        <v>4.1693411458333246E-2</v>
      </c>
      <c r="N12" s="3">
        <f t="shared" si="2"/>
        <v>3602.3107499999924</v>
      </c>
      <c r="O12" s="2">
        <f t="shared" ref="O12" si="5">_xlfn.STDEV.S(B12,E12,H12,K12)</f>
        <v>1.8021998960102718E-3</v>
      </c>
      <c r="P12" s="2">
        <f t="shared" si="3"/>
        <v>2.8677022002202871E-3</v>
      </c>
      <c r="Q12" s="3">
        <f t="shared" si="4"/>
        <v>247.76947009903282</v>
      </c>
    </row>
    <row r="14" spans="1:17" x14ac:dyDescent="0.75">
      <c r="A14" s="1">
        <v>2.854166666666667E-2</v>
      </c>
      <c r="B14" s="2">
        <f>A14 -A14</f>
        <v>0</v>
      </c>
      <c r="D14" s="1">
        <v>0.54932870370370368</v>
      </c>
      <c r="E14" s="2">
        <f>D14 -D14</f>
        <v>0</v>
      </c>
      <c r="G14" s="1">
        <v>0.91668981481481471</v>
      </c>
      <c r="H14" s="2">
        <f>G14 -G14</f>
        <v>0</v>
      </c>
      <c r="J14" s="1">
        <v>0.87502284722222223</v>
      </c>
      <c r="K14" s="2">
        <f>J14 -J14</f>
        <v>0</v>
      </c>
      <c r="M14" s="2">
        <f>AVERAGE(B14,E14,H14,K14)</f>
        <v>0</v>
      </c>
      <c r="N14" s="3">
        <f>M14*86400</f>
        <v>0</v>
      </c>
      <c r="O14" s="2">
        <f>_xlfn.STDEV.S(B14,E14,H14,K14)</f>
        <v>0</v>
      </c>
      <c r="P14" s="2">
        <v>0</v>
      </c>
      <c r="Q14" s="3">
        <f>P14*86400</f>
        <v>0</v>
      </c>
    </row>
    <row r="15" spans="1:17" x14ac:dyDescent="0.75">
      <c r="A15" s="1">
        <v>3.5108344907407406E-2</v>
      </c>
      <c r="B15" s="2">
        <f>A15 -A14</f>
        <v>6.5666782407407358E-3</v>
      </c>
      <c r="D15" s="1">
        <v>0.55560185185185185</v>
      </c>
      <c r="E15" s="2">
        <f>D15 -D14</f>
        <v>6.2731481481481666E-3</v>
      </c>
      <c r="G15" s="1">
        <v>0.92309027777777775</v>
      </c>
      <c r="H15" s="2">
        <f>G15 -G14</f>
        <v>6.4004629629630383E-3</v>
      </c>
      <c r="J15" s="1">
        <v>0.88173611111111105</v>
      </c>
      <c r="K15" s="2">
        <f>J15 -J14</f>
        <v>6.7132638888888208E-3</v>
      </c>
      <c r="M15" s="2">
        <f t="shared" ref="M15:M24" si="6">AVERAGE(B15,E15,H15,K15)</f>
        <v>6.4883883101851903E-3</v>
      </c>
      <c r="N15" s="3">
        <f t="shared" ref="N15:N24" si="7">M15*86400</f>
        <v>560.5967500000005</v>
      </c>
      <c r="O15" s="2">
        <f t="shared" ref="O15:O24" si="8">_xlfn.STDEV.S(B15,E15,H15,K15)</f>
        <v>1.9214363825147848E-4</v>
      </c>
      <c r="P15" s="2">
        <f t="shared" ref="P15:P24" si="9">_xlfn.CONFIDENCE.T(0.05,O15,4)</f>
        <v>3.057434058185936E-4</v>
      </c>
      <c r="Q15" s="3">
        <f t="shared" ref="Q15:Q24" si="10">P15*86400</f>
        <v>26.416230262726486</v>
      </c>
    </row>
    <row r="16" spans="1:17" x14ac:dyDescent="0.75">
      <c r="A16" s="1">
        <v>4.1694108796296293E-2</v>
      </c>
      <c r="B16" s="2">
        <f>A16 -A14</f>
        <v>1.3152442129629623E-2</v>
      </c>
      <c r="D16" s="1">
        <v>0.56215277777777783</v>
      </c>
      <c r="E16" s="2">
        <f>D16 -D14</f>
        <v>1.2824074074074154E-2</v>
      </c>
      <c r="G16" s="1">
        <v>0.92964120370370373</v>
      </c>
      <c r="H16" s="2">
        <f>G16 -G14</f>
        <v>1.2951388888889026E-2</v>
      </c>
      <c r="J16" s="1">
        <v>0.88868055555555558</v>
      </c>
      <c r="K16" s="2">
        <f>J16 -J14</f>
        <v>1.3657708333333352E-2</v>
      </c>
      <c r="M16" s="2">
        <f t="shared" si="6"/>
        <v>1.314640335648154E-2</v>
      </c>
      <c r="N16" s="3">
        <f t="shared" si="7"/>
        <v>1135.849250000005</v>
      </c>
      <c r="O16" s="2">
        <f t="shared" si="8"/>
        <v>3.6669517540786624E-4</v>
      </c>
      <c r="P16" s="2">
        <f t="shared" si="9"/>
        <v>5.8349385307106272E-4</v>
      </c>
      <c r="Q16" s="3">
        <f t="shared" si="10"/>
        <v>50.413868905339818</v>
      </c>
    </row>
    <row r="17" spans="1:17" x14ac:dyDescent="0.75">
      <c r="A17" s="1">
        <v>4.8217696759259264E-2</v>
      </c>
      <c r="B17" s="2">
        <f>A17 -A14</f>
        <v>1.9676030092592594E-2</v>
      </c>
      <c r="D17" s="1">
        <v>0.56870370370370371</v>
      </c>
      <c r="E17" s="2">
        <f>D17 -D14</f>
        <v>1.9375000000000031E-2</v>
      </c>
      <c r="G17" s="1">
        <v>0.93616898148148142</v>
      </c>
      <c r="H17" s="2">
        <f>G17 -G14</f>
        <v>1.9479166666666714E-2</v>
      </c>
      <c r="J17" s="1">
        <v>0.89539351851851856</v>
      </c>
      <c r="K17" s="2">
        <f>J17 -J14</f>
        <v>2.0370671296296328E-2</v>
      </c>
      <c r="M17" s="2">
        <f t="shared" si="6"/>
        <v>1.9725217013888918E-2</v>
      </c>
      <c r="N17" s="3">
        <f t="shared" si="7"/>
        <v>1704.2587500000025</v>
      </c>
      <c r="O17" s="2">
        <f t="shared" si="8"/>
        <v>4.4804140957806226E-4</v>
      </c>
      <c r="P17" s="2">
        <f t="shared" si="9"/>
        <v>7.1293386426290464E-4</v>
      </c>
      <c r="Q17" s="3">
        <f t="shared" si="10"/>
        <v>61.597485872314962</v>
      </c>
    </row>
    <row r="18" spans="1:17" x14ac:dyDescent="0.75">
      <c r="A18" s="1">
        <v>5.4768125000000001E-2</v>
      </c>
      <c r="B18" s="2">
        <f>A18 -A14</f>
        <v>2.6226458333333331E-2</v>
      </c>
      <c r="D18" s="1">
        <v>0.57530092592592597</v>
      </c>
      <c r="E18" s="2">
        <f>D18 -D14</f>
        <v>2.5972222222222285E-2</v>
      </c>
      <c r="G18" s="1">
        <v>0.94270833333333337</v>
      </c>
      <c r="H18" s="2">
        <f>G18 -G14</f>
        <v>2.6018518518518663E-2</v>
      </c>
      <c r="J18" s="1">
        <v>0.90200231481481474</v>
      </c>
      <c r="K18" s="2">
        <f>J18 -J14</f>
        <v>2.697946759259251E-2</v>
      </c>
      <c r="M18" s="2">
        <f t="shared" si="6"/>
        <v>2.6299166666666696E-2</v>
      </c>
      <c r="N18" s="3">
        <f t="shared" si="7"/>
        <v>2272.2480000000028</v>
      </c>
      <c r="O18" s="2">
        <f t="shared" si="8"/>
        <v>4.6681613238462529E-4</v>
      </c>
      <c r="P18" s="2">
        <f t="shared" si="9"/>
        <v>7.4280863787714083E-4</v>
      </c>
      <c r="Q18" s="3">
        <f t="shared" si="10"/>
        <v>64.178666312584966</v>
      </c>
    </row>
    <row r="19" spans="1:17" x14ac:dyDescent="0.75">
      <c r="A19" s="1">
        <v>6.1344131944444442E-2</v>
      </c>
      <c r="B19" s="2">
        <f>A19 -A14</f>
        <v>3.2802465277777776E-2</v>
      </c>
      <c r="D19" s="1">
        <v>0.58188657407407407</v>
      </c>
      <c r="E19" s="2">
        <f>D19 -D14</f>
        <v>3.255787037037039E-2</v>
      </c>
      <c r="G19" s="1">
        <v>0.94923611111111106</v>
      </c>
      <c r="H19" s="2">
        <f>G19 -G14</f>
        <v>3.2546296296296351E-2</v>
      </c>
      <c r="J19" s="1">
        <v>0.90861111111111104</v>
      </c>
      <c r="K19" s="2">
        <f>J19 -J14</f>
        <v>3.3588263888888803E-2</v>
      </c>
      <c r="M19" s="2">
        <f t="shared" si="6"/>
        <v>3.287372395833333E-2</v>
      </c>
      <c r="N19" s="3">
        <f t="shared" si="7"/>
        <v>2840.2897499999999</v>
      </c>
      <c r="O19" s="2">
        <f t="shared" si="8"/>
        <v>4.9078762372632679E-4</v>
      </c>
      <c r="P19" s="2">
        <f t="shared" si="9"/>
        <v>7.8095262990340994E-4</v>
      </c>
      <c r="Q19" s="3">
        <f t="shared" si="10"/>
        <v>67.47430722365462</v>
      </c>
    </row>
    <row r="20" spans="1:17" x14ac:dyDescent="0.75">
      <c r="A20" s="1">
        <v>6.7882280092592603E-2</v>
      </c>
      <c r="B20" s="2">
        <f>A20 -A14</f>
        <v>3.934061342592593E-2</v>
      </c>
      <c r="D20" s="1">
        <v>0.5884490740740741</v>
      </c>
      <c r="E20" s="2">
        <f>D20 -D14</f>
        <v>3.9120370370370416E-2</v>
      </c>
      <c r="G20" s="1">
        <v>0.95577546296296301</v>
      </c>
      <c r="H20" s="2">
        <f>G20 -G14</f>
        <v>3.90856481481483E-2</v>
      </c>
      <c r="J20" s="1">
        <v>0.91520833333333329</v>
      </c>
      <c r="K20" s="2">
        <f>J20 -J14</f>
        <v>4.0185486111111057E-2</v>
      </c>
      <c r="M20" s="2">
        <f t="shared" si="6"/>
        <v>3.9433029513888926E-2</v>
      </c>
      <c r="N20" s="3">
        <f t="shared" si="7"/>
        <v>3407.0137500000033</v>
      </c>
      <c r="O20" s="2">
        <f t="shared" si="8"/>
        <v>5.1418583453424814E-4</v>
      </c>
      <c r="P20" s="2">
        <f t="shared" si="9"/>
        <v>8.1818440467136934E-4</v>
      </c>
      <c r="Q20" s="3">
        <f t="shared" si="10"/>
        <v>70.691132563606317</v>
      </c>
    </row>
    <row r="21" spans="1:17" x14ac:dyDescent="0.75">
      <c r="A21" s="1">
        <v>7.4385983796296296E-2</v>
      </c>
      <c r="B21" s="2">
        <f>A21 -A14</f>
        <v>4.5844317129629622E-2</v>
      </c>
      <c r="D21" s="1">
        <v>0.59498842592592593</v>
      </c>
      <c r="E21" s="2">
        <f>D21 -D14</f>
        <v>4.5659722222222254E-2</v>
      </c>
      <c r="G21" s="1">
        <v>0.96232638888888899</v>
      </c>
      <c r="H21" s="2">
        <f>G21 -G14</f>
        <v>4.5636574074074288E-2</v>
      </c>
      <c r="J21" s="1">
        <v>0.92178240740740736</v>
      </c>
      <c r="K21" s="2">
        <f>J21 -J14</f>
        <v>4.6759560185185123E-2</v>
      </c>
      <c r="M21" s="2">
        <f t="shared" si="6"/>
        <v>4.5975043402777818E-2</v>
      </c>
      <c r="N21" s="3">
        <f t="shared" si="7"/>
        <v>3972.2437500000033</v>
      </c>
      <c r="O21" s="2">
        <f t="shared" si="8"/>
        <v>5.3120770380643014E-4</v>
      </c>
      <c r="P21" s="2">
        <f t="shared" si="9"/>
        <v>8.4526999715850827E-4</v>
      </c>
      <c r="Q21" s="3">
        <f t="shared" si="10"/>
        <v>73.031327754495109</v>
      </c>
    </row>
    <row r="22" spans="1:17" x14ac:dyDescent="0.75">
      <c r="A22" s="1">
        <v>8.0899953703703703E-2</v>
      </c>
      <c r="B22" s="2">
        <f>A22 -A14</f>
        <v>5.235828703703703E-2</v>
      </c>
      <c r="D22" s="1">
        <v>0.6015625</v>
      </c>
      <c r="E22" s="2">
        <f>D22 -D14</f>
        <v>5.223379629629632E-2</v>
      </c>
      <c r="G22" s="1">
        <v>0.96887731481481476</v>
      </c>
      <c r="H22" s="2">
        <f>G22 -G14</f>
        <v>5.2187500000000053E-2</v>
      </c>
      <c r="J22" s="1">
        <v>0.92839120370370365</v>
      </c>
      <c r="K22" s="2">
        <f>J22 -J14</f>
        <v>5.3368356481481416E-2</v>
      </c>
      <c r="M22" s="2">
        <f t="shared" si="6"/>
        <v>5.2536984953703708E-2</v>
      </c>
      <c r="N22" s="3">
        <f t="shared" si="7"/>
        <v>4539.1955000000007</v>
      </c>
      <c r="O22" s="2">
        <f t="shared" si="8"/>
        <v>5.5891998755522299E-4</v>
      </c>
      <c r="P22" s="2">
        <f t="shared" si="9"/>
        <v>8.8936642467216803E-4</v>
      </c>
      <c r="Q22" s="3">
        <f t="shared" si="10"/>
        <v>76.841259091675312</v>
      </c>
    </row>
    <row r="23" spans="1:17" x14ac:dyDescent="0.75">
      <c r="A23" s="1">
        <v>8.7457951388888885E-2</v>
      </c>
      <c r="B23" s="2">
        <f>A23-A14</f>
        <v>5.8916284722222212E-2</v>
      </c>
      <c r="D23" s="1">
        <v>0.60811342592592588</v>
      </c>
      <c r="E23" s="2">
        <f>D23-D14</f>
        <v>5.8784722222222197E-2</v>
      </c>
      <c r="G23" s="1">
        <v>0.97541666666666671</v>
      </c>
      <c r="H23" s="2">
        <f>G23-G14</f>
        <v>5.8726851851852002E-2</v>
      </c>
      <c r="J23" s="1">
        <v>0.93494212962962964</v>
      </c>
      <c r="K23" s="2">
        <f>J23-J14</f>
        <v>5.9919282407407404E-2</v>
      </c>
      <c r="M23" s="2">
        <f t="shared" si="6"/>
        <v>5.9086785300925954E-2</v>
      </c>
      <c r="N23" s="3">
        <f t="shared" si="7"/>
        <v>5105.0982500000027</v>
      </c>
      <c r="O23" s="2">
        <f t="shared" si="8"/>
        <v>5.6062942927765291E-4</v>
      </c>
      <c r="P23" s="2">
        <f t="shared" si="9"/>
        <v>8.9208652791899047E-4</v>
      </c>
      <c r="Q23" s="3">
        <f t="shared" si="10"/>
        <v>77.076276012200779</v>
      </c>
    </row>
    <row r="24" spans="1:17" x14ac:dyDescent="0.75">
      <c r="A24" s="1">
        <v>9.4007997685185182E-2</v>
      </c>
      <c r="B24" s="2">
        <f>A24-A14</f>
        <v>6.5466331018518509E-2</v>
      </c>
      <c r="D24" s="1">
        <v>0.61462962962962964</v>
      </c>
      <c r="E24" s="2">
        <f>D24-D14</f>
        <v>6.5300925925925957E-2</v>
      </c>
      <c r="G24" s="1">
        <v>0.98195601851851855</v>
      </c>
      <c r="H24" s="2">
        <f>G24-G14</f>
        <v>6.526620370370384E-2</v>
      </c>
      <c r="J24" s="1">
        <v>0.94158564814814805</v>
      </c>
      <c r="K24" s="2">
        <f>J24-J14</f>
        <v>6.6562800925925814E-2</v>
      </c>
      <c r="M24" s="2">
        <f t="shared" si="6"/>
        <v>6.564906539351853E-2</v>
      </c>
      <c r="N24" s="3">
        <f t="shared" si="7"/>
        <v>5672.0792500000007</v>
      </c>
      <c r="O24" s="2">
        <f t="shared" si="8"/>
        <v>6.1538298032300467E-4</v>
      </c>
      <c r="P24" s="2">
        <f t="shared" si="9"/>
        <v>9.7921164603171186E-4</v>
      </c>
      <c r="Q24" s="3">
        <f t="shared" si="10"/>
        <v>84.603886217139902</v>
      </c>
    </row>
    <row r="26" spans="1:17" x14ac:dyDescent="0.75">
      <c r="B26" s="2" t="s">
        <v>2</v>
      </c>
      <c r="C26" t="s">
        <v>3</v>
      </c>
    </row>
    <row r="27" spans="1:17" x14ac:dyDescent="0.75">
      <c r="A27">
        <v>0</v>
      </c>
      <c r="B27">
        <v>0</v>
      </c>
      <c r="C27">
        <v>0</v>
      </c>
    </row>
    <row r="28" spans="1:17" x14ac:dyDescent="0.75">
      <c r="A28">
        <v>1</v>
      </c>
      <c r="B28">
        <v>480.41849999999926</v>
      </c>
      <c r="C28">
        <v>560.5967500000005</v>
      </c>
    </row>
    <row r="29" spans="1:17" x14ac:dyDescent="0.75">
      <c r="A29">
        <v>2</v>
      </c>
      <c r="B29">
        <v>895.16724999999906</v>
      </c>
      <c r="C29">
        <v>1135.849250000005</v>
      </c>
    </row>
    <row r="30" spans="1:17" x14ac:dyDescent="0.75">
      <c r="A30">
        <v>3</v>
      </c>
      <c r="B30">
        <v>1121.2199999999975</v>
      </c>
      <c r="C30">
        <v>1704.2587500000025</v>
      </c>
    </row>
    <row r="31" spans="1:17" x14ac:dyDescent="0.75">
      <c r="A31">
        <v>4</v>
      </c>
      <c r="B31">
        <v>1458.8342500000022</v>
      </c>
      <c r="C31">
        <v>2272.2480000000028</v>
      </c>
    </row>
    <row r="32" spans="1:17" x14ac:dyDescent="0.75">
      <c r="A32">
        <v>5</v>
      </c>
      <c r="B32">
        <v>1723.5789999999977</v>
      </c>
      <c r="C32">
        <v>2840.2897499999999</v>
      </c>
    </row>
    <row r="33" spans="1:3" x14ac:dyDescent="0.75">
      <c r="A33">
        <v>6</v>
      </c>
      <c r="B33">
        <v>2177.358250000002</v>
      </c>
      <c r="C33">
        <v>3407.0137500000033</v>
      </c>
    </row>
    <row r="34" spans="1:3" x14ac:dyDescent="0.75">
      <c r="A34">
        <v>7</v>
      </c>
      <c r="B34">
        <v>2609.5107499999967</v>
      </c>
      <c r="C34">
        <v>3972.2437500000033</v>
      </c>
    </row>
    <row r="35" spans="1:3" x14ac:dyDescent="0.75">
      <c r="A35">
        <v>8</v>
      </c>
      <c r="B35">
        <v>2955.5107499999999</v>
      </c>
      <c r="C35">
        <v>4539.1955000000007</v>
      </c>
    </row>
    <row r="36" spans="1:3" x14ac:dyDescent="0.75">
      <c r="A36">
        <v>9</v>
      </c>
      <c r="B36">
        <v>3248.6607499999968</v>
      </c>
      <c r="C36">
        <v>5105.0982500000027</v>
      </c>
    </row>
    <row r="37" spans="1:3" x14ac:dyDescent="0.75">
      <c r="A37">
        <v>10</v>
      </c>
      <c r="B37">
        <v>3602.3107499999924</v>
      </c>
      <c r="C37">
        <v>5672.0792500000007</v>
      </c>
    </row>
  </sheetData>
  <phoneticPr fontId="1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Hu</dc:creator>
  <cp:lastModifiedBy>Henry Hu</cp:lastModifiedBy>
  <dcterms:created xsi:type="dcterms:W3CDTF">2023-06-14T01:21:28Z</dcterms:created>
  <dcterms:modified xsi:type="dcterms:W3CDTF">2023-06-15T00:11:43Z</dcterms:modified>
</cp:coreProperties>
</file>