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N:\LucianoRoco\Scripts\Plotter\"/>
    </mc:Choice>
  </mc:AlternateContent>
  <xr:revisionPtr revIDLastSave="0" documentId="13_ncr:1_{0465FF15-F0BB-4594-9A28-848319179AF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les" sheetId="1" r:id="rId1"/>
    <sheet name="Templates" sheetId="2" r:id="rId2"/>
    <sheet name="Plots" sheetId="4" r:id="rId3"/>
  </sheets>
  <definedNames>
    <definedName name="_xlnm._FilterDatabase" localSheetId="0" hidden="1">Files!$A$1:$E$1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G3" i="4" s="1"/>
  <c r="M2" i="4"/>
  <c r="G2" i="4" s="1"/>
  <c r="J2" i="4" l="1"/>
  <c r="J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Luciano Roco</author>
  </authors>
  <commentList>
    <comment ref="C1" authorId="0" shapeId="0" xr:uid="{D50D632A-A193-46EB-B8AB-7DA2D81B986D}">
      <text>
        <r>
          <rPr>
            <b/>
            <sz val="9"/>
            <color indexed="81"/>
            <rFont val="Tahoma"/>
            <family val="2"/>
          </rPr>
          <t>Luciano Roco: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Pdf file output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tc={988F7DCA-B0EA-4FB9-86CE-CFE0D61FD485}</author>
    <author>tc={C02F5440-C62F-44DC-AD21-9283A4377937}</author>
    <author>tc={820EDC33-3499-4A15-B2E5-AF94F5E4E019}</author>
    <author>tc={6DF5C940-271D-412D-BA20-B4EF0C77DCEE}</author>
    <author>tc={66D2CA9E-A57C-402D-B3DD-ABD574DE296D}</author>
    <author>tc={64873A37-62AB-463F-AFB3-5CF95425DB78}</author>
    <author>tc={134DC475-90E3-4DB1-8B0C-E5FF022C5B54}</author>
    <author>tc={C077B57C-68D5-46D0-AD6D-D2098A9EFC1F}</author>
    <author>tc={56A674E7-B6D8-493D-A132-E29AFE7C5BDB}</author>
    <author>tc={25E3E203-DB72-4DEA-AD8A-45CED73AFFC7}</author>
  </authors>
  <commentList>
    <comment ref="E1" authorId="0" shapeId="0" xr:uid="{988F7DCA-B0EA-4FB9-86CE-CFE0D61FD485}">
      <text>
        <t>[Threaded comment]
Your version of Excel allows you to read this threaded comment; however, any edits to it will get removed if the file is opened in a newer version of Excel. Learn more: https://go.microsoft.com/fwlink/?linkid=870924
Comment:
    hline
vline
You can move those lines with the X/Y_Shift cells
mavg(Signal,n_samples)
abs(Signal)
max(Signal)
min(Signal)
vend(Signal)
vini(Signal)</t>
      </text>
    </comment>
    <comment ref="F1" authorId="1" shapeId="0" xr:uid="{C02F5440-C62F-44DC-AD21-9283A437793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to none to avoid legend</t>
      </text>
    </comment>
    <comment ref="G1" authorId="2" shapeId="0" xr:uid="{820EDC33-3499-4A15-B2E5-AF94F5E4E0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point(Time): draw point value at specific time
line(Time): draw value and vline at specific time
maxl: line and legend in max value
minl: line and legend in min value
maxp: point in max value
minp: point in min value
</t>
      </text>
    </comment>
    <comment ref="K1" authorId="3" shapeId="0" xr:uid="{6DF5C940-271D-412D-BA20-B4EF0C77DCE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%: 
example: 10, will add extra 10% margin to default plot
49&gt;50 will force the Yaxis range to that</t>
      </text>
    </comment>
    <comment ref="L1" authorId="4" shapeId="0" xr:uid="{66D2CA9E-A57C-402D-B3DD-ABD574DE296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https://matplotlib.org/stable/gallery/lines_bars_and_markers/linestyles.html</t>
      </text>
    </comment>
    <comment ref="M1" authorId="5" shapeId="0" xr:uid="{64873A37-62AB-463F-AFB3-5CF95425DB7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https://matplotlib.org/stable/gallery/color/named_colors.html</t>
      </text>
    </comment>
    <comment ref="N1" authorId="6" shapeId="0" xr:uid="{134DC475-90E3-4DB1-8B0C-E5FF022C5B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Yes or No/blank for long recovery time 95%
1st : First recovery Time
Yes 1st : Both First and longest recovery time above 95%
</t>
      </text>
    </comment>
    <comment ref="O1" authorId="7" shapeId="0" xr:uid="{C077B57C-68D5-46D0-AD6D-D2098A9EFC1F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Q: uses the settled value and the initial value
Yes V: uses the max/min peak relative to the initial value delta
Yes P : uses the max to min peaks relative delta</t>
      </text>
    </comment>
    <comment ref="P1" authorId="8" shapeId="0" xr:uid="{56A674E7-B6D8-493D-A132-E29AFE7C5BD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Yes or No/blank
</t>
      </text>
    </comment>
    <comment ref="Q1" authorId="9" shapeId="0" xr:uid="{25E3E203-DB72-4DEA-AD8A-45CED73AFFC7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Options are:
time &gt;&gt; will use the defined time in Plots sheet
signal &gt;&gt; Not ready yet</t>
      </text>
    </comment>
  </commentList>
</comments>
</file>

<file path=xl/sharedStrings.xml><?xml version="1.0" encoding="utf-8"?>
<sst xmlns="http://schemas.openxmlformats.org/spreadsheetml/2006/main" count="325" uniqueCount="137">
  <si>
    <t>X_Label</t>
  </si>
  <si>
    <t>X_Shift</t>
  </si>
  <si>
    <t>Y_Shift</t>
  </si>
  <si>
    <t>Y_Label</t>
  </si>
  <si>
    <t>Id</t>
  </si>
  <si>
    <t>X_min</t>
  </si>
  <si>
    <t>X_max</t>
  </si>
  <si>
    <t>Filename (csv)</t>
  </si>
  <si>
    <t>Legend</t>
  </si>
  <si>
    <t>Page</t>
  </si>
  <si>
    <t>ROW</t>
  </si>
  <si>
    <t>COLUMN</t>
  </si>
  <si>
    <t>Signal Name</t>
  </si>
  <si>
    <t>Directory</t>
  </si>
  <si>
    <t>File Id</t>
  </si>
  <si>
    <t>Page N</t>
  </si>
  <si>
    <t>Template N</t>
  </si>
  <si>
    <t>Template Id</t>
  </si>
  <si>
    <t>Run_pdf</t>
  </si>
  <si>
    <t>Run_analysis</t>
  </si>
  <si>
    <t>pdf Group</t>
  </si>
  <si>
    <t>Color</t>
  </si>
  <si>
    <t>Style</t>
  </si>
  <si>
    <t>print fnames</t>
  </si>
  <si>
    <t>Title 1</t>
  </si>
  <si>
    <t>Title 2</t>
  </si>
  <si>
    <t>Title 3</t>
  </si>
  <si>
    <t>Title 4</t>
  </si>
  <si>
    <t>Margin</t>
  </si>
  <si>
    <t>Recovery Times From</t>
  </si>
  <si>
    <t>Recovery Time</t>
  </si>
  <si>
    <t>Settling Time</t>
  </si>
  <si>
    <t>Rising Time</t>
  </si>
  <si>
    <t>Settling/Rising Times From</t>
  </si>
  <si>
    <t>X_min zoom</t>
  </si>
  <si>
    <t>X_max zoom</t>
  </si>
  <si>
    <t>Create HTML</t>
  </si>
  <si>
    <t>Recovery_Times_to</t>
  </si>
  <si>
    <t>SetRise_Times_to</t>
  </si>
  <si>
    <t>Resample_to</t>
  </si>
  <si>
    <t>Extras</t>
  </si>
  <si>
    <t>Yes</t>
  </si>
  <si>
    <t>WDBESS_POC_V</t>
  </si>
  <si>
    <t>WDBESS_POC_Q</t>
  </si>
  <si>
    <t>WDBESS_POC_P</t>
  </si>
  <si>
    <t>V (pu)</t>
  </si>
  <si>
    <t>Q (Mvar)</t>
  </si>
  <si>
    <t>P (MW)</t>
  </si>
  <si>
    <t>WDBESS_POC_FREQ*50+50</t>
  </si>
  <si>
    <t>F (Hz)</t>
  </si>
  <si>
    <t>hline</t>
  </si>
  <si>
    <t>dashed</t>
  </si>
  <si>
    <t>S5.2.5.5 NEM</t>
  </si>
  <si>
    <t>WDBESS_INV_1001_V</t>
  </si>
  <si>
    <t>POC_V</t>
  </si>
  <si>
    <t>POC_Q</t>
  </si>
  <si>
    <t>POC_P</t>
  </si>
  <si>
    <t>INV_V</t>
  </si>
  <si>
    <t>INV_Q</t>
  </si>
  <si>
    <t>INV_P</t>
  </si>
  <si>
    <t>POC_FREQ</t>
  </si>
  <si>
    <t>INV_VOEL_IQ</t>
  </si>
  <si>
    <t>INV_VUEL_IP</t>
  </si>
  <si>
    <t>pu</t>
  </si>
  <si>
    <t>WDBESS_HVRT_CURRENT_INVERTER</t>
  </si>
  <si>
    <t>INV1_1001_VOEL_IQ</t>
  </si>
  <si>
    <t>INV1_1001_VUEL_IP</t>
  </si>
  <si>
    <t>WDBESS_LVRT_FLAG_INVERTER</t>
  </si>
  <si>
    <t>INV_LVRT_FLAG</t>
  </si>
  <si>
    <t>INV_HVRT_FLAG</t>
  </si>
  <si>
    <t>flag</t>
  </si>
  <si>
    <t>INV_1001_QELEC*200</t>
  </si>
  <si>
    <t>INV_1001_PELEC*200</t>
  </si>
  <si>
    <t>k</t>
  </si>
  <si>
    <t>DeltaIq/DeltaV</t>
  </si>
  <si>
    <t>INV DeltaIq/DeltaV</t>
  </si>
  <si>
    <t>FRT_threshold</t>
  </si>
  <si>
    <t>((INV1_1001_VOEL_IQ)-vini(INV1_1001_VOEL_IQ))/abs(0.9-(WDBESS_INV_1001_V))</t>
  </si>
  <si>
    <t>POC DeltaIq/DeltaV</t>
  </si>
  <si>
    <t>Frq Droop Deadband</t>
  </si>
  <si>
    <t>INV 4%</t>
  </si>
  <si>
    <t>POC 2%</t>
  </si>
  <si>
    <t>POC_V (No WDBESS)</t>
  </si>
  <si>
    <t>abs((WDBESS_POC_Q/WDBESS_POC_V/215.04)-(vini(WDBESS_POC_Q)/vini(WDBESS_POC_V)/215.04))/abs(0.85-WDBESS_POC_V)</t>
  </si>
  <si>
    <t>red</t>
  </si>
  <si>
    <t>blue</t>
  </si>
  <si>
    <t>INV_VOEL_IQ (Calculated)</t>
  </si>
  <si>
    <t>INV_1001_QELEC*200/WDBESS_INV_1001_V/259.2</t>
  </si>
  <si>
    <t>WDBESS TSC Q command</t>
  </si>
  <si>
    <t>TSC Q CMD</t>
  </si>
  <si>
    <t>WDBESS TSC P command</t>
  </si>
  <si>
    <t>abs(((INV_1001_QELEC*200)/WDBESS_INV_1001_V/259.2)-(vini(INV_1001_QELEC)*200/vini(WDBESS_INV_1001_V)/259.2))/abs(0.9-WDBESS_INV_1001_V)</t>
  </si>
  <si>
    <t>ORT</t>
  </si>
  <si>
    <t>Max Grid Strength</t>
  </si>
  <si>
    <t>Clare BESS 5.3.9 - FIA - DMAT</t>
  </si>
  <si>
    <t>V_POC</t>
  </si>
  <si>
    <t>V_GRID-(vini(V_GRID)-vini(V_POC))</t>
  </si>
  <si>
    <t>GRID_V (Shifted)</t>
  </si>
  <si>
    <t>b</t>
  </si>
  <si>
    <t>Q_POC</t>
  </si>
  <si>
    <t>axis</t>
  </si>
  <si>
    <t>P_POC</t>
  </si>
  <si>
    <t>&gt;&gt;&gt;10</t>
  </si>
  <si>
    <t>Time_column</t>
  </si>
  <si>
    <t xml:space="preserve">PSCAD_Test_1_Balanced_3PHG_Fault_S5255_SCR18.29_XR10_PsfOFF_Pbess1_Q0.csv </t>
  </si>
  <si>
    <t xml:space="preserve">PSCAD_Test_1_Balanced_3PHG_Fault_S5255_SCR18.29_XR10_PsfOFF_Pbess-1_Q0.csv </t>
  </si>
  <si>
    <t xml:space="preserve">PSCAD_Test_2_Balanced_3PHG_Fault_S5255_SCR6.4_XR4_PsfOFF_Pbess1_Q0.csv </t>
  </si>
  <si>
    <t xml:space="preserve">PSCAD_Test_2_Balanced_3PHG_Fault_S5255_SCR6.4_XR4_PsfOFF_Pbess-1_Q0.csv </t>
  </si>
  <si>
    <t xml:space="preserve">PSCAD_Test_3_Balanced_3PHG_Fault_S5255_SCR18.29_XR10_PsfOFF_Pbess1_Q0.csv </t>
  </si>
  <si>
    <t xml:space="preserve">PSCAD_Test_3_Balanced_3PHG_Fault_S5255_SCR18.29_XR10_PsfOFF_Pbess-1_Q0.csv </t>
  </si>
  <si>
    <t xml:space="preserve">PSCAD_Test_4_Balanced_3PHG_Fault_S5255_SCR6.4_XR4_PsfOFF_Pbess1_Q0.csv </t>
  </si>
  <si>
    <t xml:space="preserve">PSCAD_Test_4_Balanced_3PHG_Fault_S5255_SCR6.4_XR4_PsfOFF_Pbess-1_Q0.csv </t>
  </si>
  <si>
    <t xml:space="preserve">PSCAD_Test_5_Balanced_3PHG_Fault_S5255_SCR18.29_XR10_PsfOFF_Pbess1_Q0.csv </t>
  </si>
  <si>
    <t xml:space="preserve">PSCAD_Test_5_Balanced_3PHG_Fault_S5255_SCR18.29_XR10_PsfOFF_Pbess-1_Q0.csv </t>
  </si>
  <si>
    <t>PSCAD_Test_6_Balanced_3PHG_Fault_S5255_SCR6.4_XR4_PsfOFF_Pbess1_Q0.csv</t>
  </si>
  <si>
    <t xml:space="preserve">PSCAD_Test_6_Balanced_3PHG_Fault_S5255_SCR6.4_XR4_PsfOFF_Pbess-1_Q0.csv </t>
  </si>
  <si>
    <t>D:\Projects\Clare BESS 5.3.9\CA - SMIB\PSCAD\Nighttime_BESS_ONLY_FILTER\results</t>
  </si>
  <si>
    <t>It will use this column as X (Time) values (1 by default for first column)</t>
  </si>
  <si>
    <t>Commencement time</t>
  </si>
  <si>
    <t>Commencement_Time</t>
  </si>
  <si>
    <t>Commencement_Times_From</t>
  </si>
  <si>
    <t>Commencement_Times_To</t>
  </si>
  <si>
    <t>Cmm_Time</t>
  </si>
  <si>
    <t>AmpPsQ</t>
  </si>
  <si>
    <t>Cpu2SubStt</t>
  </si>
  <si>
    <t>PCU2_V_LV</t>
  </si>
  <si>
    <t>VPOC_POCVPOC_1</t>
  </si>
  <si>
    <t>StackCur_1/(3.8/(0.66*sqrt(3)))/sqrt(2)</t>
  </si>
  <si>
    <t>StackCur_2/(3.8/(0.66*sqrt(3)))/sqrt(2)</t>
  </si>
  <si>
    <t>StackCur_3/(3.8/(0.66*sqrt(3)))/sqrt(2)</t>
  </si>
  <si>
    <t>INV_I1 (BESS)(PSCAD)</t>
  </si>
  <si>
    <t>I (pu)</t>
  </si>
  <si>
    <t>&gt;&gt;&gt;0.1</t>
  </si>
  <si>
    <t>INV_I2 (BESS)(PSCAD)</t>
  </si>
  <si>
    <t>INV_I3 (BESS)(PSCAD)</t>
  </si>
  <si>
    <t>none</t>
  </si>
  <si>
    <t>point_all(9,10.1,10.2)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</si>
</sst>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indexed="81"/>
      <name val="Tahoma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33" borderId="0" xfId="0" applyFill="1"/>
    <xf numFmtId="164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24" fillId="0" borderId="0" xfId="0" applyFont="1" applyAlignment="1">
      <alignment vertical="center"/>
    </xf>
    <xf numFmtId="0" fontId="0" fillId="34" borderId="0" xfId="0" quotePrefix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iano Roco" id="{5AF4D4E1-7020-4058-BA48-B061BAEE8BA0}" userId="S::luciano.roco@epecgroup.com.au::50f2a3b0-5048-4045-a4f1-b731dd500c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9-01T01:05:19.44" personId="{5AF4D4E1-7020-4058-BA48-B061BAEE8BA0}" id="{988F7DCA-B0EA-4FB9-86CE-CFE0D61FD485}">
    <text>hline
vline
You can move those lines with the X/Y_Shift cells
mavg(Signal,n_samples)
abs(Signal)
max(Signal)
min(Signal)
vend(Signal)
vini(Signal)</text>
  </threadedComment>
  <threadedComment ref="F1" dT="2023-12-06T02:42:48.36" personId="{5AF4D4E1-7020-4058-BA48-B061BAEE8BA0}" id="{C02F5440-C62F-44DC-AD21-9283A4377937}">
    <text>Set to none to avoid legend</text>
  </threadedComment>
  <threadedComment ref="G1" dT="2023-12-06T02:51:20.09" personId="{5AF4D4E1-7020-4058-BA48-B061BAEE8BA0}" id="{820EDC33-3499-4A15-B2E5-AF94F5E4E019}">
    <text xml:space="preserve">point(Time): draw point value at specific time
line(Time): draw value and vline at specific time
maxl: line and legend in max value
minl: line and legend in min value
maxp: point in max value
minp: point in min value
</text>
  </threadedComment>
  <threadedComment ref="K1" dT="2023-08-31T05:21:55.71" personId="{5AF4D4E1-7020-4058-BA48-B061BAEE8BA0}" id="{6DF5C940-271D-412D-BA20-B4EF0C77DCEE}">
    <text>In %: 
example: 10, will add extra 10% margin to default plot
49&gt;50 will force the Yaxis range to that</text>
  </threadedComment>
  <threadedComment ref="L1" dT="2023-12-06T02:45:23.71" personId="{5AF4D4E1-7020-4058-BA48-B061BAEE8BA0}" id="{66D2CA9E-A57C-402D-B3DD-ABD574DE296D}">
    <text>https://matplotlib.org/stable/gallery/lines_bars_and_markers/linestyles.html</text>
    <extLst>
      <x:ext xmlns:xltc2="http://schemas.microsoft.com/office/spreadsheetml/2020/threadedcomments2" uri="{F7C98A9C-CBB3-438F-8F68-D28B6AF4A901}">
        <xltc2:checksum>1140012837</xltc2:checksum>
        <xltc2:hyperlink startIndex="0" length="76" url="https://matplotlib.org/stable/gallery/lines_bars_and_markers/linestyles.html"/>
      </x:ext>
    </extLst>
  </threadedComment>
  <threadedComment ref="M1" dT="2023-12-06T02:44:36.63" personId="{5AF4D4E1-7020-4058-BA48-B061BAEE8BA0}" id="{64873A37-62AB-463F-AFB3-5CF95425DB78}">
    <text>https://matplotlib.org/stable/gallery/color/named_colors.html</text>
    <extLst>
      <x:ext xmlns:xltc2="http://schemas.microsoft.com/office/spreadsheetml/2020/threadedcomments2" uri="{F7C98A9C-CBB3-438F-8F68-D28B6AF4A901}">
        <xltc2:checksum>2027041514</xltc2:checksum>
        <xltc2:hyperlink startIndex="0" length="61" url="https://matplotlib.org/stable/gallery/color/named_colors.html"/>
      </x:ext>
    </extLst>
  </threadedComment>
  <threadedComment ref="N1" dT="2023-12-06T02:45:55.64" personId="{5AF4D4E1-7020-4058-BA48-B061BAEE8BA0}" id="{134DC475-90E3-4DB1-8B0C-E5FF022C5B54}">
    <text xml:space="preserve">Yes or No/blank for long recovery time 95%
1st : First recovery Time
Yes 1st : Both First and longest recovery time above 95%
</text>
  </threadedComment>
  <threadedComment ref="O1" dT="2023-08-31T04:52:27.73" personId="{5AF4D4E1-7020-4058-BA48-B061BAEE8BA0}" id="{C077B57C-68D5-46D0-AD6D-D2098A9EFC1F}">
    <text>Yes Q: uses the settled value and the initial value
Yes V: uses the max/min peak relative to the initial value delta
Yes P : uses the max to min peaks relative delta</text>
  </threadedComment>
  <threadedComment ref="P1" dT="2023-12-06T02:48:44.02" personId="{5AF4D4E1-7020-4058-BA48-B061BAEE8BA0}" id="{56A674E7-B6D8-493D-A132-E29AFE7C5BDB}">
    <text xml:space="preserve">Yes or No/blank
</text>
  </threadedComment>
  <threadedComment ref="Q1" dT="2024-12-03T23:24:37.02" personId="{5AF4D4E1-7020-4058-BA48-B061BAEE8BA0}" id="{25E3E203-DB72-4DEA-AD8A-45CED73AFFC7}">
    <text>Options are:
time &gt;&gt; will use the defined time in Plots sheet
signal &gt;&gt; Not ready yet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55" zoomScaleNormal="55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3" max="3" width="45.85546875" bestFit="1" customWidth="1"/>
    <col min="4" max="4" width="91.5703125" customWidth="1"/>
    <col min="5" max="5" width="112" customWidth="1"/>
    <col min="6" max="6" width="21.85546875" customWidth="1"/>
    <col min="7" max="7" width="26" customWidth="1"/>
    <col min="8" max="8" width="16.140625" customWidth="1"/>
    <col min="9" max="9" width="16.85546875" customWidth="1"/>
  </cols>
  <sheetData>
    <row r="1" spans="1:7" x14ac:dyDescent="0.25">
      <c r="A1" s="1" t="s">
        <v>4</v>
      </c>
      <c r="B1" s="1" t="s">
        <v>15</v>
      </c>
      <c r="C1" s="1" t="s">
        <v>20</v>
      </c>
      <c r="D1" s="1" t="s">
        <v>7</v>
      </c>
      <c r="E1" s="1" t="s">
        <v>13</v>
      </c>
      <c r="F1" s="5" t="s">
        <v>39</v>
      </c>
      <c r="G1" s="1" t="s">
        <v>103</v>
      </c>
    </row>
    <row r="2" spans="1:7" x14ac:dyDescent="0.25">
      <c r="G2" t="s">
        <v>117</v>
      </c>
    </row>
    <row r="4" spans="1:7" x14ac:dyDescent="0.25">
      <c r="A4">
        <v>1</v>
      </c>
      <c r="B4">
        <v>1</v>
      </c>
      <c r="C4" t="s">
        <v>119</v>
      </c>
      <c r="D4" t="s">
        <v>104</v>
      </c>
      <c r="E4" t="s">
        <v>116</v>
      </c>
    </row>
    <row r="5" spans="1:7" x14ac:dyDescent="0.25">
      <c r="A5">
        <v>1</v>
      </c>
      <c r="B5">
        <v>2</v>
      </c>
      <c r="C5" t="s">
        <v>119</v>
      </c>
      <c r="D5" t="s">
        <v>105</v>
      </c>
      <c r="E5" t="s">
        <v>116</v>
      </c>
    </row>
    <row r="6" spans="1:7" x14ac:dyDescent="0.25">
      <c r="A6">
        <v>1</v>
      </c>
      <c r="B6">
        <v>3</v>
      </c>
      <c r="C6" t="s">
        <v>119</v>
      </c>
      <c r="D6" t="s">
        <v>106</v>
      </c>
      <c r="E6" t="s">
        <v>116</v>
      </c>
    </row>
    <row r="7" spans="1:7" x14ac:dyDescent="0.25">
      <c r="A7">
        <v>1</v>
      </c>
      <c r="B7">
        <v>4</v>
      </c>
      <c r="C7" t="s">
        <v>119</v>
      </c>
      <c r="D7" t="s">
        <v>107</v>
      </c>
      <c r="E7" t="s">
        <v>116</v>
      </c>
    </row>
    <row r="8" spans="1:7" x14ac:dyDescent="0.25">
      <c r="A8">
        <v>1</v>
      </c>
      <c r="B8">
        <v>5</v>
      </c>
      <c r="C8" t="s">
        <v>119</v>
      </c>
      <c r="D8" t="s">
        <v>108</v>
      </c>
      <c r="E8" t="s">
        <v>116</v>
      </c>
    </row>
    <row r="9" spans="1:7" x14ac:dyDescent="0.25">
      <c r="A9">
        <v>1</v>
      </c>
      <c r="B9">
        <v>6</v>
      </c>
      <c r="C9" t="s">
        <v>119</v>
      </c>
      <c r="D9" t="s">
        <v>109</v>
      </c>
      <c r="E9" t="s">
        <v>116</v>
      </c>
    </row>
    <row r="10" spans="1:7" x14ac:dyDescent="0.25">
      <c r="A10">
        <v>1</v>
      </c>
      <c r="B10">
        <v>7</v>
      </c>
      <c r="C10" t="s">
        <v>119</v>
      </c>
      <c r="D10" t="s">
        <v>110</v>
      </c>
      <c r="E10" t="s">
        <v>116</v>
      </c>
    </row>
    <row r="11" spans="1:7" x14ac:dyDescent="0.25">
      <c r="A11">
        <v>1</v>
      </c>
      <c r="B11">
        <v>8</v>
      </c>
      <c r="C11" t="s">
        <v>119</v>
      </c>
      <c r="D11" t="s">
        <v>111</v>
      </c>
      <c r="E11" t="s">
        <v>116</v>
      </c>
    </row>
    <row r="12" spans="1:7" x14ac:dyDescent="0.25">
      <c r="A12">
        <v>1</v>
      </c>
      <c r="B12">
        <v>9</v>
      </c>
      <c r="C12" t="s">
        <v>119</v>
      </c>
      <c r="D12" t="s">
        <v>112</v>
      </c>
      <c r="E12" t="s">
        <v>116</v>
      </c>
    </row>
    <row r="13" spans="1:7" x14ac:dyDescent="0.25">
      <c r="A13">
        <v>1</v>
      </c>
      <c r="B13">
        <v>10</v>
      </c>
      <c r="C13" t="s">
        <v>119</v>
      </c>
      <c r="D13" t="s">
        <v>113</v>
      </c>
      <c r="E13" t="s">
        <v>116</v>
      </c>
    </row>
    <row r="14" spans="1:7" x14ac:dyDescent="0.25">
      <c r="A14">
        <v>1</v>
      </c>
      <c r="B14">
        <v>11</v>
      </c>
      <c r="C14" t="s">
        <v>119</v>
      </c>
      <c r="D14" t="s">
        <v>114</v>
      </c>
      <c r="E14" t="s">
        <v>116</v>
      </c>
    </row>
    <row r="15" spans="1:7" x14ac:dyDescent="0.25">
      <c r="A15">
        <v>1</v>
      </c>
      <c r="B15">
        <v>12</v>
      </c>
      <c r="C15" t="s">
        <v>119</v>
      </c>
      <c r="D15" t="s">
        <v>115</v>
      </c>
      <c r="E15" t="s">
        <v>116</v>
      </c>
    </row>
    <row r="18" spans="1:5" x14ac:dyDescent="0.25">
      <c r="A18">
        <v>2</v>
      </c>
      <c r="B18">
        <v>1</v>
      </c>
      <c r="C18" t="s">
        <v>119</v>
      </c>
      <c r="D18" t="s">
        <v>105</v>
      </c>
      <c r="E18" t="s">
        <v>116</v>
      </c>
    </row>
  </sheetData>
  <autoFilter ref="A1:E1" xr:uid="{00000000-0001-0000-0000-000000000000}"/>
  <phoneticPr fontId="2" type="noConversion"/>
  <conditionalFormatting sqref="C1:C1048576">
    <cfRule type="dataBar" priority="17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{631715C5-9A7F-49C2-88F5-AB554E8D101B}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1715C5-9A7F-49C2-88F5-AB554E8D10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591-2153-402F-B6F6-6C46032C7272}">
  <dimension ref="A1:Q70"/>
  <sheetViews>
    <sheetView zoomScale="70" zoomScaleNormal="70" workbookViewId="0">
      <pane ySplit="1" topLeftCell="A14" activePane="bottomLeft" state="frozen"/>
      <selection pane="bottomLeft" activeCell="Q1" sqref="A1:Q1"/>
    </sheetView>
  </sheetViews>
  <sheetFormatPr defaultRowHeight="15" x14ac:dyDescent="0.25"/>
  <cols>
    <col min="1" max="1" width="28.5703125" bestFit="1" customWidth="1"/>
    <col min="2" max="2" width="13.5703125" customWidth="1"/>
    <col min="3" max="3" width="13.140625" customWidth="1"/>
    <col min="4" max="4" width="18.42578125" customWidth="1"/>
    <col min="5" max="5" width="83.5703125" customWidth="1"/>
    <col min="6" max="6" width="35.42578125" bestFit="1" customWidth="1"/>
    <col min="7" max="7" width="10.28515625" customWidth="1"/>
    <col min="12" max="13" width="12.140625" customWidth="1"/>
    <col min="14" max="14" width="17.5703125" style="13" customWidth="1"/>
    <col min="15" max="15" width="16.5703125" customWidth="1"/>
    <col min="16" max="16" width="14.42578125" customWidth="1"/>
    <col min="17" max="17" width="22" customWidth="1"/>
  </cols>
  <sheetData>
    <row r="1" spans="1:17" ht="35.25" customHeight="1" x14ac:dyDescent="0.25">
      <c r="A1" s="2" t="s">
        <v>16</v>
      </c>
      <c r="B1" s="2" t="s">
        <v>10</v>
      </c>
      <c r="C1" s="2" t="s">
        <v>11</v>
      </c>
      <c r="D1" s="2" t="s">
        <v>14</v>
      </c>
      <c r="E1" s="2" t="s">
        <v>12</v>
      </c>
      <c r="F1" s="3" t="s">
        <v>8</v>
      </c>
      <c r="G1" s="3" t="s">
        <v>40</v>
      </c>
      <c r="H1" s="3" t="s">
        <v>1</v>
      </c>
      <c r="I1" s="3" t="s">
        <v>2</v>
      </c>
      <c r="J1" s="3" t="s">
        <v>3</v>
      </c>
      <c r="K1" s="3" t="s">
        <v>28</v>
      </c>
      <c r="L1" s="3" t="s">
        <v>22</v>
      </c>
      <c r="M1" s="3" t="s">
        <v>21</v>
      </c>
      <c r="N1" s="12" t="s">
        <v>30</v>
      </c>
      <c r="O1" s="3" t="s">
        <v>31</v>
      </c>
      <c r="P1" s="3" t="s">
        <v>32</v>
      </c>
      <c r="Q1" s="3" t="s">
        <v>118</v>
      </c>
    </row>
    <row r="3" spans="1:17" x14ac:dyDescent="0.25">
      <c r="A3" t="s">
        <v>52</v>
      </c>
      <c r="B3">
        <v>1</v>
      </c>
      <c r="C3">
        <v>1</v>
      </c>
      <c r="D3">
        <v>1</v>
      </c>
      <c r="E3" t="s">
        <v>42</v>
      </c>
      <c r="F3" t="s">
        <v>54</v>
      </c>
      <c r="J3" t="s">
        <v>45</v>
      </c>
    </row>
    <row r="4" spans="1:17" x14ac:dyDescent="0.25">
      <c r="A4" t="s">
        <v>52</v>
      </c>
      <c r="B4">
        <v>1</v>
      </c>
      <c r="C4">
        <v>1</v>
      </c>
      <c r="D4">
        <v>1</v>
      </c>
      <c r="E4" t="s">
        <v>50</v>
      </c>
      <c r="F4" t="s">
        <v>76</v>
      </c>
      <c r="I4">
        <v>0.85</v>
      </c>
      <c r="J4" t="s">
        <v>45</v>
      </c>
      <c r="L4" t="s">
        <v>51</v>
      </c>
      <c r="M4" t="s">
        <v>73</v>
      </c>
    </row>
    <row r="5" spans="1:17" x14ac:dyDescent="0.25">
      <c r="A5" t="s">
        <v>52</v>
      </c>
      <c r="B5">
        <v>1</v>
      </c>
      <c r="C5">
        <v>1</v>
      </c>
      <c r="D5">
        <v>1</v>
      </c>
      <c r="E5" t="s">
        <v>50</v>
      </c>
      <c r="I5">
        <v>1.1499999999999999</v>
      </c>
      <c r="J5" t="s">
        <v>45</v>
      </c>
      <c r="L5" t="s">
        <v>51</v>
      </c>
      <c r="M5" t="s">
        <v>73</v>
      </c>
    </row>
    <row r="6" spans="1:17" x14ac:dyDescent="0.25">
      <c r="A6" t="s">
        <v>52</v>
      </c>
      <c r="B6">
        <v>2</v>
      </c>
      <c r="C6">
        <v>1</v>
      </c>
      <c r="D6">
        <v>1</v>
      </c>
      <c r="E6" t="s">
        <v>43</v>
      </c>
      <c r="F6" t="s">
        <v>55</v>
      </c>
      <c r="J6" t="s">
        <v>46</v>
      </c>
    </row>
    <row r="7" spans="1:17" x14ac:dyDescent="0.25">
      <c r="A7" t="s">
        <v>52</v>
      </c>
      <c r="B7">
        <v>3</v>
      </c>
      <c r="C7">
        <v>1</v>
      </c>
      <c r="D7">
        <v>1</v>
      </c>
      <c r="E7" t="s">
        <v>44</v>
      </c>
      <c r="F7" t="s">
        <v>56</v>
      </c>
      <c r="J7" t="s">
        <v>47</v>
      </c>
      <c r="N7" s="13" t="s">
        <v>41</v>
      </c>
    </row>
    <row r="8" spans="1:17" x14ac:dyDescent="0.25">
      <c r="A8" t="s">
        <v>52</v>
      </c>
      <c r="B8">
        <v>1</v>
      </c>
      <c r="C8">
        <v>2</v>
      </c>
      <c r="D8">
        <v>1</v>
      </c>
      <c r="E8" t="s">
        <v>53</v>
      </c>
      <c r="F8" t="s">
        <v>57</v>
      </c>
      <c r="J8" t="s">
        <v>45</v>
      </c>
    </row>
    <row r="9" spans="1:17" x14ac:dyDescent="0.25">
      <c r="A9" t="s">
        <v>52</v>
      </c>
      <c r="B9">
        <v>1</v>
      </c>
      <c r="C9">
        <v>2</v>
      </c>
      <c r="D9">
        <v>1</v>
      </c>
      <c r="E9" t="s">
        <v>50</v>
      </c>
      <c r="F9" t="s">
        <v>76</v>
      </c>
      <c r="I9">
        <v>0.9</v>
      </c>
      <c r="J9" t="s">
        <v>45</v>
      </c>
      <c r="L9" t="s">
        <v>51</v>
      </c>
      <c r="M9" t="s">
        <v>73</v>
      </c>
    </row>
    <row r="10" spans="1:17" x14ac:dyDescent="0.25">
      <c r="A10" t="s">
        <v>52</v>
      </c>
      <c r="B10">
        <v>1</v>
      </c>
      <c r="C10">
        <v>2</v>
      </c>
      <c r="D10">
        <v>1</v>
      </c>
      <c r="E10" t="s">
        <v>50</v>
      </c>
      <c r="I10">
        <v>1.1499999999999999</v>
      </c>
      <c r="J10" t="s">
        <v>45</v>
      </c>
      <c r="L10" t="s">
        <v>51</v>
      </c>
      <c r="M10" t="s">
        <v>73</v>
      </c>
    </row>
    <row r="11" spans="1:17" x14ac:dyDescent="0.25">
      <c r="A11" t="s">
        <v>52</v>
      </c>
      <c r="B11">
        <v>2</v>
      </c>
      <c r="C11">
        <v>2</v>
      </c>
      <c r="D11">
        <v>1</v>
      </c>
      <c r="E11" t="s">
        <v>71</v>
      </c>
      <c r="F11" t="s">
        <v>58</v>
      </c>
      <c r="J11" t="s">
        <v>46</v>
      </c>
    </row>
    <row r="12" spans="1:17" x14ac:dyDescent="0.25">
      <c r="A12" t="s">
        <v>52</v>
      </c>
      <c r="B12">
        <v>3</v>
      </c>
      <c r="C12">
        <v>2</v>
      </c>
      <c r="D12">
        <v>1</v>
      </c>
      <c r="E12" t="s">
        <v>72</v>
      </c>
      <c r="F12" t="s">
        <v>59</v>
      </c>
      <c r="J12" t="s">
        <v>47</v>
      </c>
    </row>
    <row r="13" spans="1:17" x14ac:dyDescent="0.25">
      <c r="A13" t="s">
        <v>52</v>
      </c>
      <c r="B13">
        <v>1</v>
      </c>
      <c r="C13">
        <v>3</v>
      </c>
      <c r="D13">
        <v>1</v>
      </c>
      <c r="E13" t="s">
        <v>48</v>
      </c>
      <c r="F13" t="s">
        <v>60</v>
      </c>
      <c r="J13" t="s">
        <v>49</v>
      </c>
    </row>
    <row r="14" spans="1:17" x14ac:dyDescent="0.25">
      <c r="A14" t="s">
        <v>52</v>
      </c>
      <c r="B14">
        <v>1</v>
      </c>
      <c r="C14">
        <v>3</v>
      </c>
      <c r="D14">
        <v>1</v>
      </c>
      <c r="E14" t="s">
        <v>50</v>
      </c>
      <c r="F14" t="s">
        <v>79</v>
      </c>
      <c r="I14">
        <v>49.984999999999999</v>
      </c>
      <c r="J14" t="s">
        <v>49</v>
      </c>
      <c r="L14" t="s">
        <v>51</v>
      </c>
      <c r="M14" t="s">
        <v>73</v>
      </c>
    </row>
    <row r="15" spans="1:17" x14ac:dyDescent="0.25">
      <c r="A15" t="s">
        <v>52</v>
      </c>
      <c r="B15">
        <v>1</v>
      </c>
      <c r="C15">
        <v>3</v>
      </c>
      <c r="D15">
        <v>1</v>
      </c>
      <c r="E15" t="s">
        <v>50</v>
      </c>
      <c r="I15">
        <v>50.015000000000001</v>
      </c>
      <c r="J15" t="s">
        <v>49</v>
      </c>
      <c r="L15" t="s">
        <v>51</v>
      </c>
      <c r="M15" t="s">
        <v>73</v>
      </c>
    </row>
    <row r="16" spans="1:17" x14ac:dyDescent="0.25">
      <c r="A16" t="s">
        <v>52</v>
      </c>
      <c r="B16">
        <v>2</v>
      </c>
      <c r="C16">
        <v>3</v>
      </c>
      <c r="D16">
        <v>1</v>
      </c>
      <c r="E16" t="s">
        <v>65</v>
      </c>
      <c r="F16" t="s">
        <v>61</v>
      </c>
      <c r="J16" t="s">
        <v>63</v>
      </c>
    </row>
    <row r="17" spans="1:13" x14ac:dyDescent="0.25">
      <c r="A17" t="s">
        <v>52</v>
      </c>
      <c r="B17">
        <v>2</v>
      </c>
      <c r="C17">
        <v>3</v>
      </c>
      <c r="D17">
        <v>1</v>
      </c>
      <c r="E17" t="s">
        <v>88</v>
      </c>
      <c r="F17" t="s">
        <v>89</v>
      </c>
      <c r="J17" t="s">
        <v>63</v>
      </c>
    </row>
    <row r="18" spans="1:13" x14ac:dyDescent="0.25">
      <c r="B18">
        <v>2</v>
      </c>
      <c r="C18">
        <v>3</v>
      </c>
      <c r="D18">
        <v>1</v>
      </c>
      <c r="E18" t="s">
        <v>87</v>
      </c>
      <c r="F18" t="s">
        <v>86</v>
      </c>
      <c r="J18" t="s">
        <v>63</v>
      </c>
    </row>
    <row r="19" spans="1:13" x14ac:dyDescent="0.25">
      <c r="A19" t="s">
        <v>52</v>
      </c>
      <c r="B19">
        <v>3</v>
      </c>
      <c r="C19">
        <v>3</v>
      </c>
      <c r="D19">
        <v>1</v>
      </c>
      <c r="E19" t="s">
        <v>66</v>
      </c>
      <c r="F19" t="s">
        <v>62</v>
      </c>
      <c r="J19" t="s">
        <v>63</v>
      </c>
    </row>
    <row r="20" spans="1:13" x14ac:dyDescent="0.25">
      <c r="A20" t="s">
        <v>52</v>
      </c>
      <c r="B20">
        <v>3</v>
      </c>
      <c r="C20">
        <v>3</v>
      </c>
      <c r="D20">
        <v>1</v>
      </c>
      <c r="E20" t="s">
        <v>90</v>
      </c>
      <c r="F20" t="s">
        <v>62</v>
      </c>
      <c r="J20" t="s">
        <v>63</v>
      </c>
    </row>
    <row r="21" spans="1:13" x14ac:dyDescent="0.25">
      <c r="A21" t="s">
        <v>52</v>
      </c>
      <c r="B21">
        <v>1</v>
      </c>
      <c r="C21">
        <v>4</v>
      </c>
      <c r="D21">
        <v>1</v>
      </c>
      <c r="E21" t="s">
        <v>67</v>
      </c>
      <c r="F21" t="s">
        <v>68</v>
      </c>
      <c r="J21" t="s">
        <v>70</v>
      </c>
    </row>
    <row r="22" spans="1:13" x14ac:dyDescent="0.25">
      <c r="A22" t="s">
        <v>52</v>
      </c>
      <c r="B22">
        <v>1</v>
      </c>
      <c r="C22">
        <v>4</v>
      </c>
      <c r="D22">
        <v>1</v>
      </c>
      <c r="E22" t="s">
        <v>64</v>
      </c>
      <c r="F22" t="s">
        <v>69</v>
      </c>
      <c r="J22" t="s">
        <v>70</v>
      </c>
    </row>
    <row r="23" spans="1:13" x14ac:dyDescent="0.25">
      <c r="A23" t="s">
        <v>52</v>
      </c>
      <c r="B23">
        <v>2</v>
      </c>
      <c r="C23">
        <v>4</v>
      </c>
      <c r="D23">
        <v>1</v>
      </c>
      <c r="E23" s="10" t="s">
        <v>91</v>
      </c>
      <c r="F23" t="s">
        <v>75</v>
      </c>
      <c r="J23" t="s">
        <v>74</v>
      </c>
      <c r="K23" s="7"/>
    </row>
    <row r="24" spans="1:13" x14ac:dyDescent="0.25">
      <c r="A24" t="s">
        <v>52</v>
      </c>
      <c r="B24">
        <v>2</v>
      </c>
      <c r="C24">
        <v>4</v>
      </c>
      <c r="D24">
        <v>1</v>
      </c>
      <c r="E24" t="s">
        <v>50</v>
      </c>
      <c r="F24" s="7" t="s">
        <v>80</v>
      </c>
      <c r="I24">
        <v>4</v>
      </c>
      <c r="J24" t="s">
        <v>74</v>
      </c>
      <c r="K24" s="7"/>
      <c r="L24" t="s">
        <v>51</v>
      </c>
      <c r="M24" t="s">
        <v>84</v>
      </c>
    </row>
    <row r="25" spans="1:13" x14ac:dyDescent="0.25">
      <c r="A25" t="s">
        <v>52</v>
      </c>
      <c r="B25">
        <v>2</v>
      </c>
      <c r="C25">
        <v>4</v>
      </c>
      <c r="D25">
        <v>1</v>
      </c>
      <c r="E25" s="10" t="s">
        <v>83</v>
      </c>
      <c r="F25" t="s">
        <v>78</v>
      </c>
      <c r="J25" t="s">
        <v>74</v>
      </c>
      <c r="K25" s="7"/>
    </row>
    <row r="26" spans="1:13" x14ac:dyDescent="0.25">
      <c r="A26" t="s">
        <v>52</v>
      </c>
      <c r="B26">
        <v>2</v>
      </c>
      <c r="C26">
        <v>4</v>
      </c>
      <c r="D26">
        <v>1</v>
      </c>
      <c r="E26" t="s">
        <v>50</v>
      </c>
      <c r="F26" s="7" t="s">
        <v>81</v>
      </c>
      <c r="I26">
        <v>2</v>
      </c>
      <c r="J26" t="s">
        <v>74</v>
      </c>
      <c r="K26" s="7"/>
      <c r="L26" t="s">
        <v>51</v>
      </c>
      <c r="M26" t="s">
        <v>85</v>
      </c>
    </row>
    <row r="27" spans="1:13" x14ac:dyDescent="0.25">
      <c r="A27" s="1"/>
    </row>
    <row r="28" spans="1:13" x14ac:dyDescent="0.25">
      <c r="A28" t="s">
        <v>52</v>
      </c>
      <c r="B28">
        <v>1</v>
      </c>
      <c r="C28">
        <v>1</v>
      </c>
      <c r="D28">
        <v>2</v>
      </c>
      <c r="E28" t="s">
        <v>42</v>
      </c>
      <c r="F28" t="s">
        <v>82</v>
      </c>
      <c r="J28" t="s">
        <v>45</v>
      </c>
    </row>
    <row r="29" spans="1:13" x14ac:dyDescent="0.25">
      <c r="B29">
        <v>2</v>
      </c>
      <c r="C29">
        <v>4</v>
      </c>
      <c r="D29">
        <v>1</v>
      </c>
      <c r="E29" t="s">
        <v>77</v>
      </c>
      <c r="F29" t="s">
        <v>75</v>
      </c>
      <c r="J29" t="s">
        <v>74</v>
      </c>
      <c r="K29" s="7"/>
    </row>
    <row r="34" spans="1:13" x14ac:dyDescent="0.25">
      <c r="A34" t="s">
        <v>92</v>
      </c>
      <c r="B34">
        <v>1</v>
      </c>
      <c r="C34">
        <v>1</v>
      </c>
      <c r="D34">
        <v>1</v>
      </c>
      <c r="E34" t="s">
        <v>95</v>
      </c>
      <c r="F34" t="s">
        <v>54</v>
      </c>
      <c r="J34" t="s">
        <v>45</v>
      </c>
    </row>
    <row r="35" spans="1:13" x14ac:dyDescent="0.25">
      <c r="A35" t="s">
        <v>92</v>
      </c>
      <c r="B35">
        <v>1</v>
      </c>
      <c r="C35">
        <v>1</v>
      </c>
      <c r="D35">
        <v>1</v>
      </c>
      <c r="E35" t="s">
        <v>96</v>
      </c>
      <c r="F35" t="s">
        <v>97</v>
      </c>
      <c r="J35" t="s">
        <v>45</v>
      </c>
      <c r="L35" t="s">
        <v>51</v>
      </c>
      <c r="M35" t="s">
        <v>98</v>
      </c>
    </row>
    <row r="36" spans="1:13" x14ac:dyDescent="0.25">
      <c r="A36" t="s">
        <v>92</v>
      </c>
      <c r="B36">
        <v>2</v>
      </c>
      <c r="C36">
        <v>1</v>
      </c>
      <c r="D36">
        <v>1</v>
      </c>
      <c r="E36" t="s">
        <v>95</v>
      </c>
      <c r="F36" t="s">
        <v>54</v>
      </c>
      <c r="J36" t="s">
        <v>45</v>
      </c>
    </row>
    <row r="37" spans="1:13" x14ac:dyDescent="0.25">
      <c r="A37" t="s">
        <v>92</v>
      </c>
      <c r="B37">
        <v>2</v>
      </c>
      <c r="C37">
        <v>1</v>
      </c>
      <c r="D37">
        <v>1</v>
      </c>
      <c r="E37" t="s">
        <v>99</v>
      </c>
      <c r="F37" t="s">
        <v>55</v>
      </c>
      <c r="G37" t="s">
        <v>100</v>
      </c>
      <c r="J37" t="s">
        <v>46</v>
      </c>
      <c r="M37" t="s">
        <v>98</v>
      </c>
    </row>
    <row r="38" spans="1:13" x14ac:dyDescent="0.25">
      <c r="A38" t="s">
        <v>92</v>
      </c>
      <c r="B38">
        <v>3</v>
      </c>
      <c r="C38">
        <v>1</v>
      </c>
      <c r="D38">
        <v>1</v>
      </c>
      <c r="E38" t="s">
        <v>101</v>
      </c>
      <c r="F38" t="s">
        <v>56</v>
      </c>
      <c r="J38" t="s">
        <v>47</v>
      </c>
      <c r="K38" t="s">
        <v>102</v>
      </c>
    </row>
    <row r="43" spans="1:13" x14ac:dyDescent="0.25">
      <c r="A43" t="s">
        <v>122</v>
      </c>
      <c r="B43">
        <v>1</v>
      </c>
      <c r="C43">
        <v>1</v>
      </c>
      <c r="D43">
        <v>1</v>
      </c>
      <c r="E43" t="s">
        <v>95</v>
      </c>
      <c r="F43" t="s">
        <v>126</v>
      </c>
    </row>
    <row r="44" spans="1:13" x14ac:dyDescent="0.25">
      <c r="A44" t="s">
        <v>122</v>
      </c>
      <c r="B44">
        <v>2</v>
      </c>
      <c r="C44">
        <v>1</v>
      </c>
      <c r="D44">
        <v>1</v>
      </c>
      <c r="E44" t="s">
        <v>99</v>
      </c>
    </row>
    <row r="45" spans="1:13" x14ac:dyDescent="0.25">
      <c r="A45" t="s">
        <v>122</v>
      </c>
      <c r="B45">
        <v>3</v>
      </c>
      <c r="C45">
        <v>1</v>
      </c>
      <c r="D45">
        <v>1</v>
      </c>
      <c r="E45" t="s">
        <v>101</v>
      </c>
    </row>
    <row r="47" spans="1:13" x14ac:dyDescent="0.25">
      <c r="A47" t="s">
        <v>122</v>
      </c>
      <c r="B47">
        <v>1</v>
      </c>
      <c r="C47">
        <v>2</v>
      </c>
      <c r="D47">
        <v>1</v>
      </c>
      <c r="E47" t="s">
        <v>125</v>
      </c>
    </row>
    <row r="48" spans="1:13" x14ac:dyDescent="0.25">
      <c r="A48" t="s">
        <v>122</v>
      </c>
      <c r="B48">
        <v>2</v>
      </c>
      <c r="C48">
        <v>2</v>
      </c>
      <c r="D48">
        <v>1</v>
      </c>
      <c r="E48" t="s">
        <v>124</v>
      </c>
    </row>
    <row r="49" spans="1:11" x14ac:dyDescent="0.25">
      <c r="A49" t="s">
        <v>122</v>
      </c>
      <c r="B49">
        <v>3</v>
      </c>
      <c r="C49">
        <v>2</v>
      </c>
      <c r="D49">
        <v>1</v>
      </c>
      <c r="E49" t="s">
        <v>123</v>
      </c>
    </row>
    <row r="51" spans="1:11" x14ac:dyDescent="0.25">
      <c r="A51" t="s">
        <v>122</v>
      </c>
      <c r="B51">
        <v>1</v>
      </c>
      <c r="C51">
        <v>3</v>
      </c>
      <c r="D51">
        <v>1</v>
      </c>
      <c r="E51" s="14" t="s">
        <v>127</v>
      </c>
      <c r="F51" s="15" t="s">
        <v>130</v>
      </c>
      <c r="G51" s="16"/>
      <c r="H51" s="16"/>
      <c r="I51" s="16"/>
      <c r="J51" s="16" t="s">
        <v>131</v>
      </c>
      <c r="K51" s="16" t="s">
        <v>132</v>
      </c>
    </row>
    <row r="52" spans="1:11" x14ac:dyDescent="0.25">
      <c r="A52" t="s">
        <v>122</v>
      </c>
      <c r="B52">
        <v>1</v>
      </c>
      <c r="C52">
        <v>3</v>
      </c>
      <c r="D52">
        <v>1</v>
      </c>
      <c r="E52" s="14" t="s">
        <v>128</v>
      </c>
      <c r="F52" s="15" t="s">
        <v>133</v>
      </c>
      <c r="G52" s="16"/>
      <c r="H52" s="16"/>
      <c r="I52" s="16"/>
      <c r="J52" s="16" t="s">
        <v>131</v>
      </c>
      <c r="K52" s="16" t="s">
        <v>132</v>
      </c>
    </row>
    <row r="53" spans="1:11" x14ac:dyDescent="0.25">
      <c r="A53" t="s">
        <v>122</v>
      </c>
      <c r="B53">
        <v>1</v>
      </c>
      <c r="C53">
        <v>3</v>
      </c>
      <c r="D53">
        <v>1</v>
      </c>
      <c r="E53" s="14" t="s">
        <v>129</v>
      </c>
      <c r="F53" s="15" t="s">
        <v>134</v>
      </c>
      <c r="G53" s="16"/>
      <c r="H53" s="16"/>
      <c r="I53" s="16"/>
      <c r="J53" s="16" t="s">
        <v>131</v>
      </c>
      <c r="K53" s="16" t="s">
        <v>132</v>
      </c>
    </row>
    <row r="54" spans="1:11" x14ac:dyDescent="0.25">
      <c r="A54" t="s">
        <v>122</v>
      </c>
      <c r="B54">
        <v>1</v>
      </c>
      <c r="C54">
        <v>3</v>
      </c>
      <c r="D54">
        <v>1</v>
      </c>
      <c r="E54" s="14" t="s">
        <v>50</v>
      </c>
      <c r="F54" s="15" t="s">
        <v>135</v>
      </c>
      <c r="G54" s="16"/>
      <c r="H54" s="16"/>
      <c r="I54" s="16">
        <v>1.4</v>
      </c>
      <c r="J54" s="16" t="s">
        <v>131</v>
      </c>
      <c r="K54" s="16" t="s">
        <v>132</v>
      </c>
    </row>
    <row r="55" spans="1:11" x14ac:dyDescent="0.25">
      <c r="A55" t="s">
        <v>122</v>
      </c>
      <c r="B55">
        <v>1</v>
      </c>
      <c r="C55">
        <v>3</v>
      </c>
      <c r="D55">
        <v>1</v>
      </c>
      <c r="E55" s="14" t="s">
        <v>50</v>
      </c>
      <c r="F55" s="15" t="s">
        <v>135</v>
      </c>
      <c r="G55" s="16"/>
      <c r="H55" s="16"/>
      <c r="I55" s="16">
        <v>-1.4</v>
      </c>
      <c r="J55" s="16" t="s">
        <v>131</v>
      </c>
      <c r="K55" s="16" t="s">
        <v>132</v>
      </c>
    </row>
    <row r="58" spans="1:11" x14ac:dyDescent="0.25">
      <c r="A58" t="s">
        <v>122</v>
      </c>
      <c r="B58">
        <v>1</v>
      </c>
      <c r="C58">
        <v>1</v>
      </c>
      <c r="D58">
        <v>2</v>
      </c>
      <c r="E58" t="s">
        <v>95</v>
      </c>
      <c r="F58" t="s">
        <v>126</v>
      </c>
    </row>
    <row r="59" spans="1:11" x14ac:dyDescent="0.25">
      <c r="A59" t="s">
        <v>122</v>
      </c>
      <c r="B59">
        <v>2</v>
      </c>
      <c r="C59">
        <v>1</v>
      </c>
      <c r="D59">
        <v>2</v>
      </c>
      <c r="E59" t="s">
        <v>99</v>
      </c>
    </row>
    <row r="60" spans="1:11" x14ac:dyDescent="0.25">
      <c r="A60" t="s">
        <v>122</v>
      </c>
      <c r="B60">
        <v>3</v>
      </c>
      <c r="C60">
        <v>1</v>
      </c>
      <c r="D60">
        <v>2</v>
      </c>
      <c r="E60" t="s">
        <v>101</v>
      </c>
    </row>
    <row r="62" spans="1:11" x14ac:dyDescent="0.25">
      <c r="A62" t="s">
        <v>122</v>
      </c>
      <c r="B62">
        <v>1</v>
      </c>
      <c r="C62">
        <v>2</v>
      </c>
      <c r="D62">
        <v>2</v>
      </c>
      <c r="E62" t="s">
        <v>125</v>
      </c>
    </row>
    <row r="63" spans="1:11" x14ac:dyDescent="0.25">
      <c r="A63" t="s">
        <v>122</v>
      </c>
      <c r="B63">
        <v>2</v>
      </c>
      <c r="C63">
        <v>2</v>
      </c>
      <c r="D63">
        <v>2</v>
      </c>
      <c r="E63" t="s">
        <v>124</v>
      </c>
    </row>
    <row r="64" spans="1:11" x14ac:dyDescent="0.25">
      <c r="A64" t="s">
        <v>122</v>
      </c>
      <c r="B64">
        <v>3</v>
      </c>
      <c r="C64">
        <v>2</v>
      </c>
      <c r="D64">
        <v>2</v>
      </c>
      <c r="E64" t="s">
        <v>123</v>
      </c>
    </row>
    <row r="66" spans="5:11" x14ac:dyDescent="0.25">
      <c r="E66" s="14"/>
      <c r="F66" s="15"/>
      <c r="G66" s="16"/>
      <c r="H66" s="16"/>
      <c r="I66" s="16"/>
      <c r="J66" s="16"/>
      <c r="K66" s="16"/>
    </row>
    <row r="67" spans="5:11" x14ac:dyDescent="0.25">
      <c r="E67" s="14"/>
      <c r="F67" s="15"/>
      <c r="G67" s="16"/>
      <c r="H67" s="16"/>
      <c r="I67" s="16"/>
      <c r="J67" s="16"/>
      <c r="K67" s="16"/>
    </row>
    <row r="68" spans="5:11" x14ac:dyDescent="0.25">
      <c r="E68" s="14"/>
      <c r="F68" s="15"/>
      <c r="G68" s="16"/>
      <c r="H68" s="16"/>
      <c r="I68" s="16"/>
      <c r="J68" s="16"/>
      <c r="K68" s="16"/>
    </row>
    <row r="69" spans="5:11" x14ac:dyDescent="0.25">
      <c r="E69" s="14"/>
      <c r="F69" s="15"/>
      <c r="G69" s="16"/>
      <c r="H69" s="16"/>
      <c r="I69" s="16"/>
      <c r="J69" s="16"/>
      <c r="K69" s="16"/>
    </row>
    <row r="70" spans="5:11" x14ac:dyDescent="0.25">
      <c r="E70" s="14"/>
      <c r="F70" s="15"/>
      <c r="G70" s="16"/>
      <c r="H70" s="16"/>
      <c r="I70" s="16"/>
      <c r="J70" s="16"/>
      <c r="K70" s="16"/>
    </row>
  </sheetData>
  <phoneticPr fontId="2" type="noConversion"/>
  <conditionalFormatting sqref="A2">
    <cfRule type="dataBar" priority="17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{9DAF0C3B-F9F9-4B59-B2E4-104FCE0D7FED}</x14:id>
        </ext>
      </extLst>
    </cfRule>
  </conditionalFormatting>
  <conditionalFormatting sqref="A3:A26">
    <cfRule type="dataBar" priority="17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{235A4AE3-C1A0-40A8-A107-3984F58647C7}</x14:id>
        </ext>
      </extLst>
    </cfRule>
  </conditionalFormatting>
  <conditionalFormatting sqref="A2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{89E858BD-EF79-48FF-94F0-D337FA76F009}</x14:id>
        </ext>
      </extLst>
    </cfRule>
  </conditionalFormatting>
  <conditionalFormatting sqref="A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{A374DEEF-6DC3-4335-88F0-E1200BB7D05A}</x14:id>
        </ext>
      </extLst>
    </cfRule>
  </conditionalFormatting>
  <conditionalFormatting sqref="A30:A33 A27 A1 A39:A1048576">
    <cfRule type="dataBar" priority="8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{C86D3BEF-5B40-41A1-ACC5-AD5F2FB7730D}</x14:id>
        </ext>
      </extLst>
    </cfRule>
  </conditionalFormatting>
  <conditionalFormatting sqref="A34:A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{442BC8DE-B75F-4404-9ACA-CD494635797D}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AF0C3B-F9F9-4B59-B2E4-104FCE0D7F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</xm:sqref>
        </x14:conditionalFormatting>
        <x14:conditionalFormatting xmlns:xm="http://schemas.microsoft.com/office/excel/2006/main">
          <x14:cfRule type="dataBar" id="{235A4AE3-C1A0-40A8-A107-3984F58647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A3:A26</xm:sqref>
        </x14:conditionalFormatting>
        <x14:conditionalFormatting xmlns:xm="http://schemas.microsoft.com/office/excel/2006/main">
          <x14:cfRule type="dataBar" id="{89E858BD-EF79-48FF-94F0-D337FA76F0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A28</xm:sqref>
        </x14:conditionalFormatting>
        <x14:conditionalFormatting xmlns:xm="http://schemas.microsoft.com/office/excel/2006/main">
          <x14:cfRule type="dataBar" id="{A374DEEF-6DC3-4335-88F0-E1200BB7D0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C86D3BEF-5B40-41A1-ACC5-AD5F2FB773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A30:A33 A27 A1 A39:A1048576</xm:sqref>
        </x14:conditionalFormatting>
        <x14:conditionalFormatting xmlns:xm="http://schemas.microsoft.com/office/excel/2006/main">
          <x14:cfRule type="dataBar" id="{442BC8DE-B75F-4404-9ACA-CD49463579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A34:A38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0AEF-C248-4A82-AC85-B17DC6E41366}">
  <dimension ref="A1:X18"/>
  <sheetViews>
    <sheetView tabSelected="1" zoomScale="55" zoomScaleNormal="55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L30" sqref="L30"/>
    </sheetView>
  </sheetViews>
  <sheetFormatPr defaultRowHeight="15" x14ac:dyDescent="0.25"/>
  <cols>
    <col min="1" max="1" width="17.28515625" style="4" bestFit="1" customWidth="1"/>
    <col min="2" max="2" width="9.140625" style="4"/>
    <col min="3" max="3" width="46.140625" style="4" bestFit="1" customWidth="1"/>
    <col min="4" max="4" width="31" style="4" customWidth="1"/>
    <col min="5" max="6" width="9.140625" style="4"/>
    <col min="7" max="7" width="9.7109375" style="4" customWidth="1"/>
    <col min="8" max="8" width="9.140625" style="4" customWidth="1"/>
    <col min="9" max="9" width="15.28515625" style="4" customWidth="1"/>
    <col min="10" max="10" width="65.140625" style="4" customWidth="1"/>
    <col min="11" max="11" width="39.7109375" style="4" customWidth="1"/>
    <col min="12" max="12" width="29.42578125" style="4" customWidth="1"/>
    <col min="13" max="13" width="38.7109375" style="4" customWidth="1"/>
    <col min="14" max="14" width="36" style="4" bestFit="1" customWidth="1"/>
    <col min="15" max="15" width="18.85546875" style="4" customWidth="1"/>
    <col min="16" max="16" width="18.28515625" style="4" customWidth="1"/>
    <col min="17" max="17" width="25.42578125" style="4" customWidth="1"/>
    <col min="18" max="20" width="17" style="4" customWidth="1"/>
    <col min="21" max="22" width="11.85546875" style="4" customWidth="1"/>
    <col min="23" max="23" width="14.42578125" style="4" customWidth="1"/>
    <col min="24" max="16384" width="9.140625" style="4"/>
  </cols>
  <sheetData>
    <row r="1" spans="1:24" s="3" customFormat="1" ht="45" customHeight="1" x14ac:dyDescent="0.25">
      <c r="A1" s="2" t="s">
        <v>18</v>
      </c>
      <c r="B1" s="2" t="s">
        <v>9</v>
      </c>
      <c r="C1" s="2" t="s">
        <v>20</v>
      </c>
      <c r="D1" s="2" t="s">
        <v>17</v>
      </c>
      <c r="E1" s="3" t="s">
        <v>5</v>
      </c>
      <c r="F1" s="3" t="s">
        <v>6</v>
      </c>
      <c r="G1" s="3" t="s">
        <v>34</v>
      </c>
      <c r="H1" s="3" t="s">
        <v>35</v>
      </c>
      <c r="I1" s="3" t="s">
        <v>23</v>
      </c>
      <c r="J1" s="4" t="s">
        <v>40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29</v>
      </c>
      <c r="P1" s="3" t="s">
        <v>37</v>
      </c>
      <c r="Q1" s="3" t="s">
        <v>33</v>
      </c>
      <c r="R1" s="3" t="s">
        <v>38</v>
      </c>
      <c r="S1" s="3" t="s">
        <v>120</v>
      </c>
      <c r="T1" s="3" t="s">
        <v>121</v>
      </c>
      <c r="U1" s="2" t="s">
        <v>19</v>
      </c>
      <c r="V1" s="2" t="s">
        <v>36</v>
      </c>
      <c r="W1" s="3" t="s">
        <v>0</v>
      </c>
    </row>
    <row r="2" spans="1:24" x14ac:dyDescent="0.25">
      <c r="A2" s="8"/>
      <c r="B2" s="4">
        <v>1</v>
      </c>
      <c r="C2" t="s">
        <v>92</v>
      </c>
      <c r="D2" t="s">
        <v>92</v>
      </c>
      <c r="E2" s="4">
        <v>8</v>
      </c>
      <c r="F2" s="4">
        <v>30</v>
      </c>
      <c r="G2" s="11">
        <f>H2-1/_xlfn.NUMBERVALUE(_xlfn.TEXTAFTER(_xlfn.TEXTBEFORE(M2,"Hz"),"- "))*1.52</f>
        <v>13.8</v>
      </c>
      <c r="H2" s="11">
        <v>29</v>
      </c>
      <c r="J2" s="4" t="str">
        <f>"ORT(GRID_V (Shifted),POC_V , POC_Q, "&amp;_xlfn.TEXTAFTER(_xlfn.TEXTBEFORE(M2,"Hz"),"- ")&amp;")"&amp;" "</f>
        <v xml:space="preserve">ORT(GRID_V (Shifted),POC_V , POC_Q, 0.1) </v>
      </c>
      <c r="K2" s="6" t="s">
        <v>94</v>
      </c>
      <c r="L2" s="4" t="s">
        <v>93</v>
      </c>
      <c r="M2" s="4" t="str">
        <f>+"Oscillation Rejection Test - "&amp;X2&amp;"Hz"</f>
        <v>Oscillation Rejection Test - 0.1Hz</v>
      </c>
      <c r="N2" s="9"/>
      <c r="Q2" s="4">
        <v>15</v>
      </c>
      <c r="X2" s="4">
        <v>0.1</v>
      </c>
    </row>
    <row r="3" spans="1:24" x14ac:dyDescent="0.25">
      <c r="B3" s="4">
        <v>2</v>
      </c>
      <c r="C3" t="s">
        <v>92</v>
      </c>
      <c r="D3" t="s">
        <v>92</v>
      </c>
      <c r="E3" s="4">
        <v>14</v>
      </c>
      <c r="F3" s="4">
        <v>25</v>
      </c>
      <c r="G3" s="11">
        <f>H3-1/_xlfn.NUMBERVALUE(_xlfn.TEXTAFTER(_xlfn.TEXTBEFORE(M3,"Hz"),"- "))*1.52</f>
        <v>21.4</v>
      </c>
      <c r="H3" s="11">
        <v>29</v>
      </c>
      <c r="J3" s="4" t="str">
        <f>"ORT(GRID_V (Shifted),POC_V , POC_Q, "&amp;_xlfn.TEXTAFTER(_xlfn.TEXTBEFORE(M3,"Hz"),"- ")&amp;")"&amp;" "</f>
        <v xml:space="preserve">ORT(GRID_V (Shifted),POC_V , POC_Q, 0.2) </v>
      </c>
      <c r="K3" s="6" t="s">
        <v>94</v>
      </c>
      <c r="L3" s="4" t="s">
        <v>93</v>
      </c>
      <c r="M3" s="4" t="str">
        <f>+"Oscillation Rejection Test - "&amp;X3&amp;"Hz"</f>
        <v>Oscillation Rejection Test - 0.2Hz</v>
      </c>
      <c r="X3" s="4">
        <v>0.2</v>
      </c>
    </row>
    <row r="7" spans="1:24" x14ac:dyDescent="0.25">
      <c r="A7" s="4" t="s">
        <v>41</v>
      </c>
      <c r="B7">
        <v>1</v>
      </c>
      <c r="C7" t="s">
        <v>119</v>
      </c>
      <c r="D7" t="s">
        <v>122</v>
      </c>
      <c r="E7" s="4">
        <v>9.8000000000000007</v>
      </c>
      <c r="F7" s="4">
        <v>10.3</v>
      </c>
      <c r="J7" s="4" t="s">
        <v>136</v>
      </c>
      <c r="M7" t="s">
        <v>104</v>
      </c>
      <c r="Q7" s="4">
        <v>10</v>
      </c>
      <c r="R7" s="4">
        <v>10.1</v>
      </c>
    </row>
    <row r="8" spans="1:24" x14ac:dyDescent="0.25">
      <c r="B8">
        <v>2</v>
      </c>
      <c r="C8" t="s">
        <v>119</v>
      </c>
      <c r="D8" t="s">
        <v>122</v>
      </c>
      <c r="E8" s="4">
        <v>9.8000000000000007</v>
      </c>
      <c r="F8" s="4">
        <v>10.3</v>
      </c>
      <c r="M8" t="s">
        <v>105</v>
      </c>
      <c r="Q8" s="4">
        <v>10</v>
      </c>
      <c r="R8" s="4">
        <v>10.1</v>
      </c>
    </row>
    <row r="9" spans="1:24" x14ac:dyDescent="0.25">
      <c r="B9">
        <v>3</v>
      </c>
      <c r="C9" t="s">
        <v>119</v>
      </c>
      <c r="D9" t="s">
        <v>122</v>
      </c>
      <c r="E9" s="4">
        <v>9.8000000000000007</v>
      </c>
      <c r="F9" s="4">
        <v>10.3</v>
      </c>
      <c r="M9" t="s">
        <v>106</v>
      </c>
      <c r="Q9" s="4">
        <v>10</v>
      </c>
      <c r="R9" s="4">
        <v>10.1</v>
      </c>
    </row>
    <row r="10" spans="1:24" x14ac:dyDescent="0.25">
      <c r="B10">
        <v>4</v>
      </c>
      <c r="C10" t="s">
        <v>119</v>
      </c>
      <c r="D10" t="s">
        <v>122</v>
      </c>
      <c r="E10" s="4">
        <v>9.8000000000000007</v>
      </c>
      <c r="F10" s="4">
        <v>10.3</v>
      </c>
      <c r="M10" t="s">
        <v>107</v>
      </c>
      <c r="Q10" s="4">
        <v>10</v>
      </c>
      <c r="R10" s="4">
        <v>10.1</v>
      </c>
    </row>
    <row r="11" spans="1:24" x14ac:dyDescent="0.25">
      <c r="B11">
        <v>5</v>
      </c>
      <c r="C11" t="s">
        <v>119</v>
      </c>
      <c r="D11" t="s">
        <v>122</v>
      </c>
      <c r="E11" s="4">
        <v>9.8000000000000007</v>
      </c>
      <c r="F11" s="4">
        <v>10.3</v>
      </c>
      <c r="M11" t="s">
        <v>108</v>
      </c>
      <c r="Q11" s="4">
        <v>10</v>
      </c>
      <c r="R11" s="4">
        <v>10.1</v>
      </c>
    </row>
    <row r="12" spans="1:24" x14ac:dyDescent="0.25">
      <c r="B12">
        <v>6</v>
      </c>
      <c r="C12" t="s">
        <v>119</v>
      </c>
      <c r="D12" t="s">
        <v>122</v>
      </c>
      <c r="E12" s="4">
        <v>9.8000000000000007</v>
      </c>
      <c r="F12" s="4">
        <v>10.3</v>
      </c>
      <c r="M12" t="s">
        <v>109</v>
      </c>
      <c r="Q12" s="4">
        <v>10</v>
      </c>
      <c r="R12" s="4">
        <v>10.1</v>
      </c>
    </row>
    <row r="13" spans="1:24" x14ac:dyDescent="0.25">
      <c r="B13">
        <v>7</v>
      </c>
      <c r="C13" t="s">
        <v>119</v>
      </c>
      <c r="D13" t="s">
        <v>122</v>
      </c>
      <c r="E13" s="4">
        <v>9.8000000000000007</v>
      </c>
      <c r="F13" s="4">
        <v>10.3</v>
      </c>
      <c r="M13" t="s">
        <v>110</v>
      </c>
      <c r="Q13" s="4">
        <v>10</v>
      </c>
      <c r="R13" s="4">
        <v>10.1</v>
      </c>
    </row>
    <row r="14" spans="1:24" x14ac:dyDescent="0.25">
      <c r="B14">
        <v>8</v>
      </c>
      <c r="C14" t="s">
        <v>119</v>
      </c>
      <c r="D14" t="s">
        <v>122</v>
      </c>
      <c r="E14" s="4">
        <v>9.8000000000000007</v>
      </c>
      <c r="F14" s="4">
        <v>10.3</v>
      </c>
      <c r="M14" t="s">
        <v>111</v>
      </c>
      <c r="Q14" s="4">
        <v>10</v>
      </c>
      <c r="R14" s="4">
        <v>10.1</v>
      </c>
    </row>
    <row r="15" spans="1:24" x14ac:dyDescent="0.25">
      <c r="B15">
        <v>9</v>
      </c>
      <c r="C15" t="s">
        <v>119</v>
      </c>
      <c r="D15" t="s">
        <v>122</v>
      </c>
      <c r="E15" s="4">
        <v>9.8000000000000007</v>
      </c>
      <c r="F15" s="4">
        <v>10.3</v>
      </c>
      <c r="M15" t="s">
        <v>112</v>
      </c>
      <c r="Q15" s="4">
        <v>10</v>
      </c>
      <c r="R15" s="4">
        <v>10.1</v>
      </c>
    </row>
    <row r="16" spans="1:24" x14ac:dyDescent="0.25">
      <c r="B16">
        <v>10</v>
      </c>
      <c r="C16" t="s">
        <v>119</v>
      </c>
      <c r="D16" t="s">
        <v>122</v>
      </c>
      <c r="E16" s="4">
        <v>9.8000000000000007</v>
      </c>
      <c r="F16" s="4">
        <v>10.3</v>
      </c>
      <c r="M16" t="s">
        <v>113</v>
      </c>
      <c r="Q16" s="4">
        <v>10</v>
      </c>
      <c r="R16" s="4">
        <v>10.1</v>
      </c>
    </row>
    <row r="17" spans="2:18" x14ac:dyDescent="0.25">
      <c r="B17">
        <v>11</v>
      </c>
      <c r="C17" t="s">
        <v>119</v>
      </c>
      <c r="D17" t="s">
        <v>122</v>
      </c>
      <c r="E17" s="4">
        <v>9.8000000000000007</v>
      </c>
      <c r="F17" s="4">
        <v>10.3</v>
      </c>
      <c r="M17" t="s">
        <v>114</v>
      </c>
      <c r="Q17" s="4">
        <v>10</v>
      </c>
      <c r="R17" s="4">
        <v>10.1</v>
      </c>
    </row>
    <row r="18" spans="2:18" x14ac:dyDescent="0.25">
      <c r="B18">
        <v>12</v>
      </c>
      <c r="C18" t="s">
        <v>119</v>
      </c>
      <c r="D18" t="s">
        <v>122</v>
      </c>
      <c r="E18" s="4">
        <v>9.8000000000000007</v>
      </c>
      <c r="F18" s="4">
        <v>10.3</v>
      </c>
      <c r="M18" t="s">
        <v>115</v>
      </c>
      <c r="Q18" s="4">
        <v>10</v>
      </c>
      <c r="R18" s="4">
        <v>10.1</v>
      </c>
    </row>
  </sheetData>
  <phoneticPr fontId="2" type="noConversion"/>
  <conditionalFormatting sqref="A1:A1048576">
    <cfRule type="containsText" dxfId="3" priority="384" operator="containsText" text="Yes">
      <formula>NOT(ISERROR(SEARCH("Yes",A1)))</formula>
    </cfRule>
  </conditionalFormatting>
  <conditionalFormatting sqref="C2:C3">
    <cfRule type="dataBar" priority="17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{324D1BD6-834C-4E96-A2D5-34F873B6E63C}</x14:id>
        </ext>
      </extLst>
    </cfRule>
  </conditionalFormatting>
  <conditionalFormatting sqref="C4:C6 C1 C19:C1048576">
    <cfRule type="dataBar" priority="16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{7FD8BAE2-B5F8-4B08-AAB2-B65AC8886D9B}</x14:id>
        </ext>
      </extLst>
    </cfRule>
  </conditionalFormatting>
  <conditionalFormatting sqref="C7:C1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{B1FAC00E-ED4F-401A-898F-6AC808F7274E}</x14:id>
        </ext>
      </extLst>
    </cfRule>
  </conditionalFormatting>
  <conditionalFormatting sqref="D2:D3">
    <cfRule type="dataBar" priority="17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{67FCFABA-87CD-4585-A09B-0C5027796EB2}</x14:id>
        </ext>
      </extLst>
    </cfRule>
  </conditionalFormatting>
  <conditionalFormatting sqref="D4:D6 D1 D19:D1048576">
    <cfRule type="dataBar" priority="16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{FE26EE49-61B0-4411-81E1-D04CDFC57A8F}</x14:id>
        </ext>
      </extLst>
    </cfRule>
  </conditionalFormatting>
  <conditionalFormatting sqref="D7:D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{470F7FE2-9093-4C7C-87ED-11352A8F3C22}</x14:id>
        </ext>
      </extLst>
    </cfRule>
  </conditionalFormatting>
  <conditionalFormatting sqref="J1">
    <cfRule type="duplicateValues" dxfId="2" priority="467"/>
  </conditionalFormatting>
  <conditionalFormatting sqref="P1">
    <cfRule type="duplicateValues" dxfId="1" priority="1703"/>
  </conditionalFormatting>
  <conditionalFormatting sqref="W3:W1048576 I1 K1:O1 Q1:T1">
    <cfRule type="duplicateValues" dxfId="0" priority="1693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4D1BD6-834C-4E96-A2D5-34F873B6E63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C2:C3</xm:sqref>
        </x14:conditionalFormatting>
        <x14:conditionalFormatting xmlns:xm="http://schemas.microsoft.com/office/excel/2006/main">
          <x14:cfRule type="dataBar" id="{7FD8BAE2-B5F8-4B08-AAB2-B65AC8886D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C4:C6 C1 C19:C1048576</xm:sqref>
        </x14:conditionalFormatting>
        <x14:conditionalFormatting xmlns:xm="http://schemas.microsoft.com/office/excel/2006/main">
          <x14:cfRule type="dataBar" id="{B1FAC00E-ED4F-401A-898F-6AC808F727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C7:C18</xm:sqref>
        </x14:conditionalFormatting>
        <x14:conditionalFormatting xmlns:xm="http://schemas.microsoft.com/office/excel/2006/main">
          <x14:cfRule type="dataBar" id="{67FCFABA-87CD-4585-A09B-0C5027796E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</xm:sqref>
        </x14:conditionalFormatting>
        <x14:conditionalFormatting xmlns:xm="http://schemas.microsoft.com/office/excel/2006/main">
          <x14:cfRule type="dataBar" id="{FE26EE49-61B0-4411-81E1-D04CDFC57A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D4:D6 D1 D19:D1048576</xm:sqref>
        </x14:conditionalFormatting>
        <x14:conditionalFormatting xmlns:xm="http://schemas.microsoft.com/office/excel/2006/main">
          <x14:cfRule type="dataBar" id="{470F7FE2-9093-4C7C-87ED-11352A8F3C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Templates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Roco</dc:creator>
  <cp:lastModifiedBy>Liam Atkinson</cp:lastModifiedBy>
  <dcterms:created xsi:type="dcterms:W3CDTF">2015-06-05T18:17:20Z</dcterms:created>
  <dcterms:modified xsi:type="dcterms:W3CDTF">2025-04-01T04:04:55Z</dcterms:modified>
</cp:coreProperties>
</file>