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5320" windowHeight="73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5" i="1" l="1"/>
  <c r="M5" i="2"/>
  <c r="M4" i="2"/>
  <c r="O9" i="1"/>
  <c r="N49" i="1"/>
  <c r="L49" i="1"/>
  <c r="L37" i="1"/>
  <c r="N37" i="1"/>
  <c r="N25" i="1"/>
  <c r="L25" i="1"/>
  <c r="N13" i="1"/>
  <c r="L13" i="1"/>
  <c r="N2" i="1"/>
  <c r="L2" i="1"/>
  <c r="L25" i="2"/>
  <c r="L14" i="2"/>
  <c r="L2" i="2"/>
  <c r="J25" i="2"/>
  <c r="J14" i="2"/>
  <c r="J2" i="2"/>
  <c r="I2" i="2" l="1"/>
  <c r="H2" i="2"/>
  <c r="G2" i="2"/>
  <c r="F2" i="2"/>
  <c r="I14" i="2"/>
  <c r="H14" i="2"/>
  <c r="G14" i="2"/>
  <c r="F14" i="2"/>
  <c r="I25" i="2"/>
  <c r="H25" i="2"/>
  <c r="G25" i="2"/>
  <c r="F25" i="2"/>
  <c r="C35" i="2"/>
  <c r="B35" i="2"/>
  <c r="C24" i="2"/>
  <c r="C13" i="2"/>
  <c r="B24" i="2"/>
  <c r="B13" i="2"/>
  <c r="K49" i="1" l="1"/>
  <c r="J49" i="1"/>
  <c r="I49" i="1"/>
  <c r="H49" i="1"/>
  <c r="K37" i="1"/>
  <c r="J37" i="1"/>
  <c r="I37" i="1"/>
  <c r="H37" i="1"/>
  <c r="K25" i="1"/>
  <c r="J25" i="1"/>
  <c r="I25" i="1"/>
  <c r="H25" i="1"/>
  <c r="K13" i="1"/>
  <c r="J13" i="1"/>
  <c r="I13" i="1"/>
  <c r="H13" i="1"/>
  <c r="I2" i="1"/>
  <c r="J2" i="1"/>
  <c r="K2" i="1"/>
  <c r="H2" i="1"/>
</calcChain>
</file>

<file path=xl/sharedStrings.xml><?xml version="1.0" encoding="utf-8"?>
<sst xmlns="http://schemas.openxmlformats.org/spreadsheetml/2006/main" count="27" uniqueCount="24">
  <si>
    <t>Sudoku</t>
  </si>
  <si>
    <t>Easy</t>
  </si>
  <si>
    <t>Link</t>
  </si>
  <si>
    <t>http://lipas.uwasa.fi/~timan/sudoku/s01a.txt</t>
  </si>
  <si>
    <t>Simple</t>
  </si>
  <si>
    <t>Recursive</t>
  </si>
  <si>
    <t>Backtrack</t>
  </si>
  <si>
    <t>Backtrack recursive</t>
  </si>
  <si>
    <t>medium</t>
  </si>
  <si>
    <t>http://lipas.uwasa.fi/~timan/sudoku/s11a.txt</t>
  </si>
  <si>
    <t>hard</t>
  </si>
  <si>
    <t>http://lipas.uwasa.fi/~timan/sudoku/s12a.txt</t>
  </si>
  <si>
    <t>escargot</t>
  </si>
  <si>
    <t>http://lipas.uwasa.fi/~timan/sudoku/s16.txt</t>
  </si>
  <si>
    <t>med-hard</t>
  </si>
  <si>
    <t>http://lipas.uwasa.fi/~timan/sudoku/s04a.txt</t>
  </si>
  <si>
    <t>simple</t>
  </si>
  <si>
    <t>recursive</t>
  </si>
  <si>
    <t>backtrack</t>
  </si>
  <si>
    <t>backtrack recursive</t>
  </si>
  <si>
    <t>Backtrack Recursive</t>
  </si>
  <si>
    <t xml:space="preserve">2017 World GP </t>
  </si>
  <si>
    <t>Ineq</t>
  </si>
  <si>
    <t>XV1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</si>
</sst>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Simple Iterative</c:v>
          </c:tx>
          <c:invertIfNegative val="0"/>
          <c:val>
            <c:numRef>
              <c:f>(Sheet1!$H$2,Sheet1!$H$13,Sheet1!$H$49,Sheet1!$H$37,Sheet1!$H$25)</c:f>
              <c:numCache>
                <c:formatCode>General</c:formatCode>
                <c:ptCount val="5"/>
                <c:pt idx="0">
                  <c:v>0.97063636363636363</c:v>
                </c:pt>
                <c:pt idx="1">
                  <c:v>77.634363636363631</c:v>
                </c:pt>
                <c:pt idx="2">
                  <c:v>38.541363636363634</c:v>
                </c:pt>
                <c:pt idx="3">
                  <c:v>17.437636363636365</c:v>
                </c:pt>
                <c:pt idx="4">
                  <c:v>3.3007272727272721</c:v>
                </c:pt>
              </c:numCache>
            </c:numRef>
          </c:val>
        </c:ser>
        <c:ser>
          <c:idx val="1"/>
          <c:order val="1"/>
          <c:tx>
            <c:v>Simple Recursive</c:v>
          </c:tx>
          <c:invertIfNegative val="0"/>
          <c:val>
            <c:numRef>
              <c:f>(Sheet1!$I$2,Sheet1!$I$13,Sheet1!$I$49,Sheet1!$I$37,Sheet1!$I$25)</c:f>
              <c:numCache>
                <c:formatCode>General</c:formatCode>
                <c:ptCount val="5"/>
                <c:pt idx="0">
                  <c:v>2.3579090909090912</c:v>
                </c:pt>
                <c:pt idx="1">
                  <c:v>166.29054545454545</c:v>
                </c:pt>
                <c:pt idx="2">
                  <c:v>74.767454545454541</c:v>
                </c:pt>
                <c:pt idx="3">
                  <c:v>35.744090909090907</c:v>
                </c:pt>
                <c:pt idx="4">
                  <c:v>7.5082727272727281</c:v>
                </c:pt>
              </c:numCache>
            </c:numRef>
          </c:val>
        </c:ser>
        <c:ser>
          <c:idx val="2"/>
          <c:order val="2"/>
          <c:tx>
            <c:v>Sorted Iterative</c:v>
          </c:tx>
          <c:invertIfNegative val="0"/>
          <c:val>
            <c:numRef>
              <c:f>(Sheet1!$J$2,Sheet1!$J$13,Sheet1!$J$49,Sheet1!$J$37,Sheet1!$J$25)</c:f>
              <c:numCache>
                <c:formatCode>General</c:formatCode>
                <c:ptCount val="5"/>
                <c:pt idx="0">
                  <c:v>0.28854545454545455</c:v>
                </c:pt>
                <c:pt idx="1">
                  <c:v>0.57327272727272738</c:v>
                </c:pt>
                <c:pt idx="2">
                  <c:v>3.1463636363636365</c:v>
                </c:pt>
                <c:pt idx="3">
                  <c:v>3100.7154545454546</c:v>
                </c:pt>
                <c:pt idx="4">
                  <c:v>6494.7140000000009</c:v>
                </c:pt>
              </c:numCache>
            </c:numRef>
          </c:val>
        </c:ser>
        <c:ser>
          <c:idx val="3"/>
          <c:order val="3"/>
          <c:tx>
            <c:v>Sorted Recursive</c:v>
          </c:tx>
          <c:invertIfNegative val="0"/>
          <c:val>
            <c:numRef>
              <c:f>(Sheet1!$K$2,Sheet1!$K$13,Sheet1!$K$49,Sheet1!$K$37,Sheet1!$K$25)</c:f>
              <c:numCache>
                <c:formatCode>General</c:formatCode>
                <c:ptCount val="5"/>
                <c:pt idx="0">
                  <c:v>0.47127272727272729</c:v>
                </c:pt>
                <c:pt idx="1">
                  <c:v>0.79209090909090918</c:v>
                </c:pt>
                <c:pt idx="2">
                  <c:v>7.3256363636363631</c:v>
                </c:pt>
                <c:pt idx="3">
                  <c:v>7741.5320000000011</c:v>
                </c:pt>
                <c:pt idx="4">
                  <c:v>14799.233333333332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85312"/>
        <c:axId val="208691584"/>
      </c:barChart>
      <c:catAx>
        <c:axId val="20868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Difficulty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691584"/>
        <c:crosses val="autoZero"/>
        <c:auto val="1"/>
        <c:lblAlgn val="ctr"/>
        <c:lblOffset val="100"/>
        <c:noMultiLvlLbl val="0"/>
      </c:catAx>
      <c:valAx>
        <c:axId val="208691584"/>
        <c:scaling>
          <c:logBase val="2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 (exponential</a:t>
                </a:r>
                <a:r>
                  <a:rPr lang="en-US" baseline="0"/>
                  <a:t> scale)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685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Simple Iterative</c:v>
          </c:tx>
          <c:invertIfNegative val="0"/>
          <c:cat>
            <c:strLit>
              <c:ptCount val="3"/>
              <c:pt idx="0">
                <c:v>XV1</c:v>
              </c:pt>
              <c:pt idx="1">
                <c:v>Ineq</c:v>
              </c:pt>
              <c:pt idx="2">
                <c:v>XV2</c:v>
              </c:pt>
            </c:strLit>
          </c:cat>
          <c:val>
            <c:numRef>
              <c:f>(Sheet2!$F$2,Sheet2!$F$14,Sheet2!$F$25)</c:f>
              <c:numCache>
                <c:formatCode>General</c:formatCode>
                <c:ptCount val="3"/>
                <c:pt idx="0">
                  <c:v>0.15743527272727276</c:v>
                </c:pt>
                <c:pt idx="1">
                  <c:v>0.12608910000000001</c:v>
                </c:pt>
                <c:pt idx="2">
                  <c:v>1.1358110000000001</c:v>
                </c:pt>
              </c:numCache>
            </c:numRef>
          </c:val>
        </c:ser>
        <c:ser>
          <c:idx val="1"/>
          <c:order val="1"/>
          <c:tx>
            <c:v>Simple Recursive</c:v>
          </c:tx>
          <c:invertIfNegative val="0"/>
          <c:cat>
            <c:strLit>
              <c:ptCount val="3"/>
              <c:pt idx="0">
                <c:v>XV1</c:v>
              </c:pt>
              <c:pt idx="1">
                <c:v>Ineq</c:v>
              </c:pt>
              <c:pt idx="2">
                <c:v>XV2</c:v>
              </c:pt>
            </c:strLit>
          </c:cat>
          <c:val>
            <c:numRef>
              <c:f>(Sheet2!$G$2,Sheet2!$G$14,Sheet2!$G$25)</c:f>
              <c:numCache>
                <c:formatCode>General</c:formatCode>
                <c:ptCount val="3"/>
                <c:pt idx="0">
                  <c:v>0.28644745454545456</c:v>
                </c:pt>
                <c:pt idx="1">
                  <c:v>0.25325890000000006</c:v>
                </c:pt>
                <c:pt idx="2">
                  <c:v>2.1156950000000001</c:v>
                </c:pt>
              </c:numCache>
            </c:numRef>
          </c:val>
        </c:ser>
        <c:ser>
          <c:idx val="2"/>
          <c:order val="2"/>
          <c:tx>
            <c:v>Sorted Iterative</c:v>
          </c:tx>
          <c:invertIfNegative val="0"/>
          <c:cat>
            <c:strLit>
              <c:ptCount val="3"/>
              <c:pt idx="0">
                <c:v>XV1</c:v>
              </c:pt>
              <c:pt idx="1">
                <c:v>Ineq</c:v>
              </c:pt>
              <c:pt idx="2">
                <c:v>XV2</c:v>
              </c:pt>
            </c:strLit>
          </c:cat>
          <c:val>
            <c:numRef>
              <c:f>(Sheet2!$H$2,Sheet2!$H$14,Sheet2!$H$25)</c:f>
              <c:numCache>
                <c:formatCode>General</c:formatCode>
                <c:ptCount val="3"/>
                <c:pt idx="0">
                  <c:v>1049.1500000000001</c:v>
                </c:pt>
                <c:pt idx="1">
                  <c:v>96.146199999999993</c:v>
                </c:pt>
                <c:pt idx="2">
                  <c:v>433.65899999999999</c:v>
                </c:pt>
              </c:numCache>
            </c:numRef>
          </c:val>
        </c:ser>
        <c:ser>
          <c:idx val="3"/>
          <c:order val="3"/>
          <c:tx>
            <c:v>Sorted Recursive</c:v>
          </c:tx>
          <c:invertIfNegative val="0"/>
          <c:cat>
            <c:strLit>
              <c:ptCount val="3"/>
              <c:pt idx="0">
                <c:v>XV1</c:v>
              </c:pt>
              <c:pt idx="1">
                <c:v>Ineq</c:v>
              </c:pt>
              <c:pt idx="2">
                <c:v>XV2</c:v>
              </c:pt>
            </c:strLit>
          </c:cat>
          <c:val>
            <c:numRef>
              <c:f>(Sheet2!$I$2,Sheet2!$I$14,Sheet2!$I$25)</c:f>
              <c:numCache>
                <c:formatCode>General</c:formatCode>
                <c:ptCount val="3"/>
                <c:pt idx="0">
                  <c:v>2102.942</c:v>
                </c:pt>
                <c:pt idx="1">
                  <c:v>190.23050000000001</c:v>
                </c:pt>
                <c:pt idx="2">
                  <c:v>870.12300000000005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55712"/>
        <c:axId val="208761984"/>
      </c:barChart>
      <c:catAx>
        <c:axId val="20875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Variant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761984"/>
        <c:crosses val="autoZero"/>
        <c:auto val="0"/>
        <c:lblAlgn val="ctr"/>
        <c:lblOffset val="100"/>
        <c:noMultiLvlLbl val="0"/>
      </c:catAx>
      <c:valAx>
        <c:axId val="208761984"/>
        <c:scaling>
          <c:logBase val="2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taken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5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523875</xdr:colOff>
      <xdr:row>9</xdr:row>
      <xdr:rowOff>12700</xdr:rowOff>
    </xdr:from>
    <xdr:to>
      <xdr:col>23</xdr:col>
      <xdr:colOff>219075</xdr:colOff>
      <xdr:row>23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282575</xdr:colOff>
      <xdr:row>4</xdr:row>
      <xdr:rowOff>130175</xdr:rowOff>
    </xdr:from>
    <xdr:to>
      <xdr:col>21</xdr:col>
      <xdr:colOff>587375</xdr:colOff>
      <xdr:row>19</xdr:row>
      <xdr:rowOff>111125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lipas.uwasa.fi/~timan/sudoku/s12a.txt" TargetMode="External"/><Relationship Id="rId1" Type="http://schemas.openxmlformats.org/officeDocument/2006/relationships/hyperlink" Target="http://lipas.uwasa.fi/~timan/sudoku/s11a.txt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abSelected="1" topLeftCell="B5" workbookViewId="0">
      <selection activeCell="N16" sqref="N16"/>
    </sheetView>
  </sheetViews>
  <sheetFormatPr defaultRowHeight="14.5" x14ac:dyDescent="0.35"/>
  <sheetData>
    <row r="1" spans="1:15" ht="15" x14ac:dyDescent="0.25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7</v>
      </c>
      <c r="H1" s="1" t="s">
        <v>16</v>
      </c>
      <c r="I1" s="1" t="s">
        <v>17</v>
      </c>
      <c r="J1" s="1" t="s">
        <v>18</v>
      </c>
      <c r="K1" s="1" t="s">
        <v>19</v>
      </c>
    </row>
    <row r="2" spans="1:15" ht="15" x14ac:dyDescent="0.25">
      <c r="A2" s="1" t="s">
        <v>1</v>
      </c>
      <c r="B2" s="1" t="s">
        <v>3</v>
      </c>
      <c r="C2" s="2">
        <v>1.012</v>
      </c>
      <c r="D2" s="2">
        <v>2.4670000000000001</v>
      </c>
      <c r="E2" s="2">
        <v>0.309</v>
      </c>
      <c r="F2" s="2">
        <v>0.56200000000000006</v>
      </c>
      <c r="H2">
        <f>AVERAGE(C2:C12)</f>
        <v>0.97063636363636363</v>
      </c>
      <c r="I2">
        <f t="shared" ref="I2:K2" si="0">AVERAGE(D2:D12)</f>
        <v>2.3579090909090912</v>
      </c>
      <c r="J2">
        <f t="shared" si="0"/>
        <v>0.28854545454545455</v>
      </c>
      <c r="K2">
        <f t="shared" si="0"/>
        <v>0.47127272727272729</v>
      </c>
      <c r="L2">
        <f>I2/H2</f>
        <v>2.4292404233398899</v>
      </c>
      <c r="N2">
        <f>K2/J2</f>
        <v>1.6332703213610587</v>
      </c>
    </row>
    <row r="3" spans="1:15" ht="15" x14ac:dyDescent="0.25">
      <c r="A3" s="1"/>
      <c r="B3" s="1"/>
      <c r="C3" s="2">
        <v>1.036</v>
      </c>
      <c r="D3" s="2">
        <v>2.577</v>
      </c>
      <c r="E3" s="2">
        <v>0.311</v>
      </c>
      <c r="F3" s="2">
        <v>0.56200000000000006</v>
      </c>
    </row>
    <row r="4" spans="1:15" ht="15" x14ac:dyDescent="0.25">
      <c r="A4" s="1"/>
      <c r="B4" s="1"/>
      <c r="C4" s="2">
        <v>0.95099999999999996</v>
      </c>
      <c r="D4" s="2">
        <v>2.93</v>
      </c>
      <c r="E4" s="2">
        <v>0.28199999999999997</v>
      </c>
      <c r="F4" s="2">
        <v>0.65500000000000003</v>
      </c>
    </row>
    <row r="5" spans="1:15" ht="15" x14ac:dyDescent="0.25">
      <c r="A5" s="1"/>
      <c r="B5" s="1"/>
      <c r="C5" s="2">
        <v>0.95199999999999996</v>
      </c>
      <c r="D5" s="2">
        <v>2.5550000000000002</v>
      </c>
      <c r="E5" s="2">
        <v>0.29399999999999998</v>
      </c>
      <c r="F5" s="2">
        <v>0.53400000000000003</v>
      </c>
    </row>
    <row r="6" spans="1:15" ht="15" x14ac:dyDescent="0.25">
      <c r="A6" s="1"/>
      <c r="B6" s="1"/>
      <c r="C6" s="2">
        <v>0.96299999999999997</v>
      </c>
      <c r="D6" s="2">
        <v>1.8320000000000001</v>
      </c>
      <c r="E6" s="2">
        <v>0.32500000000000001</v>
      </c>
      <c r="F6" s="2">
        <v>0.51700000000000002</v>
      </c>
    </row>
    <row r="7" spans="1:15" ht="15" x14ac:dyDescent="0.25">
      <c r="A7" s="1"/>
      <c r="B7" s="1"/>
      <c r="C7" s="2">
        <v>1.0269999999999999</v>
      </c>
      <c r="D7" s="2">
        <v>1.9350000000000001</v>
      </c>
      <c r="E7" s="2">
        <v>0.27400000000000002</v>
      </c>
      <c r="F7" s="2">
        <v>0.38600000000000001</v>
      </c>
    </row>
    <row r="8" spans="1:15" ht="15" x14ac:dyDescent="0.25">
      <c r="A8" s="1"/>
      <c r="B8" s="1"/>
      <c r="C8" s="2">
        <v>0.96</v>
      </c>
      <c r="D8" s="2">
        <v>2.0139999999999998</v>
      </c>
      <c r="E8" s="2">
        <v>0.28499999999999998</v>
      </c>
      <c r="F8" s="2">
        <v>0.39700000000000002</v>
      </c>
    </row>
    <row r="9" spans="1:15" ht="15" x14ac:dyDescent="0.25">
      <c r="A9" s="1"/>
      <c r="B9" s="1"/>
      <c r="C9" s="2">
        <v>0.95</v>
      </c>
      <c r="D9" s="2">
        <v>2.7770000000000001</v>
      </c>
      <c r="E9" s="2">
        <v>0.27700000000000002</v>
      </c>
      <c r="F9" s="2">
        <v>0.39400000000000002</v>
      </c>
      <c r="O9">
        <f>L2+L13+L25+L37+L49+N49+N37+N25+N13+N2</f>
        <v>20.954303316872803</v>
      </c>
    </row>
    <row r="10" spans="1:15" ht="15" x14ac:dyDescent="0.25">
      <c r="A10" s="1"/>
      <c r="B10" s="1"/>
      <c r="C10" s="2">
        <v>0.94499999999999995</v>
      </c>
      <c r="D10" s="2">
        <v>2.4089999999999998</v>
      </c>
      <c r="E10" s="2">
        <v>0.27100000000000002</v>
      </c>
      <c r="F10" s="2">
        <v>0.39600000000000002</v>
      </c>
    </row>
    <row r="11" spans="1:15" ht="15" x14ac:dyDescent="0.25">
      <c r="A11" s="1"/>
      <c r="B11" s="1"/>
      <c r="C11" s="2">
        <v>0.94</v>
      </c>
      <c r="D11" s="2">
        <v>2.5510000000000002</v>
      </c>
      <c r="E11" s="2">
        <v>0.26800000000000002</v>
      </c>
      <c r="F11" s="2">
        <v>0.39100000000000001</v>
      </c>
    </row>
    <row r="12" spans="1:15" ht="15" x14ac:dyDescent="0.25">
      <c r="A12" s="1"/>
      <c r="B12" s="1"/>
      <c r="C12" s="2">
        <v>0.94099999999999995</v>
      </c>
      <c r="D12" s="2">
        <v>1.89</v>
      </c>
      <c r="E12" s="2">
        <v>0.27800000000000002</v>
      </c>
      <c r="F12" s="2">
        <v>0.39</v>
      </c>
    </row>
    <row r="13" spans="1:15" x14ac:dyDescent="0.35">
      <c r="A13" s="1" t="s">
        <v>8</v>
      </c>
      <c r="B13" s="3" t="s">
        <v>9</v>
      </c>
      <c r="C13" s="2">
        <v>82.305999999999997</v>
      </c>
      <c r="D13" s="2">
        <v>155.84800000000001</v>
      </c>
      <c r="E13" s="2">
        <v>0.58799999999999997</v>
      </c>
      <c r="F13" s="2">
        <v>0.72499999999999998</v>
      </c>
      <c r="H13">
        <f>AVERAGE(C13:C23)</f>
        <v>77.634363636363631</v>
      </c>
      <c r="I13">
        <f t="shared" ref="I13" si="1">AVERAGE(D13:D23)</f>
        <v>166.29054545454545</v>
      </c>
      <c r="J13">
        <f t="shared" ref="J13" si="2">AVERAGE(E13:E23)</f>
        <v>0.57327272727272738</v>
      </c>
      <c r="K13">
        <f t="shared" ref="K13" si="3">AVERAGE(F13:F23)</f>
        <v>0.79209090909090918</v>
      </c>
      <c r="L13">
        <f>I13/H13</f>
        <v>2.1419708704439695</v>
      </c>
      <c r="N13">
        <f>K13/J13</f>
        <v>1.3816999682841737</v>
      </c>
    </row>
    <row r="14" spans="1:15" x14ac:dyDescent="0.35">
      <c r="A14" s="1"/>
      <c r="B14" s="1"/>
      <c r="C14" s="2">
        <v>75.778999999999996</v>
      </c>
      <c r="D14" s="2">
        <v>160.67699999999999</v>
      </c>
      <c r="E14" s="2">
        <v>0.52500000000000002</v>
      </c>
      <c r="F14" s="2">
        <v>0.69199999999999995</v>
      </c>
    </row>
    <row r="15" spans="1:15" x14ac:dyDescent="0.35">
      <c r="A15" s="1"/>
      <c r="B15" s="1"/>
      <c r="C15" s="2">
        <v>75.536000000000001</v>
      </c>
      <c r="D15" s="2">
        <v>159.04300000000001</v>
      </c>
      <c r="E15" s="2">
        <v>0.749</v>
      </c>
      <c r="F15" s="2">
        <v>0.68799999999999994</v>
      </c>
      <c r="N15">
        <f>H13/J13</f>
        <v>135.42308912147158</v>
      </c>
    </row>
    <row r="16" spans="1:15" x14ac:dyDescent="0.35">
      <c r="A16" s="1"/>
      <c r="B16" s="1"/>
      <c r="C16" s="2">
        <v>75.248999999999995</v>
      </c>
      <c r="D16" s="2">
        <v>162.41</v>
      </c>
      <c r="E16" s="2">
        <v>0.57399999999999995</v>
      </c>
      <c r="F16" s="2">
        <v>0.749</v>
      </c>
    </row>
    <row r="17" spans="1:14" x14ac:dyDescent="0.35">
      <c r="A17" s="1"/>
      <c r="B17" s="1"/>
      <c r="C17" s="2">
        <v>75.194999999999993</v>
      </c>
      <c r="D17" s="2">
        <v>162.28700000000001</v>
      </c>
      <c r="E17" s="2">
        <v>0.49299999999999999</v>
      </c>
      <c r="F17" s="2">
        <v>0.89300000000000002</v>
      </c>
    </row>
    <row r="18" spans="1:14" x14ac:dyDescent="0.35">
      <c r="A18" s="1"/>
      <c r="B18" s="1"/>
      <c r="C18" s="2">
        <v>75.298000000000002</v>
      </c>
      <c r="D18" s="2">
        <v>185.89400000000001</v>
      </c>
      <c r="E18" s="2">
        <v>0.45400000000000001</v>
      </c>
      <c r="F18" s="2">
        <v>0.82</v>
      </c>
    </row>
    <row r="19" spans="1:14" x14ac:dyDescent="0.35">
      <c r="A19" s="1"/>
      <c r="B19" s="1"/>
      <c r="C19" s="2">
        <v>78.885000000000005</v>
      </c>
      <c r="D19" s="2">
        <v>169.87899999999999</v>
      </c>
      <c r="E19" s="2">
        <v>0.67900000000000005</v>
      </c>
      <c r="F19" s="2">
        <v>0.87</v>
      </c>
    </row>
    <row r="20" spans="1:14" x14ac:dyDescent="0.35">
      <c r="A20" s="1"/>
      <c r="B20" s="1"/>
      <c r="C20" s="2">
        <v>78.201999999999998</v>
      </c>
      <c r="D20" s="2">
        <v>194.059</v>
      </c>
      <c r="E20" s="2">
        <v>0.75800000000000001</v>
      </c>
      <c r="F20" s="2">
        <v>0.91300000000000003</v>
      </c>
    </row>
    <row r="21" spans="1:14" x14ac:dyDescent="0.35">
      <c r="A21" s="1"/>
      <c r="B21" s="1"/>
      <c r="C21" s="2">
        <v>76.116</v>
      </c>
      <c r="D21" s="2">
        <v>161.64699999999999</v>
      </c>
      <c r="E21" s="2">
        <v>0.621</v>
      </c>
      <c r="F21" s="2">
        <v>0.92100000000000004</v>
      </c>
    </row>
    <row r="22" spans="1:14" x14ac:dyDescent="0.35">
      <c r="A22" s="1"/>
      <c r="B22" s="1"/>
      <c r="C22" s="2">
        <v>84.358000000000004</v>
      </c>
      <c r="D22" s="2">
        <v>156.916</v>
      </c>
      <c r="E22" s="2">
        <v>0.42799999999999999</v>
      </c>
      <c r="F22" s="2">
        <v>0.76</v>
      </c>
    </row>
    <row r="23" spans="1:14" x14ac:dyDescent="0.35">
      <c r="A23" s="1"/>
      <c r="B23" s="1"/>
      <c r="C23" s="2">
        <v>77.054000000000002</v>
      </c>
      <c r="D23" s="2">
        <v>160.536</v>
      </c>
      <c r="E23" s="2">
        <v>0.437</v>
      </c>
      <c r="F23" s="2">
        <v>0.68200000000000005</v>
      </c>
    </row>
    <row r="24" spans="1:14" x14ac:dyDescent="0.35">
      <c r="A24" t="s">
        <v>10</v>
      </c>
      <c r="B24" s="3" t="s">
        <v>11</v>
      </c>
    </row>
    <row r="25" spans="1:14" x14ac:dyDescent="0.35">
      <c r="C25">
        <v>3.347</v>
      </c>
      <c r="D25">
        <v>7.5469999999999997</v>
      </c>
      <c r="E25">
        <v>7733.84</v>
      </c>
      <c r="F25">
        <v>14833.9</v>
      </c>
      <c r="H25">
        <f>AVERAGE(C25:C35)</f>
        <v>3.3007272727272721</v>
      </c>
      <c r="I25">
        <f t="shared" ref="I25" si="4">AVERAGE(D25:D35)</f>
        <v>7.5082727272727281</v>
      </c>
      <c r="J25">
        <f t="shared" ref="J25" si="5">AVERAGE(E25:E35)</f>
        <v>6494.7140000000009</v>
      </c>
      <c r="K25">
        <f t="shared" ref="K25" si="6">AVERAGE(F25:F35)</f>
        <v>14799.233333333332</v>
      </c>
      <c r="L25">
        <f>I25/H25</f>
        <v>2.2747328412471086</v>
      </c>
      <c r="N25">
        <f>K25/J25</f>
        <v>2.2786582031685043</v>
      </c>
    </row>
    <row r="26" spans="1:14" x14ac:dyDescent="0.35">
      <c r="C26">
        <v>3.3130000000000002</v>
      </c>
      <c r="D26">
        <v>8.9879999999999995</v>
      </c>
      <c r="E26">
        <v>6596.69</v>
      </c>
      <c r="F26">
        <v>14497.2</v>
      </c>
    </row>
    <row r="27" spans="1:14" x14ac:dyDescent="0.35">
      <c r="C27">
        <v>3.3660000000000001</v>
      </c>
      <c r="D27">
        <v>10.042999999999999</v>
      </c>
      <c r="E27">
        <v>6075.25</v>
      </c>
      <c r="F27">
        <v>15066.6</v>
      </c>
    </row>
    <row r="28" spans="1:14" x14ac:dyDescent="0.35">
      <c r="C28">
        <v>3.2639999999999998</v>
      </c>
      <c r="D28">
        <v>6.8659999999999997</v>
      </c>
      <c r="E28">
        <v>6148.63</v>
      </c>
    </row>
    <row r="29" spans="1:14" x14ac:dyDescent="0.35">
      <c r="C29">
        <v>3.2719999999999998</v>
      </c>
      <c r="D29">
        <v>6.6479999999999997</v>
      </c>
      <c r="E29">
        <v>6341.03</v>
      </c>
    </row>
    <row r="30" spans="1:14" x14ac:dyDescent="0.35">
      <c r="C30">
        <v>3.266</v>
      </c>
      <c r="D30">
        <v>7.444</v>
      </c>
      <c r="E30">
        <v>6524.02</v>
      </c>
    </row>
    <row r="31" spans="1:14" x14ac:dyDescent="0.35">
      <c r="C31">
        <v>3.331</v>
      </c>
      <c r="D31">
        <v>6.9</v>
      </c>
      <c r="E31">
        <v>5614.45</v>
      </c>
    </row>
    <row r="32" spans="1:14" x14ac:dyDescent="0.35">
      <c r="C32">
        <v>3.339</v>
      </c>
      <c r="D32">
        <v>7.3789999999999996</v>
      </c>
      <c r="E32">
        <v>6280.4</v>
      </c>
    </row>
    <row r="33" spans="1:14" x14ac:dyDescent="0.35">
      <c r="C33">
        <v>3.2789999999999999</v>
      </c>
      <c r="D33">
        <v>7.0750000000000002</v>
      </c>
      <c r="E33">
        <v>7127.48</v>
      </c>
    </row>
    <row r="34" spans="1:14" x14ac:dyDescent="0.35">
      <c r="C34">
        <v>3.2650000000000001</v>
      </c>
      <c r="D34">
        <v>7.1529999999999996</v>
      </c>
      <c r="E34">
        <v>6505.35</v>
      </c>
    </row>
    <row r="35" spans="1:14" x14ac:dyDescent="0.35">
      <c r="C35">
        <v>3.266</v>
      </c>
      <c r="D35">
        <v>6.548</v>
      </c>
    </row>
    <row r="36" spans="1:14" x14ac:dyDescent="0.35">
      <c r="A36" t="s">
        <v>12</v>
      </c>
      <c r="B36" t="s">
        <v>13</v>
      </c>
    </row>
    <row r="37" spans="1:14" x14ac:dyDescent="0.35">
      <c r="C37">
        <v>17.119</v>
      </c>
      <c r="D37">
        <v>51.008000000000003</v>
      </c>
      <c r="E37">
        <v>3065.55</v>
      </c>
      <c r="F37">
        <v>7625.16</v>
      </c>
      <c r="H37">
        <f>AVERAGE(C37:C47)</f>
        <v>17.437636363636365</v>
      </c>
      <c r="I37">
        <f t="shared" ref="I37" si="7">AVERAGE(D37:D47)</f>
        <v>35.744090909090907</v>
      </c>
      <c r="J37">
        <f t="shared" ref="J37" si="8">AVERAGE(E37:E47)</f>
        <v>3100.7154545454546</v>
      </c>
      <c r="K37">
        <f t="shared" ref="K37" si="9">AVERAGE(F37:F47)</f>
        <v>7741.5320000000011</v>
      </c>
      <c r="L37">
        <f>I37/H37</f>
        <v>2.0498243089659773</v>
      </c>
      <c r="N37">
        <f>K37/J37</f>
        <v>2.4966921710443954</v>
      </c>
    </row>
    <row r="38" spans="1:14" x14ac:dyDescent="0.35">
      <c r="C38">
        <v>16.899000000000001</v>
      </c>
      <c r="D38">
        <v>35.061999999999998</v>
      </c>
      <c r="E38">
        <v>3209.05</v>
      </c>
      <c r="F38">
        <v>7391.93</v>
      </c>
    </row>
    <row r="39" spans="1:14" x14ac:dyDescent="0.35">
      <c r="C39">
        <v>16.724</v>
      </c>
      <c r="D39">
        <v>33.845999999999997</v>
      </c>
      <c r="E39">
        <v>3427.85</v>
      </c>
      <c r="F39">
        <v>7921.55</v>
      </c>
    </row>
    <row r="40" spans="1:14" x14ac:dyDescent="0.35">
      <c r="C40">
        <v>17.135000000000002</v>
      </c>
      <c r="D40">
        <v>33.552999999999997</v>
      </c>
      <c r="E40">
        <v>3403.42</v>
      </c>
      <c r="F40">
        <v>7192.08</v>
      </c>
    </row>
    <row r="41" spans="1:14" x14ac:dyDescent="0.35">
      <c r="C41">
        <v>17.440999999999999</v>
      </c>
      <c r="D41">
        <v>35.965000000000003</v>
      </c>
      <c r="E41">
        <v>3366.49</v>
      </c>
      <c r="F41">
        <v>8576.94</v>
      </c>
    </row>
    <row r="42" spans="1:14" x14ac:dyDescent="0.35">
      <c r="C42">
        <v>16.776</v>
      </c>
      <c r="D42">
        <v>33.889000000000003</v>
      </c>
      <c r="E42">
        <v>3305.91</v>
      </c>
    </row>
    <row r="43" spans="1:14" x14ac:dyDescent="0.35">
      <c r="C43">
        <v>17.295999999999999</v>
      </c>
      <c r="D43">
        <v>33.816000000000003</v>
      </c>
      <c r="E43">
        <v>2964.97</v>
      </c>
    </row>
    <row r="44" spans="1:14" x14ac:dyDescent="0.35">
      <c r="C44">
        <v>16.658000000000001</v>
      </c>
      <c r="D44">
        <v>33.939</v>
      </c>
      <c r="E44">
        <v>2858.18</v>
      </c>
    </row>
    <row r="45" spans="1:14" x14ac:dyDescent="0.35">
      <c r="C45">
        <v>17.048999999999999</v>
      </c>
      <c r="D45">
        <v>33.994</v>
      </c>
      <c r="E45">
        <v>2838.56</v>
      </c>
    </row>
    <row r="46" spans="1:14" x14ac:dyDescent="0.35">
      <c r="C46">
        <v>18.282</v>
      </c>
      <c r="D46">
        <v>33.811999999999998</v>
      </c>
      <c r="E46">
        <v>2835.02</v>
      </c>
    </row>
    <row r="47" spans="1:14" x14ac:dyDescent="0.35">
      <c r="C47">
        <v>20.434999999999999</v>
      </c>
      <c r="D47">
        <v>34.301000000000002</v>
      </c>
      <c r="E47">
        <v>2832.87</v>
      </c>
    </row>
    <row r="48" spans="1:14" x14ac:dyDescent="0.35">
      <c r="A48" t="s">
        <v>14</v>
      </c>
      <c r="B48" t="s">
        <v>15</v>
      </c>
    </row>
    <row r="49" spans="3:14" x14ac:dyDescent="0.35">
      <c r="C49">
        <v>43.343000000000004</v>
      </c>
      <c r="D49">
        <v>85.477000000000004</v>
      </c>
      <c r="E49">
        <v>2.8959999999999999</v>
      </c>
      <c r="F49">
        <v>7.61</v>
      </c>
      <c r="H49">
        <f>AVERAGE(C49:C59)</f>
        <v>38.541363636363634</v>
      </c>
      <c r="I49">
        <f t="shared" ref="I49" si="10">AVERAGE(D49:D59)</f>
        <v>74.767454545454541</v>
      </c>
      <c r="J49">
        <f t="shared" ref="J49" si="11">AVERAGE(E49:E59)</f>
        <v>3.1463636363636365</v>
      </c>
      <c r="K49">
        <f t="shared" ref="K49" si="12">AVERAGE(F49:F59)</f>
        <v>7.3256363636363631</v>
      </c>
      <c r="L49">
        <f>I49/H49</f>
        <v>1.939927586654244</v>
      </c>
      <c r="N49">
        <f>K49/J49</f>
        <v>2.3282866223634784</v>
      </c>
    </row>
    <row r="50" spans="3:14" x14ac:dyDescent="0.35">
      <c r="C50">
        <v>40.613999999999997</v>
      </c>
      <c r="D50">
        <v>78.507999999999996</v>
      </c>
      <c r="E50">
        <v>3.2759999999999998</v>
      </c>
      <c r="F50">
        <v>8.0440000000000005</v>
      </c>
    </row>
    <row r="51" spans="3:14" x14ac:dyDescent="0.35">
      <c r="C51">
        <v>37.911000000000001</v>
      </c>
      <c r="D51">
        <v>73.27</v>
      </c>
      <c r="E51">
        <v>3.8359999999999999</v>
      </c>
      <c r="F51">
        <v>6.9240000000000004</v>
      </c>
    </row>
    <row r="52" spans="3:14" x14ac:dyDescent="0.35">
      <c r="C52">
        <v>38.32</v>
      </c>
      <c r="D52">
        <v>74.495000000000005</v>
      </c>
      <c r="E52">
        <v>3.8239999999999998</v>
      </c>
      <c r="F52">
        <v>7.0789999999999997</v>
      </c>
    </row>
    <row r="53" spans="3:14" x14ac:dyDescent="0.35">
      <c r="C53">
        <v>38.631</v>
      </c>
      <c r="D53">
        <v>72.628</v>
      </c>
      <c r="E53">
        <v>2.8519999999999999</v>
      </c>
      <c r="F53">
        <v>7.3479999999999999</v>
      </c>
    </row>
    <row r="54" spans="3:14" x14ac:dyDescent="0.35">
      <c r="C54">
        <v>37.636000000000003</v>
      </c>
      <c r="D54">
        <v>71.873999999999995</v>
      </c>
      <c r="E54">
        <v>2.7789999999999999</v>
      </c>
      <c r="F54">
        <v>6.9279999999999999</v>
      </c>
    </row>
    <row r="55" spans="3:14" x14ac:dyDescent="0.35">
      <c r="C55">
        <v>37.008000000000003</v>
      </c>
      <c r="D55">
        <v>72.165999999999997</v>
      </c>
      <c r="E55">
        <v>2.766</v>
      </c>
      <c r="F55">
        <v>7.0679999999999996</v>
      </c>
    </row>
    <row r="56" spans="3:14" x14ac:dyDescent="0.35">
      <c r="C56">
        <v>37.984999999999999</v>
      </c>
      <c r="D56">
        <v>74.561000000000007</v>
      </c>
      <c r="E56">
        <v>3.8370000000000002</v>
      </c>
      <c r="F56">
        <v>7.3570000000000002</v>
      </c>
    </row>
    <row r="57" spans="3:14" x14ac:dyDescent="0.35">
      <c r="C57">
        <v>37.335999999999999</v>
      </c>
      <c r="D57">
        <v>74.994</v>
      </c>
      <c r="E57">
        <v>3.177</v>
      </c>
      <c r="F57">
        <v>7.4489999999999998</v>
      </c>
    </row>
    <row r="58" spans="3:14" x14ac:dyDescent="0.35">
      <c r="C58">
        <v>37.69</v>
      </c>
      <c r="D58">
        <v>72.53</v>
      </c>
      <c r="E58">
        <v>2.6859999999999999</v>
      </c>
      <c r="F58">
        <v>7.0830000000000002</v>
      </c>
    </row>
    <row r="59" spans="3:14" x14ac:dyDescent="0.35">
      <c r="C59">
        <v>37.481000000000002</v>
      </c>
      <c r="D59">
        <v>71.938999999999993</v>
      </c>
      <c r="E59">
        <v>2.681</v>
      </c>
      <c r="F59">
        <v>7.6920000000000002</v>
      </c>
    </row>
  </sheetData>
  <hyperlinks>
    <hyperlink ref="B13" r:id="rId1"/>
    <hyperlink ref="B24" r:id="rId2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M19" sqref="M19"/>
    </sheetView>
  </sheetViews>
  <sheetFormatPr defaultRowHeight="14.5" x14ac:dyDescent="0.35"/>
  <sheetData>
    <row r="1" spans="1:13" x14ac:dyDescent="0.35">
      <c r="B1" t="s">
        <v>4</v>
      </c>
      <c r="C1" t="s">
        <v>5</v>
      </c>
      <c r="D1" t="s">
        <v>6</v>
      </c>
      <c r="E1" t="s">
        <v>20</v>
      </c>
    </row>
    <row r="2" spans="1:13" x14ac:dyDescent="0.35">
      <c r="A2" t="s">
        <v>21</v>
      </c>
      <c r="B2">
        <v>160.79900000000001</v>
      </c>
      <c r="C2">
        <v>280.64100000000002</v>
      </c>
      <c r="D2">
        <v>1049150</v>
      </c>
      <c r="E2">
        <v>2102942</v>
      </c>
      <c r="F2">
        <f>B13/1000</f>
        <v>0.15743527272727276</v>
      </c>
      <c r="G2">
        <f>C13/1000</f>
        <v>0.28644745454545456</v>
      </c>
      <c r="H2">
        <f>D2/1000</f>
        <v>1049.1500000000001</v>
      </c>
      <c r="I2">
        <f>E2/1000</f>
        <v>2102.942</v>
      </c>
      <c r="J2">
        <f>G2/F2</f>
        <v>1.8194617355011118</v>
      </c>
      <c r="L2">
        <f>I2/H2</f>
        <v>2.0044245341466902</v>
      </c>
    </row>
    <row r="3" spans="1:13" x14ac:dyDescent="0.35">
      <c r="B3">
        <v>157.946</v>
      </c>
      <c r="C3">
        <v>267.89999999999998</v>
      </c>
    </row>
    <row r="4" spans="1:13" x14ac:dyDescent="0.35">
      <c r="B4">
        <v>155.78</v>
      </c>
      <c r="C4">
        <v>276.15800000000002</v>
      </c>
      <c r="M4">
        <f>20.9543+J2+J14+J25+L25+L14+L2</f>
        <v>32.634497420137642</v>
      </c>
    </row>
    <row r="5" spans="1:13" x14ac:dyDescent="0.35">
      <c r="B5">
        <v>156.31700000000001</v>
      </c>
      <c r="C5">
        <v>277.50099999999998</v>
      </c>
      <c r="M5">
        <f>M4/16</f>
        <v>2.0396560887586026</v>
      </c>
    </row>
    <row r="6" spans="1:13" x14ac:dyDescent="0.35">
      <c r="B6">
        <v>157.87899999999999</v>
      </c>
      <c r="C6">
        <v>294.23200000000003</v>
      </c>
    </row>
    <row r="7" spans="1:13" x14ac:dyDescent="0.35">
      <c r="B7">
        <v>156.876</v>
      </c>
      <c r="C7">
        <v>301.33600000000001</v>
      </c>
    </row>
    <row r="8" spans="1:13" x14ac:dyDescent="0.35">
      <c r="B8">
        <v>157.91900000000001</v>
      </c>
      <c r="C8">
        <v>289.59500000000003</v>
      </c>
    </row>
    <row r="9" spans="1:13" x14ac:dyDescent="0.35">
      <c r="B9">
        <v>157.072</v>
      </c>
      <c r="C9">
        <v>336.351</v>
      </c>
    </row>
    <row r="10" spans="1:13" x14ac:dyDescent="0.35">
      <c r="B10">
        <v>156.99600000000001</v>
      </c>
      <c r="C10">
        <v>285.25200000000001</v>
      </c>
    </row>
    <row r="11" spans="1:13" x14ac:dyDescent="0.35">
      <c r="B11">
        <v>156.922</v>
      </c>
      <c r="C11">
        <v>271.32</v>
      </c>
    </row>
    <row r="12" spans="1:13" x14ac:dyDescent="0.35">
      <c r="B12">
        <v>157.28200000000001</v>
      </c>
      <c r="C12">
        <v>270.63600000000002</v>
      </c>
    </row>
    <row r="13" spans="1:13" x14ac:dyDescent="0.35">
      <c r="A13" t="s">
        <v>22</v>
      </c>
      <c r="B13">
        <f>AVERAGE(B2:B12)</f>
        <v>157.43527272727275</v>
      </c>
      <c r="C13">
        <f>AVERAGE(C2:C12)</f>
        <v>286.44745454545455</v>
      </c>
    </row>
    <row r="14" spans="1:13" x14ac:dyDescent="0.35">
      <c r="B14">
        <v>126.529</v>
      </c>
      <c r="C14">
        <v>240.07499999999999</v>
      </c>
      <c r="D14">
        <v>96146.2</v>
      </c>
      <c r="E14">
        <v>190230.5</v>
      </c>
      <c r="F14">
        <f>B24/1000</f>
        <v>0.12608910000000001</v>
      </c>
      <c r="G14">
        <f>C24/1000</f>
        <v>0.25325890000000006</v>
      </c>
      <c r="H14">
        <f>D14/1000</f>
        <v>96.146199999999993</v>
      </c>
      <c r="I14">
        <f>E14/1000</f>
        <v>190.23050000000001</v>
      </c>
      <c r="J14">
        <f>G14/F14</f>
        <v>2.0085709232598221</v>
      </c>
      <c r="L14">
        <f>I14/H14</f>
        <v>1.978554534656596</v>
      </c>
    </row>
    <row r="15" spans="1:13" x14ac:dyDescent="0.35">
      <c r="B15">
        <v>122.304</v>
      </c>
      <c r="C15">
        <v>240.70400000000001</v>
      </c>
    </row>
    <row r="16" spans="1:13" x14ac:dyDescent="0.35">
      <c r="B16">
        <v>123.93899999999999</v>
      </c>
      <c r="C16">
        <v>246.13800000000001</v>
      </c>
    </row>
    <row r="17" spans="1:12" x14ac:dyDescent="0.35">
      <c r="B17">
        <v>126.614</v>
      </c>
      <c r="C17">
        <v>240.393</v>
      </c>
    </row>
    <row r="18" spans="1:12" x14ac:dyDescent="0.35">
      <c r="B18">
        <v>126.30500000000001</v>
      </c>
      <c r="C18">
        <v>261.83999999999997</v>
      </c>
    </row>
    <row r="19" spans="1:12" x14ac:dyDescent="0.35">
      <c r="B19">
        <v>127.081</v>
      </c>
      <c r="C19">
        <v>236.26300000000001</v>
      </c>
    </row>
    <row r="20" spans="1:12" x14ac:dyDescent="0.35">
      <c r="B20">
        <v>125.295</v>
      </c>
      <c r="C20">
        <v>236.93799999999999</v>
      </c>
    </row>
    <row r="21" spans="1:12" x14ac:dyDescent="0.35">
      <c r="B21">
        <v>129.20500000000001</v>
      </c>
      <c r="C21">
        <v>236.05500000000001</v>
      </c>
    </row>
    <row r="22" spans="1:12" x14ac:dyDescent="0.35">
      <c r="B22">
        <v>129.501</v>
      </c>
      <c r="C22">
        <v>253.17400000000001</v>
      </c>
    </row>
    <row r="23" spans="1:12" x14ac:dyDescent="0.35">
      <c r="B23">
        <v>124.11799999999999</v>
      </c>
      <c r="C23">
        <v>341.00900000000001</v>
      </c>
    </row>
    <row r="24" spans="1:12" x14ac:dyDescent="0.35">
      <c r="B24">
        <f>AVERAGE(B14:B23)</f>
        <v>126.0891</v>
      </c>
      <c r="C24">
        <f>AVERAGE(C14:C23)</f>
        <v>253.25890000000004</v>
      </c>
    </row>
    <row r="25" spans="1:12" x14ac:dyDescent="0.35">
      <c r="A25" t="s">
        <v>23</v>
      </c>
      <c r="B25">
        <v>1144.51</v>
      </c>
      <c r="C25">
        <v>2037.39</v>
      </c>
      <c r="D25">
        <v>433659</v>
      </c>
      <c r="E25">
        <v>870123</v>
      </c>
      <c r="F25">
        <f>B35/1000</f>
        <v>1.1358110000000001</v>
      </c>
      <c r="G25">
        <f>C35/1000</f>
        <v>2.1156950000000001</v>
      </c>
      <c r="H25">
        <f>D25/1000</f>
        <v>433.65899999999999</v>
      </c>
      <c r="I25">
        <f>E25/1000</f>
        <v>870.12300000000005</v>
      </c>
      <c r="J25">
        <f>G25/F25</f>
        <v>1.8627174767632995</v>
      </c>
      <c r="L25">
        <f>I25/H25</f>
        <v>2.0064682158101181</v>
      </c>
    </row>
    <row r="26" spans="1:12" x14ac:dyDescent="0.35">
      <c r="B26">
        <v>1153.55</v>
      </c>
      <c r="C26">
        <v>2137.5300000000002</v>
      </c>
    </row>
    <row r="27" spans="1:12" x14ac:dyDescent="0.35">
      <c r="B27">
        <v>1101.52</v>
      </c>
      <c r="C27">
        <v>2047.98</v>
      </c>
    </row>
    <row r="28" spans="1:12" x14ac:dyDescent="0.35">
      <c r="B28">
        <v>1106.3800000000001</v>
      </c>
      <c r="C28">
        <v>2065.7600000000002</v>
      </c>
    </row>
    <row r="29" spans="1:12" x14ac:dyDescent="0.35">
      <c r="B29">
        <v>1130.31</v>
      </c>
      <c r="C29">
        <v>2040.93</v>
      </c>
    </row>
    <row r="30" spans="1:12" x14ac:dyDescent="0.35">
      <c r="B30">
        <v>1123.26</v>
      </c>
      <c r="C30">
        <v>2242.34</v>
      </c>
    </row>
    <row r="31" spans="1:12" x14ac:dyDescent="0.35">
      <c r="B31">
        <v>1154.3699999999999</v>
      </c>
      <c r="C31">
        <v>2024.86</v>
      </c>
    </row>
    <row r="32" spans="1:12" x14ac:dyDescent="0.35">
      <c r="B32">
        <v>1157.1600000000001</v>
      </c>
      <c r="C32">
        <v>2123.48</v>
      </c>
    </row>
    <row r="33" spans="2:3" x14ac:dyDescent="0.35">
      <c r="B33">
        <v>1107.49</v>
      </c>
      <c r="C33">
        <v>2162.25</v>
      </c>
    </row>
    <row r="34" spans="2:3" x14ac:dyDescent="0.35">
      <c r="B34">
        <v>1179.56</v>
      </c>
      <c r="C34">
        <v>2274.4299999999998</v>
      </c>
    </row>
    <row r="35" spans="2:3" x14ac:dyDescent="0.35">
      <c r="B35">
        <f>AVERAGE(B25:B34)</f>
        <v>1135.8110000000001</v>
      </c>
      <c r="C35">
        <f>AVERAGE(C25:C34)</f>
        <v>2115.6950000000002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Jiang</dc:creator>
  <cp:lastModifiedBy>Rich Jiang</cp:lastModifiedBy>
  <dcterms:created xsi:type="dcterms:W3CDTF">2022-03-01T02:34:03Z</dcterms:created>
  <dcterms:modified xsi:type="dcterms:W3CDTF">2022-03-04T03:51:04Z</dcterms:modified>
</cp:coreProperties>
</file>