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406\Downloads\"/>
    </mc:Choice>
  </mc:AlternateContent>
  <xr:revisionPtr revIDLastSave="0" documentId="13_ncr:1_{7DC22BBD-D45D-4FA3-A219-5986CDE5B51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ato descripción HU" sheetId="1" r:id="rId1"/>
    <sheet name="Historia de Usu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<sst xmlns="http://schemas.openxmlformats.org/spreadsheetml/2006/main" count="91" uniqueCount="67">
  <si>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</si>
  <si>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</si>
  <si>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</si>
  <si>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</si>
  <si>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</si>
  <si>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</si>
  <si>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</si>
  <si>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</si>
  <si>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</si>
  <si>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</si>
  <si>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</si>
  <si>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</si>
  <si>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</si>
  <si>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</si>
  <si>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</si>
  <si>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</si>
  <si>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No iniciado</t>
  </si>
  <si>
    <t>-</t>
  </si>
  <si>
    <t>Alta</t>
  </si>
  <si>
    <t>Baja</t>
  </si>
  <si>
    <t xml:space="preserve">Media 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</si>
  <si>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</si>
  <si>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</si>
  <si>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</si>
  <si>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</si>
  <si>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</si>
  <si>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</si>
  <si>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</si>
  <si>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</si>
  <si>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</si>
  <si>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</si>
  <si>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</si>
  <si>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</si>
  <si>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Falta de precisión en la hoja de horarios</t>
  </si>
  <si>
    <t>Guardado de datos</t>
  </si>
  <si>
    <t>mejorar la administración del local</t>
  </si>
  <si>
    <t>Leandro Rubio</t>
  </si>
  <si>
    <t>Henry Chalcualan</t>
  </si>
  <si>
    <t>Gerald Astudillo</t>
  </si>
  <si>
    <t>Pedido de datos al sistema</t>
  </si>
  <si>
    <t xml:space="preserve">Evitar problemas con los empleados por falta de horas laborales </t>
  </si>
  <si>
    <t xml:space="preserve">Leandro Rubio </t>
  </si>
  <si>
    <t>Isaac Erazo</t>
  </si>
  <si>
    <t xml:space="preserve">No iniciado </t>
  </si>
  <si>
    <t xml:space="preserve">Que los empleados usen el sistema de registro y comprobar que se queden registrada la hora exacta de ingreso y salida </t>
  </si>
  <si>
    <t>Asistencia empleados</t>
  </si>
  <si>
    <t>REQ002</t>
  </si>
  <si>
    <t>REQ003</t>
  </si>
  <si>
    <t>Registro de nuevos usuarios</t>
  </si>
  <si>
    <t>Ayudar en la gestión y control de mercadería</t>
  </si>
  <si>
    <t xml:space="preserve">Mediante la creación de un login que registre a nuevos usuarios </t>
  </si>
  <si>
    <t>Usuario registrado exitosamente</t>
  </si>
  <si>
    <t>Registro usuarios nuevos</t>
  </si>
  <si>
    <t>Registro datos</t>
  </si>
  <si>
    <t>Mediante la implementación de un registro que almacene los datos ingresados</t>
  </si>
  <si>
    <t xml:space="preserve">Creando un sistema de registro en la aplicación con el nombre de cada empleado </t>
  </si>
  <si>
    <t>El software tiene que guardar datos como nombres, asistencias, fechas, etc.</t>
  </si>
  <si>
    <t>Controlar los horarios de cada empleado.</t>
  </si>
  <si>
    <t>El administrador y empleados puedan utilizar las funcionalidades.</t>
  </si>
  <si>
    <t>REQ004</t>
  </si>
  <si>
    <t>Eliminar o editar cuentas de usuarios</t>
  </si>
  <si>
    <t xml:space="preserve">Poder editar o eliminar las cuentas creadas </t>
  </si>
  <si>
    <t xml:space="preserve">En caso de despido o ascenso </t>
  </si>
  <si>
    <t>Creando un sistema que permita elimnar y editar las cuentas registradas</t>
  </si>
  <si>
    <t>Henry Suin</t>
  </si>
  <si>
    <t>Comprobando que los datos de las cuentas fueron modificados o que la cuenta ya no aparezca en el registro</t>
  </si>
  <si>
    <t>Administracion de cuentas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</si>
</sst>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0" x14ac:knownFonts="1">
    <font>
      <sz val="11"/>
      <color theme="1"/>
      <name val="Arial"/>
    </font>
    <font>
      <sz val="11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FF0000"/>
      <name val="Calibri"/>
      <family val="2"/>
    </font>
    <font>
      <sz val="10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8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6">
      <alignment vertical="center"/>
    </xf>
  </cellStyleXfs>
  <cellXfs count="7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vertical="center"/>
    </xf>
    <xf numFmtId="0" fontId="0" fillId="3" borderId="6" xfId="0" applyFill="1" applyBorder="1"/>
    <xf numFmtId="0" fontId="11" fillId="5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/>
    </xf>
    <xf numFmtId="0" fontId="11" fillId="3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8" xfId="0" applyFill="1" applyBorder="1"/>
    <xf numFmtId="0" fontId="6" fillId="3" borderId="10" xfId="0" applyFont="1" applyFill="1" applyBorder="1" applyAlignment="1">
      <alignment horizontal="left" vertical="center" wrapText="1"/>
    </xf>
    <xf numFmtId="0" fontId="1" fillId="3" borderId="10" xfId="0" applyFont="1" applyFill="1" applyBorder="1"/>
    <xf numFmtId="0" fontId="0" fillId="3" borderId="10" xfId="0" applyFill="1" applyBorder="1"/>
    <xf numFmtId="0" fontId="0" fillId="3" borderId="9" xfId="0" applyFill="1" applyBorder="1"/>
    <xf numFmtId="0" fontId="0" fillId="3" borderId="12" xfId="0" applyFill="1" applyBorder="1"/>
    <xf numFmtId="0" fontId="0" fillId="3" borderId="13" xfId="0" applyFill="1" applyBorder="1"/>
    <xf numFmtId="0" fontId="14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/>
    </xf>
    <xf numFmtId="0" fontId="1" fillId="0" borderId="24" xfId="0" applyFont="1" applyBorder="1" applyAlignment="1">
      <alignment horizontal="center" vertical="center"/>
    </xf>
    <xf numFmtId="14" fontId="4" fillId="0" borderId="24" xfId="0" applyNumberFormat="1" applyFont="1" applyBorder="1" applyAlignment="1">
      <alignment horizontal="center" vertical="center" wrapText="1"/>
    </xf>
    <xf numFmtId="0" fontId="18" fillId="0" borderId="24" xfId="1" applyFont="1" applyBorder="1" applyAlignment="1">
      <alignment horizontal="center" vertical="center" wrapText="1"/>
    </xf>
    <xf numFmtId="14" fontId="18" fillId="0" borderId="24" xfId="1" applyNumberFormat="1" applyFont="1" applyBorder="1" applyAlignment="1">
      <alignment horizontal="center" vertical="center" wrapText="1"/>
    </xf>
    <xf numFmtId="164" fontId="18" fillId="0" borderId="24" xfId="1" applyNumberFormat="1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9" fillId="0" borderId="24" xfId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9" fillId="6" borderId="7" xfId="0" applyFont="1" applyFill="1" applyBorder="1" applyAlignment="1">
      <alignment horizontal="center" vertical="center"/>
    </xf>
    <xf numFmtId="0" fontId="8" fillId="0" borderId="11" xfId="0" applyFont="1" applyBorder="1"/>
    <xf numFmtId="0" fontId="8" fillId="0" borderId="14" xfId="0" applyFont="1" applyBorder="1"/>
    <xf numFmtId="0" fontId="1" fillId="5" borderId="8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8" fillId="0" borderId="12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13" xfId="0" applyFont="1" applyBorder="1" applyAlignment="1">
      <alignment wrapText="1"/>
    </xf>
    <xf numFmtId="0" fontId="8" fillId="0" borderId="21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8" fillId="0" borderId="23" xfId="0" applyFont="1" applyBorder="1" applyAlignment="1">
      <alignment wrapText="1"/>
    </xf>
    <xf numFmtId="0" fontId="11" fillId="2" borderId="15" xfId="0" applyFont="1" applyFill="1" applyBorder="1" applyAlignment="1">
      <alignment horizontal="center" vertical="center"/>
    </xf>
    <xf numFmtId="0" fontId="8" fillId="0" borderId="16" xfId="0" applyFont="1" applyBorder="1"/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  <xf numFmtId="0" fontId="9" fillId="4" borderId="2" xfId="0" applyFont="1" applyFill="1" applyBorder="1" applyAlignment="1">
      <alignment horizontal="center" vertical="center"/>
    </xf>
    <xf numFmtId="0" fontId="8" fillId="0" borderId="4" xfId="0" applyFont="1" applyBorder="1"/>
    <xf numFmtId="0" fontId="1" fillId="5" borderId="2" xfId="0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/>
    </xf>
    <xf numFmtId="0" fontId="8" fillId="0" borderId="9" xfId="0" applyFont="1" applyBorder="1"/>
    <xf numFmtId="0" fontId="8" fillId="0" borderId="21" xfId="0" applyFont="1" applyBorder="1"/>
    <xf numFmtId="0" fontId="8" fillId="0" borderId="23" xfId="0" applyFont="1" applyBorder="1"/>
    <xf numFmtId="0" fontId="9" fillId="4" borderId="8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3" xfId="0" applyFont="1" applyBorder="1"/>
    <xf numFmtId="0" fontId="7" fillId="3" borderId="2" xfId="0" applyFont="1" applyFill="1" applyBorder="1" applyAlignment="1">
      <alignment horizontal="center" vertical="center" wrapText="1"/>
    </xf>
    <xf numFmtId="0" fontId="8" fillId="0" borderId="3" xfId="0" applyFont="1" applyBorder="1"/>
    <xf numFmtId="0" fontId="1" fillId="5" borderId="8" xfId="0" applyFont="1" applyFill="1" applyBorder="1" applyAlignment="1">
      <alignment horizontal="center" vertical="center"/>
    </xf>
    <xf numFmtId="0" fontId="8" fillId="0" borderId="10" xfId="0" applyFont="1" applyBorder="1"/>
    <xf numFmtId="0" fontId="0" fillId="0" borderId="0" xfId="0"/>
    <xf numFmtId="0" fontId="8" fillId="0" borderId="22" xfId="0" applyFont="1" applyBorder="1"/>
  </cellXfs>
  <cellStyles count="2">
    <cellStyle name="Normal" xfId="0" builtinId="0"/>
    <cellStyle name="Normal 2" xfId="1" xr:uid="{C17657B0-E305-44B9-9308-A2F52C479D82}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showGridLines="0" tabSelected="1" topLeftCell="A5" zoomScale="85" zoomScaleNormal="85" workbookViewId="0">
      <selection activeCell="P9" sqref="P9"/>
    </sheetView>
  </sheetViews>
  <sheetFormatPr baseColWidth="10" defaultColWidth="12.625" defaultRowHeight="15" customHeight="1" x14ac:dyDescent="0.2"/>
  <cols>
    <col min="1" max="1" width="4.625" customWidth="1"/>
    <col min="2" max="2" width="8.125" customWidth="1"/>
    <col min="3" max="5" width="20.625" customWidth="1"/>
    <col min="6" max="6" width="10.625" customWidth="1"/>
    <col min="7" max="7" width="32.5" customWidth="1"/>
    <col min="8" max="12" width="10.625" customWidth="1"/>
    <col min="13" max="13" width="32.5" customWidth="1"/>
    <col min="14" max="15" width="20.625" customWidth="1"/>
    <col min="16" max="26" width="9.25" customWidth="1"/>
  </cols>
  <sheetData>
    <row r="1" spans="1:26" x14ac:dyDescent="0.25">
      <c r="I1" s="1"/>
      <c r="J1" s="1"/>
      <c r="K1" s="2"/>
      <c r="L1" s="3"/>
    </row>
    <row r="2" spans="1:26" x14ac:dyDescent="0.25">
      <c r="I2" s="1"/>
      <c r="J2" s="1"/>
      <c r="K2" s="2"/>
      <c r="L2" s="3"/>
    </row>
    <row r="3" spans="1:26" ht="45" customHeight="1" x14ac:dyDescent="0.2">
      <c r="B3" s="41" t="s">
        <v>0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</row>
    <row r="4" spans="1:26" ht="5.25" customHeight="1" x14ac:dyDescent="0.25">
      <c r="H4" s="4"/>
      <c r="I4" s="1"/>
      <c r="J4" s="1"/>
      <c r="K4" s="2"/>
      <c r="L4" s="3"/>
    </row>
    <row r="5" spans="1:26" ht="78.75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26" ht="72" customHeight="1" x14ac:dyDescent="0.2">
      <c r="B6" s="38" t="s">
        <v>15</v>
      </c>
      <c r="C6" s="31" t="s">
        <v>48</v>
      </c>
      <c r="D6" s="31" t="s">
        <v>58</v>
      </c>
      <c r="E6" s="31" t="s">
        <v>49</v>
      </c>
      <c r="F6" s="31" t="s">
        <v>36</v>
      </c>
      <c r="G6" s="31" t="s">
        <v>50</v>
      </c>
      <c r="H6" s="39" t="s">
        <v>38</v>
      </c>
      <c r="I6" s="31">
        <v>2</v>
      </c>
      <c r="J6" s="34" t="s">
        <v>17</v>
      </c>
      <c r="K6" s="31" t="s">
        <v>18</v>
      </c>
      <c r="L6" s="31" t="s">
        <v>16</v>
      </c>
      <c r="M6" s="31" t="s">
        <v>51</v>
      </c>
      <c r="N6" s="31" t="s">
        <v>17</v>
      </c>
      <c r="O6" s="31" t="s">
        <v>52</v>
      </c>
    </row>
    <row r="7" spans="1:26" ht="72" customHeight="1" x14ac:dyDescent="0.2">
      <c r="B7" s="38" t="s">
        <v>46</v>
      </c>
      <c r="C7" s="31" t="s">
        <v>34</v>
      </c>
      <c r="D7" s="31" t="s">
        <v>56</v>
      </c>
      <c r="E7" s="31" t="s">
        <v>35</v>
      </c>
      <c r="F7" s="31" t="s">
        <v>36</v>
      </c>
      <c r="G7" s="31" t="s">
        <v>54</v>
      </c>
      <c r="H7" s="39" t="s">
        <v>37</v>
      </c>
      <c r="I7" s="31">
        <v>2</v>
      </c>
      <c r="J7" s="34" t="s">
        <v>17</v>
      </c>
      <c r="K7" s="31" t="s">
        <v>18</v>
      </c>
      <c r="L7" s="31" t="s">
        <v>16</v>
      </c>
      <c r="M7" s="31" t="s">
        <v>39</v>
      </c>
      <c r="N7" s="31" t="s">
        <v>17</v>
      </c>
      <c r="O7" s="31" t="s">
        <v>53</v>
      </c>
    </row>
    <row r="8" spans="1:26" ht="66" customHeight="1" x14ac:dyDescent="0.2">
      <c r="A8" s="7"/>
      <c r="B8" s="38" t="s">
        <v>47</v>
      </c>
      <c r="C8" s="35" t="s">
        <v>33</v>
      </c>
      <c r="D8" s="35" t="s">
        <v>57</v>
      </c>
      <c r="E8" s="35" t="s">
        <v>40</v>
      </c>
      <c r="F8" s="35" t="s">
        <v>41</v>
      </c>
      <c r="G8" s="40" t="s">
        <v>55</v>
      </c>
      <c r="H8" s="35" t="s">
        <v>42</v>
      </c>
      <c r="I8" s="35">
        <v>4</v>
      </c>
      <c r="J8" s="37" t="s">
        <v>17</v>
      </c>
      <c r="K8" s="35" t="s">
        <v>20</v>
      </c>
      <c r="L8" s="35" t="s">
        <v>43</v>
      </c>
      <c r="M8" s="37" t="s">
        <v>44</v>
      </c>
      <c r="N8" s="37" t="s">
        <v>17</v>
      </c>
      <c r="O8" s="37" t="s">
        <v>45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66" customHeight="1" x14ac:dyDescent="0.2">
      <c r="B9" s="38" t="s">
        <v>59</v>
      </c>
      <c r="C9" s="30" t="s">
        <v>60</v>
      </c>
      <c r="D9" s="30" t="s">
        <v>61</v>
      </c>
      <c r="E9" s="30" t="s">
        <v>62</v>
      </c>
      <c r="F9" s="31" t="s">
        <v>36</v>
      </c>
      <c r="G9" s="30" t="s">
        <v>63</v>
      </c>
      <c r="H9" s="30" t="s">
        <v>64</v>
      </c>
      <c r="I9" s="30">
        <v>2</v>
      </c>
      <c r="J9" s="39" t="s">
        <v>17</v>
      </c>
      <c r="K9" s="31" t="s">
        <v>20</v>
      </c>
      <c r="L9" s="35" t="s">
        <v>43</v>
      </c>
      <c r="M9" s="30" t="s">
        <v>65</v>
      </c>
      <c r="N9" s="30" t="s">
        <v>17</v>
      </c>
      <c r="O9" s="30" t="s">
        <v>66</v>
      </c>
    </row>
    <row r="10" spans="1:26" ht="66" customHeight="1" x14ac:dyDescent="0.2">
      <c r="B10" s="38"/>
      <c r="C10" s="35"/>
      <c r="D10" s="35"/>
      <c r="E10" s="35"/>
      <c r="F10" s="35"/>
      <c r="G10" s="35"/>
      <c r="H10" s="35"/>
      <c r="I10" s="35"/>
      <c r="J10" s="36" t="s">
        <v>17</v>
      </c>
      <c r="K10" s="35"/>
      <c r="L10" s="35"/>
      <c r="M10" s="35"/>
      <c r="N10" s="35" t="s">
        <v>17</v>
      </c>
      <c r="O10" s="35"/>
    </row>
    <row r="11" spans="1:26" ht="78" customHeight="1" x14ac:dyDescent="0.2">
      <c r="B11" s="38"/>
      <c r="C11" s="35"/>
      <c r="D11" s="35"/>
      <c r="E11" s="35"/>
      <c r="F11" s="35"/>
      <c r="G11" s="40"/>
      <c r="H11" s="35"/>
      <c r="I11" s="35"/>
      <c r="J11" s="37"/>
      <c r="K11" s="35"/>
      <c r="L11" s="35"/>
      <c r="M11" s="37"/>
      <c r="N11" s="37" t="s">
        <v>17</v>
      </c>
      <c r="O11" s="37"/>
    </row>
    <row r="12" spans="1:26" ht="101.25" customHeight="1" x14ac:dyDescent="0.2"/>
    <row r="13" spans="1:26" ht="55.5" customHeight="1" x14ac:dyDescent="0.2"/>
    <row r="14" spans="1:26" ht="97.5" customHeight="1" x14ac:dyDescent="0.2"/>
    <row r="15" spans="1:26" ht="72" customHeight="1" x14ac:dyDescent="0.2"/>
    <row r="16" spans="1:26" ht="65.25" customHeight="1" x14ac:dyDescent="0.2">
      <c r="I16" s="1"/>
      <c r="J16" s="1"/>
      <c r="K16" s="9"/>
      <c r="L16" s="3"/>
    </row>
    <row r="17" spans="9:13" ht="64.5" customHeight="1" x14ac:dyDescent="0.2">
      <c r="I17" s="1"/>
      <c r="J17" s="1"/>
      <c r="K17" s="9"/>
      <c r="L17" s="3"/>
    </row>
    <row r="18" spans="9:13" ht="39.75" customHeight="1" x14ac:dyDescent="0.25">
      <c r="I18" s="1"/>
      <c r="J18" s="1"/>
      <c r="K18" s="2"/>
      <c r="L18" s="3"/>
    </row>
    <row r="19" spans="9:13" ht="39.75" customHeight="1" x14ac:dyDescent="0.25">
      <c r="I19" s="1"/>
      <c r="J19" s="1"/>
      <c r="K19" s="2"/>
      <c r="L19" s="3"/>
    </row>
    <row r="20" spans="9:13" ht="39.75" customHeight="1" x14ac:dyDescent="0.25">
      <c r="I20" s="1"/>
      <c r="J20" s="1"/>
      <c r="K20" s="2"/>
      <c r="L20" s="3"/>
    </row>
    <row r="21" spans="9:13" ht="19.5" customHeight="1" x14ac:dyDescent="0.25">
      <c r="I21" s="1"/>
      <c r="J21" s="1"/>
      <c r="K21" s="32" t="s">
        <v>18</v>
      </c>
      <c r="L21" s="33" t="s">
        <v>16</v>
      </c>
      <c r="M21" s="4"/>
    </row>
    <row r="22" spans="9:13" ht="19.5" customHeight="1" x14ac:dyDescent="0.25">
      <c r="I22" s="1"/>
      <c r="J22" s="1"/>
      <c r="K22" s="32" t="s">
        <v>20</v>
      </c>
      <c r="L22" s="33" t="s">
        <v>21</v>
      </c>
      <c r="M22" s="4"/>
    </row>
    <row r="23" spans="9:13" ht="19.5" customHeight="1" x14ac:dyDescent="0.25">
      <c r="I23" s="1"/>
      <c r="J23" s="1"/>
      <c r="K23" s="32" t="s">
        <v>19</v>
      </c>
      <c r="L23" s="33" t="s">
        <v>22</v>
      </c>
      <c r="M23" s="4"/>
    </row>
    <row r="24" spans="9:13" ht="19.5" customHeight="1" x14ac:dyDescent="0.25">
      <c r="I24" s="1"/>
      <c r="J24" s="1"/>
      <c r="K24" s="32"/>
      <c r="L24" s="33" t="s">
        <v>23</v>
      </c>
      <c r="M24" s="4"/>
    </row>
    <row r="25" spans="9:13" ht="19.5" customHeight="1" x14ac:dyDescent="0.25">
      <c r="I25" s="1"/>
      <c r="J25" s="1"/>
      <c r="K25" s="2"/>
      <c r="L25" s="3"/>
    </row>
    <row r="26" spans="9:13" ht="19.5" customHeight="1" x14ac:dyDescent="0.25">
      <c r="I26" s="1"/>
      <c r="J26" s="1"/>
      <c r="K26" s="2"/>
      <c r="L26" s="3"/>
    </row>
    <row r="27" spans="9:13" ht="19.5" customHeight="1" x14ac:dyDescent="0.25">
      <c r="I27" s="1"/>
      <c r="J27" s="1"/>
      <c r="K27" s="2"/>
      <c r="L27" s="3"/>
    </row>
    <row r="28" spans="9:13" ht="19.5" customHeight="1" x14ac:dyDescent="0.25">
      <c r="I28" s="1"/>
      <c r="J28" s="1"/>
      <c r="K28" s="2"/>
      <c r="L28" s="3"/>
    </row>
    <row r="29" spans="9:13" ht="19.5" customHeight="1" x14ac:dyDescent="0.25">
      <c r="I29" s="1"/>
      <c r="J29" s="1"/>
      <c r="K29" s="2"/>
      <c r="L29" s="3"/>
    </row>
    <row r="30" spans="9:13" ht="19.5" customHeight="1" x14ac:dyDescent="0.25">
      <c r="I30" s="1"/>
      <c r="J30" s="1"/>
      <c r="K30" s="2"/>
      <c r="L30" s="3"/>
    </row>
    <row r="31" spans="9:13" ht="19.5" customHeight="1" x14ac:dyDescent="0.25">
      <c r="I31" s="1"/>
      <c r="J31" s="1"/>
      <c r="K31" s="2"/>
      <c r="L31" s="3"/>
    </row>
    <row r="32" spans="9:13" ht="19.5" customHeight="1" x14ac:dyDescent="0.25">
      <c r="I32" s="1"/>
      <c r="J32" s="1"/>
      <c r="K32" s="2"/>
      <c r="L32" s="3"/>
    </row>
    <row r="33" spans="9:12" ht="19.5" customHeight="1" x14ac:dyDescent="0.25">
      <c r="I33" s="1"/>
      <c r="J33" s="1"/>
      <c r="K33" s="2"/>
      <c r="L33" s="3"/>
    </row>
    <row r="34" spans="9:12" ht="19.5" customHeight="1" x14ac:dyDescent="0.25">
      <c r="I34" s="1"/>
      <c r="J34" s="1"/>
      <c r="K34" s="2"/>
      <c r="L34" s="3"/>
    </row>
    <row r="35" spans="9:12" ht="19.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">
      <c r="I991" s="3"/>
      <c r="J991" s="3"/>
      <c r="K991" s="8"/>
      <c r="L991" s="3"/>
    </row>
    <row r="992" spans="9:12" ht="15.75" customHeight="1" x14ac:dyDescent="0.2">
      <c r="I992" s="3"/>
      <c r="J992" s="3"/>
      <c r="K992" s="8"/>
      <c r="L992" s="3"/>
    </row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">
    <mergeCell ref="B3:O3"/>
  </mergeCells>
  <phoneticPr fontId="13" type="noConversion"/>
  <dataValidations count="2">
    <dataValidation type="list" allowBlank="1" showErrorMessage="1" sqref="L6:L7" xr:uid="{00000000-0002-0000-0000-000000000000}">
      <formula1>$L$21:$L$24</formula1>
    </dataValidation>
    <dataValidation type="list" allowBlank="1" showErrorMessage="1" sqref="K11 K6:K9" xr:uid="{00000000-0002-0000-0000-000001000000}">
      <formula1>$K$21:$K$23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20" zoomScale="90" zoomScaleNormal="90" workbookViewId="0">
      <selection activeCell="C10" sqref="C10"/>
    </sheetView>
  </sheetViews>
  <sheetFormatPr baseColWidth="10" defaultColWidth="12.625" defaultRowHeight="15" customHeight="1" x14ac:dyDescent="0.2"/>
  <cols>
    <col min="1" max="1" width="9.25" customWidth="1"/>
    <col min="2" max="2" width="2.625" customWidth="1"/>
    <col min="3" max="15" width="10.625" customWidth="1"/>
    <col min="16" max="16" width="2.625" customWidth="1"/>
    <col min="17" max="26" width="9.2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0"/>
      <c r="D4" s="10"/>
      <c r="E4" s="10"/>
      <c r="F4" s="4"/>
    </row>
    <row r="5" spans="2:16" hidden="1" x14ac:dyDescent="0.25">
      <c r="C5" s="10"/>
      <c r="D5" s="10"/>
      <c r="E5" s="10"/>
      <c r="F5" s="4"/>
    </row>
    <row r="6" spans="2:16" ht="39.75" customHeight="1" x14ac:dyDescent="0.2">
      <c r="B6" s="71" t="s">
        <v>24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62"/>
    </row>
    <row r="7" spans="2:16" ht="9.75" customHeight="1" x14ac:dyDescent="0.2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6" ht="9.75" customHeight="1" x14ac:dyDescent="0.25">
      <c r="B8" s="23"/>
      <c r="C8" s="24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2:16" ht="30" customHeight="1" x14ac:dyDescent="0.2">
      <c r="B9" s="28"/>
      <c r="C9" s="12" t="s">
        <v>1</v>
      </c>
      <c r="D9" s="13"/>
      <c r="E9" s="61" t="s">
        <v>25</v>
      </c>
      <c r="F9" s="62"/>
      <c r="G9" s="13"/>
      <c r="H9" s="61" t="s">
        <v>11</v>
      </c>
      <c r="I9" s="62"/>
      <c r="J9" s="14"/>
      <c r="K9" s="14"/>
      <c r="L9" s="14"/>
      <c r="M9" s="14"/>
      <c r="N9" s="14"/>
      <c r="O9" s="14"/>
      <c r="P9" s="29"/>
    </row>
    <row r="10" spans="2:16" ht="30" customHeight="1" x14ac:dyDescent="0.2">
      <c r="B10" s="28"/>
      <c r="C10" s="15" t="s">
        <v>15</v>
      </c>
      <c r="D10" s="16"/>
      <c r="E10" s="63" t="str">
        <f>VLOOKUP(C10,'Formato descripción HU'!B6:O17,5,0)</f>
        <v>Leandro Rubio</v>
      </c>
      <c r="F10" s="62"/>
      <c r="G10" s="17"/>
      <c r="H10" s="63" t="str">
        <f>VLOOKUP(C10,'Formato descripción HU'!B6:O17,11,0)</f>
        <v>No iniciado</v>
      </c>
      <c r="I10" s="62"/>
      <c r="J10" s="17"/>
      <c r="K10" s="14"/>
      <c r="L10" s="14"/>
      <c r="M10" s="14"/>
      <c r="N10" s="14"/>
      <c r="O10" s="14"/>
      <c r="P10" s="29"/>
    </row>
    <row r="11" spans="2:16" ht="9.75" customHeight="1" x14ac:dyDescent="0.2">
      <c r="B11" s="28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4"/>
      <c r="N11" s="19"/>
      <c r="O11" s="19"/>
      <c r="P11" s="29"/>
    </row>
    <row r="12" spans="2:16" ht="30" customHeight="1" x14ac:dyDescent="0.2">
      <c r="B12" s="28"/>
      <c r="C12" s="12" t="s">
        <v>26</v>
      </c>
      <c r="D12" s="16"/>
      <c r="E12" s="61" t="s">
        <v>10</v>
      </c>
      <c r="F12" s="62"/>
      <c r="G12" s="17"/>
      <c r="H12" s="61" t="s">
        <v>27</v>
      </c>
      <c r="I12" s="62"/>
      <c r="J12" s="17"/>
      <c r="K12" s="19"/>
      <c r="L12" s="19"/>
      <c r="M12" s="14"/>
      <c r="N12" s="19"/>
      <c r="O12" s="19"/>
      <c r="P12" s="29"/>
    </row>
    <row r="13" spans="2:16" ht="30" customHeight="1" x14ac:dyDescent="0.2">
      <c r="B13" s="28"/>
      <c r="C13" s="15">
        <f>VLOOKUP('Historia de Usuario'!C10,'Formato descripción HU'!B6:O17,8,0)</f>
        <v>2</v>
      </c>
      <c r="D13" s="16"/>
      <c r="E13" s="63" t="str">
        <f>VLOOKUP(C10,'Formato descripción HU'!B6:O17,10,0)</f>
        <v>Alta</v>
      </c>
      <c r="F13" s="62"/>
      <c r="G13" s="17"/>
      <c r="H13" s="63" t="str">
        <f>VLOOKUP(C10,'Formato descripción HU'!B6:O17,7,0)</f>
        <v>Gerald Astudillo</v>
      </c>
      <c r="I13" s="62"/>
      <c r="J13" s="17"/>
      <c r="K13" s="19"/>
      <c r="L13" s="19"/>
      <c r="M13" s="14"/>
      <c r="N13" s="19"/>
      <c r="O13" s="19"/>
      <c r="P13" s="29"/>
    </row>
    <row r="14" spans="2:16" ht="9.75" customHeight="1" x14ac:dyDescent="0.2">
      <c r="B14" s="28"/>
      <c r="C14" s="14"/>
      <c r="D14" s="16"/>
      <c r="E14" s="14"/>
      <c r="F14" s="14"/>
      <c r="G14" s="17"/>
      <c r="H14" s="17"/>
      <c r="I14" s="14"/>
      <c r="J14" s="14"/>
      <c r="K14" s="14"/>
      <c r="L14" s="14"/>
      <c r="M14" s="14"/>
      <c r="N14" s="14"/>
      <c r="O14" s="14"/>
      <c r="P14" s="29"/>
    </row>
    <row r="15" spans="2:16" ht="19.5" customHeight="1" x14ac:dyDescent="0.2">
      <c r="B15" s="28"/>
      <c r="C15" s="43" t="s">
        <v>28</v>
      </c>
      <c r="D15" s="46" t="str">
        <f>VLOOKUP(C10,'Formato descripción HU'!B6:O17,3,0)</f>
        <v>El administrador y empleados puedan utilizar las funcionalidades.</v>
      </c>
      <c r="E15" s="65"/>
      <c r="F15" s="14"/>
      <c r="G15" s="43" t="s">
        <v>29</v>
      </c>
      <c r="H15" s="46" t="str">
        <f>VLOOKUP(C10,'Formato descripción HU'!B6:O17,4,0)</f>
        <v>Ayudar en la gestión y control de mercadería</v>
      </c>
      <c r="I15" s="74"/>
      <c r="J15" s="65"/>
      <c r="K15" s="14"/>
      <c r="L15" s="43" t="s">
        <v>30</v>
      </c>
      <c r="M15" s="46" t="str">
        <f>VLOOKUP(C10,'Formato descripción HU'!B6:O17,6,0)</f>
        <v xml:space="preserve">Mediante la creación de un login que registre a nuevos usuarios </v>
      </c>
      <c r="N15" s="47"/>
      <c r="O15" s="48"/>
      <c r="P15" s="29"/>
    </row>
    <row r="16" spans="2:16" ht="19.5" customHeight="1" x14ac:dyDescent="0.2">
      <c r="B16" s="28"/>
      <c r="C16" s="44"/>
      <c r="D16" s="69"/>
      <c r="E16" s="70"/>
      <c r="F16" s="14"/>
      <c r="G16" s="44"/>
      <c r="H16" s="69"/>
      <c r="I16" s="75"/>
      <c r="J16" s="70"/>
      <c r="K16" s="14"/>
      <c r="L16" s="44"/>
      <c r="M16" s="49"/>
      <c r="N16" s="50"/>
      <c r="O16" s="51"/>
      <c r="P16" s="29"/>
    </row>
    <row r="17" spans="2:16" ht="19.5" customHeight="1" x14ac:dyDescent="0.2">
      <c r="B17" s="28"/>
      <c r="C17" s="45"/>
      <c r="D17" s="66"/>
      <c r="E17" s="67"/>
      <c r="F17" s="14"/>
      <c r="G17" s="45"/>
      <c r="H17" s="66"/>
      <c r="I17" s="76"/>
      <c r="J17" s="67"/>
      <c r="K17" s="14"/>
      <c r="L17" s="45"/>
      <c r="M17" s="52"/>
      <c r="N17" s="53"/>
      <c r="O17" s="54"/>
      <c r="P17" s="29"/>
    </row>
    <row r="18" spans="2:16" ht="9.75" customHeight="1" x14ac:dyDescent="0.2">
      <c r="B18" s="28"/>
      <c r="C18" s="14"/>
      <c r="D18" s="14"/>
      <c r="E18" s="14"/>
      <c r="F18" s="14"/>
      <c r="G18" s="17"/>
      <c r="H18" s="17"/>
      <c r="I18" s="17"/>
      <c r="J18" s="14"/>
      <c r="K18" s="14"/>
      <c r="L18" s="14"/>
      <c r="M18" s="14"/>
      <c r="N18" s="14"/>
      <c r="O18" s="14"/>
      <c r="P18" s="29"/>
    </row>
    <row r="19" spans="2:16" ht="19.5" customHeight="1" x14ac:dyDescent="0.2">
      <c r="B19" s="28"/>
      <c r="C19" s="64" t="s">
        <v>31</v>
      </c>
      <c r="D19" s="65"/>
      <c r="E19" s="55" t="str">
        <f>VLOOKUP(C10,'Formato descripción HU'!B6:O17,14,0)</f>
        <v>Registro usuarios nuevos</v>
      </c>
      <c r="F19" s="56"/>
      <c r="G19" s="56"/>
      <c r="H19" s="56"/>
      <c r="I19" s="56"/>
      <c r="J19" s="56"/>
      <c r="K19" s="56"/>
      <c r="L19" s="56"/>
      <c r="M19" s="56"/>
      <c r="N19" s="56"/>
      <c r="O19" s="57"/>
      <c r="P19" s="29"/>
    </row>
    <row r="20" spans="2:16" ht="19.5" customHeight="1" x14ac:dyDescent="0.2">
      <c r="B20" s="28"/>
      <c r="C20" s="66"/>
      <c r="D20" s="67"/>
      <c r="E20" s="58"/>
      <c r="F20" s="59"/>
      <c r="G20" s="59"/>
      <c r="H20" s="59"/>
      <c r="I20" s="59"/>
      <c r="J20" s="59"/>
      <c r="K20" s="59"/>
      <c r="L20" s="59"/>
      <c r="M20" s="59"/>
      <c r="N20" s="59"/>
      <c r="O20" s="60"/>
      <c r="P20" s="29"/>
    </row>
    <row r="21" spans="2:16" ht="9.75" customHeight="1" x14ac:dyDescent="0.2">
      <c r="B21" s="28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29"/>
    </row>
    <row r="22" spans="2:16" ht="19.5" customHeight="1" x14ac:dyDescent="0.2">
      <c r="B22" s="28"/>
      <c r="C22" s="68" t="s">
        <v>32</v>
      </c>
      <c r="D22" s="65"/>
      <c r="E22" s="46" t="str">
        <f>VLOOKUP(C10,'Formato descripción HU'!B6:O17,12,0)</f>
        <v>Usuario registrado exitosamente</v>
      </c>
      <c r="F22" s="47"/>
      <c r="G22" s="47"/>
      <c r="H22" s="48"/>
      <c r="I22" s="14"/>
      <c r="J22" s="68" t="s">
        <v>13</v>
      </c>
      <c r="K22" s="65"/>
      <c r="L22" s="73" t="str">
        <f>VLOOKUP(C10,'Formato descripción HU'!B6:O17,13,0)</f>
        <v>-</v>
      </c>
      <c r="M22" s="74"/>
      <c r="N22" s="74"/>
      <c r="O22" s="65"/>
      <c r="P22" s="29"/>
    </row>
    <row r="23" spans="2:16" ht="19.5" customHeight="1" x14ac:dyDescent="0.2">
      <c r="B23" s="28"/>
      <c r="C23" s="69"/>
      <c r="D23" s="70"/>
      <c r="E23" s="49"/>
      <c r="F23" s="50"/>
      <c r="G23" s="50"/>
      <c r="H23" s="51"/>
      <c r="I23" s="14"/>
      <c r="J23" s="69"/>
      <c r="K23" s="70"/>
      <c r="L23" s="69"/>
      <c r="M23" s="75"/>
      <c r="N23" s="75"/>
      <c r="O23" s="70"/>
      <c r="P23" s="29"/>
    </row>
    <row r="24" spans="2:16" ht="19.5" customHeight="1" x14ac:dyDescent="0.2">
      <c r="B24" s="28"/>
      <c r="C24" s="66"/>
      <c r="D24" s="67"/>
      <c r="E24" s="52"/>
      <c r="F24" s="53"/>
      <c r="G24" s="53"/>
      <c r="H24" s="54"/>
      <c r="I24" s="14"/>
      <c r="J24" s="66"/>
      <c r="K24" s="67"/>
      <c r="L24" s="66"/>
      <c r="M24" s="76"/>
      <c r="N24" s="76"/>
      <c r="O24" s="67"/>
      <c r="P24" s="29"/>
    </row>
    <row r="25" spans="2:16" ht="9.75" customHeight="1" x14ac:dyDescent="0.2"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'Formato descripción HU'!$B$6:$B$8</xm:f>
          </x14:formula1>
          <xm:sqref>C11</xm:sqref>
        </x14:dataValidation>
        <x14:dataValidation type="list" allowBlank="1" showErrorMessage="1" xr:uid="{B9662033-0F92-441F-BD19-33865E2CCD98}">
          <x14:formula1>
            <xm:f>'Formato descripción HU'!$B$6:$B$11</xm:f>
          </x14:formula1>
          <xm:sqref>C10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G406</cp:lastModifiedBy>
  <cp:revision/>
  <dcterms:created xsi:type="dcterms:W3CDTF">2019-10-21T15:37:14Z</dcterms:created>
  <dcterms:modified xsi:type="dcterms:W3CDTF">2024-12-19T16:18:43Z</dcterms:modified>
  <cp:category/>
  <cp:contentStatus/>
</cp:coreProperties>
</file>