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ved Files\Gaming\D&amp;D\"/>
    </mc:Choice>
  </mc:AlternateContent>
  <xr:revisionPtr revIDLastSave="0" documentId="13_ncr:1_{8B6FE224-1905-46EA-BC2C-704E969F0E64}" xr6:coauthVersionLast="47" xr6:coauthVersionMax="47" xr10:uidLastSave="{00000000-0000-0000-0000-000000000000}"/>
  <bookViews>
    <workbookView xWindow="57480" yWindow="12990" windowWidth="29040" windowHeight="15840" xr2:uid="{880CC956-524A-411E-93A1-ACBD97560BF0}"/>
  </bookViews>
  <sheets>
    <sheet name="Average Rolls" sheetId="11" r:id="rId1"/>
    <sheet name="Probability of Roll, d20" sheetId="8" r:id="rId2"/>
    <sheet name="Probability of Success, d20" sheetId="1" r:id="rId3"/>
    <sheet name="Probability of Roll, 2d6" sheetId="10" r:id="rId4"/>
    <sheet name="Probability of Success, 2d6" sheetId="9" r:id="rId5"/>
    <sheet name="d12 with Advantage" sheetId="2" r:id="rId6"/>
    <sheet name="d10 with Advantage" sheetId="3" r:id="rId7"/>
    <sheet name="d8 with Advantage" sheetId="4" r:id="rId8"/>
    <sheet name="d6 with Advantage" sheetId="5" r:id="rId9"/>
    <sheet name="d4 with Advantage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9" i="9" l="1"/>
  <c r="AQ17" i="9"/>
  <c r="AR17" i="9"/>
  <c r="AS17" i="9"/>
  <c r="AT17" i="9"/>
  <c r="AU17" i="9"/>
  <c r="AV17" i="9"/>
  <c r="AW17" i="9"/>
  <c r="AX17" i="9"/>
  <c r="AY17" i="9"/>
  <c r="AZ17" i="9"/>
  <c r="BA17" i="9"/>
  <c r="AP17" i="9"/>
  <c r="AR26" i="9"/>
  <c r="AR27" i="10"/>
  <c r="AR26" i="10"/>
  <c r="AQ17" i="10"/>
  <c r="AR17" i="10"/>
  <c r="AS17" i="10"/>
  <c r="AT17" i="10"/>
  <c r="AU17" i="10"/>
  <c r="AV17" i="10"/>
  <c r="AW17" i="10"/>
  <c r="AX17" i="10"/>
  <c r="AY17" i="10"/>
  <c r="AZ17" i="10"/>
  <c r="BA17" i="10"/>
  <c r="AP17" i="10"/>
  <c r="AR19" i="10"/>
  <c r="AY19" i="10" s="1"/>
  <c r="AR19" i="9"/>
  <c r="G48" i="10"/>
  <c r="I48" i="10"/>
  <c r="K48" i="10"/>
  <c r="M48" i="10"/>
  <c r="O48" i="10"/>
  <c r="Q48" i="10"/>
  <c r="S48" i="10"/>
  <c r="U48" i="10"/>
  <c r="W48" i="10"/>
  <c r="Y48" i="10"/>
  <c r="E48" i="10"/>
  <c r="L42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G48" i="9"/>
  <c r="I48" i="9"/>
  <c r="K48" i="9"/>
  <c r="M48" i="9"/>
  <c r="O48" i="9"/>
  <c r="Q48" i="9"/>
  <c r="S48" i="9"/>
  <c r="U48" i="9"/>
  <c r="W48" i="9"/>
  <c r="Y48" i="9"/>
  <c r="E48" i="9"/>
  <c r="AP5" i="9"/>
  <c r="AQ5" i="9"/>
  <c r="AR5" i="9"/>
  <c r="AS5" i="9"/>
  <c r="AT5" i="9"/>
  <c r="AU5" i="9"/>
  <c r="AP6" i="9"/>
  <c r="AQ6" i="9"/>
  <c r="AR6" i="9"/>
  <c r="AS6" i="9"/>
  <c r="AT6" i="9"/>
  <c r="AU6" i="9"/>
  <c r="AP7" i="9"/>
  <c r="AQ7" i="9"/>
  <c r="AR7" i="9"/>
  <c r="AS7" i="9"/>
  <c r="AT7" i="9"/>
  <c r="AU7" i="9"/>
  <c r="AP8" i="9"/>
  <c r="AQ8" i="9"/>
  <c r="AR8" i="9"/>
  <c r="AS8" i="9"/>
  <c r="AT8" i="9"/>
  <c r="AU8" i="9"/>
  <c r="AP9" i="9"/>
  <c r="AQ9" i="9"/>
  <c r="AR9" i="9"/>
  <c r="AS9" i="9"/>
  <c r="AT9" i="9"/>
  <c r="AU9" i="9"/>
  <c r="AQ4" i="9"/>
  <c r="AR4" i="9"/>
  <c r="AS4" i="9"/>
  <c r="AT4" i="9"/>
  <c r="AU4" i="9"/>
  <c r="AP4" i="9"/>
  <c r="AR11" i="10"/>
  <c r="AY11" i="10" s="1"/>
  <c r="AU9" i="10"/>
  <c r="AT9" i="10"/>
  <c r="AS9" i="10"/>
  <c r="AR9" i="10"/>
  <c r="AQ9" i="10"/>
  <c r="AP9" i="10"/>
  <c r="AU8" i="10"/>
  <c r="AT8" i="10"/>
  <c r="AS8" i="10"/>
  <c r="AR8" i="10"/>
  <c r="AQ8" i="10"/>
  <c r="AP8" i="10"/>
  <c r="AU7" i="10"/>
  <c r="AT7" i="10"/>
  <c r="AS7" i="10"/>
  <c r="AR7" i="10"/>
  <c r="AQ7" i="10"/>
  <c r="AP7" i="10"/>
  <c r="AU6" i="10"/>
  <c r="AT6" i="10"/>
  <c r="AS6" i="10"/>
  <c r="AR6" i="10"/>
  <c r="AQ6" i="10"/>
  <c r="AP6" i="10"/>
  <c r="AU5" i="10"/>
  <c r="AT5" i="10"/>
  <c r="AS5" i="10"/>
  <c r="AR5" i="10"/>
  <c r="AQ5" i="10"/>
  <c r="AP5" i="10"/>
  <c r="AU4" i="10"/>
  <c r="AT4" i="10"/>
  <c r="AS4" i="10"/>
  <c r="AR4" i="10"/>
  <c r="AQ4" i="10"/>
  <c r="AP4" i="10"/>
  <c r="AR11" i="9"/>
  <c r="AY11" i="9" s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C4" i="9"/>
  <c r="E46" i="8"/>
  <c r="G46" i="8"/>
  <c r="I46" i="8"/>
  <c r="K46" i="8"/>
  <c r="M46" i="8"/>
  <c r="O46" i="8"/>
  <c r="Q46" i="8"/>
  <c r="S46" i="8"/>
  <c r="U46" i="8"/>
  <c r="W46" i="8"/>
  <c r="Y46" i="8"/>
  <c r="AA46" i="8"/>
  <c r="AC46" i="8"/>
  <c r="AE46" i="8"/>
  <c r="AG46" i="8"/>
  <c r="AI46" i="8"/>
  <c r="AK46" i="8"/>
  <c r="AM46" i="8"/>
  <c r="AO46" i="8"/>
  <c r="AQ46" i="8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AO46" i="1"/>
  <c r="AQ46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AO45" i="1"/>
  <c r="AQ45" i="1"/>
  <c r="E45" i="1"/>
  <c r="G45" i="8"/>
  <c r="I45" i="8"/>
  <c r="K45" i="8"/>
  <c r="M45" i="8"/>
  <c r="O45" i="8"/>
  <c r="Q45" i="8"/>
  <c r="S45" i="8"/>
  <c r="U45" i="8"/>
  <c r="W45" i="8"/>
  <c r="Y45" i="8"/>
  <c r="AA45" i="8"/>
  <c r="AC45" i="8"/>
  <c r="AE45" i="8"/>
  <c r="AG45" i="8"/>
  <c r="AI45" i="8"/>
  <c r="AK45" i="8"/>
  <c r="AM45" i="8"/>
  <c r="AO45" i="8"/>
  <c r="AQ45" i="8"/>
  <c r="E45" i="8"/>
  <c r="G41" i="1"/>
  <c r="I41" i="1"/>
  <c r="K41" i="1"/>
  <c r="K42" i="1" s="1"/>
  <c r="M41" i="1"/>
  <c r="M42" i="1" s="1"/>
  <c r="O41" i="1"/>
  <c r="Q41" i="1"/>
  <c r="S41" i="1"/>
  <c r="U41" i="1"/>
  <c r="U42" i="1" s="1"/>
  <c r="W41" i="1"/>
  <c r="W42" i="1" s="1"/>
  <c r="Y41" i="1"/>
  <c r="Y42" i="1" s="1"/>
  <c r="AA41" i="1"/>
  <c r="AC41" i="1"/>
  <c r="AE41" i="1"/>
  <c r="AG41" i="1"/>
  <c r="AG42" i="1" s="1"/>
  <c r="AI41" i="1"/>
  <c r="AI42" i="1" s="1"/>
  <c r="AK41" i="1"/>
  <c r="AM41" i="1"/>
  <c r="AO41" i="1"/>
  <c r="AQ41" i="1"/>
  <c r="E41" i="1"/>
  <c r="AO42" i="1"/>
  <c r="AM42" i="1"/>
  <c r="AK42" i="1"/>
  <c r="Q42" i="1"/>
  <c r="O42" i="1"/>
  <c r="AQ42" i="1"/>
  <c r="AE42" i="1"/>
  <c r="AC42" i="1"/>
  <c r="AA42" i="1"/>
  <c r="S42" i="1"/>
  <c r="I42" i="1"/>
  <c r="G42" i="1"/>
  <c r="E42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A25" i="1"/>
  <c r="AA2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Y4" i="8"/>
  <c r="C23" i="11" s="1"/>
  <c r="K37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C30" i="8"/>
  <c r="O36" i="8" s="1"/>
  <c r="C4" i="8"/>
  <c r="O37" i="8" s="1"/>
  <c r="O39" i="8" s="1"/>
  <c r="D4" i="8"/>
  <c r="E4" i="8"/>
  <c r="F4" i="8"/>
  <c r="G4" i="8"/>
  <c r="H4" i="8"/>
  <c r="I4" i="8"/>
  <c r="G37" i="8" s="1"/>
  <c r="J4" i="8"/>
  <c r="K4" i="8"/>
  <c r="L4" i="8"/>
  <c r="M4" i="8"/>
  <c r="N4" i="8"/>
  <c r="O4" i="8"/>
  <c r="P4" i="8"/>
  <c r="Q4" i="8"/>
  <c r="R4" i="8"/>
  <c r="S4" i="8"/>
  <c r="T4" i="8"/>
  <c r="U4" i="8"/>
  <c r="V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E32" i="8"/>
  <c r="G16" i="6"/>
  <c r="I16" i="6"/>
  <c r="K16" i="6"/>
  <c r="G15" i="6"/>
  <c r="I15" i="6"/>
  <c r="K15" i="6"/>
  <c r="E16" i="6"/>
  <c r="E15" i="6"/>
  <c r="Y6" i="6"/>
  <c r="R6" i="6"/>
  <c r="R4" i="6"/>
  <c r="S4" i="6"/>
  <c r="Q4" i="6"/>
  <c r="C5" i="6"/>
  <c r="C6" i="6"/>
  <c r="C7" i="6"/>
  <c r="D5" i="6"/>
  <c r="E5" i="6"/>
  <c r="F5" i="6"/>
  <c r="D6" i="6"/>
  <c r="E6" i="6"/>
  <c r="F6" i="6"/>
  <c r="D7" i="6"/>
  <c r="E7" i="6"/>
  <c r="F7" i="6"/>
  <c r="E4" i="6"/>
  <c r="F4" i="6"/>
  <c r="D4" i="6"/>
  <c r="G18" i="5"/>
  <c r="I18" i="5"/>
  <c r="K18" i="5"/>
  <c r="M18" i="5"/>
  <c r="O18" i="5"/>
  <c r="E18" i="5"/>
  <c r="G17" i="5"/>
  <c r="I17" i="5"/>
  <c r="K17" i="5"/>
  <c r="M17" i="5"/>
  <c r="O17" i="5"/>
  <c r="E17" i="5"/>
  <c r="R6" i="5"/>
  <c r="Q4" i="5"/>
  <c r="R4" i="5"/>
  <c r="S4" i="5"/>
  <c r="T4" i="5"/>
  <c r="U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D4" i="5"/>
  <c r="E4" i="5"/>
  <c r="F4" i="5"/>
  <c r="G4" i="5"/>
  <c r="H4" i="5"/>
  <c r="G20" i="4"/>
  <c r="I20" i="4"/>
  <c r="K20" i="4"/>
  <c r="M20" i="4"/>
  <c r="O20" i="4"/>
  <c r="Q20" i="4"/>
  <c r="S20" i="4"/>
  <c r="G19" i="4"/>
  <c r="I19" i="4"/>
  <c r="K19" i="4"/>
  <c r="M19" i="4"/>
  <c r="O19" i="4"/>
  <c r="Q19" i="4"/>
  <c r="S19" i="4"/>
  <c r="E19" i="4"/>
  <c r="E20" i="4" s="1"/>
  <c r="R6" i="4"/>
  <c r="Q4" i="4"/>
  <c r="R4" i="4"/>
  <c r="S4" i="4"/>
  <c r="T4" i="4"/>
  <c r="U4" i="4"/>
  <c r="V4" i="4"/>
  <c r="W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D4" i="4"/>
  <c r="E4" i="4"/>
  <c r="F4" i="4"/>
  <c r="G4" i="4"/>
  <c r="H4" i="4"/>
  <c r="I4" i="4"/>
  <c r="J4" i="4"/>
  <c r="G22" i="3"/>
  <c r="I22" i="3"/>
  <c r="K22" i="3"/>
  <c r="M22" i="3"/>
  <c r="O22" i="3"/>
  <c r="Q22" i="3"/>
  <c r="S22" i="3"/>
  <c r="U22" i="3"/>
  <c r="W22" i="3"/>
  <c r="G21" i="3"/>
  <c r="I21" i="3"/>
  <c r="K21" i="3"/>
  <c r="M21" i="3"/>
  <c r="O21" i="3"/>
  <c r="Q21" i="3"/>
  <c r="S21" i="3"/>
  <c r="U21" i="3"/>
  <c r="W21" i="3"/>
  <c r="E21" i="3"/>
  <c r="E22" i="3" s="1"/>
  <c r="R6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D4" i="3"/>
  <c r="E4" i="3"/>
  <c r="F4" i="3"/>
  <c r="G4" i="3"/>
  <c r="H4" i="3"/>
  <c r="I4" i="3"/>
  <c r="J4" i="3"/>
  <c r="K4" i="3"/>
  <c r="L4" i="3"/>
  <c r="G24" i="2"/>
  <c r="I24" i="2"/>
  <c r="K24" i="2"/>
  <c r="M24" i="2"/>
  <c r="O24" i="2"/>
  <c r="Q24" i="2"/>
  <c r="S24" i="2"/>
  <c r="U24" i="2"/>
  <c r="W24" i="2"/>
  <c r="Y24" i="2"/>
  <c r="AA24" i="2"/>
  <c r="G23" i="2"/>
  <c r="I23" i="2"/>
  <c r="K23" i="2"/>
  <c r="M23" i="2"/>
  <c r="O23" i="2"/>
  <c r="Q23" i="2"/>
  <c r="S23" i="2"/>
  <c r="U23" i="2"/>
  <c r="W23" i="2"/>
  <c r="Y23" i="2"/>
  <c r="AA23" i="2"/>
  <c r="E23" i="2"/>
  <c r="E24" i="2" s="1"/>
  <c r="S6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D4" i="2"/>
  <c r="E4" i="2"/>
  <c r="F4" i="2"/>
  <c r="G4" i="2"/>
  <c r="H4" i="2"/>
  <c r="I4" i="2"/>
  <c r="J4" i="2"/>
  <c r="K4" i="2"/>
  <c r="L4" i="2"/>
  <c r="M4" i="2"/>
  <c r="N4" i="2"/>
  <c r="E32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A39" i="1"/>
  <c r="K38" i="1"/>
  <c r="K39" i="1" s="1"/>
  <c r="AA38" i="1"/>
  <c r="AC38" i="1"/>
  <c r="AC39" i="1" s="1"/>
  <c r="AM38" i="1"/>
  <c r="AM39" i="1" s="1"/>
  <c r="G36" i="1"/>
  <c r="G38" i="1" s="1"/>
  <c r="G39" i="1" s="1"/>
  <c r="I36" i="1"/>
  <c r="I38" i="1" s="1"/>
  <c r="I39" i="1" s="1"/>
  <c r="K36" i="1"/>
  <c r="M36" i="1"/>
  <c r="M38" i="1" s="1"/>
  <c r="M39" i="1" s="1"/>
  <c r="O36" i="1"/>
  <c r="O38" i="1" s="1"/>
  <c r="O39" i="1" s="1"/>
  <c r="Q36" i="1"/>
  <c r="Q38" i="1" s="1"/>
  <c r="Q39" i="1" s="1"/>
  <c r="S36" i="1"/>
  <c r="S38" i="1" s="1"/>
  <c r="S39" i="1" s="1"/>
  <c r="U36" i="1"/>
  <c r="U38" i="1" s="1"/>
  <c r="U39" i="1" s="1"/>
  <c r="W36" i="1"/>
  <c r="W38" i="1" s="1"/>
  <c r="W39" i="1" s="1"/>
  <c r="Y36" i="1"/>
  <c r="Y38" i="1" s="1"/>
  <c r="Y39" i="1" s="1"/>
  <c r="AA36" i="1"/>
  <c r="AC36" i="1"/>
  <c r="AE36" i="1"/>
  <c r="AE38" i="1" s="1"/>
  <c r="AE39" i="1" s="1"/>
  <c r="AG36" i="1"/>
  <c r="AG38" i="1" s="1"/>
  <c r="AG39" i="1" s="1"/>
  <c r="AI36" i="1"/>
  <c r="AI38" i="1" s="1"/>
  <c r="AI39" i="1" s="1"/>
  <c r="AK36" i="1"/>
  <c r="AK38" i="1" s="1"/>
  <c r="AK39" i="1" s="1"/>
  <c r="AM36" i="1"/>
  <c r="AO36" i="1"/>
  <c r="AO38" i="1" s="1"/>
  <c r="AO39" i="1" s="1"/>
  <c r="AQ36" i="1"/>
  <c r="AQ38" i="1" s="1"/>
  <c r="AQ39" i="1" s="1"/>
  <c r="E38" i="1"/>
  <c r="E39" i="1" s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L25" i="8" l="1"/>
  <c r="C5" i="11"/>
  <c r="C6" i="11"/>
  <c r="C7" i="11"/>
  <c r="C8" i="11"/>
  <c r="AK38" i="8"/>
  <c r="E38" i="8"/>
  <c r="C9" i="11"/>
  <c r="Q38" i="8"/>
  <c r="C11" i="11"/>
  <c r="AG38" i="8"/>
  <c r="C12" i="11"/>
  <c r="C13" i="11"/>
  <c r="C14" i="11"/>
  <c r="C15" i="11"/>
  <c r="C16" i="11"/>
  <c r="C18" i="11"/>
  <c r="AO37" i="8"/>
  <c r="C19" i="11"/>
  <c r="C20" i="11"/>
  <c r="C4" i="11"/>
  <c r="AQ37" i="8"/>
  <c r="S37" i="8"/>
  <c r="C21" i="11"/>
  <c r="Q37" i="8"/>
  <c r="C22" i="11"/>
  <c r="AE37" i="8"/>
  <c r="AM37" i="8"/>
  <c r="AI37" i="8"/>
  <c r="AA37" i="8"/>
  <c r="U38" i="8"/>
  <c r="AQ38" i="8"/>
  <c r="S38" i="8"/>
  <c r="AO38" i="8"/>
  <c r="AQ36" i="8"/>
  <c r="AK37" i="8"/>
  <c r="M37" i="8"/>
  <c r="AM38" i="8"/>
  <c r="O38" i="8"/>
  <c r="M38" i="8"/>
  <c r="AG37" i="8"/>
  <c r="AG39" i="8" s="1"/>
  <c r="I37" i="8"/>
  <c r="AI38" i="8"/>
  <c r="K38" i="8"/>
  <c r="I38" i="8"/>
  <c r="AC37" i="8"/>
  <c r="AC39" i="8" s="1"/>
  <c r="AE38" i="8"/>
  <c r="G38" i="8"/>
  <c r="AC38" i="8"/>
  <c r="AI36" i="8"/>
  <c r="Y37" i="8"/>
  <c r="AA38" i="8"/>
  <c r="K36" i="8"/>
  <c r="K39" i="8" s="1"/>
  <c r="W37" i="8"/>
  <c r="Y38" i="8"/>
  <c r="S36" i="8"/>
  <c r="S39" i="8" s="1"/>
  <c r="E37" i="8"/>
  <c r="U37" i="8"/>
  <c r="AH25" i="8"/>
  <c r="W38" i="8"/>
  <c r="AR27" i="9"/>
  <c r="L42" i="9"/>
  <c r="AH25" i="1"/>
  <c r="AM36" i="8"/>
  <c r="AM39" i="8" s="1"/>
  <c r="AK36" i="8"/>
  <c r="M36" i="8"/>
  <c r="AG36" i="8"/>
  <c r="I36" i="8"/>
  <c r="AE36" i="8"/>
  <c r="G36" i="8"/>
  <c r="G39" i="8" s="1"/>
  <c r="L32" i="8"/>
  <c r="AC36" i="8"/>
  <c r="AA36" i="8"/>
  <c r="Y36" i="8"/>
  <c r="W36" i="8"/>
  <c r="E36" i="8"/>
  <c r="U36" i="8"/>
  <c r="AO36" i="8"/>
  <c r="AO39" i="8" s="1"/>
  <c r="Q36" i="8"/>
  <c r="Q39" i="8" s="1"/>
  <c r="L9" i="6"/>
  <c r="Y6" i="5"/>
  <c r="L11" i="5"/>
  <c r="L13" i="4"/>
  <c r="Y6" i="4"/>
  <c r="Y6" i="3"/>
  <c r="L15" i="3"/>
  <c r="L17" i="2"/>
  <c r="Z6" i="2"/>
  <c r="L32" i="1"/>
  <c r="L25" i="1"/>
  <c r="W39" i="8" l="1"/>
  <c r="U39" i="8"/>
  <c r="Y39" i="8"/>
  <c r="AI39" i="8"/>
  <c r="AA39" i="8"/>
  <c r="AE39" i="8"/>
  <c r="AQ39" i="8"/>
  <c r="M39" i="8"/>
  <c r="AK39" i="8"/>
  <c r="E39" i="8"/>
  <c r="I39" i="8"/>
</calcChain>
</file>

<file path=xl/sharedStrings.xml><?xml version="1.0" encoding="utf-8"?>
<sst xmlns="http://schemas.openxmlformats.org/spreadsheetml/2006/main" count="255" uniqueCount="64">
  <si>
    <t>d20</t>
  </si>
  <si>
    <t>Roll Needed</t>
  </si>
  <si>
    <t>Probability of Success</t>
  </si>
  <si>
    <t>Normal</t>
  </si>
  <si>
    <t>Advantage</t>
  </si>
  <si>
    <t>DC</t>
  </si>
  <si>
    <t>Increase (%)</t>
  </si>
  <si>
    <t>Increase (Roll)</t>
  </si>
  <si>
    <t>d20 with Advantage</t>
  </si>
  <si>
    <t>d20 without Advantage</t>
  </si>
  <si>
    <t>d12 with Advantage</t>
  </si>
  <si>
    <t>d12</t>
  </si>
  <si>
    <t>d12 without Advantage</t>
  </si>
  <si>
    <t>d10 with Advantage</t>
  </si>
  <si>
    <t>d10</t>
  </si>
  <si>
    <t>d10 without Advantage</t>
  </si>
  <si>
    <t>d8 with Advantage</t>
  </si>
  <si>
    <t>d8</t>
  </si>
  <si>
    <t>d8 without Advantage</t>
  </si>
  <si>
    <t>d6 with Advantage</t>
  </si>
  <si>
    <t>d6</t>
  </si>
  <si>
    <t>d6 without Advantage</t>
  </si>
  <si>
    <t>F</t>
  </si>
  <si>
    <t>d4 with Advantage</t>
  </si>
  <si>
    <t>d4</t>
  </si>
  <si>
    <t>d4 without Advantage</t>
  </si>
  <si>
    <t>d20 with Disadvantage</t>
  </si>
  <si>
    <t>Roll</t>
  </si>
  <si>
    <t>Probability of Roll</t>
  </si>
  <si>
    <t>Difference (%)</t>
  </si>
  <si>
    <t>Disadvantage</t>
  </si>
  <si>
    <t>Diadvantage</t>
  </si>
  <si>
    <t>2d6</t>
  </si>
  <si>
    <t>Probability of a roll with advantage = (2n-1)/(m^2) where n is the number rolled and m is the maximum roll.</t>
  </si>
  <si>
    <t>Probability of a roll with disadvantage = (2n-1)/(m^2) where n is the number rolled and m is the maximum roll.</t>
  </si>
  <si>
    <t>2d6 Re-rolled</t>
  </si>
  <si>
    <t>2d6 Damage</t>
  </si>
  <si>
    <t>Re-Rolled</t>
  </si>
  <si>
    <t>Increase</t>
  </si>
  <si>
    <t>2d6 Damage Re-rolled</t>
  </si>
  <si>
    <t>Decrease (%)</t>
  </si>
  <si>
    <t>Decrease (Roll)</t>
  </si>
  <si>
    <t>d12 Damage</t>
  </si>
  <si>
    <t>2d6 Average</t>
  </si>
  <si>
    <t>d12 Average</t>
  </si>
  <si>
    <t>Average Damage</t>
  </si>
  <si>
    <t>With Advantage</t>
  </si>
  <si>
    <t>Without Advantage</t>
  </si>
  <si>
    <t>With Disadvantage</t>
  </si>
  <si>
    <t>With Rerolls</t>
  </si>
  <si>
    <t>1s</t>
  </si>
  <si>
    <t>2s</t>
  </si>
  <si>
    <t>*Data gathered from Dice Roll Averages code*</t>
  </si>
  <si>
    <t>Die</t>
  </si>
  <si>
    <t>No Adv / No Rerolls</t>
  </si>
  <si>
    <t>No Adv / Reroll 1s</t>
  </si>
  <si>
    <t>No Adv / Reroll 2s</t>
  </si>
  <si>
    <t>DisAdv / No Rerolls</t>
  </si>
  <si>
    <t>DisAdv / Reroll 1s</t>
  </si>
  <si>
    <t>DisAdv / Reroll 2s</t>
  </si>
  <si>
    <t>Adv / No Rerolls</t>
  </si>
  <si>
    <t>Adv / Reroll 1s</t>
  </si>
  <si>
    <t>Adv / Reroll 2s</t>
  </si>
  <si>
    <t>*Data imported from Dice Roll Averages - Automated w/Table code*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</si>
</sst>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0" fontId="1" fillId="2" borderId="10" xfId="0" applyNumberFormat="1" applyFont="1" applyFill="1" applyBorder="1" applyAlignment="1">
      <alignment horizontal="center" vertic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5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C7D0-06AD-439E-8C4A-F022965B1A04}">
  <dimension ref="B1:J24"/>
  <sheetViews>
    <sheetView tabSelected="1" workbookViewId="0"/>
  </sheetViews>
  <sheetFormatPr defaultRowHeight="14.25" x14ac:dyDescent="0.45"/>
  <cols>
    <col min="1" max="1" width="3.59765625" customWidth="1"/>
    <col min="2" max="5" width="13.53125" customWidth="1"/>
    <col min="6" max="6" width="5.59765625" customWidth="1"/>
    <col min="7" max="7" width="5.53125" customWidth="1"/>
    <col min="8" max="10" width="19.53125" customWidth="1"/>
  </cols>
  <sheetData>
    <row r="1" spans="2:10" ht="14.65" thickBot="1" x14ac:dyDescent="0.5"/>
    <row r="2" spans="2:10" ht="16.149999999999999" thickBot="1" x14ac:dyDescent="0.5">
      <c r="B2" s="61" t="s">
        <v>45</v>
      </c>
      <c r="C2" s="65"/>
      <c r="D2" s="61" t="s">
        <v>49</v>
      </c>
      <c r="E2" s="65"/>
      <c r="F2" s="1"/>
      <c r="G2" s="61" t="s">
        <v>45</v>
      </c>
      <c r="H2" s="62"/>
      <c r="I2" s="62"/>
      <c r="J2" s="65"/>
    </row>
    <row r="3" spans="2:10" ht="14.65" thickBot="1" x14ac:dyDescent="0.5">
      <c r="B3" s="63" t="s">
        <v>47</v>
      </c>
      <c r="C3" s="81"/>
      <c r="D3" s="28" t="s">
        <v>50</v>
      </c>
      <c r="E3" s="28" t="s">
        <v>51</v>
      </c>
      <c r="F3" s="1"/>
      <c r="G3" s="142" t="s">
        <v>53</v>
      </c>
      <c r="H3" s="28" t="s">
        <v>54</v>
      </c>
      <c r="I3" s="28" t="s">
        <v>55</v>
      </c>
      <c r="J3" s="28" t="s">
        <v>56</v>
      </c>
    </row>
    <row r="4" spans="2:10" x14ac:dyDescent="0.45">
      <c r="B4" s="22" t="s">
        <v>24</v>
      </c>
      <c r="C4" s="146">
        <f>SUM('Probability of Roll, d20'!C4:F4)/4</f>
        <v>2.5</v>
      </c>
      <c r="D4" s="146">
        <v>2.9</v>
      </c>
      <c r="E4" s="146">
        <v>3</v>
      </c>
      <c r="F4" s="1"/>
      <c r="G4" s="143" t="s">
        <v>24</v>
      </c>
      <c r="H4" s="146">
        <v>2.5</v>
      </c>
      <c r="I4" s="146">
        <v>2.9</v>
      </c>
      <c r="J4" s="146">
        <v>3</v>
      </c>
    </row>
    <row r="5" spans="2:10" x14ac:dyDescent="0.45">
      <c r="B5" s="23" t="s">
        <v>20</v>
      </c>
      <c r="C5" s="147">
        <f>SUM('Probability of Roll, d20'!C4:H4)/6</f>
        <v>3.5</v>
      </c>
      <c r="D5" s="147">
        <v>3.9</v>
      </c>
      <c r="E5" s="147">
        <v>4.2</v>
      </c>
      <c r="F5" s="1"/>
      <c r="G5" s="144" t="s">
        <v>20</v>
      </c>
      <c r="H5" s="147">
        <v>3.5</v>
      </c>
      <c r="I5" s="147">
        <v>3.9</v>
      </c>
      <c r="J5" s="147">
        <v>4.2</v>
      </c>
    </row>
    <row r="6" spans="2:10" x14ac:dyDescent="0.45">
      <c r="B6" s="23" t="s">
        <v>17</v>
      </c>
      <c r="C6" s="147">
        <f>SUM('Probability of Roll, d20'!C4:J4)/8</f>
        <v>4.5</v>
      </c>
      <c r="D6" s="147">
        <v>4.9000000000000004</v>
      </c>
      <c r="E6" s="147">
        <v>5.2</v>
      </c>
      <c r="F6" s="1"/>
      <c r="G6" s="144" t="s">
        <v>17</v>
      </c>
      <c r="H6" s="147">
        <v>4.5</v>
      </c>
      <c r="I6" s="147">
        <v>4.9000000000000004</v>
      </c>
      <c r="J6" s="147">
        <v>5.2</v>
      </c>
    </row>
    <row r="7" spans="2:10" x14ac:dyDescent="0.45">
      <c r="B7" s="23" t="s">
        <v>14</v>
      </c>
      <c r="C7" s="147">
        <f>SUM('Probability of Roll, d20'!C4:L4)/10</f>
        <v>5.5</v>
      </c>
      <c r="D7" s="147">
        <v>6</v>
      </c>
      <c r="E7" s="147">
        <v>6.3</v>
      </c>
      <c r="F7" s="1"/>
      <c r="G7" s="144" t="s">
        <v>14</v>
      </c>
      <c r="H7" s="147">
        <v>5.5</v>
      </c>
      <c r="I7" s="147">
        <v>6</v>
      </c>
      <c r="J7" s="147">
        <v>6.3</v>
      </c>
    </row>
    <row r="8" spans="2:10" x14ac:dyDescent="0.45">
      <c r="B8" s="23" t="s">
        <v>11</v>
      </c>
      <c r="C8" s="147">
        <f>SUM('Probability of Roll, d20'!C4:N4)/12</f>
        <v>6.5</v>
      </c>
      <c r="D8" s="147">
        <v>7</v>
      </c>
      <c r="E8" s="147">
        <v>7.3</v>
      </c>
      <c r="F8" s="1"/>
      <c r="G8" s="144" t="s">
        <v>11</v>
      </c>
      <c r="H8" s="147">
        <v>6.5</v>
      </c>
      <c r="I8" s="147">
        <v>7</v>
      </c>
      <c r="J8" s="147">
        <v>7.3</v>
      </c>
    </row>
    <row r="9" spans="2:10" ht="14.65" thickBot="1" x14ac:dyDescent="0.5">
      <c r="B9" s="24" t="s">
        <v>0</v>
      </c>
      <c r="C9" s="148">
        <f>SUM('Probability of Roll, d20'!C4:V4)/20</f>
        <v>10.5</v>
      </c>
      <c r="D9" s="148">
        <v>11</v>
      </c>
      <c r="E9" s="148">
        <v>11.4</v>
      </c>
      <c r="F9" s="1"/>
      <c r="G9" s="145" t="s">
        <v>0</v>
      </c>
      <c r="H9" s="148">
        <v>10.5</v>
      </c>
      <c r="I9" s="148">
        <v>11</v>
      </c>
      <c r="J9" s="148">
        <v>11.4</v>
      </c>
    </row>
    <row r="10" spans="2:10" ht="14.65" thickBot="1" x14ac:dyDescent="0.5">
      <c r="B10" s="63" t="s">
        <v>46</v>
      </c>
      <c r="C10" s="64"/>
      <c r="D10" s="64"/>
      <c r="E10" s="81"/>
      <c r="F10" s="1"/>
      <c r="G10" s="142" t="s">
        <v>53</v>
      </c>
      <c r="H10" s="28" t="s">
        <v>60</v>
      </c>
      <c r="I10" s="28" t="s">
        <v>61</v>
      </c>
      <c r="J10" s="28" t="s">
        <v>62</v>
      </c>
    </row>
    <row r="11" spans="2:10" x14ac:dyDescent="0.45">
      <c r="B11" s="22" t="s">
        <v>24</v>
      </c>
      <c r="C11" s="146">
        <f>SUM('Probability of Roll, d20'!C4:F7)/16</f>
        <v>3.125</v>
      </c>
      <c r="D11" s="146">
        <v>3.4</v>
      </c>
      <c r="E11" s="146">
        <v>3.5</v>
      </c>
      <c r="F11" s="1"/>
      <c r="G11" s="143" t="s">
        <v>24</v>
      </c>
      <c r="H11" s="146">
        <v>3.1</v>
      </c>
      <c r="I11" s="146">
        <v>3.4</v>
      </c>
      <c r="J11" s="146">
        <v>3.5</v>
      </c>
    </row>
    <row r="12" spans="2:10" x14ac:dyDescent="0.45">
      <c r="B12" s="23" t="s">
        <v>20</v>
      </c>
      <c r="C12" s="147">
        <f>SUM('Probability of Roll, d20'!C4:H9)/36</f>
        <v>4.4722222222222223</v>
      </c>
      <c r="D12" s="147">
        <v>4.8</v>
      </c>
      <c r="E12" s="147">
        <v>5</v>
      </c>
      <c r="F12" s="1"/>
      <c r="G12" s="144" t="s">
        <v>20</v>
      </c>
      <c r="H12" s="147">
        <v>4.5</v>
      </c>
      <c r="I12" s="147">
        <v>4.8</v>
      </c>
      <c r="J12" s="147">
        <v>5</v>
      </c>
    </row>
    <row r="13" spans="2:10" x14ac:dyDescent="0.45">
      <c r="B13" s="23" t="s">
        <v>17</v>
      </c>
      <c r="C13" s="147">
        <f>SUM('Probability of Roll, d20'!C4:J11)/64</f>
        <v>5.8125</v>
      </c>
      <c r="D13" s="147">
        <v>6.1</v>
      </c>
      <c r="E13" s="147">
        <v>6.3</v>
      </c>
      <c r="F13" s="1"/>
      <c r="G13" s="144" t="s">
        <v>17</v>
      </c>
      <c r="H13" s="147">
        <v>5.8</v>
      </c>
      <c r="I13" s="147">
        <v>6.1</v>
      </c>
      <c r="J13" s="147">
        <v>6.3</v>
      </c>
    </row>
    <row r="14" spans="2:10" x14ac:dyDescent="0.45">
      <c r="B14" s="23" t="s">
        <v>14</v>
      </c>
      <c r="C14" s="147">
        <f>SUM('Probability of Roll, d20'!C4:L13)/100</f>
        <v>7.15</v>
      </c>
      <c r="D14" s="147">
        <v>7.5</v>
      </c>
      <c r="E14" s="147">
        <v>7.7</v>
      </c>
      <c r="F14" s="1"/>
      <c r="G14" s="144" t="s">
        <v>14</v>
      </c>
      <c r="H14" s="147">
        <v>7.2</v>
      </c>
      <c r="I14" s="147">
        <v>7.5</v>
      </c>
      <c r="J14" s="147">
        <v>7.7</v>
      </c>
    </row>
    <row r="15" spans="2:10" x14ac:dyDescent="0.45">
      <c r="B15" s="23" t="s">
        <v>11</v>
      </c>
      <c r="C15" s="147">
        <f>SUM('Probability of Roll, d20'!C4:N15)/144</f>
        <v>8.4861111111111107</v>
      </c>
      <c r="D15" s="147">
        <v>8.8000000000000007</v>
      </c>
      <c r="E15" s="147">
        <v>9.1</v>
      </c>
      <c r="F15" s="1"/>
      <c r="G15" s="144" t="s">
        <v>11</v>
      </c>
      <c r="H15" s="147">
        <v>8.5</v>
      </c>
      <c r="I15" s="147">
        <v>8.8000000000000007</v>
      </c>
      <c r="J15" s="147">
        <v>9.1</v>
      </c>
    </row>
    <row r="16" spans="2:10" ht="14.65" thickBot="1" x14ac:dyDescent="0.5">
      <c r="B16" s="24" t="s">
        <v>0</v>
      </c>
      <c r="C16" s="148">
        <f>SUM('Probability of Roll, d20'!C4:V23)/400</f>
        <v>13.824999999999999</v>
      </c>
      <c r="D16" s="148">
        <v>14.1</v>
      </c>
      <c r="E16" s="148">
        <v>14.4</v>
      </c>
      <c r="F16" s="1"/>
      <c r="G16" s="145" t="s">
        <v>0</v>
      </c>
      <c r="H16" s="148">
        <v>13.8</v>
      </c>
      <c r="I16" s="148">
        <v>14.1</v>
      </c>
      <c r="J16" s="148">
        <v>14.4</v>
      </c>
    </row>
    <row r="17" spans="2:10" ht="14.65" thickBot="1" x14ac:dyDescent="0.5">
      <c r="B17" s="63" t="s">
        <v>48</v>
      </c>
      <c r="C17" s="64"/>
      <c r="D17" s="64"/>
      <c r="E17" s="81"/>
      <c r="F17" s="1"/>
      <c r="G17" s="142" t="s">
        <v>53</v>
      </c>
      <c r="H17" s="28" t="s">
        <v>57</v>
      </c>
      <c r="I17" s="28" t="s">
        <v>58</v>
      </c>
      <c r="J17" s="28" t="s">
        <v>59</v>
      </c>
    </row>
    <row r="18" spans="2:10" x14ac:dyDescent="0.45">
      <c r="B18" s="22" t="s">
        <v>24</v>
      </c>
      <c r="C18" s="146">
        <f>SUM('Probability of Roll, d20'!Y4:AB7)/16</f>
        <v>1.875</v>
      </c>
      <c r="D18" s="146">
        <v>2.4</v>
      </c>
      <c r="E18" s="146">
        <v>2.5</v>
      </c>
      <c r="F18" s="1"/>
      <c r="G18" s="143" t="s">
        <v>24</v>
      </c>
      <c r="H18" s="146">
        <v>1.9</v>
      </c>
      <c r="I18" s="146">
        <v>2.4</v>
      </c>
      <c r="J18" s="146">
        <v>2.5</v>
      </c>
    </row>
    <row r="19" spans="2:10" x14ac:dyDescent="0.45">
      <c r="B19" s="23" t="s">
        <v>20</v>
      </c>
      <c r="C19" s="147">
        <f>SUM('Probability of Roll, d20'!Y4:AD9)/36</f>
        <v>2.5277777777777777</v>
      </c>
      <c r="D19" s="147">
        <v>3.1</v>
      </c>
      <c r="E19" s="147">
        <v>3.4</v>
      </c>
      <c r="F19" s="1"/>
      <c r="G19" s="144" t="s">
        <v>20</v>
      </c>
      <c r="H19" s="147">
        <v>2.5</v>
      </c>
      <c r="I19" s="147">
        <v>3.1</v>
      </c>
      <c r="J19" s="147">
        <v>3.4</v>
      </c>
    </row>
    <row r="20" spans="2:10" x14ac:dyDescent="0.45">
      <c r="B20" s="23" t="s">
        <v>17</v>
      </c>
      <c r="C20" s="147">
        <f>SUM('Probability of Roll, d20'!Y4:AF11)/64</f>
        <v>3.1875</v>
      </c>
      <c r="D20" s="147">
        <v>3.8</v>
      </c>
      <c r="E20" s="147">
        <v>4.2</v>
      </c>
      <c r="F20" s="1"/>
      <c r="G20" s="144" t="s">
        <v>17</v>
      </c>
      <c r="H20" s="147">
        <v>3.2</v>
      </c>
      <c r="I20" s="147">
        <v>3.8</v>
      </c>
      <c r="J20" s="147">
        <v>4.2</v>
      </c>
    </row>
    <row r="21" spans="2:10" x14ac:dyDescent="0.45">
      <c r="B21" s="23" t="s">
        <v>14</v>
      </c>
      <c r="C21" s="147">
        <f>SUM('Probability of Roll, d20'!Y4:AH13)/100</f>
        <v>3.85</v>
      </c>
      <c r="D21" s="147">
        <v>4.4000000000000004</v>
      </c>
      <c r="E21" s="147">
        <v>4.9000000000000004</v>
      </c>
      <c r="F21" s="1"/>
      <c r="G21" s="144" t="s">
        <v>14</v>
      </c>
      <c r="H21" s="147">
        <v>3.9</v>
      </c>
      <c r="I21" s="147">
        <v>4.4000000000000004</v>
      </c>
      <c r="J21" s="147">
        <v>4.9000000000000004</v>
      </c>
    </row>
    <row r="22" spans="2:10" x14ac:dyDescent="0.45">
      <c r="B22" s="23" t="s">
        <v>11</v>
      </c>
      <c r="C22" s="147">
        <f>SUM('Probability of Roll, d20'!Y4:AJ15)/144</f>
        <v>4.5138888888888893</v>
      </c>
      <c r="D22" s="147">
        <v>5.0999999999999996</v>
      </c>
      <c r="E22" s="147">
        <v>5.6</v>
      </c>
      <c r="F22" s="1"/>
      <c r="G22" s="144" t="s">
        <v>11</v>
      </c>
      <c r="H22" s="147">
        <v>4.5</v>
      </c>
      <c r="I22" s="147">
        <v>5.0999999999999996</v>
      </c>
      <c r="J22" s="147">
        <v>5.6</v>
      </c>
    </row>
    <row r="23" spans="2:10" ht="14.65" thickBot="1" x14ac:dyDescent="0.5">
      <c r="B23" s="24" t="s">
        <v>0</v>
      </c>
      <c r="C23" s="148">
        <f>SUM('Probability of Roll, d20'!Y4:AR23)/400</f>
        <v>7.1749999999999998</v>
      </c>
      <c r="D23" s="148">
        <v>7.8</v>
      </c>
      <c r="E23" s="148">
        <v>8.4</v>
      </c>
      <c r="F23" s="1"/>
      <c r="G23" s="145" t="s">
        <v>0</v>
      </c>
      <c r="H23" s="148">
        <v>7.2</v>
      </c>
      <c r="I23" s="148">
        <v>7.8</v>
      </c>
      <c r="J23" s="148">
        <v>8.4</v>
      </c>
    </row>
    <row r="24" spans="2:10" x14ac:dyDescent="0.45">
      <c r="B24" s="59" t="s">
        <v>52</v>
      </c>
      <c r="C24" s="59"/>
      <c r="D24" s="59"/>
      <c r="E24" s="59"/>
      <c r="F24" s="1"/>
      <c r="G24" s="149" t="s">
        <v>63</v>
      </c>
      <c r="H24" s="149"/>
      <c r="I24" s="149"/>
      <c r="J24" s="149"/>
    </row>
  </sheetData>
  <mergeCells count="8">
    <mergeCell ref="B17:E17"/>
    <mergeCell ref="B10:E10"/>
    <mergeCell ref="D2:E2"/>
    <mergeCell ref="B2:C2"/>
    <mergeCell ref="B3:C3"/>
    <mergeCell ref="B24:E24"/>
    <mergeCell ref="G24:J24"/>
    <mergeCell ref="G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4D86-DE28-4419-93FC-EDC4EA2FA2E1}">
  <dimension ref="B1:Z16"/>
  <sheetViews>
    <sheetView workbookViewId="0"/>
  </sheetViews>
  <sheetFormatPr defaultRowHeight="14.25" x14ac:dyDescent="0.45"/>
  <cols>
    <col min="1" max="52" width="4.19921875" customWidth="1"/>
  </cols>
  <sheetData>
    <row r="1" spans="2:26" ht="14.65" thickBot="1" x14ac:dyDescent="0.5"/>
    <row r="2" spans="2:26" ht="16.149999999999999" thickBot="1" x14ac:dyDescent="0.55000000000000004">
      <c r="B2" s="116" t="s">
        <v>23</v>
      </c>
      <c r="C2" s="117"/>
      <c r="D2" s="117"/>
      <c r="E2" s="117"/>
      <c r="F2" s="118"/>
      <c r="O2" s="116" t="s">
        <v>25</v>
      </c>
      <c r="P2" s="117"/>
      <c r="Q2" s="117"/>
      <c r="R2" s="117"/>
      <c r="S2" s="118"/>
    </row>
    <row r="3" spans="2:26" ht="14.65" thickBot="1" x14ac:dyDescent="0.5">
      <c r="B3" s="43" t="s">
        <v>24</v>
      </c>
      <c r="C3" s="45">
        <v>1</v>
      </c>
      <c r="D3" s="46">
        <v>2</v>
      </c>
      <c r="E3" s="46">
        <v>3</v>
      </c>
      <c r="F3" s="47">
        <v>4</v>
      </c>
      <c r="O3" s="119" t="s">
        <v>24</v>
      </c>
      <c r="P3" s="45">
        <v>1</v>
      </c>
      <c r="Q3" s="46">
        <v>2</v>
      </c>
      <c r="R3" s="46">
        <v>3</v>
      </c>
      <c r="S3" s="47">
        <v>4</v>
      </c>
    </row>
    <row r="4" spans="2:26" ht="14.65" thickBot="1" x14ac:dyDescent="0.5">
      <c r="B4" s="42">
        <v>1</v>
      </c>
      <c r="C4" s="30" t="s">
        <v>22</v>
      </c>
      <c r="D4" s="31" t="str">
        <f>IF(OR(D$3&gt;=$E$9,$B4&gt;=$E$9),"P","F")</f>
        <v>F</v>
      </c>
      <c r="E4" s="31" t="str">
        <f t="shared" ref="E4:F7" si="0">IF(OR(E$3&gt;=$E$9,$B4&gt;=$E$9),"P","F")</f>
        <v>P</v>
      </c>
      <c r="F4" s="32" t="str">
        <f t="shared" si="0"/>
        <v>P</v>
      </c>
      <c r="O4" s="120"/>
      <c r="P4" s="36" t="s">
        <v>22</v>
      </c>
      <c r="Q4" s="37" t="str">
        <f>IF(Q3&gt;=$E$9,"P","F")</f>
        <v>F</v>
      </c>
      <c r="R4" s="37" t="str">
        <f t="shared" ref="R4:S4" si="1">IF(R3&gt;=$E$9,"P","F")</f>
        <v>P</v>
      </c>
      <c r="S4" s="38" t="str">
        <f t="shared" si="1"/>
        <v>P</v>
      </c>
    </row>
    <row r="5" spans="2:26" ht="14.65" thickBot="1" x14ac:dyDescent="0.5">
      <c r="B5" s="44">
        <v>2</v>
      </c>
      <c r="C5" s="39" t="str">
        <f t="shared" ref="C5:C7" si="2">IF(OR(C$3&gt;=$E$9,$B5&gt;=$E$9),"P","F")</f>
        <v>F</v>
      </c>
      <c r="D5" t="str">
        <f t="shared" ref="D5:D7" si="3">IF(OR(D$3&gt;=$E$9,$B5&gt;=$E$9),"P","F")</f>
        <v>F</v>
      </c>
      <c r="E5" t="str">
        <f t="shared" si="0"/>
        <v>P</v>
      </c>
      <c r="F5" s="40" t="str">
        <f t="shared" si="0"/>
        <v>P</v>
      </c>
    </row>
    <row r="6" spans="2:26" x14ac:dyDescent="0.45">
      <c r="B6" s="44">
        <v>3</v>
      </c>
      <c r="C6" s="39" t="str">
        <f t="shared" si="2"/>
        <v>P</v>
      </c>
      <c r="D6" t="str">
        <f t="shared" si="3"/>
        <v>P</v>
      </c>
      <c r="E6" t="str">
        <f t="shared" si="0"/>
        <v>P</v>
      </c>
      <c r="F6" s="40" t="str">
        <f t="shared" si="0"/>
        <v>P</v>
      </c>
      <c r="O6" s="67" t="s">
        <v>1</v>
      </c>
      <c r="P6" s="68"/>
      <c r="Q6" s="69"/>
      <c r="R6" s="67">
        <f>E9</f>
        <v>3</v>
      </c>
      <c r="S6" s="69"/>
      <c r="T6" s="67" t="s">
        <v>2</v>
      </c>
      <c r="U6" s="68"/>
      <c r="V6" s="68"/>
      <c r="W6" s="68"/>
      <c r="X6" s="69"/>
      <c r="Y6" s="73">
        <f>(COUNTIF(P4:S4,"P"))/4</f>
        <v>0.5</v>
      </c>
      <c r="Z6" s="74"/>
    </row>
    <row r="7" spans="2:26" ht="14.65" thickBot="1" x14ac:dyDescent="0.5">
      <c r="B7" s="41">
        <v>4</v>
      </c>
      <c r="C7" s="33" t="str">
        <f t="shared" si="2"/>
        <v>P</v>
      </c>
      <c r="D7" s="34" t="str">
        <f t="shared" si="3"/>
        <v>P</v>
      </c>
      <c r="E7" s="34" t="str">
        <f t="shared" si="0"/>
        <v>P</v>
      </c>
      <c r="F7" s="35" t="str">
        <f t="shared" si="0"/>
        <v>P</v>
      </c>
      <c r="O7" s="70"/>
      <c r="P7" s="71"/>
      <c r="Q7" s="72"/>
      <c r="R7" s="70"/>
      <c r="S7" s="72"/>
      <c r="T7" s="70"/>
      <c r="U7" s="71"/>
      <c r="V7" s="71"/>
      <c r="W7" s="71"/>
      <c r="X7" s="72"/>
      <c r="Y7" s="75"/>
      <c r="Z7" s="76"/>
    </row>
    <row r="8" spans="2:26" ht="14.65" thickBot="1" x14ac:dyDescent="0.5"/>
    <row r="9" spans="2:26" x14ac:dyDescent="0.45">
      <c r="B9" s="67" t="s">
        <v>1</v>
      </c>
      <c r="C9" s="68"/>
      <c r="D9" s="69"/>
      <c r="E9" s="77">
        <v>3</v>
      </c>
      <c r="F9" s="78"/>
      <c r="G9" s="67" t="s">
        <v>2</v>
      </c>
      <c r="H9" s="68"/>
      <c r="I9" s="68"/>
      <c r="J9" s="68"/>
      <c r="K9" s="69"/>
      <c r="L9" s="73">
        <f>(COUNTIF(C4:F7,"P"))/16</f>
        <v>0.75</v>
      </c>
      <c r="M9" s="74"/>
    </row>
    <row r="10" spans="2:26" ht="14.65" thickBot="1" x14ac:dyDescent="0.5">
      <c r="B10" s="70"/>
      <c r="C10" s="71"/>
      <c r="D10" s="72"/>
      <c r="E10" s="79"/>
      <c r="F10" s="80"/>
      <c r="G10" s="70"/>
      <c r="H10" s="71"/>
      <c r="I10" s="71"/>
      <c r="J10" s="71"/>
      <c r="K10" s="72"/>
      <c r="L10" s="75"/>
      <c r="M10" s="76"/>
    </row>
    <row r="11" spans="2:26" ht="14.65" thickBot="1" x14ac:dyDescent="0.5"/>
    <row r="12" spans="2:26" ht="14.65" thickBot="1" x14ac:dyDescent="0.5">
      <c r="B12" s="129" t="s">
        <v>5</v>
      </c>
      <c r="C12" s="127"/>
      <c r="D12" s="128"/>
      <c r="E12" s="129">
        <v>1</v>
      </c>
      <c r="F12" s="127"/>
      <c r="G12" s="127">
        <v>2</v>
      </c>
      <c r="H12" s="127"/>
      <c r="I12" s="127">
        <v>3</v>
      </c>
      <c r="J12" s="127"/>
      <c r="K12" s="127">
        <v>4</v>
      </c>
      <c r="L12" s="128"/>
    </row>
    <row r="13" spans="2:26" x14ac:dyDescent="0.45">
      <c r="B13" s="139" t="s">
        <v>3</v>
      </c>
      <c r="C13" s="140"/>
      <c r="D13" s="141"/>
      <c r="E13" s="125">
        <v>0.75</v>
      </c>
      <c r="F13" s="126"/>
      <c r="G13" s="126">
        <v>0.75</v>
      </c>
      <c r="H13" s="126"/>
      <c r="I13" s="126">
        <v>0.5</v>
      </c>
      <c r="J13" s="126"/>
      <c r="K13" s="126">
        <v>0.25</v>
      </c>
      <c r="L13" s="135"/>
    </row>
    <row r="14" spans="2:26" x14ac:dyDescent="0.45">
      <c r="B14" s="136" t="s">
        <v>4</v>
      </c>
      <c r="C14" s="137"/>
      <c r="D14" s="138"/>
      <c r="E14" s="123">
        <v>0.9375</v>
      </c>
      <c r="F14" s="124"/>
      <c r="G14" s="124">
        <v>0.9375</v>
      </c>
      <c r="H14" s="124"/>
      <c r="I14" s="124">
        <v>0.75</v>
      </c>
      <c r="J14" s="124"/>
      <c r="K14" s="124">
        <v>0.4375</v>
      </c>
      <c r="L14" s="134"/>
    </row>
    <row r="15" spans="2:26" x14ac:dyDescent="0.45">
      <c r="B15" s="136" t="s">
        <v>6</v>
      </c>
      <c r="C15" s="137"/>
      <c r="D15" s="138"/>
      <c r="E15" s="123">
        <f>E14-E13</f>
        <v>0.1875</v>
      </c>
      <c r="F15" s="124"/>
      <c r="G15" s="124">
        <f t="shared" ref="G15" si="4">G14-G13</f>
        <v>0.1875</v>
      </c>
      <c r="H15" s="124"/>
      <c r="I15" s="124">
        <f t="shared" ref="I15" si="5">I14-I13</f>
        <v>0.25</v>
      </c>
      <c r="J15" s="124"/>
      <c r="K15" s="124">
        <f t="shared" ref="K15" si="6">K14-K13</f>
        <v>0.1875</v>
      </c>
      <c r="L15" s="134"/>
    </row>
    <row r="16" spans="2:26" ht="14.65" thickBot="1" x14ac:dyDescent="0.5">
      <c r="B16" s="130" t="s">
        <v>7</v>
      </c>
      <c r="C16" s="131"/>
      <c r="D16" s="132"/>
      <c r="E16" s="121">
        <f>(E15*100)/25</f>
        <v>0.75</v>
      </c>
      <c r="F16" s="122"/>
      <c r="G16" s="122">
        <f t="shared" ref="G16" si="7">(G15*100)/25</f>
        <v>0.75</v>
      </c>
      <c r="H16" s="122"/>
      <c r="I16" s="122">
        <f t="shared" ref="I16" si="8">(I15*100)/25</f>
        <v>1</v>
      </c>
      <c r="J16" s="122"/>
      <c r="K16" s="122">
        <f t="shared" ref="K16" si="9">(K15*100)/25</f>
        <v>0.75</v>
      </c>
      <c r="L16" s="133"/>
    </row>
  </sheetData>
  <mergeCells count="36">
    <mergeCell ref="K16:L16"/>
    <mergeCell ref="K15:L15"/>
    <mergeCell ref="K14:L14"/>
    <mergeCell ref="K13:L13"/>
    <mergeCell ref="B9:D10"/>
    <mergeCell ref="E9:F10"/>
    <mergeCell ref="G9:K10"/>
    <mergeCell ref="L9:M10"/>
    <mergeCell ref="G15:H15"/>
    <mergeCell ref="G14:H14"/>
    <mergeCell ref="G13:H13"/>
    <mergeCell ref="B15:D15"/>
    <mergeCell ref="B14:D14"/>
    <mergeCell ref="B13:D13"/>
    <mergeCell ref="B12:D12"/>
    <mergeCell ref="T6:X7"/>
    <mergeCell ref="Y6:Z7"/>
    <mergeCell ref="O6:Q7"/>
    <mergeCell ref="R6:S7"/>
    <mergeCell ref="O2:S2"/>
    <mergeCell ref="B2:F2"/>
    <mergeCell ref="O3:O4"/>
    <mergeCell ref="E16:F16"/>
    <mergeCell ref="E15:F15"/>
    <mergeCell ref="E14:F14"/>
    <mergeCell ref="E13:F13"/>
    <mergeCell ref="K12:L12"/>
    <mergeCell ref="I12:J12"/>
    <mergeCell ref="G12:H12"/>
    <mergeCell ref="E12:F12"/>
    <mergeCell ref="I16:J16"/>
    <mergeCell ref="I15:J15"/>
    <mergeCell ref="I14:J14"/>
    <mergeCell ref="I13:J13"/>
    <mergeCell ref="G16:H16"/>
    <mergeCell ref="B16:D16"/>
  </mergeCells>
  <conditionalFormatting sqref="C4:F7">
    <cfRule type="containsText" dxfId="3" priority="6" operator="containsText" text="P">
      <formula>NOT(ISERROR(SEARCH("P",C4)))</formula>
    </cfRule>
    <cfRule type="containsText" dxfId="2" priority="7" operator="containsText" text="F">
      <formula>NOT(ISERROR(SEARCH("F",C4)))</formula>
    </cfRule>
  </conditionalFormatting>
  <conditionalFormatting sqref="E13: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M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S4">
    <cfRule type="containsText" dxfId="1" priority="4" operator="containsText" text="P">
      <formula>NOT(ISERROR(SEARCH("P",P4)))</formula>
    </cfRule>
    <cfRule type="containsText" dxfId="0" priority="5" operator="containsText" text="F">
      <formula>NOT(ISERROR(SEARCH("F",P4)))</formula>
    </cfRule>
  </conditionalFormatting>
  <conditionalFormatting sqref="Y6:Z7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FE14-6479-4B7B-9705-632A1AC075E8}">
  <dimension ref="B1:AU48"/>
  <sheetViews>
    <sheetView zoomScale="90" zoomScaleNormal="90" workbookViewId="0"/>
  </sheetViews>
  <sheetFormatPr defaultRowHeight="14.25" x14ac:dyDescent="0.45"/>
  <cols>
    <col min="1" max="50" width="4.19921875" style="1" customWidth="1"/>
    <col min="51" max="52" width="3.59765625" style="1" customWidth="1"/>
    <col min="53" max="16384" width="9.06640625" style="1"/>
  </cols>
  <sheetData>
    <row r="1" spans="2:44" ht="14.65" thickBot="1" x14ac:dyDescent="0.5"/>
    <row r="2" spans="2:44" ht="16.149999999999999" thickBot="1" x14ac:dyDescent="0.5">
      <c r="B2" s="61" t="s">
        <v>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5"/>
      <c r="X2" s="61" t="s">
        <v>26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5"/>
    </row>
    <row r="3" spans="2:44" ht="15" customHeight="1" thickBot="1" x14ac:dyDescent="0.5">
      <c r="B3" s="28" t="s">
        <v>0</v>
      </c>
      <c r="C3" s="48">
        <v>1</v>
      </c>
      <c r="D3" s="49">
        <v>2</v>
      </c>
      <c r="E3" s="49">
        <v>3</v>
      </c>
      <c r="F3" s="49">
        <v>4</v>
      </c>
      <c r="G3" s="49">
        <v>5</v>
      </c>
      <c r="H3" s="49">
        <v>6</v>
      </c>
      <c r="I3" s="49">
        <v>7</v>
      </c>
      <c r="J3" s="49">
        <v>8</v>
      </c>
      <c r="K3" s="49">
        <v>9</v>
      </c>
      <c r="L3" s="49">
        <v>10</v>
      </c>
      <c r="M3" s="49">
        <v>11</v>
      </c>
      <c r="N3" s="49">
        <v>12</v>
      </c>
      <c r="O3" s="49">
        <v>13</v>
      </c>
      <c r="P3" s="49">
        <v>14</v>
      </c>
      <c r="Q3" s="49">
        <v>15</v>
      </c>
      <c r="R3" s="49">
        <v>16</v>
      </c>
      <c r="S3" s="49">
        <v>17</v>
      </c>
      <c r="T3" s="49">
        <v>18</v>
      </c>
      <c r="U3" s="49">
        <v>19</v>
      </c>
      <c r="V3" s="50">
        <v>20</v>
      </c>
      <c r="X3" s="28" t="s">
        <v>0</v>
      </c>
      <c r="Y3" s="48">
        <v>1</v>
      </c>
      <c r="Z3" s="49">
        <v>2</v>
      </c>
      <c r="AA3" s="49">
        <v>3</v>
      </c>
      <c r="AB3" s="49">
        <v>4</v>
      </c>
      <c r="AC3" s="49">
        <v>5</v>
      </c>
      <c r="AD3" s="49">
        <v>6</v>
      </c>
      <c r="AE3" s="49">
        <v>7</v>
      </c>
      <c r="AF3" s="49">
        <v>8</v>
      </c>
      <c r="AG3" s="49">
        <v>9</v>
      </c>
      <c r="AH3" s="49">
        <v>10</v>
      </c>
      <c r="AI3" s="49">
        <v>11</v>
      </c>
      <c r="AJ3" s="49">
        <v>12</v>
      </c>
      <c r="AK3" s="49">
        <v>13</v>
      </c>
      <c r="AL3" s="49">
        <v>14</v>
      </c>
      <c r="AM3" s="49">
        <v>15</v>
      </c>
      <c r="AN3" s="49">
        <v>16</v>
      </c>
      <c r="AO3" s="49">
        <v>17</v>
      </c>
      <c r="AP3" s="49">
        <v>18</v>
      </c>
      <c r="AQ3" s="49">
        <v>19</v>
      </c>
      <c r="AR3" s="50">
        <v>20</v>
      </c>
    </row>
    <row r="4" spans="2:44" ht="15" customHeight="1" x14ac:dyDescent="0.45">
      <c r="B4" s="48">
        <v>1</v>
      </c>
      <c r="C4" s="13">
        <f t="shared" ref="C4:R19" si="0">MAX(C$3,$B4)</f>
        <v>1</v>
      </c>
      <c r="D4" s="14">
        <f t="shared" si="0"/>
        <v>2</v>
      </c>
      <c r="E4" s="14">
        <f t="shared" si="0"/>
        <v>3</v>
      </c>
      <c r="F4" s="14">
        <f t="shared" si="0"/>
        <v>4</v>
      </c>
      <c r="G4" s="14">
        <f t="shared" si="0"/>
        <v>5</v>
      </c>
      <c r="H4" s="14">
        <f t="shared" si="0"/>
        <v>6</v>
      </c>
      <c r="I4" s="14">
        <f t="shared" si="0"/>
        <v>7</v>
      </c>
      <c r="J4" s="14">
        <f t="shared" si="0"/>
        <v>8</v>
      </c>
      <c r="K4" s="14">
        <f t="shared" si="0"/>
        <v>9</v>
      </c>
      <c r="L4" s="14">
        <f t="shared" si="0"/>
        <v>10</v>
      </c>
      <c r="M4" s="14">
        <f t="shared" si="0"/>
        <v>11</v>
      </c>
      <c r="N4" s="14">
        <f t="shared" si="0"/>
        <v>12</v>
      </c>
      <c r="O4" s="14">
        <f t="shared" si="0"/>
        <v>13</v>
      </c>
      <c r="P4" s="14">
        <f t="shared" si="0"/>
        <v>14</v>
      </c>
      <c r="Q4" s="14">
        <f t="shared" si="0"/>
        <v>15</v>
      </c>
      <c r="R4" s="14">
        <f t="shared" si="0"/>
        <v>16</v>
      </c>
      <c r="S4" s="14">
        <f t="shared" ref="S4:V22" si="1">MAX(S$3,$B4)</f>
        <v>17</v>
      </c>
      <c r="T4" s="14">
        <f t="shared" si="1"/>
        <v>18</v>
      </c>
      <c r="U4" s="14">
        <f t="shared" si="1"/>
        <v>19</v>
      </c>
      <c r="V4" s="15">
        <f t="shared" si="1"/>
        <v>20</v>
      </c>
      <c r="X4" s="48">
        <v>1</v>
      </c>
      <c r="Y4" s="13">
        <f>MIN(Y$3,$B4)</f>
        <v>1</v>
      </c>
      <c r="Z4" s="14">
        <f t="shared" ref="Z4:AR17" si="2">MIN(Z$3,$B4)</f>
        <v>1</v>
      </c>
      <c r="AA4" s="14">
        <f t="shared" si="2"/>
        <v>1</v>
      </c>
      <c r="AB4" s="14">
        <f t="shared" si="2"/>
        <v>1</v>
      </c>
      <c r="AC4" s="14">
        <f t="shared" si="2"/>
        <v>1</v>
      </c>
      <c r="AD4" s="14">
        <f t="shared" si="2"/>
        <v>1</v>
      </c>
      <c r="AE4" s="14">
        <f t="shared" si="2"/>
        <v>1</v>
      </c>
      <c r="AF4" s="14">
        <f t="shared" si="2"/>
        <v>1</v>
      </c>
      <c r="AG4" s="14">
        <f t="shared" si="2"/>
        <v>1</v>
      </c>
      <c r="AH4" s="14">
        <f t="shared" si="2"/>
        <v>1</v>
      </c>
      <c r="AI4" s="14">
        <f t="shared" si="2"/>
        <v>1</v>
      </c>
      <c r="AJ4" s="14">
        <f t="shared" si="2"/>
        <v>1</v>
      </c>
      <c r="AK4" s="14">
        <f t="shared" si="2"/>
        <v>1</v>
      </c>
      <c r="AL4" s="14">
        <f t="shared" si="2"/>
        <v>1</v>
      </c>
      <c r="AM4" s="14">
        <f t="shared" si="2"/>
        <v>1</v>
      </c>
      <c r="AN4" s="14">
        <f t="shared" si="2"/>
        <v>1</v>
      </c>
      <c r="AO4" s="14">
        <f t="shared" si="2"/>
        <v>1</v>
      </c>
      <c r="AP4" s="14">
        <f t="shared" si="2"/>
        <v>1</v>
      </c>
      <c r="AQ4" s="14">
        <f t="shared" si="2"/>
        <v>1</v>
      </c>
      <c r="AR4" s="15">
        <f t="shared" si="2"/>
        <v>1</v>
      </c>
    </row>
    <row r="5" spans="2:44" ht="15" customHeight="1" x14ac:dyDescent="0.45">
      <c r="B5" s="52">
        <v>2</v>
      </c>
      <c r="C5" s="16">
        <f t="shared" si="0"/>
        <v>2</v>
      </c>
      <c r="D5" s="17">
        <f t="shared" si="0"/>
        <v>2</v>
      </c>
      <c r="E5" s="17">
        <f t="shared" si="0"/>
        <v>3</v>
      </c>
      <c r="F5" s="17">
        <f t="shared" si="0"/>
        <v>4</v>
      </c>
      <c r="G5" s="17">
        <f t="shared" si="0"/>
        <v>5</v>
      </c>
      <c r="H5" s="17">
        <f t="shared" si="0"/>
        <v>6</v>
      </c>
      <c r="I5" s="17">
        <f t="shared" si="0"/>
        <v>7</v>
      </c>
      <c r="J5" s="17">
        <f t="shared" si="0"/>
        <v>8</v>
      </c>
      <c r="K5" s="17">
        <f t="shared" si="0"/>
        <v>9</v>
      </c>
      <c r="L5" s="17">
        <f t="shared" si="0"/>
        <v>10</v>
      </c>
      <c r="M5" s="17">
        <f t="shared" si="0"/>
        <v>11</v>
      </c>
      <c r="N5" s="17">
        <f t="shared" si="0"/>
        <v>12</v>
      </c>
      <c r="O5" s="17">
        <f t="shared" si="0"/>
        <v>13</v>
      </c>
      <c r="P5" s="17">
        <f t="shared" si="0"/>
        <v>14</v>
      </c>
      <c r="Q5" s="17">
        <f t="shared" si="0"/>
        <v>15</v>
      </c>
      <c r="R5" s="17">
        <f t="shared" si="0"/>
        <v>16</v>
      </c>
      <c r="S5" s="17">
        <f t="shared" si="1"/>
        <v>17</v>
      </c>
      <c r="T5" s="17">
        <f t="shared" si="1"/>
        <v>18</v>
      </c>
      <c r="U5" s="17">
        <f t="shared" si="1"/>
        <v>19</v>
      </c>
      <c r="V5" s="18">
        <f t="shared" si="1"/>
        <v>20</v>
      </c>
      <c r="X5" s="52">
        <v>2</v>
      </c>
      <c r="Y5" s="16">
        <f t="shared" ref="Y5:AN23" si="3">MIN(Y$3,$B5)</f>
        <v>1</v>
      </c>
      <c r="Z5" s="17">
        <f t="shared" si="2"/>
        <v>2</v>
      </c>
      <c r="AA5" s="17">
        <f t="shared" si="2"/>
        <v>2</v>
      </c>
      <c r="AB5" s="17">
        <f t="shared" si="2"/>
        <v>2</v>
      </c>
      <c r="AC5" s="17">
        <f t="shared" si="2"/>
        <v>2</v>
      </c>
      <c r="AD5" s="17">
        <f t="shared" si="2"/>
        <v>2</v>
      </c>
      <c r="AE5" s="17">
        <f t="shared" si="2"/>
        <v>2</v>
      </c>
      <c r="AF5" s="17">
        <f t="shared" si="2"/>
        <v>2</v>
      </c>
      <c r="AG5" s="17">
        <f t="shared" si="2"/>
        <v>2</v>
      </c>
      <c r="AH5" s="17">
        <f t="shared" si="2"/>
        <v>2</v>
      </c>
      <c r="AI5" s="17">
        <f t="shared" si="2"/>
        <v>2</v>
      </c>
      <c r="AJ5" s="17">
        <f t="shared" si="2"/>
        <v>2</v>
      </c>
      <c r="AK5" s="17">
        <f t="shared" si="2"/>
        <v>2</v>
      </c>
      <c r="AL5" s="17">
        <f t="shared" si="2"/>
        <v>2</v>
      </c>
      <c r="AM5" s="17">
        <f t="shared" si="2"/>
        <v>2</v>
      </c>
      <c r="AN5" s="17">
        <f t="shared" si="2"/>
        <v>2</v>
      </c>
      <c r="AO5" s="17">
        <f t="shared" si="2"/>
        <v>2</v>
      </c>
      <c r="AP5" s="17">
        <f t="shared" si="2"/>
        <v>2</v>
      </c>
      <c r="AQ5" s="17">
        <f t="shared" si="2"/>
        <v>2</v>
      </c>
      <c r="AR5" s="18">
        <f t="shared" si="2"/>
        <v>2</v>
      </c>
    </row>
    <row r="6" spans="2:44" ht="15" customHeight="1" x14ac:dyDescent="0.45">
      <c r="B6" s="52">
        <v>3</v>
      </c>
      <c r="C6" s="16">
        <f t="shared" si="0"/>
        <v>3</v>
      </c>
      <c r="D6" s="17">
        <f t="shared" si="0"/>
        <v>3</v>
      </c>
      <c r="E6" s="17">
        <f t="shared" si="0"/>
        <v>3</v>
      </c>
      <c r="F6" s="17">
        <f t="shared" si="0"/>
        <v>4</v>
      </c>
      <c r="G6" s="17">
        <f t="shared" si="0"/>
        <v>5</v>
      </c>
      <c r="H6" s="17">
        <f t="shared" si="0"/>
        <v>6</v>
      </c>
      <c r="I6" s="17">
        <f t="shared" si="0"/>
        <v>7</v>
      </c>
      <c r="J6" s="17">
        <f t="shared" si="0"/>
        <v>8</v>
      </c>
      <c r="K6" s="17">
        <f t="shared" si="0"/>
        <v>9</v>
      </c>
      <c r="L6" s="17">
        <f t="shared" si="0"/>
        <v>10</v>
      </c>
      <c r="M6" s="17">
        <f t="shared" si="0"/>
        <v>11</v>
      </c>
      <c r="N6" s="17">
        <f t="shared" si="0"/>
        <v>12</v>
      </c>
      <c r="O6" s="17">
        <f t="shared" si="0"/>
        <v>13</v>
      </c>
      <c r="P6" s="17">
        <f t="shared" si="0"/>
        <v>14</v>
      </c>
      <c r="Q6" s="17">
        <f t="shared" si="0"/>
        <v>15</v>
      </c>
      <c r="R6" s="17">
        <f t="shared" si="0"/>
        <v>16</v>
      </c>
      <c r="S6" s="17">
        <f t="shared" si="1"/>
        <v>17</v>
      </c>
      <c r="T6" s="17">
        <f t="shared" si="1"/>
        <v>18</v>
      </c>
      <c r="U6" s="17">
        <f t="shared" si="1"/>
        <v>19</v>
      </c>
      <c r="V6" s="18">
        <f t="shared" si="1"/>
        <v>20</v>
      </c>
      <c r="X6" s="52">
        <v>3</v>
      </c>
      <c r="Y6" s="16">
        <f t="shared" si="3"/>
        <v>1</v>
      </c>
      <c r="Z6" s="17">
        <f t="shared" si="2"/>
        <v>2</v>
      </c>
      <c r="AA6" s="17">
        <f t="shared" si="2"/>
        <v>3</v>
      </c>
      <c r="AB6" s="17">
        <f t="shared" si="2"/>
        <v>3</v>
      </c>
      <c r="AC6" s="17">
        <f t="shared" si="2"/>
        <v>3</v>
      </c>
      <c r="AD6" s="17">
        <f t="shared" si="2"/>
        <v>3</v>
      </c>
      <c r="AE6" s="17">
        <f t="shared" si="2"/>
        <v>3</v>
      </c>
      <c r="AF6" s="17">
        <f t="shared" si="2"/>
        <v>3</v>
      </c>
      <c r="AG6" s="17">
        <f t="shared" si="2"/>
        <v>3</v>
      </c>
      <c r="AH6" s="17">
        <f t="shared" si="2"/>
        <v>3</v>
      </c>
      <c r="AI6" s="17">
        <f t="shared" si="2"/>
        <v>3</v>
      </c>
      <c r="AJ6" s="17">
        <f t="shared" si="2"/>
        <v>3</v>
      </c>
      <c r="AK6" s="17">
        <f t="shared" si="2"/>
        <v>3</v>
      </c>
      <c r="AL6" s="17">
        <f t="shared" si="2"/>
        <v>3</v>
      </c>
      <c r="AM6" s="17">
        <f t="shared" si="2"/>
        <v>3</v>
      </c>
      <c r="AN6" s="17">
        <f t="shared" si="2"/>
        <v>3</v>
      </c>
      <c r="AO6" s="17">
        <f t="shared" si="2"/>
        <v>3</v>
      </c>
      <c r="AP6" s="17">
        <f t="shared" si="2"/>
        <v>3</v>
      </c>
      <c r="AQ6" s="17">
        <f t="shared" si="2"/>
        <v>3</v>
      </c>
      <c r="AR6" s="18">
        <f t="shared" si="2"/>
        <v>3</v>
      </c>
    </row>
    <row r="7" spans="2:44" ht="15" customHeight="1" x14ac:dyDescent="0.45">
      <c r="B7" s="52">
        <v>4</v>
      </c>
      <c r="C7" s="16">
        <f t="shared" si="0"/>
        <v>4</v>
      </c>
      <c r="D7" s="17">
        <f t="shared" si="0"/>
        <v>4</v>
      </c>
      <c r="E7" s="17">
        <f t="shared" si="0"/>
        <v>4</v>
      </c>
      <c r="F7" s="17">
        <f t="shared" si="0"/>
        <v>4</v>
      </c>
      <c r="G7" s="17">
        <f t="shared" si="0"/>
        <v>5</v>
      </c>
      <c r="H7" s="17">
        <f t="shared" si="0"/>
        <v>6</v>
      </c>
      <c r="I7" s="17">
        <f t="shared" si="0"/>
        <v>7</v>
      </c>
      <c r="J7" s="17">
        <f t="shared" si="0"/>
        <v>8</v>
      </c>
      <c r="K7" s="17">
        <f t="shared" si="0"/>
        <v>9</v>
      </c>
      <c r="L7" s="17">
        <f t="shared" si="0"/>
        <v>10</v>
      </c>
      <c r="M7" s="17">
        <f t="shared" si="0"/>
        <v>11</v>
      </c>
      <c r="N7" s="17">
        <f t="shared" si="0"/>
        <v>12</v>
      </c>
      <c r="O7" s="17">
        <f t="shared" si="0"/>
        <v>13</v>
      </c>
      <c r="P7" s="17">
        <f t="shared" si="0"/>
        <v>14</v>
      </c>
      <c r="Q7" s="17">
        <f t="shared" si="0"/>
        <v>15</v>
      </c>
      <c r="R7" s="17">
        <f t="shared" si="0"/>
        <v>16</v>
      </c>
      <c r="S7" s="17">
        <f t="shared" si="1"/>
        <v>17</v>
      </c>
      <c r="T7" s="17">
        <f t="shared" si="1"/>
        <v>18</v>
      </c>
      <c r="U7" s="17">
        <f t="shared" si="1"/>
        <v>19</v>
      </c>
      <c r="V7" s="18">
        <f t="shared" si="1"/>
        <v>20</v>
      </c>
      <c r="X7" s="52">
        <v>4</v>
      </c>
      <c r="Y7" s="16">
        <f t="shared" si="3"/>
        <v>1</v>
      </c>
      <c r="Z7" s="17">
        <f t="shared" si="2"/>
        <v>2</v>
      </c>
      <c r="AA7" s="17">
        <f t="shared" si="2"/>
        <v>3</v>
      </c>
      <c r="AB7" s="17">
        <f t="shared" si="2"/>
        <v>4</v>
      </c>
      <c r="AC7" s="17">
        <f t="shared" si="2"/>
        <v>4</v>
      </c>
      <c r="AD7" s="17">
        <f t="shared" si="2"/>
        <v>4</v>
      </c>
      <c r="AE7" s="17">
        <f t="shared" si="2"/>
        <v>4</v>
      </c>
      <c r="AF7" s="17">
        <f t="shared" si="2"/>
        <v>4</v>
      </c>
      <c r="AG7" s="17">
        <f t="shared" si="2"/>
        <v>4</v>
      </c>
      <c r="AH7" s="17">
        <f t="shared" si="2"/>
        <v>4</v>
      </c>
      <c r="AI7" s="17">
        <f t="shared" si="2"/>
        <v>4</v>
      </c>
      <c r="AJ7" s="17">
        <f t="shared" si="2"/>
        <v>4</v>
      </c>
      <c r="AK7" s="17">
        <f t="shared" si="2"/>
        <v>4</v>
      </c>
      <c r="AL7" s="17">
        <f t="shared" si="2"/>
        <v>4</v>
      </c>
      <c r="AM7" s="17">
        <f t="shared" si="2"/>
        <v>4</v>
      </c>
      <c r="AN7" s="17">
        <f t="shared" si="2"/>
        <v>4</v>
      </c>
      <c r="AO7" s="17">
        <f t="shared" si="2"/>
        <v>4</v>
      </c>
      <c r="AP7" s="17">
        <f t="shared" si="2"/>
        <v>4</v>
      </c>
      <c r="AQ7" s="17">
        <f t="shared" si="2"/>
        <v>4</v>
      </c>
      <c r="AR7" s="18">
        <f t="shared" si="2"/>
        <v>4</v>
      </c>
    </row>
    <row r="8" spans="2:44" ht="15" customHeight="1" x14ac:dyDescent="0.45">
      <c r="B8" s="52">
        <v>5</v>
      </c>
      <c r="C8" s="16">
        <f t="shared" si="0"/>
        <v>5</v>
      </c>
      <c r="D8" s="17">
        <f t="shared" si="0"/>
        <v>5</v>
      </c>
      <c r="E8" s="17">
        <f t="shared" si="0"/>
        <v>5</v>
      </c>
      <c r="F8" s="17">
        <f t="shared" si="0"/>
        <v>5</v>
      </c>
      <c r="G8" s="17">
        <f t="shared" si="0"/>
        <v>5</v>
      </c>
      <c r="H8" s="17">
        <f t="shared" si="0"/>
        <v>6</v>
      </c>
      <c r="I8" s="17">
        <f t="shared" si="0"/>
        <v>7</v>
      </c>
      <c r="J8" s="17">
        <f t="shared" si="0"/>
        <v>8</v>
      </c>
      <c r="K8" s="17">
        <f t="shared" si="0"/>
        <v>9</v>
      </c>
      <c r="L8" s="17">
        <f t="shared" si="0"/>
        <v>10</v>
      </c>
      <c r="M8" s="17">
        <f t="shared" si="0"/>
        <v>11</v>
      </c>
      <c r="N8" s="17">
        <f t="shared" si="0"/>
        <v>12</v>
      </c>
      <c r="O8" s="17">
        <f t="shared" si="0"/>
        <v>13</v>
      </c>
      <c r="P8" s="17">
        <f t="shared" si="0"/>
        <v>14</v>
      </c>
      <c r="Q8" s="17">
        <f t="shared" si="0"/>
        <v>15</v>
      </c>
      <c r="R8" s="17">
        <f t="shared" si="0"/>
        <v>16</v>
      </c>
      <c r="S8" s="17">
        <f t="shared" si="1"/>
        <v>17</v>
      </c>
      <c r="T8" s="17">
        <f t="shared" si="1"/>
        <v>18</v>
      </c>
      <c r="U8" s="17">
        <f t="shared" si="1"/>
        <v>19</v>
      </c>
      <c r="V8" s="18">
        <f t="shared" si="1"/>
        <v>20</v>
      </c>
      <c r="X8" s="52">
        <v>5</v>
      </c>
      <c r="Y8" s="16">
        <f t="shared" si="3"/>
        <v>1</v>
      </c>
      <c r="Z8" s="17">
        <f t="shared" si="2"/>
        <v>2</v>
      </c>
      <c r="AA8" s="17">
        <f t="shared" si="2"/>
        <v>3</v>
      </c>
      <c r="AB8" s="17">
        <f t="shared" si="2"/>
        <v>4</v>
      </c>
      <c r="AC8" s="17">
        <f t="shared" si="2"/>
        <v>5</v>
      </c>
      <c r="AD8" s="17">
        <f t="shared" si="2"/>
        <v>5</v>
      </c>
      <c r="AE8" s="17">
        <f t="shared" si="2"/>
        <v>5</v>
      </c>
      <c r="AF8" s="17">
        <f t="shared" si="2"/>
        <v>5</v>
      </c>
      <c r="AG8" s="17">
        <f t="shared" si="2"/>
        <v>5</v>
      </c>
      <c r="AH8" s="17">
        <f t="shared" si="2"/>
        <v>5</v>
      </c>
      <c r="AI8" s="17">
        <f t="shared" si="2"/>
        <v>5</v>
      </c>
      <c r="AJ8" s="17">
        <f t="shared" si="2"/>
        <v>5</v>
      </c>
      <c r="AK8" s="17">
        <f t="shared" si="2"/>
        <v>5</v>
      </c>
      <c r="AL8" s="17">
        <f t="shared" si="2"/>
        <v>5</v>
      </c>
      <c r="AM8" s="17">
        <f t="shared" si="2"/>
        <v>5</v>
      </c>
      <c r="AN8" s="17">
        <f t="shared" si="2"/>
        <v>5</v>
      </c>
      <c r="AO8" s="17">
        <f t="shared" si="2"/>
        <v>5</v>
      </c>
      <c r="AP8" s="17">
        <f t="shared" si="2"/>
        <v>5</v>
      </c>
      <c r="AQ8" s="17">
        <f t="shared" si="2"/>
        <v>5</v>
      </c>
      <c r="AR8" s="18">
        <f t="shared" si="2"/>
        <v>5</v>
      </c>
    </row>
    <row r="9" spans="2:44" ht="15" customHeight="1" x14ac:dyDescent="0.45">
      <c r="B9" s="52">
        <v>6</v>
      </c>
      <c r="C9" s="16">
        <f t="shared" si="0"/>
        <v>6</v>
      </c>
      <c r="D9" s="17">
        <f t="shared" si="0"/>
        <v>6</v>
      </c>
      <c r="E9" s="17">
        <f t="shared" si="0"/>
        <v>6</v>
      </c>
      <c r="F9" s="17">
        <f t="shared" si="0"/>
        <v>6</v>
      </c>
      <c r="G9" s="17">
        <f t="shared" si="0"/>
        <v>6</v>
      </c>
      <c r="H9" s="17">
        <f t="shared" si="0"/>
        <v>6</v>
      </c>
      <c r="I9" s="17">
        <f t="shared" si="0"/>
        <v>7</v>
      </c>
      <c r="J9" s="17">
        <f t="shared" si="0"/>
        <v>8</v>
      </c>
      <c r="K9" s="17">
        <f t="shared" si="0"/>
        <v>9</v>
      </c>
      <c r="L9" s="17">
        <f t="shared" si="0"/>
        <v>10</v>
      </c>
      <c r="M9" s="17">
        <f t="shared" si="0"/>
        <v>11</v>
      </c>
      <c r="N9" s="17">
        <f t="shared" si="0"/>
        <v>12</v>
      </c>
      <c r="O9" s="17">
        <f t="shared" si="0"/>
        <v>13</v>
      </c>
      <c r="P9" s="17">
        <f t="shared" si="0"/>
        <v>14</v>
      </c>
      <c r="Q9" s="17">
        <f t="shared" si="0"/>
        <v>15</v>
      </c>
      <c r="R9" s="17">
        <f t="shared" si="0"/>
        <v>16</v>
      </c>
      <c r="S9" s="17">
        <f t="shared" si="1"/>
        <v>17</v>
      </c>
      <c r="T9" s="17">
        <f t="shared" si="1"/>
        <v>18</v>
      </c>
      <c r="U9" s="17">
        <f t="shared" si="1"/>
        <v>19</v>
      </c>
      <c r="V9" s="18">
        <f t="shared" si="1"/>
        <v>20</v>
      </c>
      <c r="X9" s="52">
        <v>6</v>
      </c>
      <c r="Y9" s="16">
        <f t="shared" si="3"/>
        <v>1</v>
      </c>
      <c r="Z9" s="17">
        <f t="shared" si="2"/>
        <v>2</v>
      </c>
      <c r="AA9" s="17">
        <f t="shared" si="2"/>
        <v>3</v>
      </c>
      <c r="AB9" s="17">
        <f t="shared" si="2"/>
        <v>4</v>
      </c>
      <c r="AC9" s="17">
        <f t="shared" si="2"/>
        <v>5</v>
      </c>
      <c r="AD9" s="17">
        <f t="shared" si="2"/>
        <v>6</v>
      </c>
      <c r="AE9" s="17">
        <f t="shared" si="2"/>
        <v>6</v>
      </c>
      <c r="AF9" s="17">
        <f t="shared" si="2"/>
        <v>6</v>
      </c>
      <c r="AG9" s="17">
        <f t="shared" si="2"/>
        <v>6</v>
      </c>
      <c r="AH9" s="17">
        <f t="shared" si="2"/>
        <v>6</v>
      </c>
      <c r="AI9" s="17">
        <f t="shared" si="2"/>
        <v>6</v>
      </c>
      <c r="AJ9" s="17">
        <f t="shared" si="2"/>
        <v>6</v>
      </c>
      <c r="AK9" s="17">
        <f t="shared" si="2"/>
        <v>6</v>
      </c>
      <c r="AL9" s="17">
        <f t="shared" si="2"/>
        <v>6</v>
      </c>
      <c r="AM9" s="17">
        <f t="shared" si="2"/>
        <v>6</v>
      </c>
      <c r="AN9" s="17">
        <f t="shared" si="2"/>
        <v>6</v>
      </c>
      <c r="AO9" s="17">
        <f t="shared" si="2"/>
        <v>6</v>
      </c>
      <c r="AP9" s="17">
        <f t="shared" si="2"/>
        <v>6</v>
      </c>
      <c r="AQ9" s="17">
        <f t="shared" si="2"/>
        <v>6</v>
      </c>
      <c r="AR9" s="18">
        <f t="shared" si="2"/>
        <v>6</v>
      </c>
    </row>
    <row r="10" spans="2:44" ht="15" customHeight="1" x14ac:dyDescent="0.45">
      <c r="B10" s="52">
        <v>7</v>
      </c>
      <c r="C10" s="16">
        <f t="shared" si="0"/>
        <v>7</v>
      </c>
      <c r="D10" s="17">
        <f t="shared" si="0"/>
        <v>7</v>
      </c>
      <c r="E10" s="17">
        <f t="shared" si="0"/>
        <v>7</v>
      </c>
      <c r="F10" s="17">
        <f t="shared" si="0"/>
        <v>7</v>
      </c>
      <c r="G10" s="17">
        <f t="shared" si="0"/>
        <v>7</v>
      </c>
      <c r="H10" s="17">
        <f t="shared" si="0"/>
        <v>7</v>
      </c>
      <c r="I10" s="17">
        <f t="shared" si="0"/>
        <v>7</v>
      </c>
      <c r="J10" s="17">
        <f t="shared" si="0"/>
        <v>8</v>
      </c>
      <c r="K10" s="17">
        <f t="shared" si="0"/>
        <v>9</v>
      </c>
      <c r="L10" s="17">
        <f t="shared" si="0"/>
        <v>10</v>
      </c>
      <c r="M10" s="17">
        <f t="shared" si="0"/>
        <v>11</v>
      </c>
      <c r="N10" s="17">
        <f t="shared" si="0"/>
        <v>12</v>
      </c>
      <c r="O10" s="17">
        <f t="shared" si="0"/>
        <v>13</v>
      </c>
      <c r="P10" s="17">
        <f t="shared" si="0"/>
        <v>14</v>
      </c>
      <c r="Q10" s="17">
        <f t="shared" si="0"/>
        <v>15</v>
      </c>
      <c r="R10" s="17">
        <f t="shared" si="0"/>
        <v>16</v>
      </c>
      <c r="S10" s="17">
        <f t="shared" si="1"/>
        <v>17</v>
      </c>
      <c r="T10" s="17">
        <f t="shared" si="1"/>
        <v>18</v>
      </c>
      <c r="U10" s="17">
        <f t="shared" si="1"/>
        <v>19</v>
      </c>
      <c r="V10" s="18">
        <f t="shared" si="1"/>
        <v>20</v>
      </c>
      <c r="X10" s="52">
        <v>7</v>
      </c>
      <c r="Y10" s="16">
        <f t="shared" si="3"/>
        <v>1</v>
      </c>
      <c r="Z10" s="17">
        <f t="shared" si="2"/>
        <v>2</v>
      </c>
      <c r="AA10" s="17">
        <f t="shared" si="2"/>
        <v>3</v>
      </c>
      <c r="AB10" s="17">
        <f t="shared" si="2"/>
        <v>4</v>
      </c>
      <c r="AC10" s="17">
        <f t="shared" si="2"/>
        <v>5</v>
      </c>
      <c r="AD10" s="17">
        <f t="shared" si="2"/>
        <v>6</v>
      </c>
      <c r="AE10" s="17">
        <f t="shared" si="2"/>
        <v>7</v>
      </c>
      <c r="AF10" s="17">
        <f t="shared" si="2"/>
        <v>7</v>
      </c>
      <c r="AG10" s="17">
        <f t="shared" si="2"/>
        <v>7</v>
      </c>
      <c r="AH10" s="17">
        <f t="shared" si="2"/>
        <v>7</v>
      </c>
      <c r="AI10" s="17">
        <f t="shared" si="2"/>
        <v>7</v>
      </c>
      <c r="AJ10" s="17">
        <f t="shared" si="2"/>
        <v>7</v>
      </c>
      <c r="AK10" s="17">
        <f t="shared" si="2"/>
        <v>7</v>
      </c>
      <c r="AL10" s="17">
        <f t="shared" si="2"/>
        <v>7</v>
      </c>
      <c r="AM10" s="17">
        <f t="shared" si="2"/>
        <v>7</v>
      </c>
      <c r="AN10" s="17">
        <f t="shared" si="2"/>
        <v>7</v>
      </c>
      <c r="AO10" s="17">
        <f t="shared" si="2"/>
        <v>7</v>
      </c>
      <c r="AP10" s="17">
        <f t="shared" si="2"/>
        <v>7</v>
      </c>
      <c r="AQ10" s="17">
        <f t="shared" si="2"/>
        <v>7</v>
      </c>
      <c r="AR10" s="18">
        <f t="shared" si="2"/>
        <v>7</v>
      </c>
    </row>
    <row r="11" spans="2:44" ht="15" customHeight="1" x14ac:dyDescent="0.45">
      <c r="B11" s="52">
        <v>8</v>
      </c>
      <c r="C11" s="16">
        <f t="shared" si="0"/>
        <v>8</v>
      </c>
      <c r="D11" s="17">
        <f t="shared" si="0"/>
        <v>8</v>
      </c>
      <c r="E11" s="17">
        <f t="shared" si="0"/>
        <v>8</v>
      </c>
      <c r="F11" s="17">
        <f t="shared" si="0"/>
        <v>8</v>
      </c>
      <c r="G11" s="17">
        <f t="shared" si="0"/>
        <v>8</v>
      </c>
      <c r="H11" s="17">
        <f t="shared" si="0"/>
        <v>8</v>
      </c>
      <c r="I11" s="17">
        <f t="shared" si="0"/>
        <v>8</v>
      </c>
      <c r="J11" s="17">
        <f t="shared" si="0"/>
        <v>8</v>
      </c>
      <c r="K11" s="17">
        <f t="shared" si="0"/>
        <v>9</v>
      </c>
      <c r="L11" s="17">
        <f t="shared" si="0"/>
        <v>10</v>
      </c>
      <c r="M11" s="17">
        <f t="shared" si="0"/>
        <v>11</v>
      </c>
      <c r="N11" s="17">
        <f t="shared" si="0"/>
        <v>12</v>
      </c>
      <c r="O11" s="17">
        <f t="shared" si="0"/>
        <v>13</v>
      </c>
      <c r="P11" s="17">
        <f t="shared" si="0"/>
        <v>14</v>
      </c>
      <c r="Q11" s="17">
        <f t="shared" si="0"/>
        <v>15</v>
      </c>
      <c r="R11" s="17">
        <f t="shared" si="0"/>
        <v>16</v>
      </c>
      <c r="S11" s="17">
        <f t="shared" si="1"/>
        <v>17</v>
      </c>
      <c r="T11" s="17">
        <f t="shared" si="1"/>
        <v>18</v>
      </c>
      <c r="U11" s="17">
        <f t="shared" si="1"/>
        <v>19</v>
      </c>
      <c r="V11" s="18">
        <f t="shared" si="1"/>
        <v>20</v>
      </c>
      <c r="X11" s="52">
        <v>8</v>
      </c>
      <c r="Y11" s="16">
        <f t="shared" si="3"/>
        <v>1</v>
      </c>
      <c r="Z11" s="17">
        <f t="shared" si="2"/>
        <v>2</v>
      </c>
      <c r="AA11" s="17">
        <f t="shared" si="2"/>
        <v>3</v>
      </c>
      <c r="AB11" s="17">
        <f t="shared" si="2"/>
        <v>4</v>
      </c>
      <c r="AC11" s="17">
        <f t="shared" si="2"/>
        <v>5</v>
      </c>
      <c r="AD11" s="17">
        <f t="shared" si="2"/>
        <v>6</v>
      </c>
      <c r="AE11" s="17">
        <f t="shared" si="2"/>
        <v>7</v>
      </c>
      <c r="AF11" s="17">
        <f t="shared" si="2"/>
        <v>8</v>
      </c>
      <c r="AG11" s="17">
        <f t="shared" si="2"/>
        <v>8</v>
      </c>
      <c r="AH11" s="17">
        <f t="shared" si="2"/>
        <v>8</v>
      </c>
      <c r="AI11" s="17">
        <f t="shared" si="2"/>
        <v>8</v>
      </c>
      <c r="AJ11" s="17">
        <f t="shared" si="2"/>
        <v>8</v>
      </c>
      <c r="AK11" s="17">
        <f t="shared" si="2"/>
        <v>8</v>
      </c>
      <c r="AL11" s="17">
        <f t="shared" si="2"/>
        <v>8</v>
      </c>
      <c r="AM11" s="17">
        <f t="shared" si="2"/>
        <v>8</v>
      </c>
      <c r="AN11" s="17">
        <f t="shared" si="2"/>
        <v>8</v>
      </c>
      <c r="AO11" s="17">
        <f t="shared" si="2"/>
        <v>8</v>
      </c>
      <c r="AP11" s="17">
        <f t="shared" si="2"/>
        <v>8</v>
      </c>
      <c r="AQ11" s="17">
        <f t="shared" si="2"/>
        <v>8</v>
      </c>
      <c r="AR11" s="18">
        <f t="shared" si="2"/>
        <v>8</v>
      </c>
    </row>
    <row r="12" spans="2:44" ht="15" customHeight="1" x14ac:dyDescent="0.45">
      <c r="B12" s="52">
        <v>9</v>
      </c>
      <c r="C12" s="16">
        <f t="shared" si="0"/>
        <v>9</v>
      </c>
      <c r="D12" s="17">
        <f t="shared" si="0"/>
        <v>9</v>
      </c>
      <c r="E12" s="17">
        <f t="shared" si="0"/>
        <v>9</v>
      </c>
      <c r="F12" s="17">
        <f t="shared" si="0"/>
        <v>9</v>
      </c>
      <c r="G12" s="17">
        <f t="shared" si="0"/>
        <v>9</v>
      </c>
      <c r="H12" s="17">
        <f t="shared" si="0"/>
        <v>9</v>
      </c>
      <c r="I12" s="17">
        <f t="shared" si="0"/>
        <v>9</v>
      </c>
      <c r="J12" s="17">
        <f t="shared" si="0"/>
        <v>9</v>
      </c>
      <c r="K12" s="17">
        <f t="shared" si="0"/>
        <v>9</v>
      </c>
      <c r="L12" s="17">
        <f t="shared" si="0"/>
        <v>10</v>
      </c>
      <c r="M12" s="17">
        <f t="shared" si="0"/>
        <v>11</v>
      </c>
      <c r="N12" s="17">
        <f t="shared" si="0"/>
        <v>12</v>
      </c>
      <c r="O12" s="17">
        <f t="shared" si="0"/>
        <v>13</v>
      </c>
      <c r="P12" s="17">
        <f t="shared" si="0"/>
        <v>14</v>
      </c>
      <c r="Q12" s="17">
        <f t="shared" si="0"/>
        <v>15</v>
      </c>
      <c r="R12" s="17">
        <f t="shared" si="0"/>
        <v>16</v>
      </c>
      <c r="S12" s="17">
        <f t="shared" si="1"/>
        <v>17</v>
      </c>
      <c r="T12" s="17">
        <f t="shared" si="1"/>
        <v>18</v>
      </c>
      <c r="U12" s="17">
        <f t="shared" si="1"/>
        <v>19</v>
      </c>
      <c r="V12" s="18">
        <f t="shared" si="1"/>
        <v>20</v>
      </c>
      <c r="X12" s="52">
        <v>9</v>
      </c>
      <c r="Y12" s="16">
        <f t="shared" si="3"/>
        <v>1</v>
      </c>
      <c r="Z12" s="17">
        <f t="shared" si="2"/>
        <v>2</v>
      </c>
      <c r="AA12" s="17">
        <f t="shared" si="2"/>
        <v>3</v>
      </c>
      <c r="AB12" s="17">
        <f t="shared" si="2"/>
        <v>4</v>
      </c>
      <c r="AC12" s="17">
        <f t="shared" si="2"/>
        <v>5</v>
      </c>
      <c r="AD12" s="17">
        <f t="shared" si="2"/>
        <v>6</v>
      </c>
      <c r="AE12" s="17">
        <f t="shared" si="2"/>
        <v>7</v>
      </c>
      <c r="AF12" s="17">
        <f t="shared" si="2"/>
        <v>8</v>
      </c>
      <c r="AG12" s="17">
        <f t="shared" si="2"/>
        <v>9</v>
      </c>
      <c r="AH12" s="17">
        <f t="shared" si="2"/>
        <v>9</v>
      </c>
      <c r="AI12" s="17">
        <f t="shared" si="2"/>
        <v>9</v>
      </c>
      <c r="AJ12" s="17">
        <f t="shared" si="2"/>
        <v>9</v>
      </c>
      <c r="AK12" s="17">
        <f t="shared" si="2"/>
        <v>9</v>
      </c>
      <c r="AL12" s="17">
        <f t="shared" si="2"/>
        <v>9</v>
      </c>
      <c r="AM12" s="17">
        <f t="shared" si="2"/>
        <v>9</v>
      </c>
      <c r="AN12" s="17">
        <f t="shared" si="2"/>
        <v>9</v>
      </c>
      <c r="AO12" s="17">
        <f t="shared" si="2"/>
        <v>9</v>
      </c>
      <c r="AP12" s="17">
        <f t="shared" si="2"/>
        <v>9</v>
      </c>
      <c r="AQ12" s="17">
        <f t="shared" si="2"/>
        <v>9</v>
      </c>
      <c r="AR12" s="18">
        <f t="shared" si="2"/>
        <v>9</v>
      </c>
    </row>
    <row r="13" spans="2:44" ht="15" customHeight="1" x14ac:dyDescent="0.45">
      <c r="B13" s="52">
        <v>10</v>
      </c>
      <c r="C13" s="16">
        <f t="shared" si="0"/>
        <v>10</v>
      </c>
      <c r="D13" s="17">
        <f t="shared" si="0"/>
        <v>10</v>
      </c>
      <c r="E13" s="17">
        <f t="shared" si="0"/>
        <v>10</v>
      </c>
      <c r="F13" s="17">
        <f t="shared" si="0"/>
        <v>10</v>
      </c>
      <c r="G13" s="17">
        <f t="shared" si="0"/>
        <v>10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17">
        <f t="shared" si="0"/>
        <v>11</v>
      </c>
      <c r="N13" s="17">
        <f t="shared" si="0"/>
        <v>12</v>
      </c>
      <c r="O13" s="17">
        <f t="shared" si="0"/>
        <v>13</v>
      </c>
      <c r="P13" s="17">
        <f t="shared" si="0"/>
        <v>14</v>
      </c>
      <c r="Q13" s="17">
        <f t="shared" si="0"/>
        <v>15</v>
      </c>
      <c r="R13" s="17">
        <f t="shared" si="0"/>
        <v>16</v>
      </c>
      <c r="S13" s="17">
        <f t="shared" si="1"/>
        <v>17</v>
      </c>
      <c r="T13" s="17">
        <f t="shared" si="1"/>
        <v>18</v>
      </c>
      <c r="U13" s="17">
        <f t="shared" si="1"/>
        <v>19</v>
      </c>
      <c r="V13" s="18">
        <f t="shared" si="1"/>
        <v>20</v>
      </c>
      <c r="X13" s="52">
        <v>10</v>
      </c>
      <c r="Y13" s="16">
        <f t="shared" si="3"/>
        <v>1</v>
      </c>
      <c r="Z13" s="17">
        <f t="shared" si="2"/>
        <v>2</v>
      </c>
      <c r="AA13" s="17">
        <f t="shared" si="2"/>
        <v>3</v>
      </c>
      <c r="AB13" s="17">
        <f t="shared" si="2"/>
        <v>4</v>
      </c>
      <c r="AC13" s="17">
        <f t="shared" si="2"/>
        <v>5</v>
      </c>
      <c r="AD13" s="17">
        <f t="shared" si="2"/>
        <v>6</v>
      </c>
      <c r="AE13" s="17">
        <f t="shared" si="2"/>
        <v>7</v>
      </c>
      <c r="AF13" s="17">
        <f t="shared" si="2"/>
        <v>8</v>
      </c>
      <c r="AG13" s="17">
        <f t="shared" si="2"/>
        <v>9</v>
      </c>
      <c r="AH13" s="17">
        <f t="shared" si="2"/>
        <v>10</v>
      </c>
      <c r="AI13" s="17">
        <f t="shared" si="2"/>
        <v>10</v>
      </c>
      <c r="AJ13" s="17">
        <f t="shared" si="2"/>
        <v>10</v>
      </c>
      <c r="AK13" s="17">
        <f t="shared" si="2"/>
        <v>10</v>
      </c>
      <c r="AL13" s="17">
        <f t="shared" si="2"/>
        <v>10</v>
      </c>
      <c r="AM13" s="17">
        <f t="shared" si="2"/>
        <v>10</v>
      </c>
      <c r="AN13" s="17">
        <f t="shared" si="2"/>
        <v>10</v>
      </c>
      <c r="AO13" s="17">
        <f t="shared" si="2"/>
        <v>10</v>
      </c>
      <c r="AP13" s="17">
        <f t="shared" si="2"/>
        <v>10</v>
      </c>
      <c r="AQ13" s="17">
        <f t="shared" si="2"/>
        <v>10</v>
      </c>
      <c r="AR13" s="18">
        <f t="shared" si="2"/>
        <v>10</v>
      </c>
    </row>
    <row r="14" spans="2:44" ht="15" customHeight="1" x14ac:dyDescent="0.45">
      <c r="B14" s="52">
        <v>11</v>
      </c>
      <c r="C14" s="16">
        <f t="shared" si="0"/>
        <v>11</v>
      </c>
      <c r="D14" s="17">
        <f t="shared" si="0"/>
        <v>11</v>
      </c>
      <c r="E14" s="17">
        <f t="shared" si="0"/>
        <v>11</v>
      </c>
      <c r="F14" s="17">
        <f t="shared" si="0"/>
        <v>11</v>
      </c>
      <c r="G14" s="17">
        <f t="shared" si="0"/>
        <v>11</v>
      </c>
      <c r="H14" s="17">
        <f t="shared" si="0"/>
        <v>11</v>
      </c>
      <c r="I14" s="17">
        <f t="shared" si="0"/>
        <v>11</v>
      </c>
      <c r="J14" s="17">
        <f t="shared" si="0"/>
        <v>11</v>
      </c>
      <c r="K14" s="17">
        <f t="shared" si="0"/>
        <v>11</v>
      </c>
      <c r="L14" s="17">
        <f t="shared" si="0"/>
        <v>11</v>
      </c>
      <c r="M14" s="17">
        <f t="shared" si="0"/>
        <v>11</v>
      </c>
      <c r="N14" s="17">
        <f t="shared" si="0"/>
        <v>12</v>
      </c>
      <c r="O14" s="17">
        <f t="shared" si="0"/>
        <v>13</v>
      </c>
      <c r="P14" s="17">
        <f t="shared" si="0"/>
        <v>14</v>
      </c>
      <c r="Q14" s="17">
        <f t="shared" si="0"/>
        <v>15</v>
      </c>
      <c r="R14" s="17">
        <f t="shared" si="0"/>
        <v>16</v>
      </c>
      <c r="S14" s="17">
        <f t="shared" si="1"/>
        <v>17</v>
      </c>
      <c r="T14" s="17">
        <f t="shared" si="1"/>
        <v>18</v>
      </c>
      <c r="U14" s="17">
        <f t="shared" si="1"/>
        <v>19</v>
      </c>
      <c r="V14" s="18">
        <f t="shared" si="1"/>
        <v>20</v>
      </c>
      <c r="X14" s="52">
        <v>11</v>
      </c>
      <c r="Y14" s="16">
        <f t="shared" si="3"/>
        <v>1</v>
      </c>
      <c r="Z14" s="17">
        <f t="shared" si="2"/>
        <v>2</v>
      </c>
      <c r="AA14" s="17">
        <f t="shared" si="2"/>
        <v>3</v>
      </c>
      <c r="AB14" s="17">
        <f t="shared" si="2"/>
        <v>4</v>
      </c>
      <c r="AC14" s="17">
        <f t="shared" si="2"/>
        <v>5</v>
      </c>
      <c r="AD14" s="17">
        <f t="shared" si="2"/>
        <v>6</v>
      </c>
      <c r="AE14" s="17">
        <f t="shared" si="2"/>
        <v>7</v>
      </c>
      <c r="AF14" s="17">
        <f t="shared" si="2"/>
        <v>8</v>
      </c>
      <c r="AG14" s="17">
        <f t="shared" si="2"/>
        <v>9</v>
      </c>
      <c r="AH14" s="17">
        <f t="shared" si="2"/>
        <v>10</v>
      </c>
      <c r="AI14" s="17">
        <f t="shared" si="2"/>
        <v>11</v>
      </c>
      <c r="AJ14" s="17">
        <f t="shared" si="2"/>
        <v>11</v>
      </c>
      <c r="AK14" s="17">
        <f t="shared" si="2"/>
        <v>11</v>
      </c>
      <c r="AL14" s="17">
        <f t="shared" si="2"/>
        <v>11</v>
      </c>
      <c r="AM14" s="17">
        <f t="shared" si="2"/>
        <v>11</v>
      </c>
      <c r="AN14" s="17">
        <f t="shared" si="2"/>
        <v>11</v>
      </c>
      <c r="AO14" s="17">
        <f t="shared" si="2"/>
        <v>11</v>
      </c>
      <c r="AP14" s="17">
        <f t="shared" si="2"/>
        <v>11</v>
      </c>
      <c r="AQ14" s="17">
        <f t="shared" si="2"/>
        <v>11</v>
      </c>
      <c r="AR14" s="18">
        <f t="shared" si="2"/>
        <v>11</v>
      </c>
    </row>
    <row r="15" spans="2:44" ht="15" customHeight="1" x14ac:dyDescent="0.45">
      <c r="B15" s="52">
        <v>12</v>
      </c>
      <c r="C15" s="16">
        <f t="shared" si="0"/>
        <v>12</v>
      </c>
      <c r="D15" s="17">
        <f t="shared" si="0"/>
        <v>12</v>
      </c>
      <c r="E15" s="17">
        <f t="shared" si="0"/>
        <v>12</v>
      </c>
      <c r="F15" s="17">
        <f t="shared" si="0"/>
        <v>12</v>
      </c>
      <c r="G15" s="17">
        <f t="shared" si="0"/>
        <v>12</v>
      </c>
      <c r="H15" s="17">
        <f t="shared" si="0"/>
        <v>12</v>
      </c>
      <c r="I15" s="17">
        <f t="shared" si="0"/>
        <v>12</v>
      </c>
      <c r="J15" s="17">
        <f t="shared" si="0"/>
        <v>12</v>
      </c>
      <c r="K15" s="17">
        <f t="shared" si="0"/>
        <v>12</v>
      </c>
      <c r="L15" s="17">
        <f t="shared" si="0"/>
        <v>12</v>
      </c>
      <c r="M15" s="17">
        <f t="shared" si="0"/>
        <v>12</v>
      </c>
      <c r="N15" s="17">
        <f t="shared" si="0"/>
        <v>12</v>
      </c>
      <c r="O15" s="17">
        <f t="shared" si="0"/>
        <v>13</v>
      </c>
      <c r="P15" s="17">
        <f t="shared" si="0"/>
        <v>14</v>
      </c>
      <c r="Q15" s="17">
        <f t="shared" si="0"/>
        <v>15</v>
      </c>
      <c r="R15" s="17">
        <f t="shared" si="0"/>
        <v>16</v>
      </c>
      <c r="S15" s="17">
        <f t="shared" si="1"/>
        <v>17</v>
      </c>
      <c r="T15" s="17">
        <f t="shared" si="1"/>
        <v>18</v>
      </c>
      <c r="U15" s="17">
        <f t="shared" si="1"/>
        <v>19</v>
      </c>
      <c r="V15" s="18">
        <f t="shared" si="1"/>
        <v>20</v>
      </c>
      <c r="X15" s="52">
        <v>12</v>
      </c>
      <c r="Y15" s="16">
        <f t="shared" si="3"/>
        <v>1</v>
      </c>
      <c r="Z15" s="17">
        <f t="shared" si="2"/>
        <v>2</v>
      </c>
      <c r="AA15" s="17">
        <f t="shared" si="2"/>
        <v>3</v>
      </c>
      <c r="AB15" s="17">
        <f t="shared" si="2"/>
        <v>4</v>
      </c>
      <c r="AC15" s="17">
        <f t="shared" si="2"/>
        <v>5</v>
      </c>
      <c r="AD15" s="17">
        <f t="shared" si="2"/>
        <v>6</v>
      </c>
      <c r="AE15" s="17">
        <f t="shared" si="2"/>
        <v>7</v>
      </c>
      <c r="AF15" s="17">
        <f t="shared" si="2"/>
        <v>8</v>
      </c>
      <c r="AG15" s="17">
        <f t="shared" si="2"/>
        <v>9</v>
      </c>
      <c r="AH15" s="17">
        <f t="shared" si="2"/>
        <v>10</v>
      </c>
      <c r="AI15" s="17">
        <f t="shared" si="2"/>
        <v>11</v>
      </c>
      <c r="AJ15" s="17">
        <f t="shared" si="2"/>
        <v>12</v>
      </c>
      <c r="AK15" s="17">
        <f t="shared" si="2"/>
        <v>12</v>
      </c>
      <c r="AL15" s="17">
        <f t="shared" si="2"/>
        <v>12</v>
      </c>
      <c r="AM15" s="17">
        <f t="shared" si="2"/>
        <v>12</v>
      </c>
      <c r="AN15" s="17">
        <f t="shared" si="2"/>
        <v>12</v>
      </c>
      <c r="AO15" s="17">
        <f t="shared" si="2"/>
        <v>12</v>
      </c>
      <c r="AP15" s="17">
        <f t="shared" si="2"/>
        <v>12</v>
      </c>
      <c r="AQ15" s="17">
        <f t="shared" si="2"/>
        <v>12</v>
      </c>
      <c r="AR15" s="18">
        <f t="shared" si="2"/>
        <v>12</v>
      </c>
    </row>
    <row r="16" spans="2:44" ht="15" customHeight="1" x14ac:dyDescent="0.45">
      <c r="B16" s="52">
        <v>13</v>
      </c>
      <c r="C16" s="16">
        <f t="shared" si="0"/>
        <v>13</v>
      </c>
      <c r="D16" s="17">
        <f t="shared" si="0"/>
        <v>13</v>
      </c>
      <c r="E16" s="17">
        <f t="shared" si="0"/>
        <v>13</v>
      </c>
      <c r="F16" s="17">
        <f t="shared" si="0"/>
        <v>13</v>
      </c>
      <c r="G16" s="17">
        <f t="shared" si="0"/>
        <v>13</v>
      </c>
      <c r="H16" s="17">
        <f t="shared" si="0"/>
        <v>13</v>
      </c>
      <c r="I16" s="17">
        <f t="shared" si="0"/>
        <v>13</v>
      </c>
      <c r="J16" s="17">
        <f t="shared" si="0"/>
        <v>13</v>
      </c>
      <c r="K16" s="17">
        <f t="shared" si="0"/>
        <v>13</v>
      </c>
      <c r="L16" s="17">
        <f t="shared" si="0"/>
        <v>13</v>
      </c>
      <c r="M16" s="17">
        <f t="shared" si="0"/>
        <v>13</v>
      </c>
      <c r="N16" s="17">
        <f t="shared" si="0"/>
        <v>13</v>
      </c>
      <c r="O16" s="17">
        <f t="shared" si="0"/>
        <v>13</v>
      </c>
      <c r="P16" s="17">
        <f t="shared" si="0"/>
        <v>14</v>
      </c>
      <c r="Q16" s="17">
        <f t="shared" si="0"/>
        <v>15</v>
      </c>
      <c r="R16" s="17">
        <f t="shared" si="0"/>
        <v>16</v>
      </c>
      <c r="S16" s="17">
        <f t="shared" si="1"/>
        <v>17</v>
      </c>
      <c r="T16" s="17">
        <f t="shared" si="1"/>
        <v>18</v>
      </c>
      <c r="U16" s="17">
        <f t="shared" si="1"/>
        <v>19</v>
      </c>
      <c r="V16" s="18">
        <f t="shared" si="1"/>
        <v>20</v>
      </c>
      <c r="X16" s="52">
        <v>13</v>
      </c>
      <c r="Y16" s="16">
        <f t="shared" si="3"/>
        <v>1</v>
      </c>
      <c r="Z16" s="17">
        <f t="shared" si="2"/>
        <v>2</v>
      </c>
      <c r="AA16" s="17">
        <f t="shared" si="2"/>
        <v>3</v>
      </c>
      <c r="AB16" s="17">
        <f t="shared" si="2"/>
        <v>4</v>
      </c>
      <c r="AC16" s="17">
        <f t="shared" si="2"/>
        <v>5</v>
      </c>
      <c r="AD16" s="17">
        <f t="shared" si="2"/>
        <v>6</v>
      </c>
      <c r="AE16" s="17">
        <f t="shared" si="2"/>
        <v>7</v>
      </c>
      <c r="AF16" s="17">
        <f t="shared" si="2"/>
        <v>8</v>
      </c>
      <c r="AG16" s="17">
        <f t="shared" si="2"/>
        <v>9</v>
      </c>
      <c r="AH16" s="17">
        <f t="shared" si="2"/>
        <v>10</v>
      </c>
      <c r="AI16" s="17">
        <f t="shared" si="2"/>
        <v>11</v>
      </c>
      <c r="AJ16" s="17">
        <f t="shared" si="2"/>
        <v>12</v>
      </c>
      <c r="AK16" s="17">
        <f t="shared" si="2"/>
        <v>13</v>
      </c>
      <c r="AL16" s="17">
        <f t="shared" si="2"/>
        <v>13</v>
      </c>
      <c r="AM16" s="17">
        <f t="shared" si="2"/>
        <v>13</v>
      </c>
      <c r="AN16" s="17">
        <f t="shared" si="2"/>
        <v>13</v>
      </c>
      <c r="AO16" s="17">
        <f t="shared" si="2"/>
        <v>13</v>
      </c>
      <c r="AP16" s="17">
        <f t="shared" si="2"/>
        <v>13</v>
      </c>
      <c r="AQ16" s="17">
        <f t="shared" si="2"/>
        <v>13</v>
      </c>
      <c r="AR16" s="18">
        <f t="shared" si="2"/>
        <v>13</v>
      </c>
    </row>
    <row r="17" spans="2:44" ht="15" customHeight="1" x14ac:dyDescent="0.45">
      <c r="B17" s="52">
        <v>14</v>
      </c>
      <c r="C17" s="16">
        <f t="shared" si="0"/>
        <v>14</v>
      </c>
      <c r="D17" s="17">
        <f t="shared" si="0"/>
        <v>14</v>
      </c>
      <c r="E17" s="17">
        <f t="shared" si="0"/>
        <v>14</v>
      </c>
      <c r="F17" s="17">
        <f t="shared" si="0"/>
        <v>14</v>
      </c>
      <c r="G17" s="17">
        <f t="shared" si="0"/>
        <v>14</v>
      </c>
      <c r="H17" s="17">
        <f t="shared" si="0"/>
        <v>14</v>
      </c>
      <c r="I17" s="17">
        <f t="shared" si="0"/>
        <v>14</v>
      </c>
      <c r="J17" s="17">
        <f t="shared" si="0"/>
        <v>14</v>
      </c>
      <c r="K17" s="17">
        <f t="shared" si="0"/>
        <v>14</v>
      </c>
      <c r="L17" s="17">
        <f t="shared" si="0"/>
        <v>14</v>
      </c>
      <c r="M17" s="17">
        <f t="shared" si="0"/>
        <v>14</v>
      </c>
      <c r="N17" s="17">
        <f t="shared" si="0"/>
        <v>14</v>
      </c>
      <c r="O17" s="17">
        <f t="shared" si="0"/>
        <v>14</v>
      </c>
      <c r="P17" s="17">
        <f t="shared" si="0"/>
        <v>14</v>
      </c>
      <c r="Q17" s="17">
        <f t="shared" si="0"/>
        <v>15</v>
      </c>
      <c r="R17" s="17">
        <f t="shared" si="0"/>
        <v>16</v>
      </c>
      <c r="S17" s="17">
        <f t="shared" si="1"/>
        <v>17</v>
      </c>
      <c r="T17" s="17">
        <f t="shared" si="1"/>
        <v>18</v>
      </c>
      <c r="U17" s="17">
        <f t="shared" si="1"/>
        <v>19</v>
      </c>
      <c r="V17" s="18">
        <f t="shared" si="1"/>
        <v>20</v>
      </c>
      <c r="X17" s="52">
        <v>14</v>
      </c>
      <c r="Y17" s="16">
        <f t="shared" si="3"/>
        <v>1</v>
      </c>
      <c r="Z17" s="17">
        <f t="shared" si="2"/>
        <v>2</v>
      </c>
      <c r="AA17" s="17">
        <f t="shared" si="2"/>
        <v>3</v>
      </c>
      <c r="AB17" s="17">
        <f t="shared" si="2"/>
        <v>4</v>
      </c>
      <c r="AC17" s="17">
        <f t="shared" si="2"/>
        <v>5</v>
      </c>
      <c r="AD17" s="17">
        <f t="shared" si="2"/>
        <v>6</v>
      </c>
      <c r="AE17" s="17">
        <f t="shared" si="2"/>
        <v>7</v>
      </c>
      <c r="AF17" s="17">
        <f t="shared" si="2"/>
        <v>8</v>
      </c>
      <c r="AG17" s="17">
        <f t="shared" si="2"/>
        <v>9</v>
      </c>
      <c r="AH17" s="17">
        <f t="shared" ref="AH17:AR23" si="4">MIN(AH$3,$B17)</f>
        <v>10</v>
      </c>
      <c r="AI17" s="17">
        <f t="shared" si="4"/>
        <v>11</v>
      </c>
      <c r="AJ17" s="17">
        <f t="shared" si="4"/>
        <v>12</v>
      </c>
      <c r="AK17" s="17">
        <f t="shared" si="4"/>
        <v>13</v>
      </c>
      <c r="AL17" s="17">
        <f t="shared" si="4"/>
        <v>14</v>
      </c>
      <c r="AM17" s="17">
        <f t="shared" si="4"/>
        <v>14</v>
      </c>
      <c r="AN17" s="17">
        <f t="shared" si="4"/>
        <v>14</v>
      </c>
      <c r="AO17" s="17">
        <f t="shared" si="4"/>
        <v>14</v>
      </c>
      <c r="AP17" s="17">
        <f t="shared" si="4"/>
        <v>14</v>
      </c>
      <c r="AQ17" s="17">
        <f t="shared" si="4"/>
        <v>14</v>
      </c>
      <c r="AR17" s="18">
        <f t="shared" si="4"/>
        <v>14</v>
      </c>
    </row>
    <row r="18" spans="2:44" ht="15" customHeight="1" x14ac:dyDescent="0.45">
      <c r="B18" s="52">
        <v>15</v>
      </c>
      <c r="C18" s="16">
        <f t="shared" si="0"/>
        <v>15</v>
      </c>
      <c r="D18" s="17">
        <f t="shared" si="0"/>
        <v>15</v>
      </c>
      <c r="E18" s="17">
        <f t="shared" si="0"/>
        <v>15</v>
      </c>
      <c r="F18" s="17">
        <f t="shared" si="0"/>
        <v>15</v>
      </c>
      <c r="G18" s="17">
        <f t="shared" si="0"/>
        <v>15</v>
      </c>
      <c r="H18" s="17">
        <f t="shared" si="0"/>
        <v>15</v>
      </c>
      <c r="I18" s="17">
        <f t="shared" si="0"/>
        <v>15</v>
      </c>
      <c r="J18" s="17">
        <f t="shared" si="0"/>
        <v>15</v>
      </c>
      <c r="K18" s="17">
        <f t="shared" si="0"/>
        <v>15</v>
      </c>
      <c r="L18" s="17">
        <f t="shared" si="0"/>
        <v>15</v>
      </c>
      <c r="M18" s="17">
        <f t="shared" si="0"/>
        <v>15</v>
      </c>
      <c r="N18" s="17">
        <f t="shared" si="0"/>
        <v>15</v>
      </c>
      <c r="O18" s="17">
        <f t="shared" si="0"/>
        <v>15</v>
      </c>
      <c r="P18" s="17">
        <f t="shared" si="0"/>
        <v>15</v>
      </c>
      <c r="Q18" s="17">
        <f t="shared" si="0"/>
        <v>15</v>
      </c>
      <c r="R18" s="17">
        <f t="shared" si="0"/>
        <v>16</v>
      </c>
      <c r="S18" s="17">
        <f t="shared" si="1"/>
        <v>17</v>
      </c>
      <c r="T18" s="17">
        <f t="shared" si="1"/>
        <v>18</v>
      </c>
      <c r="U18" s="17">
        <f t="shared" si="1"/>
        <v>19</v>
      </c>
      <c r="V18" s="18">
        <f t="shared" si="1"/>
        <v>20</v>
      </c>
      <c r="X18" s="52">
        <v>15</v>
      </c>
      <c r="Y18" s="16">
        <f t="shared" si="3"/>
        <v>1</v>
      </c>
      <c r="Z18" s="17">
        <f t="shared" si="3"/>
        <v>2</v>
      </c>
      <c r="AA18" s="17">
        <f t="shared" si="3"/>
        <v>3</v>
      </c>
      <c r="AB18" s="17">
        <f t="shared" si="3"/>
        <v>4</v>
      </c>
      <c r="AC18" s="17">
        <f t="shared" si="3"/>
        <v>5</v>
      </c>
      <c r="AD18" s="17">
        <f t="shared" si="3"/>
        <v>6</v>
      </c>
      <c r="AE18" s="17">
        <f t="shared" si="3"/>
        <v>7</v>
      </c>
      <c r="AF18" s="17">
        <f t="shared" si="3"/>
        <v>8</v>
      </c>
      <c r="AG18" s="17">
        <f t="shared" si="3"/>
        <v>9</v>
      </c>
      <c r="AH18" s="17">
        <f t="shared" si="3"/>
        <v>10</v>
      </c>
      <c r="AI18" s="17">
        <f t="shared" si="3"/>
        <v>11</v>
      </c>
      <c r="AJ18" s="17">
        <f t="shared" si="3"/>
        <v>12</v>
      </c>
      <c r="AK18" s="17">
        <f t="shared" si="3"/>
        <v>13</v>
      </c>
      <c r="AL18" s="17">
        <f t="shared" si="3"/>
        <v>14</v>
      </c>
      <c r="AM18" s="17">
        <f t="shared" si="3"/>
        <v>15</v>
      </c>
      <c r="AN18" s="17">
        <f t="shared" si="3"/>
        <v>15</v>
      </c>
      <c r="AO18" s="17">
        <f t="shared" si="4"/>
        <v>15</v>
      </c>
      <c r="AP18" s="17">
        <f t="shared" si="4"/>
        <v>15</v>
      </c>
      <c r="AQ18" s="17">
        <f t="shared" si="4"/>
        <v>15</v>
      </c>
      <c r="AR18" s="18">
        <f t="shared" si="4"/>
        <v>15</v>
      </c>
    </row>
    <row r="19" spans="2:44" ht="15" customHeight="1" x14ac:dyDescent="0.45">
      <c r="B19" s="52">
        <v>16</v>
      </c>
      <c r="C19" s="16">
        <f t="shared" si="0"/>
        <v>16</v>
      </c>
      <c r="D19" s="17">
        <f t="shared" si="0"/>
        <v>16</v>
      </c>
      <c r="E19" s="17">
        <f t="shared" si="0"/>
        <v>16</v>
      </c>
      <c r="F19" s="17">
        <f t="shared" si="0"/>
        <v>16</v>
      </c>
      <c r="G19" s="17">
        <f t="shared" si="0"/>
        <v>16</v>
      </c>
      <c r="H19" s="17">
        <f t="shared" si="0"/>
        <v>16</v>
      </c>
      <c r="I19" s="17">
        <f t="shared" si="0"/>
        <v>16</v>
      </c>
      <c r="J19" s="17">
        <f t="shared" si="0"/>
        <v>16</v>
      </c>
      <c r="K19" s="17">
        <f t="shared" si="0"/>
        <v>16</v>
      </c>
      <c r="L19" s="17">
        <f t="shared" si="0"/>
        <v>16</v>
      </c>
      <c r="M19" s="17">
        <f t="shared" si="0"/>
        <v>16</v>
      </c>
      <c r="N19" s="17">
        <f t="shared" si="0"/>
        <v>16</v>
      </c>
      <c r="O19" s="17">
        <f t="shared" si="0"/>
        <v>16</v>
      </c>
      <c r="P19" s="17">
        <f t="shared" si="0"/>
        <v>16</v>
      </c>
      <c r="Q19" s="17">
        <f t="shared" si="0"/>
        <v>16</v>
      </c>
      <c r="R19" s="17">
        <f t="shared" ref="R19:U22" si="5">MAX(R$3,$B19)</f>
        <v>16</v>
      </c>
      <c r="S19" s="17">
        <f t="shared" si="5"/>
        <v>17</v>
      </c>
      <c r="T19" s="17">
        <f t="shared" si="5"/>
        <v>18</v>
      </c>
      <c r="U19" s="17">
        <f t="shared" si="5"/>
        <v>19</v>
      </c>
      <c r="V19" s="18">
        <f t="shared" si="1"/>
        <v>20</v>
      </c>
      <c r="X19" s="52">
        <v>16</v>
      </c>
      <c r="Y19" s="16">
        <f t="shared" si="3"/>
        <v>1</v>
      </c>
      <c r="Z19" s="17">
        <f t="shared" si="3"/>
        <v>2</v>
      </c>
      <c r="AA19" s="17">
        <f t="shared" si="3"/>
        <v>3</v>
      </c>
      <c r="AB19" s="17">
        <f t="shared" si="3"/>
        <v>4</v>
      </c>
      <c r="AC19" s="17">
        <f t="shared" si="3"/>
        <v>5</v>
      </c>
      <c r="AD19" s="17">
        <f t="shared" si="3"/>
        <v>6</v>
      </c>
      <c r="AE19" s="17">
        <f t="shared" si="3"/>
        <v>7</v>
      </c>
      <c r="AF19" s="17">
        <f t="shared" si="3"/>
        <v>8</v>
      </c>
      <c r="AG19" s="17">
        <f t="shared" si="3"/>
        <v>9</v>
      </c>
      <c r="AH19" s="17">
        <f t="shared" si="3"/>
        <v>10</v>
      </c>
      <c r="AI19" s="17">
        <f t="shared" si="3"/>
        <v>11</v>
      </c>
      <c r="AJ19" s="17">
        <f t="shared" si="3"/>
        <v>12</v>
      </c>
      <c r="AK19" s="17">
        <f t="shared" si="3"/>
        <v>13</v>
      </c>
      <c r="AL19" s="17">
        <f t="shared" si="3"/>
        <v>14</v>
      </c>
      <c r="AM19" s="17">
        <f t="shared" si="3"/>
        <v>15</v>
      </c>
      <c r="AN19" s="17">
        <f t="shared" si="3"/>
        <v>16</v>
      </c>
      <c r="AO19" s="17">
        <f t="shared" si="4"/>
        <v>16</v>
      </c>
      <c r="AP19" s="17">
        <f t="shared" si="4"/>
        <v>16</v>
      </c>
      <c r="AQ19" s="17">
        <f t="shared" si="4"/>
        <v>16</v>
      </c>
      <c r="AR19" s="18">
        <f t="shared" si="4"/>
        <v>16</v>
      </c>
    </row>
    <row r="20" spans="2:44" ht="15" customHeight="1" x14ac:dyDescent="0.45">
      <c r="B20" s="52">
        <v>17</v>
      </c>
      <c r="C20" s="16">
        <f t="shared" ref="C20:R22" si="6">MAX(C$3,$B20)</f>
        <v>17</v>
      </c>
      <c r="D20" s="17">
        <f t="shared" si="6"/>
        <v>17</v>
      </c>
      <c r="E20" s="17">
        <f t="shared" si="6"/>
        <v>17</v>
      </c>
      <c r="F20" s="17">
        <f t="shared" si="6"/>
        <v>17</v>
      </c>
      <c r="G20" s="17">
        <f t="shared" si="6"/>
        <v>17</v>
      </c>
      <c r="H20" s="17">
        <f t="shared" si="6"/>
        <v>17</v>
      </c>
      <c r="I20" s="17">
        <f t="shared" si="6"/>
        <v>17</v>
      </c>
      <c r="J20" s="17">
        <f t="shared" si="6"/>
        <v>17</v>
      </c>
      <c r="K20" s="17">
        <f t="shared" si="6"/>
        <v>17</v>
      </c>
      <c r="L20" s="17">
        <f t="shared" si="6"/>
        <v>17</v>
      </c>
      <c r="M20" s="17">
        <f t="shared" si="6"/>
        <v>17</v>
      </c>
      <c r="N20" s="17">
        <f t="shared" si="6"/>
        <v>17</v>
      </c>
      <c r="O20" s="17">
        <f t="shared" si="6"/>
        <v>17</v>
      </c>
      <c r="P20" s="17">
        <f t="shared" si="6"/>
        <v>17</v>
      </c>
      <c r="Q20" s="17">
        <f t="shared" si="6"/>
        <v>17</v>
      </c>
      <c r="R20" s="17">
        <f t="shared" si="6"/>
        <v>17</v>
      </c>
      <c r="S20" s="17">
        <f t="shared" si="5"/>
        <v>17</v>
      </c>
      <c r="T20" s="17">
        <f t="shared" si="5"/>
        <v>18</v>
      </c>
      <c r="U20" s="17">
        <f t="shared" si="5"/>
        <v>19</v>
      </c>
      <c r="V20" s="18">
        <f t="shared" si="1"/>
        <v>20</v>
      </c>
      <c r="X20" s="52">
        <v>17</v>
      </c>
      <c r="Y20" s="16">
        <f t="shared" si="3"/>
        <v>1</v>
      </c>
      <c r="Z20" s="17">
        <f t="shared" si="3"/>
        <v>2</v>
      </c>
      <c r="AA20" s="17">
        <f t="shared" si="3"/>
        <v>3</v>
      </c>
      <c r="AB20" s="17">
        <f t="shared" si="3"/>
        <v>4</v>
      </c>
      <c r="AC20" s="17">
        <f t="shared" si="3"/>
        <v>5</v>
      </c>
      <c r="AD20" s="17">
        <f t="shared" si="3"/>
        <v>6</v>
      </c>
      <c r="AE20" s="17">
        <f t="shared" si="3"/>
        <v>7</v>
      </c>
      <c r="AF20" s="17">
        <f t="shared" si="3"/>
        <v>8</v>
      </c>
      <c r="AG20" s="17">
        <f t="shared" si="3"/>
        <v>9</v>
      </c>
      <c r="AH20" s="17">
        <f t="shared" si="3"/>
        <v>10</v>
      </c>
      <c r="AI20" s="17">
        <f t="shared" si="3"/>
        <v>11</v>
      </c>
      <c r="AJ20" s="17">
        <f t="shared" si="3"/>
        <v>12</v>
      </c>
      <c r="AK20" s="17">
        <f t="shared" si="3"/>
        <v>13</v>
      </c>
      <c r="AL20" s="17">
        <f t="shared" si="3"/>
        <v>14</v>
      </c>
      <c r="AM20" s="17">
        <f t="shared" si="3"/>
        <v>15</v>
      </c>
      <c r="AN20" s="17">
        <f t="shared" si="3"/>
        <v>16</v>
      </c>
      <c r="AO20" s="17">
        <f t="shared" si="4"/>
        <v>17</v>
      </c>
      <c r="AP20" s="17">
        <f t="shared" si="4"/>
        <v>17</v>
      </c>
      <c r="AQ20" s="17">
        <f t="shared" si="4"/>
        <v>17</v>
      </c>
      <c r="AR20" s="18">
        <f t="shared" si="4"/>
        <v>17</v>
      </c>
    </row>
    <row r="21" spans="2:44" ht="15" customHeight="1" x14ac:dyDescent="0.45">
      <c r="B21" s="52">
        <v>18</v>
      </c>
      <c r="C21" s="16">
        <f t="shared" si="6"/>
        <v>18</v>
      </c>
      <c r="D21" s="17">
        <f t="shared" si="6"/>
        <v>18</v>
      </c>
      <c r="E21" s="17">
        <f t="shared" si="6"/>
        <v>18</v>
      </c>
      <c r="F21" s="17">
        <f t="shared" si="6"/>
        <v>18</v>
      </c>
      <c r="G21" s="17">
        <f t="shared" si="6"/>
        <v>18</v>
      </c>
      <c r="H21" s="17">
        <f t="shared" si="6"/>
        <v>18</v>
      </c>
      <c r="I21" s="17">
        <f t="shared" si="6"/>
        <v>18</v>
      </c>
      <c r="J21" s="17">
        <f t="shared" si="6"/>
        <v>18</v>
      </c>
      <c r="K21" s="17">
        <f t="shared" si="6"/>
        <v>18</v>
      </c>
      <c r="L21" s="17">
        <f t="shared" si="6"/>
        <v>18</v>
      </c>
      <c r="M21" s="17">
        <f t="shared" si="6"/>
        <v>18</v>
      </c>
      <c r="N21" s="17">
        <f t="shared" si="6"/>
        <v>18</v>
      </c>
      <c r="O21" s="17">
        <f t="shared" si="6"/>
        <v>18</v>
      </c>
      <c r="P21" s="17">
        <f t="shared" si="6"/>
        <v>18</v>
      </c>
      <c r="Q21" s="17">
        <f t="shared" si="6"/>
        <v>18</v>
      </c>
      <c r="R21" s="17">
        <f t="shared" si="6"/>
        <v>18</v>
      </c>
      <c r="S21" s="17">
        <f t="shared" si="5"/>
        <v>18</v>
      </c>
      <c r="T21" s="17">
        <f t="shared" si="5"/>
        <v>18</v>
      </c>
      <c r="U21" s="17">
        <f t="shared" si="5"/>
        <v>19</v>
      </c>
      <c r="V21" s="18">
        <f t="shared" si="1"/>
        <v>20</v>
      </c>
      <c r="X21" s="52">
        <v>18</v>
      </c>
      <c r="Y21" s="16">
        <f t="shared" si="3"/>
        <v>1</v>
      </c>
      <c r="Z21" s="17">
        <f t="shared" si="3"/>
        <v>2</v>
      </c>
      <c r="AA21" s="17">
        <f t="shared" si="3"/>
        <v>3</v>
      </c>
      <c r="AB21" s="17">
        <f t="shared" si="3"/>
        <v>4</v>
      </c>
      <c r="AC21" s="17">
        <f t="shared" si="3"/>
        <v>5</v>
      </c>
      <c r="AD21" s="17">
        <f t="shared" si="3"/>
        <v>6</v>
      </c>
      <c r="AE21" s="17">
        <f t="shared" si="3"/>
        <v>7</v>
      </c>
      <c r="AF21" s="17">
        <f t="shared" si="3"/>
        <v>8</v>
      </c>
      <c r="AG21" s="17">
        <f t="shared" si="3"/>
        <v>9</v>
      </c>
      <c r="AH21" s="17">
        <f t="shared" si="3"/>
        <v>10</v>
      </c>
      <c r="AI21" s="17">
        <f t="shared" si="3"/>
        <v>11</v>
      </c>
      <c r="AJ21" s="17">
        <f t="shared" si="3"/>
        <v>12</v>
      </c>
      <c r="AK21" s="17">
        <f t="shared" si="3"/>
        <v>13</v>
      </c>
      <c r="AL21" s="17">
        <f t="shared" si="3"/>
        <v>14</v>
      </c>
      <c r="AM21" s="17">
        <f t="shared" si="3"/>
        <v>15</v>
      </c>
      <c r="AN21" s="17">
        <f t="shared" si="3"/>
        <v>16</v>
      </c>
      <c r="AO21" s="17">
        <f t="shared" si="4"/>
        <v>17</v>
      </c>
      <c r="AP21" s="17">
        <f t="shared" si="4"/>
        <v>18</v>
      </c>
      <c r="AQ21" s="17">
        <f t="shared" si="4"/>
        <v>18</v>
      </c>
      <c r="AR21" s="18">
        <f t="shared" si="4"/>
        <v>18</v>
      </c>
    </row>
    <row r="22" spans="2:44" ht="15" customHeight="1" x14ac:dyDescent="0.45">
      <c r="B22" s="52">
        <v>19</v>
      </c>
      <c r="C22" s="16">
        <f t="shared" si="6"/>
        <v>19</v>
      </c>
      <c r="D22" s="17">
        <f t="shared" si="6"/>
        <v>19</v>
      </c>
      <c r="E22" s="17">
        <f t="shared" si="6"/>
        <v>19</v>
      </c>
      <c r="F22" s="17">
        <f t="shared" si="6"/>
        <v>19</v>
      </c>
      <c r="G22" s="17">
        <f t="shared" si="6"/>
        <v>19</v>
      </c>
      <c r="H22" s="17">
        <f t="shared" si="6"/>
        <v>19</v>
      </c>
      <c r="I22" s="17">
        <f t="shared" si="6"/>
        <v>19</v>
      </c>
      <c r="J22" s="17">
        <f t="shared" si="6"/>
        <v>19</v>
      </c>
      <c r="K22" s="17">
        <f t="shared" si="6"/>
        <v>19</v>
      </c>
      <c r="L22" s="17">
        <f t="shared" si="6"/>
        <v>19</v>
      </c>
      <c r="M22" s="17">
        <f t="shared" si="6"/>
        <v>19</v>
      </c>
      <c r="N22" s="17">
        <f t="shared" si="6"/>
        <v>19</v>
      </c>
      <c r="O22" s="17">
        <f t="shared" si="6"/>
        <v>19</v>
      </c>
      <c r="P22" s="17">
        <f t="shared" si="6"/>
        <v>19</v>
      </c>
      <c r="Q22" s="17">
        <f t="shared" si="6"/>
        <v>19</v>
      </c>
      <c r="R22" s="17">
        <f t="shared" si="6"/>
        <v>19</v>
      </c>
      <c r="S22" s="17">
        <f t="shared" si="5"/>
        <v>19</v>
      </c>
      <c r="T22" s="17">
        <f t="shared" si="5"/>
        <v>19</v>
      </c>
      <c r="U22" s="17">
        <f t="shared" si="5"/>
        <v>19</v>
      </c>
      <c r="V22" s="18">
        <f t="shared" si="1"/>
        <v>20</v>
      </c>
      <c r="X22" s="52">
        <v>19</v>
      </c>
      <c r="Y22" s="16">
        <f t="shared" si="3"/>
        <v>1</v>
      </c>
      <c r="Z22" s="17">
        <f t="shared" si="3"/>
        <v>2</v>
      </c>
      <c r="AA22" s="17">
        <f t="shared" si="3"/>
        <v>3</v>
      </c>
      <c r="AB22" s="17">
        <f t="shared" si="3"/>
        <v>4</v>
      </c>
      <c r="AC22" s="17">
        <f t="shared" si="3"/>
        <v>5</v>
      </c>
      <c r="AD22" s="17">
        <f t="shared" si="3"/>
        <v>6</v>
      </c>
      <c r="AE22" s="17">
        <f t="shared" si="3"/>
        <v>7</v>
      </c>
      <c r="AF22" s="17">
        <f t="shared" si="3"/>
        <v>8</v>
      </c>
      <c r="AG22" s="17">
        <f t="shared" si="3"/>
        <v>9</v>
      </c>
      <c r="AH22" s="17">
        <f t="shared" si="3"/>
        <v>10</v>
      </c>
      <c r="AI22" s="17">
        <f t="shared" si="3"/>
        <v>11</v>
      </c>
      <c r="AJ22" s="17">
        <f t="shared" si="3"/>
        <v>12</v>
      </c>
      <c r="AK22" s="17">
        <f t="shared" si="3"/>
        <v>13</v>
      </c>
      <c r="AL22" s="17">
        <f t="shared" si="3"/>
        <v>14</v>
      </c>
      <c r="AM22" s="17">
        <f t="shared" si="3"/>
        <v>15</v>
      </c>
      <c r="AN22" s="17">
        <f t="shared" si="3"/>
        <v>16</v>
      </c>
      <c r="AO22" s="17">
        <f t="shared" si="4"/>
        <v>17</v>
      </c>
      <c r="AP22" s="17">
        <f t="shared" si="4"/>
        <v>18</v>
      </c>
      <c r="AQ22" s="17">
        <f t="shared" si="4"/>
        <v>19</v>
      </c>
      <c r="AR22" s="18">
        <f t="shared" si="4"/>
        <v>19</v>
      </c>
    </row>
    <row r="23" spans="2:44" ht="15" customHeight="1" thickBot="1" x14ac:dyDescent="0.5">
      <c r="B23" s="53">
        <v>20</v>
      </c>
      <c r="C23" s="19">
        <f t="shared" ref="C23:U23" si="7">MAX(C$3,$B23)</f>
        <v>20</v>
      </c>
      <c r="D23" s="20">
        <f t="shared" si="7"/>
        <v>20</v>
      </c>
      <c r="E23" s="20">
        <f t="shared" si="7"/>
        <v>20</v>
      </c>
      <c r="F23" s="20">
        <f t="shared" si="7"/>
        <v>20</v>
      </c>
      <c r="G23" s="20">
        <f t="shared" si="7"/>
        <v>20</v>
      </c>
      <c r="H23" s="20">
        <f t="shared" si="7"/>
        <v>20</v>
      </c>
      <c r="I23" s="20">
        <f t="shared" si="7"/>
        <v>20</v>
      </c>
      <c r="J23" s="20">
        <f t="shared" si="7"/>
        <v>20</v>
      </c>
      <c r="K23" s="20">
        <f t="shared" si="7"/>
        <v>20</v>
      </c>
      <c r="L23" s="20">
        <f t="shared" si="7"/>
        <v>20</v>
      </c>
      <c r="M23" s="20">
        <f t="shared" si="7"/>
        <v>20</v>
      </c>
      <c r="N23" s="20">
        <f t="shared" si="7"/>
        <v>20</v>
      </c>
      <c r="O23" s="20">
        <f t="shared" si="7"/>
        <v>20</v>
      </c>
      <c r="P23" s="20">
        <f t="shared" si="7"/>
        <v>20</v>
      </c>
      <c r="Q23" s="20">
        <f t="shared" si="7"/>
        <v>20</v>
      </c>
      <c r="R23" s="20">
        <f t="shared" si="7"/>
        <v>20</v>
      </c>
      <c r="S23" s="20">
        <f t="shared" si="7"/>
        <v>20</v>
      </c>
      <c r="T23" s="20">
        <f t="shared" si="7"/>
        <v>20</v>
      </c>
      <c r="U23" s="20">
        <f t="shared" si="7"/>
        <v>20</v>
      </c>
      <c r="V23" s="21">
        <f>MAX(V$3,$B23)</f>
        <v>20</v>
      </c>
      <c r="X23" s="53">
        <v>20</v>
      </c>
      <c r="Y23" s="19">
        <f t="shared" si="3"/>
        <v>1</v>
      </c>
      <c r="Z23" s="20">
        <f t="shared" si="3"/>
        <v>2</v>
      </c>
      <c r="AA23" s="20">
        <f t="shared" si="3"/>
        <v>3</v>
      </c>
      <c r="AB23" s="20">
        <f t="shared" si="3"/>
        <v>4</v>
      </c>
      <c r="AC23" s="20">
        <f t="shared" si="3"/>
        <v>5</v>
      </c>
      <c r="AD23" s="20">
        <f t="shared" si="3"/>
        <v>6</v>
      </c>
      <c r="AE23" s="20">
        <f t="shared" si="3"/>
        <v>7</v>
      </c>
      <c r="AF23" s="20">
        <f t="shared" si="3"/>
        <v>8</v>
      </c>
      <c r="AG23" s="20">
        <f t="shared" si="3"/>
        <v>9</v>
      </c>
      <c r="AH23" s="20">
        <f t="shared" si="3"/>
        <v>10</v>
      </c>
      <c r="AI23" s="20">
        <f t="shared" si="3"/>
        <v>11</v>
      </c>
      <c r="AJ23" s="20">
        <f t="shared" si="3"/>
        <v>12</v>
      </c>
      <c r="AK23" s="20">
        <f t="shared" si="3"/>
        <v>13</v>
      </c>
      <c r="AL23" s="20">
        <f t="shared" si="3"/>
        <v>14</v>
      </c>
      <c r="AM23" s="20">
        <f t="shared" si="3"/>
        <v>15</v>
      </c>
      <c r="AN23" s="20">
        <f t="shared" si="3"/>
        <v>16</v>
      </c>
      <c r="AO23" s="20">
        <f t="shared" si="4"/>
        <v>17</v>
      </c>
      <c r="AP23" s="20">
        <f t="shared" si="4"/>
        <v>18</v>
      </c>
      <c r="AQ23" s="20">
        <f t="shared" si="4"/>
        <v>19</v>
      </c>
      <c r="AR23" s="21">
        <f t="shared" si="4"/>
        <v>20</v>
      </c>
    </row>
    <row r="24" spans="2:44" ht="14.65" thickBot="1" x14ac:dyDescent="0.5"/>
    <row r="25" spans="2:44" ht="14.25" customHeight="1" x14ac:dyDescent="0.45">
      <c r="B25" s="67" t="s">
        <v>27</v>
      </c>
      <c r="C25" s="68"/>
      <c r="D25" s="69"/>
      <c r="E25" s="77">
        <v>11</v>
      </c>
      <c r="F25" s="78"/>
      <c r="G25" s="67" t="s">
        <v>28</v>
      </c>
      <c r="H25" s="68"/>
      <c r="I25" s="68"/>
      <c r="J25" s="68"/>
      <c r="K25" s="69"/>
      <c r="L25" s="73">
        <f>(COUNTIF(C4:V23,E25))/400</f>
        <v>5.2499999999999998E-2</v>
      </c>
      <c r="M25" s="74"/>
      <c r="X25" s="67" t="s">
        <v>27</v>
      </c>
      <c r="Y25" s="68"/>
      <c r="Z25" s="69"/>
      <c r="AA25" s="67">
        <f>E25</f>
        <v>11</v>
      </c>
      <c r="AB25" s="69"/>
      <c r="AC25" s="67" t="s">
        <v>28</v>
      </c>
      <c r="AD25" s="68"/>
      <c r="AE25" s="68"/>
      <c r="AF25" s="68"/>
      <c r="AG25" s="69"/>
      <c r="AH25" s="73">
        <f>(COUNTIF(Y4:AR23,AA25))/400</f>
        <v>4.7500000000000001E-2</v>
      </c>
      <c r="AI25" s="74"/>
    </row>
    <row r="26" spans="2:44" ht="14.65" thickBot="1" x14ac:dyDescent="0.5">
      <c r="B26" s="70"/>
      <c r="C26" s="71"/>
      <c r="D26" s="72"/>
      <c r="E26" s="79"/>
      <c r="F26" s="80"/>
      <c r="G26" s="70"/>
      <c r="H26" s="71"/>
      <c r="I26" s="71"/>
      <c r="J26" s="71"/>
      <c r="K26" s="72"/>
      <c r="L26" s="75"/>
      <c r="M26" s="76"/>
      <c r="X26" s="70"/>
      <c r="Y26" s="71"/>
      <c r="Z26" s="72"/>
      <c r="AA26" s="70"/>
      <c r="AB26" s="72"/>
      <c r="AC26" s="70"/>
      <c r="AD26" s="71"/>
      <c r="AE26" s="71"/>
      <c r="AF26" s="71"/>
      <c r="AG26" s="72"/>
      <c r="AH26" s="75"/>
      <c r="AI26" s="76"/>
    </row>
    <row r="27" spans="2:44" ht="14.65" thickBot="1" x14ac:dyDescent="0.5"/>
    <row r="28" spans="2:44" ht="16.149999999999999" thickBot="1" x14ac:dyDescent="0.5">
      <c r="B28" s="61" t="s">
        <v>9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5"/>
    </row>
    <row r="29" spans="2:44" ht="14.65" thickBot="1" x14ac:dyDescent="0.5">
      <c r="B29" s="66" t="s">
        <v>0</v>
      </c>
      <c r="C29" s="48">
        <v>1</v>
      </c>
      <c r="D29" s="49">
        <v>2</v>
      </c>
      <c r="E29" s="49">
        <v>3</v>
      </c>
      <c r="F29" s="49">
        <v>4</v>
      </c>
      <c r="G29" s="49">
        <v>5</v>
      </c>
      <c r="H29" s="49">
        <v>6</v>
      </c>
      <c r="I29" s="49">
        <v>7</v>
      </c>
      <c r="J29" s="49">
        <v>8</v>
      </c>
      <c r="K29" s="49">
        <v>9</v>
      </c>
      <c r="L29" s="49">
        <v>10</v>
      </c>
      <c r="M29" s="49">
        <v>11</v>
      </c>
      <c r="N29" s="49">
        <v>12</v>
      </c>
      <c r="O29" s="49">
        <v>13</v>
      </c>
      <c r="P29" s="49">
        <v>14</v>
      </c>
      <c r="Q29" s="49">
        <v>15</v>
      </c>
      <c r="R29" s="49">
        <v>16</v>
      </c>
      <c r="S29" s="49">
        <v>17</v>
      </c>
      <c r="T29" s="49">
        <v>18</v>
      </c>
      <c r="U29" s="49">
        <v>19</v>
      </c>
      <c r="V29" s="50">
        <v>20</v>
      </c>
    </row>
    <row r="30" spans="2:44" ht="14.65" thickBot="1" x14ac:dyDescent="0.5">
      <c r="B30" s="60"/>
      <c r="C30" s="2">
        <f>C29</f>
        <v>1</v>
      </c>
      <c r="D30" s="3">
        <f t="shared" ref="D30:V30" si="8">D29</f>
        <v>2</v>
      </c>
      <c r="E30" s="3">
        <f t="shared" si="8"/>
        <v>3</v>
      </c>
      <c r="F30" s="3">
        <f t="shared" si="8"/>
        <v>4</v>
      </c>
      <c r="G30" s="3">
        <f t="shared" si="8"/>
        <v>5</v>
      </c>
      <c r="H30" s="3">
        <f t="shared" si="8"/>
        <v>6</v>
      </c>
      <c r="I30" s="3">
        <f t="shared" si="8"/>
        <v>7</v>
      </c>
      <c r="J30" s="3">
        <f t="shared" si="8"/>
        <v>8</v>
      </c>
      <c r="K30" s="3">
        <f t="shared" si="8"/>
        <v>9</v>
      </c>
      <c r="L30" s="3">
        <f t="shared" si="8"/>
        <v>10</v>
      </c>
      <c r="M30" s="3">
        <f t="shared" si="8"/>
        <v>11</v>
      </c>
      <c r="N30" s="3">
        <f t="shared" si="8"/>
        <v>12</v>
      </c>
      <c r="O30" s="3">
        <f t="shared" si="8"/>
        <v>13</v>
      </c>
      <c r="P30" s="3">
        <f t="shared" si="8"/>
        <v>14</v>
      </c>
      <c r="Q30" s="3">
        <f t="shared" si="8"/>
        <v>15</v>
      </c>
      <c r="R30" s="3">
        <f t="shared" si="8"/>
        <v>16</v>
      </c>
      <c r="S30" s="3">
        <f t="shared" si="8"/>
        <v>17</v>
      </c>
      <c r="T30" s="3">
        <f t="shared" si="8"/>
        <v>18</v>
      </c>
      <c r="U30" s="3">
        <f t="shared" si="8"/>
        <v>19</v>
      </c>
      <c r="V30" s="4">
        <f t="shared" si="8"/>
        <v>20</v>
      </c>
    </row>
    <row r="31" spans="2:44" ht="14.65" thickBot="1" x14ac:dyDescent="0.5"/>
    <row r="32" spans="2:44" x14ac:dyDescent="0.45">
      <c r="B32" s="67" t="s">
        <v>27</v>
      </c>
      <c r="C32" s="68"/>
      <c r="D32" s="69"/>
      <c r="E32" s="67">
        <f>E25</f>
        <v>11</v>
      </c>
      <c r="F32" s="69"/>
      <c r="G32" s="67" t="s">
        <v>28</v>
      </c>
      <c r="H32" s="68"/>
      <c r="I32" s="68"/>
      <c r="J32" s="68"/>
      <c r="K32" s="69"/>
      <c r="L32" s="73">
        <f>(COUNTIF(C30:V30,E32))/20</f>
        <v>0.05</v>
      </c>
      <c r="M32" s="74"/>
    </row>
    <row r="33" spans="2:47" ht="14.65" thickBot="1" x14ac:dyDescent="0.5">
      <c r="B33" s="70"/>
      <c r="C33" s="71"/>
      <c r="D33" s="72"/>
      <c r="E33" s="70"/>
      <c r="F33" s="72"/>
      <c r="G33" s="70"/>
      <c r="H33" s="71"/>
      <c r="I33" s="71"/>
      <c r="J33" s="71"/>
      <c r="K33" s="72"/>
      <c r="L33" s="75"/>
      <c r="M33" s="76"/>
    </row>
    <row r="34" spans="2:47" ht="14.65" thickBot="1" x14ac:dyDescent="0.5"/>
    <row r="35" spans="2:47" ht="14.65" thickBot="1" x14ac:dyDescent="0.5">
      <c r="B35" s="63" t="s">
        <v>5</v>
      </c>
      <c r="C35" s="64"/>
      <c r="D35" s="81"/>
      <c r="E35" s="63">
        <v>1</v>
      </c>
      <c r="F35" s="64"/>
      <c r="G35" s="64">
        <v>2</v>
      </c>
      <c r="H35" s="64"/>
      <c r="I35" s="64">
        <v>3</v>
      </c>
      <c r="J35" s="64"/>
      <c r="K35" s="64">
        <v>4</v>
      </c>
      <c r="L35" s="64"/>
      <c r="M35" s="64">
        <v>5</v>
      </c>
      <c r="N35" s="64"/>
      <c r="O35" s="64">
        <v>6</v>
      </c>
      <c r="P35" s="64"/>
      <c r="Q35" s="64">
        <v>7</v>
      </c>
      <c r="R35" s="64"/>
      <c r="S35" s="64">
        <v>8</v>
      </c>
      <c r="T35" s="64"/>
      <c r="U35" s="64">
        <v>9</v>
      </c>
      <c r="V35" s="64"/>
      <c r="W35" s="64">
        <v>10</v>
      </c>
      <c r="X35" s="64"/>
      <c r="Y35" s="64">
        <v>11</v>
      </c>
      <c r="Z35" s="64"/>
      <c r="AA35" s="64">
        <v>12</v>
      </c>
      <c r="AB35" s="64"/>
      <c r="AC35" s="64">
        <v>13</v>
      </c>
      <c r="AD35" s="64"/>
      <c r="AE35" s="64">
        <v>14</v>
      </c>
      <c r="AF35" s="64"/>
      <c r="AG35" s="64">
        <v>15</v>
      </c>
      <c r="AH35" s="64"/>
      <c r="AI35" s="64">
        <v>16</v>
      </c>
      <c r="AJ35" s="64"/>
      <c r="AK35" s="64">
        <v>17</v>
      </c>
      <c r="AL35" s="64"/>
      <c r="AM35" s="64">
        <v>18</v>
      </c>
      <c r="AN35" s="64"/>
      <c r="AO35" s="64">
        <v>19</v>
      </c>
      <c r="AP35" s="64"/>
      <c r="AQ35" s="64">
        <v>20</v>
      </c>
      <c r="AR35" s="81"/>
    </row>
    <row r="36" spans="2:47" x14ac:dyDescent="0.45">
      <c r="B36" s="67" t="s">
        <v>3</v>
      </c>
      <c r="C36" s="68"/>
      <c r="D36" s="68"/>
      <c r="E36" s="82">
        <f>(COUNTIF($C$30:$V$30,E35))/20</f>
        <v>0.05</v>
      </c>
      <c r="F36" s="83"/>
      <c r="G36" s="83">
        <f>(COUNTIF($C$30:$V$30,G35))/20</f>
        <v>0.05</v>
      </c>
      <c r="H36" s="83"/>
      <c r="I36" s="83">
        <f>(COUNTIF($C$30:$V$30,I35))/20</f>
        <v>0.05</v>
      </c>
      <c r="J36" s="83"/>
      <c r="K36" s="83">
        <f>(COUNTIF($C$30:$V$30,K35))/20</f>
        <v>0.05</v>
      </c>
      <c r="L36" s="83"/>
      <c r="M36" s="83">
        <f>(COUNTIF($C$30:$V$30,M35))/20</f>
        <v>0.05</v>
      </c>
      <c r="N36" s="83"/>
      <c r="O36" s="83">
        <f>(COUNTIF($C$30:$V$30,O35))/20</f>
        <v>0.05</v>
      </c>
      <c r="P36" s="83"/>
      <c r="Q36" s="83">
        <f>(COUNTIF($C$30:$V$30,Q35))/20</f>
        <v>0.05</v>
      </c>
      <c r="R36" s="83"/>
      <c r="S36" s="83">
        <f>(COUNTIF($C$30:$V$30,S35))/20</f>
        <v>0.05</v>
      </c>
      <c r="T36" s="83"/>
      <c r="U36" s="83">
        <f>(COUNTIF($C$30:$V$30,U35))/20</f>
        <v>0.05</v>
      </c>
      <c r="V36" s="83"/>
      <c r="W36" s="83">
        <f>(COUNTIF($C$30:$V$30,W35))/20</f>
        <v>0.05</v>
      </c>
      <c r="X36" s="83"/>
      <c r="Y36" s="83">
        <f>(COUNTIF($C$30:$V$30,Y35))/20</f>
        <v>0.05</v>
      </c>
      <c r="Z36" s="83"/>
      <c r="AA36" s="83">
        <f>(COUNTIF($C$30:$V$30,AA35))/20</f>
        <v>0.05</v>
      </c>
      <c r="AB36" s="83"/>
      <c r="AC36" s="83">
        <f>(COUNTIF($C$30:$V$30,AC35))/20</f>
        <v>0.05</v>
      </c>
      <c r="AD36" s="83"/>
      <c r="AE36" s="83">
        <f>(COUNTIF($C$30:$V$30,AE35))/20</f>
        <v>0.05</v>
      </c>
      <c r="AF36" s="83"/>
      <c r="AG36" s="83">
        <f>(COUNTIF($C$30:$V$30,AG35))/20</f>
        <v>0.05</v>
      </c>
      <c r="AH36" s="83"/>
      <c r="AI36" s="83">
        <f>(COUNTIF($C$30:$V$30,AI35))/20</f>
        <v>0.05</v>
      </c>
      <c r="AJ36" s="83"/>
      <c r="AK36" s="83">
        <f>(COUNTIF($C$30:$V$30,AK35))/20</f>
        <v>0.05</v>
      </c>
      <c r="AL36" s="83"/>
      <c r="AM36" s="83">
        <f>(COUNTIF($C$30:$V$30,AM35))/20</f>
        <v>0.05</v>
      </c>
      <c r="AN36" s="83"/>
      <c r="AO36" s="83">
        <f>(COUNTIF($C$30:$V$30,AO35))/20</f>
        <v>0.05</v>
      </c>
      <c r="AP36" s="83"/>
      <c r="AQ36" s="83">
        <f>(COUNTIF($C$30:$V$30,AQ35))/20</f>
        <v>0.05</v>
      </c>
      <c r="AR36" s="91"/>
    </row>
    <row r="37" spans="2:47" x14ac:dyDescent="0.45">
      <c r="B37" s="84" t="s">
        <v>4</v>
      </c>
      <c r="C37" s="85"/>
      <c r="D37" s="85"/>
      <c r="E37" s="86">
        <f>(COUNTIF($C$4:$V$23,E35))/400</f>
        <v>2.5000000000000001E-3</v>
      </c>
      <c r="F37" s="87"/>
      <c r="G37" s="87">
        <f t="shared" ref="G37" si="9">(COUNTIF($C$4:$V$23,G35))/400</f>
        <v>7.4999999999999997E-3</v>
      </c>
      <c r="H37" s="87"/>
      <c r="I37" s="87">
        <f t="shared" ref="I37" si="10">(COUNTIF($C$4:$V$23,I35))/400</f>
        <v>1.2500000000000001E-2</v>
      </c>
      <c r="J37" s="87"/>
      <c r="K37" s="87">
        <f t="shared" ref="K37" si="11">(COUNTIF($C$4:$V$23,K35))/400</f>
        <v>1.7500000000000002E-2</v>
      </c>
      <c r="L37" s="87"/>
      <c r="M37" s="87">
        <f t="shared" ref="M37" si="12">(COUNTIF($C$4:$V$23,M35))/400</f>
        <v>2.2499999999999999E-2</v>
      </c>
      <c r="N37" s="87"/>
      <c r="O37" s="87">
        <f t="shared" ref="O37" si="13">(COUNTIF($C$4:$V$23,O35))/400</f>
        <v>2.75E-2</v>
      </c>
      <c r="P37" s="87"/>
      <c r="Q37" s="87">
        <f t="shared" ref="Q37" si="14">(COUNTIF($C$4:$V$23,Q35))/400</f>
        <v>3.2500000000000001E-2</v>
      </c>
      <c r="R37" s="87"/>
      <c r="S37" s="87">
        <f t="shared" ref="S37" si="15">(COUNTIF($C$4:$V$23,S35))/400</f>
        <v>3.7499999999999999E-2</v>
      </c>
      <c r="T37" s="87"/>
      <c r="U37" s="87">
        <f t="shared" ref="U37" si="16">(COUNTIF($C$4:$V$23,U35))/400</f>
        <v>4.2500000000000003E-2</v>
      </c>
      <c r="V37" s="87"/>
      <c r="W37" s="87">
        <f t="shared" ref="W37" si="17">(COUNTIF($C$4:$V$23,W35))/400</f>
        <v>4.7500000000000001E-2</v>
      </c>
      <c r="X37" s="87"/>
      <c r="Y37" s="87">
        <f t="shared" ref="Y37" si="18">(COUNTIF($C$4:$V$23,Y35))/400</f>
        <v>5.2499999999999998E-2</v>
      </c>
      <c r="Z37" s="87"/>
      <c r="AA37" s="87">
        <f t="shared" ref="AA37" si="19">(COUNTIF($C$4:$V$23,AA35))/400</f>
        <v>5.7500000000000002E-2</v>
      </c>
      <c r="AB37" s="87"/>
      <c r="AC37" s="87">
        <f t="shared" ref="AC37" si="20">(COUNTIF($C$4:$V$23,AC35))/400</f>
        <v>6.25E-2</v>
      </c>
      <c r="AD37" s="87"/>
      <c r="AE37" s="87">
        <f t="shared" ref="AE37" si="21">(COUNTIF($C$4:$V$23,AE35))/400</f>
        <v>6.7500000000000004E-2</v>
      </c>
      <c r="AF37" s="87"/>
      <c r="AG37" s="87">
        <f t="shared" ref="AG37" si="22">(COUNTIF($C$4:$V$23,AG35))/400</f>
        <v>7.2499999999999995E-2</v>
      </c>
      <c r="AH37" s="87"/>
      <c r="AI37" s="87">
        <f t="shared" ref="AI37" si="23">(COUNTIF($C$4:$V$23,AI35))/400</f>
        <v>7.7499999999999999E-2</v>
      </c>
      <c r="AJ37" s="87"/>
      <c r="AK37" s="87">
        <f t="shared" ref="AK37" si="24">(COUNTIF($C$4:$V$23,AK35))/400</f>
        <v>8.2500000000000004E-2</v>
      </c>
      <c r="AL37" s="87"/>
      <c r="AM37" s="87">
        <f t="shared" ref="AM37" si="25">(COUNTIF($C$4:$V$23,AM35))/400</f>
        <v>8.7499999999999994E-2</v>
      </c>
      <c r="AN37" s="87"/>
      <c r="AO37" s="87">
        <f t="shared" ref="AO37" si="26">(COUNTIF($C$4:$V$23,AO35))/400</f>
        <v>9.2499999999999999E-2</v>
      </c>
      <c r="AP37" s="87"/>
      <c r="AQ37" s="87">
        <f t="shared" ref="AQ37" si="27">(COUNTIF($C$4:$V$23,AQ35))/400</f>
        <v>9.7500000000000003E-2</v>
      </c>
      <c r="AR37" s="89"/>
    </row>
    <row r="38" spans="2:47" x14ac:dyDescent="0.45">
      <c r="B38" s="84" t="s">
        <v>30</v>
      </c>
      <c r="C38" s="85"/>
      <c r="D38" s="85"/>
      <c r="E38" s="86">
        <f>(COUNTIF($Y$4:$AR$23,E35))/400</f>
        <v>9.7500000000000003E-2</v>
      </c>
      <c r="F38" s="88"/>
      <c r="G38" s="87">
        <f t="shared" ref="G38" si="28">(COUNTIF($Y$4:$AR$23,G35))/400</f>
        <v>9.2499999999999999E-2</v>
      </c>
      <c r="H38" s="88"/>
      <c r="I38" s="87">
        <f t="shared" ref="I38" si="29">(COUNTIF($Y$4:$AR$23,I35))/400</f>
        <v>8.7499999999999994E-2</v>
      </c>
      <c r="J38" s="88"/>
      <c r="K38" s="87">
        <f t="shared" ref="K38" si="30">(COUNTIF($Y$4:$AR$23,K35))/400</f>
        <v>8.2500000000000004E-2</v>
      </c>
      <c r="L38" s="88"/>
      <c r="M38" s="87">
        <f t="shared" ref="M38" si="31">(COUNTIF($Y$4:$AR$23,M35))/400</f>
        <v>7.7499999999999999E-2</v>
      </c>
      <c r="N38" s="88"/>
      <c r="O38" s="87">
        <f t="shared" ref="O38" si="32">(COUNTIF($Y$4:$AR$23,O35))/400</f>
        <v>7.2499999999999995E-2</v>
      </c>
      <c r="P38" s="88"/>
      <c r="Q38" s="87">
        <f t="shared" ref="Q38" si="33">(COUNTIF($Y$4:$AR$23,Q35))/400</f>
        <v>6.7500000000000004E-2</v>
      </c>
      <c r="R38" s="88"/>
      <c r="S38" s="87">
        <f t="shared" ref="S38" si="34">(COUNTIF($Y$4:$AR$23,S35))/400</f>
        <v>6.25E-2</v>
      </c>
      <c r="T38" s="88"/>
      <c r="U38" s="87">
        <f t="shared" ref="U38" si="35">(COUNTIF($Y$4:$AR$23,U35))/400</f>
        <v>5.7500000000000002E-2</v>
      </c>
      <c r="V38" s="88"/>
      <c r="W38" s="87">
        <f t="shared" ref="W38" si="36">(COUNTIF($Y$4:$AR$23,W35))/400</f>
        <v>5.2499999999999998E-2</v>
      </c>
      <c r="X38" s="88"/>
      <c r="Y38" s="87">
        <f t="shared" ref="Y38" si="37">(COUNTIF($Y$4:$AR$23,Y35))/400</f>
        <v>4.7500000000000001E-2</v>
      </c>
      <c r="Z38" s="88"/>
      <c r="AA38" s="87">
        <f t="shared" ref="AA38" si="38">(COUNTIF($Y$4:$AR$23,AA35))/400</f>
        <v>4.2500000000000003E-2</v>
      </c>
      <c r="AB38" s="88"/>
      <c r="AC38" s="87">
        <f t="shared" ref="AC38" si="39">(COUNTIF($Y$4:$AR$23,AC35))/400</f>
        <v>3.7499999999999999E-2</v>
      </c>
      <c r="AD38" s="88"/>
      <c r="AE38" s="87">
        <f t="shared" ref="AE38" si="40">(COUNTIF($Y$4:$AR$23,AE35))/400</f>
        <v>3.2500000000000001E-2</v>
      </c>
      <c r="AF38" s="88"/>
      <c r="AG38" s="87">
        <f t="shared" ref="AG38" si="41">(COUNTIF($Y$4:$AR$23,AG35))/400</f>
        <v>2.75E-2</v>
      </c>
      <c r="AH38" s="88"/>
      <c r="AI38" s="87">
        <f t="shared" ref="AI38" si="42">(COUNTIF($Y$4:$AR$23,AI35))/400</f>
        <v>2.2499999999999999E-2</v>
      </c>
      <c r="AJ38" s="88"/>
      <c r="AK38" s="87">
        <f t="shared" ref="AK38" si="43">(COUNTIF($Y$4:$AR$23,AK35))/400</f>
        <v>1.7500000000000002E-2</v>
      </c>
      <c r="AL38" s="88"/>
      <c r="AM38" s="87">
        <f t="shared" ref="AM38" si="44">(COUNTIF($Y$4:$AR$23,AM35))/400</f>
        <v>1.2500000000000001E-2</v>
      </c>
      <c r="AN38" s="88"/>
      <c r="AO38" s="87">
        <f t="shared" ref="AO38" si="45">(COUNTIF($Y$4:$AR$23,AO35))/400</f>
        <v>7.4999999999999997E-3</v>
      </c>
      <c r="AP38" s="88"/>
      <c r="AQ38" s="87">
        <f t="shared" ref="AQ38" si="46">(COUNTIF($Y$4:$AR$23,AQ35))/400</f>
        <v>2.5000000000000001E-3</v>
      </c>
      <c r="AR38" s="90"/>
    </row>
    <row r="39" spans="2:47" ht="14.65" thickBot="1" x14ac:dyDescent="0.5">
      <c r="B39" s="70" t="s">
        <v>29</v>
      </c>
      <c r="C39" s="71"/>
      <c r="D39" s="71"/>
      <c r="E39" s="93">
        <f>ABS(E37-E36)</f>
        <v>4.7500000000000001E-2</v>
      </c>
      <c r="F39" s="71"/>
      <c r="G39" s="92">
        <f t="shared" ref="G39" si="47">ABS(G37-G36)</f>
        <v>4.2500000000000003E-2</v>
      </c>
      <c r="H39" s="71"/>
      <c r="I39" s="92">
        <f t="shared" ref="I39" si="48">ABS(I37-I36)</f>
        <v>3.7500000000000006E-2</v>
      </c>
      <c r="J39" s="71"/>
      <c r="K39" s="92">
        <f t="shared" ref="K39" si="49">ABS(K37-K36)</f>
        <v>3.2500000000000001E-2</v>
      </c>
      <c r="L39" s="71"/>
      <c r="M39" s="92">
        <f t="shared" ref="M39" si="50">ABS(M37-M36)</f>
        <v>2.7500000000000004E-2</v>
      </c>
      <c r="N39" s="71"/>
      <c r="O39" s="92">
        <f t="shared" ref="O39" si="51">ABS(O37-O36)</f>
        <v>2.2500000000000003E-2</v>
      </c>
      <c r="P39" s="71"/>
      <c r="Q39" s="92">
        <f t="shared" ref="Q39" si="52">ABS(Q37-Q36)</f>
        <v>1.7500000000000002E-2</v>
      </c>
      <c r="R39" s="71"/>
      <c r="S39" s="92">
        <f t="shared" ref="S39" si="53">ABS(S37-S36)</f>
        <v>1.2500000000000004E-2</v>
      </c>
      <c r="T39" s="71"/>
      <c r="U39" s="92">
        <f t="shared" ref="U39" si="54">ABS(U37-U36)</f>
        <v>7.4999999999999997E-3</v>
      </c>
      <c r="V39" s="71"/>
      <c r="W39" s="92">
        <f t="shared" ref="W39" si="55">ABS(W37-W36)</f>
        <v>2.5000000000000022E-3</v>
      </c>
      <c r="X39" s="71"/>
      <c r="Y39" s="92">
        <f t="shared" ref="Y39" si="56">ABS(Y37-Y36)</f>
        <v>2.4999999999999953E-3</v>
      </c>
      <c r="Z39" s="71"/>
      <c r="AA39" s="92">
        <f t="shared" ref="AA39" si="57">ABS(AA37-AA36)</f>
        <v>7.4999999999999997E-3</v>
      </c>
      <c r="AB39" s="71"/>
      <c r="AC39" s="92">
        <f t="shared" ref="AC39" si="58">ABS(AC37-AC36)</f>
        <v>1.2499999999999997E-2</v>
      </c>
      <c r="AD39" s="71"/>
      <c r="AE39" s="92">
        <f t="shared" ref="AE39" si="59">ABS(AE37-AE36)</f>
        <v>1.7500000000000002E-2</v>
      </c>
      <c r="AF39" s="71"/>
      <c r="AG39" s="92">
        <f t="shared" ref="AG39" si="60">ABS(AG37-AG36)</f>
        <v>2.2499999999999992E-2</v>
      </c>
      <c r="AH39" s="71"/>
      <c r="AI39" s="92">
        <f t="shared" ref="AI39" si="61">ABS(AI37-AI36)</f>
        <v>2.7499999999999997E-2</v>
      </c>
      <c r="AJ39" s="71"/>
      <c r="AK39" s="92">
        <f t="shared" ref="AK39" si="62">ABS(AK37-AK36)</f>
        <v>3.2500000000000001E-2</v>
      </c>
      <c r="AL39" s="71"/>
      <c r="AM39" s="92">
        <f t="shared" ref="AM39" si="63">ABS(AM37-AM36)</f>
        <v>3.7499999999999992E-2</v>
      </c>
      <c r="AN39" s="71"/>
      <c r="AO39" s="92">
        <f t="shared" ref="AO39" si="64">ABS(AO37-AO36)</f>
        <v>4.2499999999999996E-2</v>
      </c>
      <c r="AP39" s="71"/>
      <c r="AQ39" s="92">
        <f t="shared" ref="AQ39" si="65">ABS(AQ37-AQ36)</f>
        <v>4.7500000000000001E-2</v>
      </c>
      <c r="AR39" s="72"/>
    </row>
    <row r="43" spans="2:47" x14ac:dyDescent="0.45">
      <c r="AS43" s="54"/>
      <c r="AT43" s="54"/>
      <c r="AU43" s="54"/>
    </row>
    <row r="45" spans="2:47" x14ac:dyDescent="0.45">
      <c r="E45" s="87">
        <f>((2*E35)-1)/400</f>
        <v>2.5000000000000001E-3</v>
      </c>
      <c r="F45" s="87"/>
      <c r="G45" s="87">
        <f>((2*G35)-1)/400</f>
        <v>7.4999999999999997E-3</v>
      </c>
      <c r="H45" s="87"/>
      <c r="I45" s="87">
        <f>((2*I35)-1)/400</f>
        <v>1.2500000000000001E-2</v>
      </c>
      <c r="J45" s="87"/>
      <c r="K45" s="87">
        <f>((2*K35)-1)/400</f>
        <v>1.7500000000000002E-2</v>
      </c>
      <c r="L45" s="87"/>
      <c r="M45" s="87">
        <f>((2*M35)-1)/400</f>
        <v>2.2499999999999999E-2</v>
      </c>
      <c r="N45" s="87"/>
      <c r="O45" s="87">
        <f>((2*O35)-1)/400</f>
        <v>2.75E-2</v>
      </c>
      <c r="P45" s="87"/>
      <c r="Q45" s="87">
        <f>((2*Q35)-1)/400</f>
        <v>3.2500000000000001E-2</v>
      </c>
      <c r="R45" s="87"/>
      <c r="S45" s="87">
        <f>((2*S35)-1)/400</f>
        <v>3.7499999999999999E-2</v>
      </c>
      <c r="T45" s="87"/>
      <c r="U45" s="87">
        <f>((2*U35)-1)/400</f>
        <v>4.2500000000000003E-2</v>
      </c>
      <c r="V45" s="87"/>
      <c r="W45" s="87">
        <f>((2*W35)-1)/400</f>
        <v>4.7500000000000001E-2</v>
      </c>
      <c r="X45" s="87"/>
      <c r="Y45" s="87">
        <f>((2*Y35)-1)/400</f>
        <v>5.2499999999999998E-2</v>
      </c>
      <c r="Z45" s="87"/>
      <c r="AA45" s="87">
        <f>((2*AA35)-1)/400</f>
        <v>5.7500000000000002E-2</v>
      </c>
      <c r="AB45" s="87"/>
      <c r="AC45" s="87">
        <f>((2*AC35)-1)/400</f>
        <v>6.25E-2</v>
      </c>
      <c r="AD45" s="87"/>
      <c r="AE45" s="87">
        <f>((2*AE35)-1)/400</f>
        <v>6.7500000000000004E-2</v>
      </c>
      <c r="AF45" s="87"/>
      <c r="AG45" s="87">
        <f>((2*AG35)-1)/400</f>
        <v>7.2499999999999995E-2</v>
      </c>
      <c r="AH45" s="87"/>
      <c r="AI45" s="87">
        <f>((2*AI35)-1)/400</f>
        <v>7.7499999999999999E-2</v>
      </c>
      <c r="AJ45" s="87"/>
      <c r="AK45" s="87">
        <f>((2*AK35)-1)/400</f>
        <v>8.2500000000000004E-2</v>
      </c>
      <c r="AL45" s="87"/>
      <c r="AM45" s="87">
        <f>((2*AM35)-1)/400</f>
        <v>8.7499999999999994E-2</v>
      </c>
      <c r="AN45" s="87"/>
      <c r="AO45" s="87">
        <f>((2*AO35)-1)/400</f>
        <v>9.2499999999999999E-2</v>
      </c>
      <c r="AP45" s="87"/>
      <c r="AQ45" s="87">
        <f>((2*AQ35)-1)/400</f>
        <v>9.7500000000000003E-2</v>
      </c>
      <c r="AR45" s="87"/>
    </row>
    <row r="46" spans="2:47" x14ac:dyDescent="0.45">
      <c r="E46" s="87">
        <f>((2*(20-E35+1))-1)/400</f>
        <v>9.7500000000000003E-2</v>
      </c>
      <c r="F46" s="87"/>
      <c r="G46" s="87">
        <f>((2*(20-G35+1))-1)/400</f>
        <v>9.2499999999999999E-2</v>
      </c>
      <c r="H46" s="87"/>
      <c r="I46" s="87">
        <f>((2*(20-I35+1))-1)/400</f>
        <v>8.7499999999999994E-2</v>
      </c>
      <c r="J46" s="87"/>
      <c r="K46" s="87">
        <f>((2*(20-K35+1))-1)/400</f>
        <v>8.2500000000000004E-2</v>
      </c>
      <c r="L46" s="87"/>
      <c r="M46" s="87">
        <f>((2*(20-M35+1))-1)/400</f>
        <v>7.7499999999999999E-2</v>
      </c>
      <c r="N46" s="87"/>
      <c r="O46" s="87">
        <f>((2*(20-O35+1))-1)/400</f>
        <v>7.2499999999999995E-2</v>
      </c>
      <c r="P46" s="87"/>
      <c r="Q46" s="87">
        <f>((2*(20-Q35+1))-1)/400</f>
        <v>6.7500000000000004E-2</v>
      </c>
      <c r="R46" s="87"/>
      <c r="S46" s="87">
        <f>((2*(20-S35+1))-1)/400</f>
        <v>6.25E-2</v>
      </c>
      <c r="T46" s="87"/>
      <c r="U46" s="87">
        <f>((2*(20-U35+1))-1)/400</f>
        <v>5.7500000000000002E-2</v>
      </c>
      <c r="V46" s="87"/>
      <c r="W46" s="87">
        <f>((2*(20-W35+1))-1)/400</f>
        <v>5.2499999999999998E-2</v>
      </c>
      <c r="X46" s="87"/>
      <c r="Y46" s="87">
        <f>((2*(20-Y35+1))-1)/400</f>
        <v>4.7500000000000001E-2</v>
      </c>
      <c r="Z46" s="87"/>
      <c r="AA46" s="87">
        <f>((2*(20-AA35+1))-1)/400</f>
        <v>4.2500000000000003E-2</v>
      </c>
      <c r="AB46" s="87"/>
      <c r="AC46" s="87">
        <f>((2*(20-AC35+1))-1)/400</f>
        <v>3.7499999999999999E-2</v>
      </c>
      <c r="AD46" s="87"/>
      <c r="AE46" s="87">
        <f>((2*(20-AE35+1))-1)/400</f>
        <v>3.2500000000000001E-2</v>
      </c>
      <c r="AF46" s="87"/>
      <c r="AG46" s="87">
        <f>((2*(20-AG35+1))-1)/400</f>
        <v>2.75E-2</v>
      </c>
      <c r="AH46" s="87"/>
      <c r="AI46" s="87">
        <f>((2*(20-AI35+1))-1)/400</f>
        <v>2.2499999999999999E-2</v>
      </c>
      <c r="AJ46" s="87"/>
      <c r="AK46" s="87">
        <f>((2*(20-AK35+1))-1)/400</f>
        <v>1.7500000000000002E-2</v>
      </c>
      <c r="AL46" s="87"/>
      <c r="AM46" s="87">
        <f>((2*(20-AM35+1))-1)/400</f>
        <v>1.2500000000000001E-2</v>
      </c>
      <c r="AN46" s="87"/>
      <c r="AO46" s="87">
        <f>((2*(20-AO35+1))-1)/400</f>
        <v>7.4999999999999997E-3</v>
      </c>
      <c r="AP46" s="87"/>
      <c r="AQ46" s="87">
        <f>((2*(20-AQ35+1))-1)/400</f>
        <v>2.5000000000000001E-3</v>
      </c>
      <c r="AR46" s="87"/>
    </row>
    <row r="47" spans="2:47" x14ac:dyDescent="0.45">
      <c r="E47" s="88" t="s">
        <v>33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</row>
    <row r="48" spans="2:47" x14ac:dyDescent="0.45">
      <c r="E48" s="88" t="s">
        <v>34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</row>
  </sheetData>
  <mergeCells count="163">
    <mergeCell ref="G39:H39"/>
    <mergeCell ref="E39:F39"/>
    <mergeCell ref="B39:D39"/>
    <mergeCell ref="S39:T39"/>
    <mergeCell ref="Q39:R39"/>
    <mergeCell ref="O39:P39"/>
    <mergeCell ref="M39:N39"/>
    <mergeCell ref="K39:L39"/>
    <mergeCell ref="I39:J39"/>
    <mergeCell ref="AA39:AB39"/>
    <mergeCell ref="Y39:Z39"/>
    <mergeCell ref="W39:X39"/>
    <mergeCell ref="U39:V39"/>
    <mergeCell ref="AQ39:AR39"/>
    <mergeCell ref="AO39:AP39"/>
    <mergeCell ref="AM39:AN39"/>
    <mergeCell ref="AK39:AL39"/>
    <mergeCell ref="AI39:AJ39"/>
    <mergeCell ref="AG39:AH39"/>
    <mergeCell ref="K46:L46"/>
    <mergeCell ref="I46:J46"/>
    <mergeCell ref="G46:H46"/>
    <mergeCell ref="E46:F46"/>
    <mergeCell ref="E48:AR48"/>
    <mergeCell ref="E47:AR47"/>
    <mergeCell ref="W46:X46"/>
    <mergeCell ref="U46:V46"/>
    <mergeCell ref="S46:T46"/>
    <mergeCell ref="Q46:R46"/>
    <mergeCell ref="O46:P46"/>
    <mergeCell ref="M46:N46"/>
    <mergeCell ref="AI46:AJ46"/>
    <mergeCell ref="AG46:AH46"/>
    <mergeCell ref="AE46:AF46"/>
    <mergeCell ref="AC46:AD46"/>
    <mergeCell ref="AA46:AB46"/>
    <mergeCell ref="Y46:Z46"/>
    <mergeCell ref="AQ46:AR46"/>
    <mergeCell ref="AO46:AP46"/>
    <mergeCell ref="AM46:AN46"/>
    <mergeCell ref="AK46:AL46"/>
    <mergeCell ref="AM35:AN35"/>
    <mergeCell ref="AO35:AP35"/>
    <mergeCell ref="Y45:Z45"/>
    <mergeCell ref="W45:X45"/>
    <mergeCell ref="U45:V45"/>
    <mergeCell ref="S45:T45"/>
    <mergeCell ref="Q45:R45"/>
    <mergeCell ref="E45:F45"/>
    <mergeCell ref="AQ45:AR45"/>
    <mergeCell ref="AO45:AP45"/>
    <mergeCell ref="AM45:AN45"/>
    <mergeCell ref="AK45:AL45"/>
    <mergeCell ref="AI45:AJ45"/>
    <mergeCell ref="AG45:AH45"/>
    <mergeCell ref="AE45:AF45"/>
    <mergeCell ref="AC45:AD45"/>
    <mergeCell ref="AA45:AB45"/>
    <mergeCell ref="M45:N45"/>
    <mergeCell ref="K45:L45"/>
    <mergeCell ref="I45:J45"/>
    <mergeCell ref="G45:H45"/>
    <mergeCell ref="O45:P45"/>
    <mergeCell ref="AE39:AF39"/>
    <mergeCell ref="AC39:AD39"/>
    <mergeCell ref="S37:T37"/>
    <mergeCell ref="U37:V37"/>
    <mergeCell ref="X2:AR2"/>
    <mergeCell ref="X25:Z26"/>
    <mergeCell ref="AA25:AB26"/>
    <mergeCell ref="AC25:AG26"/>
    <mergeCell ref="AH25:AI26"/>
    <mergeCell ref="AG38:AH38"/>
    <mergeCell ref="AI38:AJ38"/>
    <mergeCell ref="AK38:AL38"/>
    <mergeCell ref="AM38:AN38"/>
    <mergeCell ref="AO38:AP38"/>
    <mergeCell ref="AQ38:AR38"/>
    <mergeCell ref="W37:X37"/>
    <mergeCell ref="Y37:Z37"/>
    <mergeCell ref="AA37:AB37"/>
    <mergeCell ref="AC37:AD37"/>
    <mergeCell ref="AO36:AP36"/>
    <mergeCell ref="AQ36:AR36"/>
    <mergeCell ref="AE36:AF36"/>
    <mergeCell ref="AG36:AH36"/>
    <mergeCell ref="AI36:AJ36"/>
    <mergeCell ref="AK36:AL36"/>
    <mergeCell ref="AM36:AN36"/>
    <mergeCell ref="B38:D38"/>
    <mergeCell ref="E38:F38"/>
    <mergeCell ref="G38:H38"/>
    <mergeCell ref="I38:J38"/>
    <mergeCell ref="K38:L38"/>
    <mergeCell ref="M38:N38"/>
    <mergeCell ref="O38:P38"/>
    <mergeCell ref="Q38:R38"/>
    <mergeCell ref="S38:T38"/>
    <mergeCell ref="Y36:Z36"/>
    <mergeCell ref="AA36:AB36"/>
    <mergeCell ref="U38:V38"/>
    <mergeCell ref="W38:X38"/>
    <mergeCell ref="Y38:Z38"/>
    <mergeCell ref="AA38:AB38"/>
    <mergeCell ref="AC38:AD38"/>
    <mergeCell ref="AE38:AF38"/>
    <mergeCell ref="AQ37:AR37"/>
    <mergeCell ref="AE37:AF37"/>
    <mergeCell ref="AG37:AH37"/>
    <mergeCell ref="AI37:AJ37"/>
    <mergeCell ref="AK37:AL37"/>
    <mergeCell ref="AM37:AN37"/>
    <mergeCell ref="AO37:AP37"/>
    <mergeCell ref="B37:D37"/>
    <mergeCell ref="E37:F37"/>
    <mergeCell ref="G37:H37"/>
    <mergeCell ref="I37:J37"/>
    <mergeCell ref="K37:L37"/>
    <mergeCell ref="M37:N37"/>
    <mergeCell ref="O37:P37"/>
    <mergeCell ref="Q37:R37"/>
    <mergeCell ref="B35:D35"/>
    <mergeCell ref="E35:F35"/>
    <mergeCell ref="G35:H35"/>
    <mergeCell ref="I35:J35"/>
    <mergeCell ref="K35:L35"/>
    <mergeCell ref="M35:N35"/>
    <mergeCell ref="Q36:R36"/>
    <mergeCell ref="AQ35:AR35"/>
    <mergeCell ref="B36:D36"/>
    <mergeCell ref="E36:F36"/>
    <mergeCell ref="G36:H36"/>
    <mergeCell ref="I36:J36"/>
    <mergeCell ref="K36:L36"/>
    <mergeCell ref="M36:N36"/>
    <mergeCell ref="O36:P36"/>
    <mergeCell ref="AA35:AB35"/>
    <mergeCell ref="AC35:AD35"/>
    <mergeCell ref="AE35:AF35"/>
    <mergeCell ref="AG35:AH35"/>
    <mergeCell ref="AI35:AJ35"/>
    <mergeCell ref="AK35:AL35"/>
    <mergeCell ref="O35:P35"/>
    <mergeCell ref="Q35:R35"/>
    <mergeCell ref="S35:T35"/>
    <mergeCell ref="U35:V35"/>
    <mergeCell ref="W35:X35"/>
    <mergeCell ref="Y35:Z35"/>
    <mergeCell ref="AC36:AD36"/>
    <mergeCell ref="S36:T36"/>
    <mergeCell ref="U36:V36"/>
    <mergeCell ref="W36:X36"/>
    <mergeCell ref="B28:V28"/>
    <mergeCell ref="B29:B30"/>
    <mergeCell ref="B32:D33"/>
    <mergeCell ref="E32:F33"/>
    <mergeCell ref="G32:K33"/>
    <mergeCell ref="L32:M33"/>
    <mergeCell ref="B25:D26"/>
    <mergeCell ref="E25:F26"/>
    <mergeCell ref="G25:K26"/>
    <mergeCell ref="L25:M26"/>
    <mergeCell ref="B2:V2"/>
  </mergeCells>
  <conditionalFormatting sqref="C4:V23 C30:V30">
    <cfRule type="expression" dxfId="43" priority="17">
      <formula>C4=$E$25</formula>
    </cfRule>
    <cfRule type="expression" dxfId="42" priority="18">
      <formula>C4&lt;&gt;$E$25</formula>
    </cfRule>
  </conditionalFormatting>
  <conditionalFormatting sqref="E37:AR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AR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AR23">
    <cfRule type="expression" dxfId="41" priority="1">
      <formula>Y4=$E$25</formula>
    </cfRule>
    <cfRule type="expression" dxfId="40" priority="2">
      <formula>Y4&lt;&gt;$E$25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9D78-95F6-4052-8149-977AAD678AEB}">
  <dimension ref="B1:AR46"/>
  <sheetViews>
    <sheetView zoomScale="90" zoomScaleNormal="90" workbookViewId="0"/>
  </sheetViews>
  <sheetFormatPr defaultRowHeight="14.25" x14ac:dyDescent="0.45"/>
  <cols>
    <col min="1" max="52" width="4.19921875" style="1" customWidth="1"/>
    <col min="53" max="16384" width="9.06640625" style="1"/>
  </cols>
  <sheetData>
    <row r="1" spans="2:44" ht="14.65" thickBot="1" x14ac:dyDescent="0.5"/>
    <row r="2" spans="2:44" ht="16.149999999999999" thickBot="1" x14ac:dyDescent="0.5">
      <c r="B2" s="61" t="s">
        <v>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5"/>
      <c r="X2" s="61" t="s">
        <v>26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5"/>
    </row>
    <row r="3" spans="2:44" ht="15" customHeight="1" thickBot="1" x14ac:dyDescent="0.5">
      <c r="B3" s="28" t="s">
        <v>0</v>
      </c>
      <c r="C3" s="25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6">
        <v>12</v>
      </c>
      <c r="O3" s="26">
        <v>13</v>
      </c>
      <c r="P3" s="26">
        <v>14</v>
      </c>
      <c r="Q3" s="26">
        <v>15</v>
      </c>
      <c r="R3" s="26">
        <v>16</v>
      </c>
      <c r="S3" s="26">
        <v>17</v>
      </c>
      <c r="T3" s="26">
        <v>18</v>
      </c>
      <c r="U3" s="26">
        <v>19</v>
      </c>
      <c r="V3" s="27">
        <v>20</v>
      </c>
      <c r="X3" s="28" t="s">
        <v>0</v>
      </c>
      <c r="Y3" s="48">
        <v>1</v>
      </c>
      <c r="Z3" s="49">
        <v>2</v>
      </c>
      <c r="AA3" s="49">
        <v>3</v>
      </c>
      <c r="AB3" s="49">
        <v>4</v>
      </c>
      <c r="AC3" s="49">
        <v>5</v>
      </c>
      <c r="AD3" s="49">
        <v>6</v>
      </c>
      <c r="AE3" s="49">
        <v>7</v>
      </c>
      <c r="AF3" s="49">
        <v>8</v>
      </c>
      <c r="AG3" s="49">
        <v>9</v>
      </c>
      <c r="AH3" s="49">
        <v>10</v>
      </c>
      <c r="AI3" s="49">
        <v>11</v>
      </c>
      <c r="AJ3" s="49">
        <v>12</v>
      </c>
      <c r="AK3" s="49">
        <v>13</v>
      </c>
      <c r="AL3" s="49">
        <v>14</v>
      </c>
      <c r="AM3" s="49">
        <v>15</v>
      </c>
      <c r="AN3" s="49">
        <v>16</v>
      </c>
      <c r="AO3" s="49">
        <v>17</v>
      </c>
      <c r="AP3" s="49">
        <v>18</v>
      </c>
      <c r="AQ3" s="49">
        <v>19</v>
      </c>
      <c r="AR3" s="50">
        <v>20</v>
      </c>
    </row>
    <row r="4" spans="2:44" ht="15" customHeight="1" x14ac:dyDescent="0.45">
      <c r="B4" s="22">
        <v>1</v>
      </c>
      <c r="C4" s="13" t="s">
        <v>22</v>
      </c>
      <c r="D4" s="14" t="str">
        <f t="shared" ref="D4:M13" si="0">IF(OR(D$3&gt;=$E$25,$B4&gt;=$E$25),"P","F")</f>
        <v>F</v>
      </c>
      <c r="E4" s="14" t="str">
        <f t="shared" si="0"/>
        <v>F</v>
      </c>
      <c r="F4" s="14" t="str">
        <f t="shared" si="0"/>
        <v>F</v>
      </c>
      <c r="G4" s="14" t="str">
        <f t="shared" si="0"/>
        <v>F</v>
      </c>
      <c r="H4" s="14" t="str">
        <f t="shared" si="0"/>
        <v>F</v>
      </c>
      <c r="I4" s="14" t="str">
        <f t="shared" si="0"/>
        <v>F</v>
      </c>
      <c r="J4" s="14" t="str">
        <f t="shared" si="0"/>
        <v>F</v>
      </c>
      <c r="K4" s="14" t="str">
        <f t="shared" si="0"/>
        <v>F</v>
      </c>
      <c r="L4" s="14" t="str">
        <f t="shared" si="0"/>
        <v>F</v>
      </c>
      <c r="M4" s="14" t="str">
        <f t="shared" si="0"/>
        <v>P</v>
      </c>
      <c r="N4" s="14" t="str">
        <f t="shared" ref="N4:V13" si="1">IF(OR(N$3&gt;=$E$25,$B4&gt;=$E$25),"P","F")</f>
        <v>P</v>
      </c>
      <c r="O4" s="14" t="str">
        <f t="shared" si="1"/>
        <v>P</v>
      </c>
      <c r="P4" s="14" t="str">
        <f t="shared" si="1"/>
        <v>P</v>
      </c>
      <c r="Q4" s="14" t="str">
        <f t="shared" si="1"/>
        <v>P</v>
      </c>
      <c r="R4" s="14" t="str">
        <f t="shared" si="1"/>
        <v>P</v>
      </c>
      <c r="S4" s="14" t="str">
        <f t="shared" si="1"/>
        <v>P</v>
      </c>
      <c r="T4" s="14" t="str">
        <f t="shared" si="1"/>
        <v>P</v>
      </c>
      <c r="U4" s="14" t="str">
        <f t="shared" si="1"/>
        <v>P</v>
      </c>
      <c r="V4" s="15" t="str">
        <f t="shared" si="1"/>
        <v>P</v>
      </c>
      <c r="X4" s="48">
        <v>1</v>
      </c>
      <c r="Y4" s="13" t="s">
        <v>22</v>
      </c>
      <c r="Z4" s="14" t="s">
        <v>22</v>
      </c>
      <c r="AA4" s="14" t="s">
        <v>22</v>
      </c>
      <c r="AB4" s="14" t="s">
        <v>22</v>
      </c>
      <c r="AC4" s="14" t="s">
        <v>22</v>
      </c>
      <c r="AD4" s="14" t="s">
        <v>22</v>
      </c>
      <c r="AE4" s="14" t="s">
        <v>22</v>
      </c>
      <c r="AF4" s="14" t="s">
        <v>22</v>
      </c>
      <c r="AG4" s="14" t="s">
        <v>22</v>
      </c>
      <c r="AH4" s="14" t="s">
        <v>22</v>
      </c>
      <c r="AI4" s="14" t="s">
        <v>22</v>
      </c>
      <c r="AJ4" s="14" t="s">
        <v>22</v>
      </c>
      <c r="AK4" s="14" t="s">
        <v>22</v>
      </c>
      <c r="AL4" s="14" t="s">
        <v>22</v>
      </c>
      <c r="AM4" s="14" t="s">
        <v>22</v>
      </c>
      <c r="AN4" s="14" t="s">
        <v>22</v>
      </c>
      <c r="AO4" s="14" t="s">
        <v>22</v>
      </c>
      <c r="AP4" s="14" t="s">
        <v>22</v>
      </c>
      <c r="AQ4" s="14" t="s">
        <v>22</v>
      </c>
      <c r="AR4" s="15" t="s">
        <v>22</v>
      </c>
    </row>
    <row r="5" spans="2:44" ht="15" customHeight="1" x14ac:dyDescent="0.45">
      <c r="B5" s="23">
        <v>2</v>
      </c>
      <c r="C5" s="16" t="str">
        <f t="shared" ref="C5:C23" si="2">IF(OR(C$3&gt;=$E$25,$B5&gt;=$E$25),"P","F")</f>
        <v>F</v>
      </c>
      <c r="D5" s="17" t="str">
        <f t="shared" si="0"/>
        <v>F</v>
      </c>
      <c r="E5" s="17" t="str">
        <f t="shared" si="0"/>
        <v>F</v>
      </c>
      <c r="F5" s="17" t="str">
        <f t="shared" si="0"/>
        <v>F</v>
      </c>
      <c r="G5" s="17" t="str">
        <f t="shared" si="0"/>
        <v>F</v>
      </c>
      <c r="H5" s="17" t="str">
        <f t="shared" si="0"/>
        <v>F</v>
      </c>
      <c r="I5" s="17" t="str">
        <f t="shared" si="0"/>
        <v>F</v>
      </c>
      <c r="J5" s="17" t="str">
        <f t="shared" si="0"/>
        <v>F</v>
      </c>
      <c r="K5" s="17" t="str">
        <f t="shared" si="0"/>
        <v>F</v>
      </c>
      <c r="L5" s="17" t="str">
        <f t="shared" si="0"/>
        <v>F</v>
      </c>
      <c r="M5" s="17" t="str">
        <f t="shared" si="0"/>
        <v>P</v>
      </c>
      <c r="N5" s="17" t="str">
        <f t="shared" si="1"/>
        <v>P</v>
      </c>
      <c r="O5" s="17" t="str">
        <f t="shared" si="1"/>
        <v>P</v>
      </c>
      <c r="P5" s="17" t="str">
        <f t="shared" si="1"/>
        <v>P</v>
      </c>
      <c r="Q5" s="17" t="str">
        <f t="shared" si="1"/>
        <v>P</v>
      </c>
      <c r="R5" s="17" t="str">
        <f t="shared" si="1"/>
        <v>P</v>
      </c>
      <c r="S5" s="17" t="str">
        <f t="shared" si="1"/>
        <v>P</v>
      </c>
      <c r="T5" s="17" t="str">
        <f t="shared" si="1"/>
        <v>P</v>
      </c>
      <c r="U5" s="17" t="str">
        <f t="shared" si="1"/>
        <v>P</v>
      </c>
      <c r="V5" s="18" t="str">
        <f t="shared" si="1"/>
        <v>P</v>
      </c>
      <c r="X5" s="52">
        <v>2</v>
      </c>
      <c r="Y5" s="16" t="s">
        <v>22</v>
      </c>
      <c r="Z5" s="17" t="str">
        <f t="shared" ref="Z5:Z22" si="3">IF(OR(D$3&lt;$E$25,$B5&lt;$E$25),"F","P")</f>
        <v>F</v>
      </c>
      <c r="AA5" s="17" t="str">
        <f t="shared" ref="AA5:AA22" si="4">IF(OR(E$3&lt;$E$25,$B5&lt;$E$25),"F","P")</f>
        <v>F</v>
      </c>
      <c r="AB5" s="17" t="str">
        <f t="shared" ref="AB5:AB22" si="5">IF(OR(F$3&lt;$E$25,$B5&lt;$E$25),"F","P")</f>
        <v>F</v>
      </c>
      <c r="AC5" s="17" t="str">
        <f t="shared" ref="AC5:AC22" si="6">IF(OR(G$3&lt;$E$25,$B5&lt;$E$25),"F","P")</f>
        <v>F</v>
      </c>
      <c r="AD5" s="17" t="str">
        <f t="shared" ref="AD5:AD22" si="7">IF(OR(H$3&lt;$E$25,$B5&lt;$E$25),"F","P")</f>
        <v>F</v>
      </c>
      <c r="AE5" s="17" t="str">
        <f t="shared" ref="AE5:AE22" si="8">IF(OR(I$3&lt;$E$25,$B5&lt;$E$25),"F","P")</f>
        <v>F</v>
      </c>
      <c r="AF5" s="17" t="str">
        <f t="shared" ref="AF5:AF22" si="9">IF(OR(J$3&lt;$E$25,$B5&lt;$E$25),"F","P")</f>
        <v>F</v>
      </c>
      <c r="AG5" s="17" t="str">
        <f t="shared" ref="AG5:AG22" si="10">IF(OR(K$3&lt;$E$25,$B5&lt;$E$25),"F","P")</f>
        <v>F</v>
      </c>
      <c r="AH5" s="17" t="str">
        <f t="shared" ref="AH5:AH22" si="11">IF(OR(L$3&lt;$E$25,$B5&lt;$E$25),"F","P")</f>
        <v>F</v>
      </c>
      <c r="AI5" s="17" t="str">
        <f t="shared" ref="AI5:AI22" si="12">IF(OR(M$3&lt;$E$25,$B5&lt;$E$25),"F","P")</f>
        <v>F</v>
      </c>
      <c r="AJ5" s="17" t="str">
        <f t="shared" ref="AJ5:AJ22" si="13">IF(OR(N$3&lt;$E$25,$B5&lt;$E$25),"F","P")</f>
        <v>F</v>
      </c>
      <c r="AK5" s="17" t="str">
        <f t="shared" ref="AK5:AK22" si="14">IF(OR(O$3&lt;$E$25,$B5&lt;$E$25),"F","P")</f>
        <v>F</v>
      </c>
      <c r="AL5" s="17" t="str">
        <f t="shared" ref="AL5:AL22" si="15">IF(OR(P$3&lt;$E$25,$B5&lt;$E$25),"F","P")</f>
        <v>F</v>
      </c>
      <c r="AM5" s="17" t="str">
        <f t="shared" ref="AM5:AM22" si="16">IF(OR(Q$3&lt;$E$25,$B5&lt;$E$25),"F","P")</f>
        <v>F</v>
      </c>
      <c r="AN5" s="17" t="str">
        <f t="shared" ref="AN5:AN22" si="17">IF(OR(R$3&lt;$E$25,$B5&lt;$E$25),"F","P")</f>
        <v>F</v>
      </c>
      <c r="AO5" s="17" t="str">
        <f t="shared" ref="AO5:AO22" si="18">IF(OR(S$3&lt;$E$25,$B5&lt;$E$25),"F","P")</f>
        <v>F</v>
      </c>
      <c r="AP5" s="17" t="str">
        <f t="shared" ref="AP5:AP22" si="19">IF(OR(T$3&lt;$E$25,$B5&lt;$E$25),"F","P")</f>
        <v>F</v>
      </c>
      <c r="AQ5" s="17" t="str">
        <f t="shared" ref="AQ5:AQ22" si="20">IF(OR(U$3&lt;$E$25,$B5&lt;$E$25),"F","P")</f>
        <v>F</v>
      </c>
      <c r="AR5" s="18" t="str">
        <f t="shared" ref="AR5:AR22" si="21">IF(OR(V$3&lt;$E$25,$B5&lt;$E$25),"F","P")</f>
        <v>F</v>
      </c>
    </row>
    <row r="6" spans="2:44" ht="15" customHeight="1" x14ac:dyDescent="0.45">
      <c r="B6" s="23">
        <v>3</v>
      </c>
      <c r="C6" s="16" t="str">
        <f t="shared" si="2"/>
        <v>F</v>
      </c>
      <c r="D6" s="17" t="str">
        <f t="shared" si="0"/>
        <v>F</v>
      </c>
      <c r="E6" s="17" t="str">
        <f t="shared" si="0"/>
        <v>F</v>
      </c>
      <c r="F6" s="17" t="str">
        <f t="shared" si="0"/>
        <v>F</v>
      </c>
      <c r="G6" s="17" t="str">
        <f t="shared" si="0"/>
        <v>F</v>
      </c>
      <c r="H6" s="17" t="str">
        <f t="shared" si="0"/>
        <v>F</v>
      </c>
      <c r="I6" s="17" t="str">
        <f t="shared" si="0"/>
        <v>F</v>
      </c>
      <c r="J6" s="17" t="str">
        <f t="shared" si="0"/>
        <v>F</v>
      </c>
      <c r="K6" s="17" t="str">
        <f t="shared" si="0"/>
        <v>F</v>
      </c>
      <c r="L6" s="17" t="str">
        <f t="shared" si="0"/>
        <v>F</v>
      </c>
      <c r="M6" s="17" t="str">
        <f t="shared" si="0"/>
        <v>P</v>
      </c>
      <c r="N6" s="17" t="str">
        <f t="shared" si="1"/>
        <v>P</v>
      </c>
      <c r="O6" s="17" t="str">
        <f t="shared" si="1"/>
        <v>P</v>
      </c>
      <c r="P6" s="17" t="str">
        <f t="shared" si="1"/>
        <v>P</v>
      </c>
      <c r="Q6" s="17" t="str">
        <f t="shared" si="1"/>
        <v>P</v>
      </c>
      <c r="R6" s="17" t="str">
        <f t="shared" si="1"/>
        <v>P</v>
      </c>
      <c r="S6" s="17" t="str">
        <f t="shared" si="1"/>
        <v>P</v>
      </c>
      <c r="T6" s="17" t="str">
        <f t="shared" si="1"/>
        <v>P</v>
      </c>
      <c r="U6" s="17" t="str">
        <f t="shared" si="1"/>
        <v>P</v>
      </c>
      <c r="V6" s="18" t="str">
        <f t="shared" si="1"/>
        <v>P</v>
      </c>
      <c r="X6" s="52">
        <v>3</v>
      </c>
      <c r="Y6" s="16" t="s">
        <v>22</v>
      </c>
      <c r="Z6" s="17" t="str">
        <f t="shared" si="3"/>
        <v>F</v>
      </c>
      <c r="AA6" s="17" t="str">
        <f t="shared" si="4"/>
        <v>F</v>
      </c>
      <c r="AB6" s="17" t="str">
        <f t="shared" si="5"/>
        <v>F</v>
      </c>
      <c r="AC6" s="17" t="str">
        <f t="shared" si="6"/>
        <v>F</v>
      </c>
      <c r="AD6" s="17" t="str">
        <f t="shared" si="7"/>
        <v>F</v>
      </c>
      <c r="AE6" s="17" t="str">
        <f t="shared" si="8"/>
        <v>F</v>
      </c>
      <c r="AF6" s="17" t="str">
        <f t="shared" si="9"/>
        <v>F</v>
      </c>
      <c r="AG6" s="17" t="str">
        <f t="shared" si="10"/>
        <v>F</v>
      </c>
      <c r="AH6" s="17" t="str">
        <f t="shared" si="11"/>
        <v>F</v>
      </c>
      <c r="AI6" s="17" t="str">
        <f t="shared" si="12"/>
        <v>F</v>
      </c>
      <c r="AJ6" s="17" t="str">
        <f t="shared" si="13"/>
        <v>F</v>
      </c>
      <c r="AK6" s="17" t="str">
        <f t="shared" si="14"/>
        <v>F</v>
      </c>
      <c r="AL6" s="17" t="str">
        <f t="shared" si="15"/>
        <v>F</v>
      </c>
      <c r="AM6" s="17" t="str">
        <f t="shared" si="16"/>
        <v>F</v>
      </c>
      <c r="AN6" s="17" t="str">
        <f t="shared" si="17"/>
        <v>F</v>
      </c>
      <c r="AO6" s="17" t="str">
        <f t="shared" si="18"/>
        <v>F</v>
      </c>
      <c r="AP6" s="17" t="str">
        <f t="shared" si="19"/>
        <v>F</v>
      </c>
      <c r="AQ6" s="17" t="str">
        <f t="shared" si="20"/>
        <v>F</v>
      </c>
      <c r="AR6" s="18" t="str">
        <f t="shared" si="21"/>
        <v>F</v>
      </c>
    </row>
    <row r="7" spans="2:44" ht="15" customHeight="1" x14ac:dyDescent="0.45">
      <c r="B7" s="23">
        <v>4</v>
      </c>
      <c r="C7" s="16" t="str">
        <f t="shared" si="2"/>
        <v>F</v>
      </c>
      <c r="D7" s="17" t="str">
        <f t="shared" si="0"/>
        <v>F</v>
      </c>
      <c r="E7" s="17" t="str">
        <f t="shared" si="0"/>
        <v>F</v>
      </c>
      <c r="F7" s="17" t="str">
        <f t="shared" si="0"/>
        <v>F</v>
      </c>
      <c r="G7" s="17" t="str">
        <f t="shared" si="0"/>
        <v>F</v>
      </c>
      <c r="H7" s="17" t="str">
        <f t="shared" si="0"/>
        <v>F</v>
      </c>
      <c r="I7" s="17" t="str">
        <f t="shared" si="0"/>
        <v>F</v>
      </c>
      <c r="J7" s="17" t="str">
        <f t="shared" si="0"/>
        <v>F</v>
      </c>
      <c r="K7" s="17" t="str">
        <f t="shared" si="0"/>
        <v>F</v>
      </c>
      <c r="L7" s="17" t="str">
        <f t="shared" si="0"/>
        <v>F</v>
      </c>
      <c r="M7" s="17" t="str">
        <f t="shared" si="0"/>
        <v>P</v>
      </c>
      <c r="N7" s="17" t="str">
        <f t="shared" si="1"/>
        <v>P</v>
      </c>
      <c r="O7" s="17" t="str">
        <f t="shared" si="1"/>
        <v>P</v>
      </c>
      <c r="P7" s="17" t="str">
        <f t="shared" si="1"/>
        <v>P</v>
      </c>
      <c r="Q7" s="17" t="str">
        <f t="shared" si="1"/>
        <v>P</v>
      </c>
      <c r="R7" s="17" t="str">
        <f t="shared" si="1"/>
        <v>P</v>
      </c>
      <c r="S7" s="17" t="str">
        <f t="shared" si="1"/>
        <v>P</v>
      </c>
      <c r="T7" s="17" t="str">
        <f t="shared" si="1"/>
        <v>P</v>
      </c>
      <c r="U7" s="17" t="str">
        <f t="shared" si="1"/>
        <v>P</v>
      </c>
      <c r="V7" s="18" t="str">
        <f t="shared" si="1"/>
        <v>P</v>
      </c>
      <c r="X7" s="52">
        <v>4</v>
      </c>
      <c r="Y7" s="16" t="s">
        <v>22</v>
      </c>
      <c r="Z7" s="17" t="str">
        <f t="shared" si="3"/>
        <v>F</v>
      </c>
      <c r="AA7" s="17" t="str">
        <f t="shared" si="4"/>
        <v>F</v>
      </c>
      <c r="AB7" s="17" t="str">
        <f t="shared" si="5"/>
        <v>F</v>
      </c>
      <c r="AC7" s="17" t="str">
        <f t="shared" si="6"/>
        <v>F</v>
      </c>
      <c r="AD7" s="17" t="str">
        <f t="shared" si="7"/>
        <v>F</v>
      </c>
      <c r="AE7" s="17" t="str">
        <f t="shared" si="8"/>
        <v>F</v>
      </c>
      <c r="AF7" s="17" t="str">
        <f t="shared" si="9"/>
        <v>F</v>
      </c>
      <c r="AG7" s="17" t="str">
        <f t="shared" si="10"/>
        <v>F</v>
      </c>
      <c r="AH7" s="17" t="str">
        <f t="shared" si="11"/>
        <v>F</v>
      </c>
      <c r="AI7" s="17" t="str">
        <f t="shared" si="12"/>
        <v>F</v>
      </c>
      <c r="AJ7" s="17" t="str">
        <f t="shared" si="13"/>
        <v>F</v>
      </c>
      <c r="AK7" s="17" t="str">
        <f t="shared" si="14"/>
        <v>F</v>
      </c>
      <c r="AL7" s="17" t="str">
        <f t="shared" si="15"/>
        <v>F</v>
      </c>
      <c r="AM7" s="17" t="str">
        <f t="shared" si="16"/>
        <v>F</v>
      </c>
      <c r="AN7" s="17" t="str">
        <f t="shared" si="17"/>
        <v>F</v>
      </c>
      <c r="AO7" s="17" t="str">
        <f t="shared" si="18"/>
        <v>F</v>
      </c>
      <c r="AP7" s="17" t="str">
        <f t="shared" si="19"/>
        <v>F</v>
      </c>
      <c r="AQ7" s="17" t="str">
        <f t="shared" si="20"/>
        <v>F</v>
      </c>
      <c r="AR7" s="18" t="str">
        <f t="shared" si="21"/>
        <v>F</v>
      </c>
    </row>
    <row r="8" spans="2:44" ht="15" customHeight="1" x14ac:dyDescent="0.45">
      <c r="B8" s="23">
        <v>5</v>
      </c>
      <c r="C8" s="16" t="str">
        <f t="shared" si="2"/>
        <v>F</v>
      </c>
      <c r="D8" s="17" t="str">
        <f t="shared" si="0"/>
        <v>F</v>
      </c>
      <c r="E8" s="17" t="str">
        <f t="shared" si="0"/>
        <v>F</v>
      </c>
      <c r="F8" s="17" t="str">
        <f t="shared" si="0"/>
        <v>F</v>
      </c>
      <c r="G8" s="17" t="str">
        <f t="shared" si="0"/>
        <v>F</v>
      </c>
      <c r="H8" s="17" t="str">
        <f t="shared" si="0"/>
        <v>F</v>
      </c>
      <c r="I8" s="17" t="str">
        <f t="shared" si="0"/>
        <v>F</v>
      </c>
      <c r="J8" s="17" t="str">
        <f t="shared" si="0"/>
        <v>F</v>
      </c>
      <c r="K8" s="17" t="str">
        <f t="shared" si="0"/>
        <v>F</v>
      </c>
      <c r="L8" s="17" t="str">
        <f t="shared" si="0"/>
        <v>F</v>
      </c>
      <c r="M8" s="17" t="str">
        <f t="shared" si="0"/>
        <v>P</v>
      </c>
      <c r="N8" s="17" t="str">
        <f t="shared" si="1"/>
        <v>P</v>
      </c>
      <c r="O8" s="17" t="str">
        <f t="shared" si="1"/>
        <v>P</v>
      </c>
      <c r="P8" s="17" t="str">
        <f t="shared" si="1"/>
        <v>P</v>
      </c>
      <c r="Q8" s="17" t="str">
        <f t="shared" si="1"/>
        <v>P</v>
      </c>
      <c r="R8" s="17" t="str">
        <f t="shared" si="1"/>
        <v>P</v>
      </c>
      <c r="S8" s="17" t="str">
        <f t="shared" si="1"/>
        <v>P</v>
      </c>
      <c r="T8" s="17" t="str">
        <f t="shared" si="1"/>
        <v>P</v>
      </c>
      <c r="U8" s="17" t="str">
        <f t="shared" si="1"/>
        <v>P</v>
      </c>
      <c r="V8" s="18" t="str">
        <f t="shared" si="1"/>
        <v>P</v>
      </c>
      <c r="X8" s="52">
        <v>5</v>
      </c>
      <c r="Y8" s="16" t="s">
        <v>22</v>
      </c>
      <c r="Z8" s="17" t="str">
        <f t="shared" si="3"/>
        <v>F</v>
      </c>
      <c r="AA8" s="17" t="str">
        <f t="shared" si="4"/>
        <v>F</v>
      </c>
      <c r="AB8" s="17" t="str">
        <f t="shared" si="5"/>
        <v>F</v>
      </c>
      <c r="AC8" s="17" t="str">
        <f t="shared" si="6"/>
        <v>F</v>
      </c>
      <c r="AD8" s="17" t="str">
        <f t="shared" si="7"/>
        <v>F</v>
      </c>
      <c r="AE8" s="17" t="str">
        <f t="shared" si="8"/>
        <v>F</v>
      </c>
      <c r="AF8" s="17" t="str">
        <f t="shared" si="9"/>
        <v>F</v>
      </c>
      <c r="AG8" s="17" t="str">
        <f t="shared" si="10"/>
        <v>F</v>
      </c>
      <c r="AH8" s="17" t="str">
        <f t="shared" si="11"/>
        <v>F</v>
      </c>
      <c r="AI8" s="17" t="str">
        <f t="shared" si="12"/>
        <v>F</v>
      </c>
      <c r="AJ8" s="17" t="str">
        <f t="shared" si="13"/>
        <v>F</v>
      </c>
      <c r="AK8" s="17" t="str">
        <f t="shared" si="14"/>
        <v>F</v>
      </c>
      <c r="AL8" s="17" t="str">
        <f t="shared" si="15"/>
        <v>F</v>
      </c>
      <c r="AM8" s="17" t="str">
        <f t="shared" si="16"/>
        <v>F</v>
      </c>
      <c r="AN8" s="17" t="str">
        <f t="shared" si="17"/>
        <v>F</v>
      </c>
      <c r="AO8" s="17" t="str">
        <f t="shared" si="18"/>
        <v>F</v>
      </c>
      <c r="AP8" s="17" t="str">
        <f t="shared" si="19"/>
        <v>F</v>
      </c>
      <c r="AQ8" s="17" t="str">
        <f t="shared" si="20"/>
        <v>F</v>
      </c>
      <c r="AR8" s="18" t="str">
        <f t="shared" si="21"/>
        <v>F</v>
      </c>
    </row>
    <row r="9" spans="2:44" ht="15" customHeight="1" x14ac:dyDescent="0.45">
      <c r="B9" s="23">
        <v>6</v>
      </c>
      <c r="C9" s="16" t="str">
        <f t="shared" si="2"/>
        <v>F</v>
      </c>
      <c r="D9" s="17" t="str">
        <f t="shared" si="0"/>
        <v>F</v>
      </c>
      <c r="E9" s="17" t="str">
        <f t="shared" si="0"/>
        <v>F</v>
      </c>
      <c r="F9" s="17" t="str">
        <f t="shared" si="0"/>
        <v>F</v>
      </c>
      <c r="G9" s="17" t="str">
        <f t="shared" si="0"/>
        <v>F</v>
      </c>
      <c r="H9" s="17" t="str">
        <f t="shared" si="0"/>
        <v>F</v>
      </c>
      <c r="I9" s="17" t="str">
        <f t="shared" si="0"/>
        <v>F</v>
      </c>
      <c r="J9" s="17" t="str">
        <f t="shared" si="0"/>
        <v>F</v>
      </c>
      <c r="K9" s="17" t="str">
        <f t="shared" si="0"/>
        <v>F</v>
      </c>
      <c r="L9" s="17" t="str">
        <f t="shared" si="0"/>
        <v>F</v>
      </c>
      <c r="M9" s="17" t="str">
        <f t="shared" si="0"/>
        <v>P</v>
      </c>
      <c r="N9" s="17" t="str">
        <f t="shared" si="1"/>
        <v>P</v>
      </c>
      <c r="O9" s="17" t="str">
        <f t="shared" si="1"/>
        <v>P</v>
      </c>
      <c r="P9" s="17" t="str">
        <f t="shared" si="1"/>
        <v>P</v>
      </c>
      <c r="Q9" s="17" t="str">
        <f t="shared" si="1"/>
        <v>P</v>
      </c>
      <c r="R9" s="17" t="str">
        <f t="shared" si="1"/>
        <v>P</v>
      </c>
      <c r="S9" s="17" t="str">
        <f t="shared" si="1"/>
        <v>P</v>
      </c>
      <c r="T9" s="17" t="str">
        <f t="shared" si="1"/>
        <v>P</v>
      </c>
      <c r="U9" s="17" t="str">
        <f t="shared" si="1"/>
        <v>P</v>
      </c>
      <c r="V9" s="18" t="str">
        <f t="shared" si="1"/>
        <v>P</v>
      </c>
      <c r="X9" s="52">
        <v>6</v>
      </c>
      <c r="Y9" s="16" t="s">
        <v>22</v>
      </c>
      <c r="Z9" s="17" t="str">
        <f t="shared" si="3"/>
        <v>F</v>
      </c>
      <c r="AA9" s="17" t="str">
        <f t="shared" si="4"/>
        <v>F</v>
      </c>
      <c r="AB9" s="17" t="str">
        <f t="shared" si="5"/>
        <v>F</v>
      </c>
      <c r="AC9" s="17" t="str">
        <f t="shared" si="6"/>
        <v>F</v>
      </c>
      <c r="AD9" s="17" t="str">
        <f t="shared" si="7"/>
        <v>F</v>
      </c>
      <c r="AE9" s="17" t="str">
        <f t="shared" si="8"/>
        <v>F</v>
      </c>
      <c r="AF9" s="17" t="str">
        <f t="shared" si="9"/>
        <v>F</v>
      </c>
      <c r="AG9" s="17" t="str">
        <f t="shared" si="10"/>
        <v>F</v>
      </c>
      <c r="AH9" s="17" t="str">
        <f t="shared" si="11"/>
        <v>F</v>
      </c>
      <c r="AI9" s="17" t="str">
        <f t="shared" si="12"/>
        <v>F</v>
      </c>
      <c r="AJ9" s="17" t="str">
        <f t="shared" si="13"/>
        <v>F</v>
      </c>
      <c r="AK9" s="17" t="str">
        <f t="shared" si="14"/>
        <v>F</v>
      </c>
      <c r="AL9" s="17" t="str">
        <f t="shared" si="15"/>
        <v>F</v>
      </c>
      <c r="AM9" s="17" t="str">
        <f t="shared" si="16"/>
        <v>F</v>
      </c>
      <c r="AN9" s="17" t="str">
        <f t="shared" si="17"/>
        <v>F</v>
      </c>
      <c r="AO9" s="17" t="str">
        <f t="shared" si="18"/>
        <v>F</v>
      </c>
      <c r="AP9" s="17" t="str">
        <f t="shared" si="19"/>
        <v>F</v>
      </c>
      <c r="AQ9" s="17" t="str">
        <f t="shared" si="20"/>
        <v>F</v>
      </c>
      <c r="AR9" s="18" t="str">
        <f t="shared" si="21"/>
        <v>F</v>
      </c>
    </row>
    <row r="10" spans="2:44" ht="15" customHeight="1" x14ac:dyDescent="0.45">
      <c r="B10" s="23">
        <v>7</v>
      </c>
      <c r="C10" s="16" t="str">
        <f t="shared" si="2"/>
        <v>F</v>
      </c>
      <c r="D10" s="17" t="str">
        <f t="shared" si="0"/>
        <v>F</v>
      </c>
      <c r="E10" s="17" t="str">
        <f t="shared" si="0"/>
        <v>F</v>
      </c>
      <c r="F10" s="17" t="str">
        <f t="shared" si="0"/>
        <v>F</v>
      </c>
      <c r="G10" s="17" t="str">
        <f t="shared" si="0"/>
        <v>F</v>
      </c>
      <c r="H10" s="17" t="str">
        <f t="shared" si="0"/>
        <v>F</v>
      </c>
      <c r="I10" s="17" t="str">
        <f t="shared" si="0"/>
        <v>F</v>
      </c>
      <c r="J10" s="17" t="str">
        <f t="shared" si="0"/>
        <v>F</v>
      </c>
      <c r="K10" s="17" t="str">
        <f t="shared" si="0"/>
        <v>F</v>
      </c>
      <c r="L10" s="17" t="str">
        <f t="shared" si="0"/>
        <v>F</v>
      </c>
      <c r="M10" s="17" t="str">
        <f t="shared" si="0"/>
        <v>P</v>
      </c>
      <c r="N10" s="17" t="str">
        <f t="shared" si="1"/>
        <v>P</v>
      </c>
      <c r="O10" s="17" t="str">
        <f t="shared" si="1"/>
        <v>P</v>
      </c>
      <c r="P10" s="17" t="str">
        <f t="shared" si="1"/>
        <v>P</v>
      </c>
      <c r="Q10" s="17" t="str">
        <f t="shared" si="1"/>
        <v>P</v>
      </c>
      <c r="R10" s="17" t="str">
        <f t="shared" si="1"/>
        <v>P</v>
      </c>
      <c r="S10" s="17" t="str">
        <f t="shared" si="1"/>
        <v>P</v>
      </c>
      <c r="T10" s="17" t="str">
        <f t="shared" si="1"/>
        <v>P</v>
      </c>
      <c r="U10" s="17" t="str">
        <f t="shared" si="1"/>
        <v>P</v>
      </c>
      <c r="V10" s="18" t="str">
        <f t="shared" si="1"/>
        <v>P</v>
      </c>
      <c r="X10" s="52">
        <v>7</v>
      </c>
      <c r="Y10" s="16" t="s">
        <v>22</v>
      </c>
      <c r="Z10" s="17" t="str">
        <f t="shared" si="3"/>
        <v>F</v>
      </c>
      <c r="AA10" s="17" t="str">
        <f t="shared" si="4"/>
        <v>F</v>
      </c>
      <c r="AB10" s="17" t="str">
        <f t="shared" si="5"/>
        <v>F</v>
      </c>
      <c r="AC10" s="17" t="str">
        <f t="shared" si="6"/>
        <v>F</v>
      </c>
      <c r="AD10" s="17" t="str">
        <f t="shared" si="7"/>
        <v>F</v>
      </c>
      <c r="AE10" s="17" t="str">
        <f t="shared" si="8"/>
        <v>F</v>
      </c>
      <c r="AF10" s="17" t="str">
        <f t="shared" si="9"/>
        <v>F</v>
      </c>
      <c r="AG10" s="17" t="str">
        <f t="shared" si="10"/>
        <v>F</v>
      </c>
      <c r="AH10" s="17" t="str">
        <f t="shared" si="11"/>
        <v>F</v>
      </c>
      <c r="AI10" s="17" t="str">
        <f t="shared" si="12"/>
        <v>F</v>
      </c>
      <c r="AJ10" s="17" t="str">
        <f t="shared" si="13"/>
        <v>F</v>
      </c>
      <c r="AK10" s="17" t="str">
        <f t="shared" si="14"/>
        <v>F</v>
      </c>
      <c r="AL10" s="17" t="str">
        <f t="shared" si="15"/>
        <v>F</v>
      </c>
      <c r="AM10" s="17" t="str">
        <f t="shared" si="16"/>
        <v>F</v>
      </c>
      <c r="AN10" s="17" t="str">
        <f t="shared" si="17"/>
        <v>F</v>
      </c>
      <c r="AO10" s="17" t="str">
        <f t="shared" si="18"/>
        <v>F</v>
      </c>
      <c r="AP10" s="17" t="str">
        <f t="shared" si="19"/>
        <v>F</v>
      </c>
      <c r="AQ10" s="17" t="str">
        <f t="shared" si="20"/>
        <v>F</v>
      </c>
      <c r="AR10" s="18" t="str">
        <f t="shared" si="21"/>
        <v>F</v>
      </c>
    </row>
    <row r="11" spans="2:44" ht="15" customHeight="1" x14ac:dyDescent="0.45">
      <c r="B11" s="23">
        <v>8</v>
      </c>
      <c r="C11" s="16" t="str">
        <f t="shared" si="2"/>
        <v>F</v>
      </c>
      <c r="D11" s="17" t="str">
        <f t="shared" si="0"/>
        <v>F</v>
      </c>
      <c r="E11" s="17" t="str">
        <f t="shared" si="0"/>
        <v>F</v>
      </c>
      <c r="F11" s="17" t="str">
        <f t="shared" si="0"/>
        <v>F</v>
      </c>
      <c r="G11" s="17" t="str">
        <f t="shared" si="0"/>
        <v>F</v>
      </c>
      <c r="H11" s="17" t="str">
        <f t="shared" si="0"/>
        <v>F</v>
      </c>
      <c r="I11" s="17" t="str">
        <f t="shared" si="0"/>
        <v>F</v>
      </c>
      <c r="J11" s="17" t="str">
        <f t="shared" si="0"/>
        <v>F</v>
      </c>
      <c r="K11" s="17" t="str">
        <f t="shared" si="0"/>
        <v>F</v>
      </c>
      <c r="L11" s="17" t="str">
        <f t="shared" si="0"/>
        <v>F</v>
      </c>
      <c r="M11" s="17" t="str">
        <f t="shared" si="0"/>
        <v>P</v>
      </c>
      <c r="N11" s="17" t="str">
        <f t="shared" si="1"/>
        <v>P</v>
      </c>
      <c r="O11" s="17" t="str">
        <f t="shared" si="1"/>
        <v>P</v>
      </c>
      <c r="P11" s="17" t="str">
        <f t="shared" si="1"/>
        <v>P</v>
      </c>
      <c r="Q11" s="17" t="str">
        <f t="shared" si="1"/>
        <v>P</v>
      </c>
      <c r="R11" s="17" t="str">
        <f t="shared" si="1"/>
        <v>P</v>
      </c>
      <c r="S11" s="17" t="str">
        <f t="shared" si="1"/>
        <v>P</v>
      </c>
      <c r="T11" s="17" t="str">
        <f t="shared" si="1"/>
        <v>P</v>
      </c>
      <c r="U11" s="17" t="str">
        <f t="shared" si="1"/>
        <v>P</v>
      </c>
      <c r="V11" s="18" t="str">
        <f t="shared" si="1"/>
        <v>P</v>
      </c>
      <c r="X11" s="52">
        <v>8</v>
      </c>
      <c r="Y11" s="16" t="s">
        <v>22</v>
      </c>
      <c r="Z11" s="17" t="str">
        <f t="shared" si="3"/>
        <v>F</v>
      </c>
      <c r="AA11" s="17" t="str">
        <f t="shared" si="4"/>
        <v>F</v>
      </c>
      <c r="AB11" s="17" t="str">
        <f t="shared" si="5"/>
        <v>F</v>
      </c>
      <c r="AC11" s="17" t="str">
        <f t="shared" si="6"/>
        <v>F</v>
      </c>
      <c r="AD11" s="17" t="str">
        <f t="shared" si="7"/>
        <v>F</v>
      </c>
      <c r="AE11" s="17" t="str">
        <f t="shared" si="8"/>
        <v>F</v>
      </c>
      <c r="AF11" s="17" t="str">
        <f t="shared" si="9"/>
        <v>F</v>
      </c>
      <c r="AG11" s="17" t="str">
        <f t="shared" si="10"/>
        <v>F</v>
      </c>
      <c r="AH11" s="17" t="str">
        <f t="shared" si="11"/>
        <v>F</v>
      </c>
      <c r="AI11" s="17" t="str">
        <f t="shared" si="12"/>
        <v>F</v>
      </c>
      <c r="AJ11" s="17" t="str">
        <f t="shared" si="13"/>
        <v>F</v>
      </c>
      <c r="AK11" s="17" t="str">
        <f t="shared" si="14"/>
        <v>F</v>
      </c>
      <c r="AL11" s="17" t="str">
        <f t="shared" si="15"/>
        <v>F</v>
      </c>
      <c r="AM11" s="17" t="str">
        <f t="shared" si="16"/>
        <v>F</v>
      </c>
      <c r="AN11" s="17" t="str">
        <f t="shared" si="17"/>
        <v>F</v>
      </c>
      <c r="AO11" s="17" t="str">
        <f t="shared" si="18"/>
        <v>F</v>
      </c>
      <c r="AP11" s="17" t="str">
        <f t="shared" si="19"/>
        <v>F</v>
      </c>
      <c r="AQ11" s="17" t="str">
        <f t="shared" si="20"/>
        <v>F</v>
      </c>
      <c r="AR11" s="18" t="str">
        <f t="shared" si="21"/>
        <v>F</v>
      </c>
    </row>
    <row r="12" spans="2:44" ht="15" customHeight="1" x14ac:dyDescent="0.45">
      <c r="B12" s="23">
        <v>9</v>
      </c>
      <c r="C12" s="16" t="str">
        <f t="shared" si="2"/>
        <v>F</v>
      </c>
      <c r="D12" s="17" t="str">
        <f t="shared" si="0"/>
        <v>F</v>
      </c>
      <c r="E12" s="17" t="str">
        <f t="shared" si="0"/>
        <v>F</v>
      </c>
      <c r="F12" s="17" t="str">
        <f t="shared" si="0"/>
        <v>F</v>
      </c>
      <c r="G12" s="17" t="str">
        <f t="shared" si="0"/>
        <v>F</v>
      </c>
      <c r="H12" s="17" t="str">
        <f t="shared" si="0"/>
        <v>F</v>
      </c>
      <c r="I12" s="17" t="str">
        <f t="shared" si="0"/>
        <v>F</v>
      </c>
      <c r="J12" s="17" t="str">
        <f t="shared" si="0"/>
        <v>F</v>
      </c>
      <c r="K12" s="17" t="str">
        <f t="shared" si="0"/>
        <v>F</v>
      </c>
      <c r="L12" s="17" t="str">
        <f t="shared" si="0"/>
        <v>F</v>
      </c>
      <c r="M12" s="17" t="str">
        <f t="shared" si="0"/>
        <v>P</v>
      </c>
      <c r="N12" s="17" t="str">
        <f t="shared" si="1"/>
        <v>P</v>
      </c>
      <c r="O12" s="17" t="str">
        <f t="shared" si="1"/>
        <v>P</v>
      </c>
      <c r="P12" s="17" t="str">
        <f t="shared" si="1"/>
        <v>P</v>
      </c>
      <c r="Q12" s="17" t="str">
        <f t="shared" si="1"/>
        <v>P</v>
      </c>
      <c r="R12" s="17" t="str">
        <f t="shared" si="1"/>
        <v>P</v>
      </c>
      <c r="S12" s="17" t="str">
        <f t="shared" si="1"/>
        <v>P</v>
      </c>
      <c r="T12" s="17" t="str">
        <f t="shared" si="1"/>
        <v>P</v>
      </c>
      <c r="U12" s="17" t="str">
        <f t="shared" si="1"/>
        <v>P</v>
      </c>
      <c r="V12" s="18" t="str">
        <f t="shared" si="1"/>
        <v>P</v>
      </c>
      <c r="X12" s="52">
        <v>9</v>
      </c>
      <c r="Y12" s="16" t="s">
        <v>22</v>
      </c>
      <c r="Z12" s="17" t="str">
        <f t="shared" si="3"/>
        <v>F</v>
      </c>
      <c r="AA12" s="17" t="str">
        <f t="shared" si="4"/>
        <v>F</v>
      </c>
      <c r="AB12" s="17" t="str">
        <f t="shared" si="5"/>
        <v>F</v>
      </c>
      <c r="AC12" s="17" t="str">
        <f t="shared" si="6"/>
        <v>F</v>
      </c>
      <c r="AD12" s="17" t="str">
        <f t="shared" si="7"/>
        <v>F</v>
      </c>
      <c r="AE12" s="17" t="str">
        <f t="shared" si="8"/>
        <v>F</v>
      </c>
      <c r="AF12" s="17" t="str">
        <f t="shared" si="9"/>
        <v>F</v>
      </c>
      <c r="AG12" s="17" t="str">
        <f t="shared" si="10"/>
        <v>F</v>
      </c>
      <c r="AH12" s="17" t="str">
        <f t="shared" si="11"/>
        <v>F</v>
      </c>
      <c r="AI12" s="17" t="str">
        <f t="shared" si="12"/>
        <v>F</v>
      </c>
      <c r="AJ12" s="17" t="str">
        <f t="shared" si="13"/>
        <v>F</v>
      </c>
      <c r="AK12" s="17" t="str">
        <f t="shared" si="14"/>
        <v>F</v>
      </c>
      <c r="AL12" s="17" t="str">
        <f t="shared" si="15"/>
        <v>F</v>
      </c>
      <c r="AM12" s="17" t="str">
        <f t="shared" si="16"/>
        <v>F</v>
      </c>
      <c r="AN12" s="17" t="str">
        <f t="shared" si="17"/>
        <v>F</v>
      </c>
      <c r="AO12" s="17" t="str">
        <f t="shared" si="18"/>
        <v>F</v>
      </c>
      <c r="AP12" s="17" t="str">
        <f t="shared" si="19"/>
        <v>F</v>
      </c>
      <c r="AQ12" s="17" t="str">
        <f t="shared" si="20"/>
        <v>F</v>
      </c>
      <c r="AR12" s="18" t="str">
        <f t="shared" si="21"/>
        <v>F</v>
      </c>
    </row>
    <row r="13" spans="2:44" ht="15" customHeight="1" x14ac:dyDescent="0.45">
      <c r="B13" s="23">
        <v>10</v>
      </c>
      <c r="C13" s="16" t="str">
        <f t="shared" si="2"/>
        <v>F</v>
      </c>
      <c r="D13" s="17" t="str">
        <f t="shared" si="0"/>
        <v>F</v>
      </c>
      <c r="E13" s="17" t="str">
        <f t="shared" si="0"/>
        <v>F</v>
      </c>
      <c r="F13" s="17" t="str">
        <f t="shared" si="0"/>
        <v>F</v>
      </c>
      <c r="G13" s="17" t="str">
        <f t="shared" si="0"/>
        <v>F</v>
      </c>
      <c r="H13" s="17" t="str">
        <f t="shared" si="0"/>
        <v>F</v>
      </c>
      <c r="I13" s="17" t="str">
        <f t="shared" si="0"/>
        <v>F</v>
      </c>
      <c r="J13" s="17" t="str">
        <f t="shared" si="0"/>
        <v>F</v>
      </c>
      <c r="K13" s="17" t="str">
        <f t="shared" si="0"/>
        <v>F</v>
      </c>
      <c r="L13" s="17" t="str">
        <f t="shared" si="0"/>
        <v>F</v>
      </c>
      <c r="M13" s="17" t="str">
        <f t="shared" si="0"/>
        <v>P</v>
      </c>
      <c r="N13" s="17" t="str">
        <f t="shared" si="1"/>
        <v>P</v>
      </c>
      <c r="O13" s="17" t="str">
        <f t="shared" si="1"/>
        <v>P</v>
      </c>
      <c r="P13" s="17" t="str">
        <f t="shared" si="1"/>
        <v>P</v>
      </c>
      <c r="Q13" s="17" t="str">
        <f t="shared" si="1"/>
        <v>P</v>
      </c>
      <c r="R13" s="17" t="str">
        <f t="shared" si="1"/>
        <v>P</v>
      </c>
      <c r="S13" s="17" t="str">
        <f t="shared" si="1"/>
        <v>P</v>
      </c>
      <c r="T13" s="17" t="str">
        <f t="shared" si="1"/>
        <v>P</v>
      </c>
      <c r="U13" s="17" t="str">
        <f t="shared" si="1"/>
        <v>P</v>
      </c>
      <c r="V13" s="18" t="str">
        <f t="shared" si="1"/>
        <v>P</v>
      </c>
      <c r="X13" s="52">
        <v>10</v>
      </c>
      <c r="Y13" s="16" t="s">
        <v>22</v>
      </c>
      <c r="Z13" s="17" t="str">
        <f t="shared" si="3"/>
        <v>F</v>
      </c>
      <c r="AA13" s="17" t="str">
        <f t="shared" si="4"/>
        <v>F</v>
      </c>
      <c r="AB13" s="17" t="str">
        <f t="shared" si="5"/>
        <v>F</v>
      </c>
      <c r="AC13" s="17" t="str">
        <f t="shared" si="6"/>
        <v>F</v>
      </c>
      <c r="AD13" s="17" t="str">
        <f t="shared" si="7"/>
        <v>F</v>
      </c>
      <c r="AE13" s="17" t="str">
        <f t="shared" si="8"/>
        <v>F</v>
      </c>
      <c r="AF13" s="17" t="str">
        <f t="shared" si="9"/>
        <v>F</v>
      </c>
      <c r="AG13" s="17" t="str">
        <f t="shared" si="10"/>
        <v>F</v>
      </c>
      <c r="AH13" s="17" t="str">
        <f t="shared" si="11"/>
        <v>F</v>
      </c>
      <c r="AI13" s="17" t="str">
        <f t="shared" si="12"/>
        <v>F</v>
      </c>
      <c r="AJ13" s="17" t="str">
        <f t="shared" si="13"/>
        <v>F</v>
      </c>
      <c r="AK13" s="17" t="str">
        <f t="shared" si="14"/>
        <v>F</v>
      </c>
      <c r="AL13" s="17" t="str">
        <f t="shared" si="15"/>
        <v>F</v>
      </c>
      <c r="AM13" s="17" t="str">
        <f t="shared" si="16"/>
        <v>F</v>
      </c>
      <c r="AN13" s="17" t="str">
        <f t="shared" si="17"/>
        <v>F</v>
      </c>
      <c r="AO13" s="17" t="str">
        <f t="shared" si="18"/>
        <v>F</v>
      </c>
      <c r="AP13" s="17" t="str">
        <f t="shared" si="19"/>
        <v>F</v>
      </c>
      <c r="AQ13" s="17" t="str">
        <f t="shared" si="20"/>
        <v>F</v>
      </c>
      <c r="AR13" s="18" t="str">
        <f t="shared" si="21"/>
        <v>F</v>
      </c>
    </row>
    <row r="14" spans="2:44" ht="15" customHeight="1" x14ac:dyDescent="0.45">
      <c r="B14" s="23">
        <v>11</v>
      </c>
      <c r="C14" s="16" t="str">
        <f t="shared" si="2"/>
        <v>P</v>
      </c>
      <c r="D14" s="17" t="str">
        <f t="shared" ref="D14:M23" si="22">IF(OR(D$3&gt;=$E$25,$B14&gt;=$E$25),"P","F")</f>
        <v>P</v>
      </c>
      <c r="E14" s="17" t="str">
        <f t="shared" si="22"/>
        <v>P</v>
      </c>
      <c r="F14" s="17" t="str">
        <f t="shared" si="22"/>
        <v>P</v>
      </c>
      <c r="G14" s="17" t="str">
        <f t="shared" si="22"/>
        <v>P</v>
      </c>
      <c r="H14" s="17" t="str">
        <f t="shared" si="22"/>
        <v>P</v>
      </c>
      <c r="I14" s="17" t="str">
        <f t="shared" si="22"/>
        <v>P</v>
      </c>
      <c r="J14" s="17" t="str">
        <f t="shared" si="22"/>
        <v>P</v>
      </c>
      <c r="K14" s="17" t="str">
        <f t="shared" si="22"/>
        <v>P</v>
      </c>
      <c r="L14" s="17" t="str">
        <f t="shared" si="22"/>
        <v>P</v>
      </c>
      <c r="M14" s="17" t="str">
        <f t="shared" si="22"/>
        <v>P</v>
      </c>
      <c r="N14" s="17" t="str">
        <f t="shared" ref="N14:V23" si="23">IF(OR(N$3&gt;=$E$25,$B14&gt;=$E$25),"P","F")</f>
        <v>P</v>
      </c>
      <c r="O14" s="17" t="str">
        <f t="shared" si="23"/>
        <v>P</v>
      </c>
      <c r="P14" s="17" t="str">
        <f t="shared" si="23"/>
        <v>P</v>
      </c>
      <c r="Q14" s="17" t="str">
        <f t="shared" si="23"/>
        <v>P</v>
      </c>
      <c r="R14" s="17" t="str">
        <f t="shared" si="23"/>
        <v>P</v>
      </c>
      <c r="S14" s="17" t="str">
        <f t="shared" si="23"/>
        <v>P</v>
      </c>
      <c r="T14" s="17" t="str">
        <f t="shared" si="23"/>
        <v>P</v>
      </c>
      <c r="U14" s="17" t="str">
        <f t="shared" si="23"/>
        <v>P</v>
      </c>
      <c r="V14" s="18" t="str">
        <f t="shared" si="23"/>
        <v>P</v>
      </c>
      <c r="X14" s="52">
        <v>11</v>
      </c>
      <c r="Y14" s="16" t="s">
        <v>22</v>
      </c>
      <c r="Z14" s="17" t="str">
        <f t="shared" si="3"/>
        <v>F</v>
      </c>
      <c r="AA14" s="17" t="str">
        <f t="shared" si="4"/>
        <v>F</v>
      </c>
      <c r="AB14" s="17" t="str">
        <f t="shared" si="5"/>
        <v>F</v>
      </c>
      <c r="AC14" s="17" t="str">
        <f t="shared" si="6"/>
        <v>F</v>
      </c>
      <c r="AD14" s="17" t="str">
        <f t="shared" si="7"/>
        <v>F</v>
      </c>
      <c r="AE14" s="17" t="str">
        <f t="shared" si="8"/>
        <v>F</v>
      </c>
      <c r="AF14" s="17" t="str">
        <f t="shared" si="9"/>
        <v>F</v>
      </c>
      <c r="AG14" s="17" t="str">
        <f t="shared" si="10"/>
        <v>F</v>
      </c>
      <c r="AH14" s="17" t="str">
        <f t="shared" si="11"/>
        <v>F</v>
      </c>
      <c r="AI14" s="17" t="str">
        <f t="shared" si="12"/>
        <v>P</v>
      </c>
      <c r="AJ14" s="17" t="str">
        <f t="shared" si="13"/>
        <v>P</v>
      </c>
      <c r="AK14" s="17" t="str">
        <f t="shared" si="14"/>
        <v>P</v>
      </c>
      <c r="AL14" s="17" t="str">
        <f t="shared" si="15"/>
        <v>P</v>
      </c>
      <c r="AM14" s="17" t="str">
        <f t="shared" si="16"/>
        <v>P</v>
      </c>
      <c r="AN14" s="17" t="str">
        <f t="shared" si="17"/>
        <v>P</v>
      </c>
      <c r="AO14" s="17" t="str">
        <f t="shared" si="18"/>
        <v>P</v>
      </c>
      <c r="AP14" s="17" t="str">
        <f t="shared" si="19"/>
        <v>P</v>
      </c>
      <c r="AQ14" s="17" t="str">
        <f t="shared" si="20"/>
        <v>P</v>
      </c>
      <c r="AR14" s="18" t="str">
        <f t="shared" si="21"/>
        <v>P</v>
      </c>
    </row>
    <row r="15" spans="2:44" ht="15" customHeight="1" x14ac:dyDescent="0.45">
      <c r="B15" s="23">
        <v>12</v>
      </c>
      <c r="C15" s="16" t="str">
        <f t="shared" si="2"/>
        <v>P</v>
      </c>
      <c r="D15" s="17" t="str">
        <f t="shared" si="22"/>
        <v>P</v>
      </c>
      <c r="E15" s="17" t="str">
        <f t="shared" si="22"/>
        <v>P</v>
      </c>
      <c r="F15" s="17" t="str">
        <f t="shared" si="22"/>
        <v>P</v>
      </c>
      <c r="G15" s="17" t="str">
        <f t="shared" si="22"/>
        <v>P</v>
      </c>
      <c r="H15" s="17" t="str">
        <f t="shared" si="22"/>
        <v>P</v>
      </c>
      <c r="I15" s="17" t="str">
        <f t="shared" si="22"/>
        <v>P</v>
      </c>
      <c r="J15" s="17" t="str">
        <f t="shared" si="22"/>
        <v>P</v>
      </c>
      <c r="K15" s="17" t="str">
        <f t="shared" si="22"/>
        <v>P</v>
      </c>
      <c r="L15" s="17" t="str">
        <f t="shared" si="22"/>
        <v>P</v>
      </c>
      <c r="M15" s="17" t="str">
        <f t="shared" si="22"/>
        <v>P</v>
      </c>
      <c r="N15" s="17" t="str">
        <f t="shared" si="23"/>
        <v>P</v>
      </c>
      <c r="O15" s="17" t="str">
        <f t="shared" si="23"/>
        <v>P</v>
      </c>
      <c r="P15" s="17" t="str">
        <f t="shared" si="23"/>
        <v>P</v>
      </c>
      <c r="Q15" s="17" t="str">
        <f t="shared" si="23"/>
        <v>P</v>
      </c>
      <c r="R15" s="17" t="str">
        <f t="shared" si="23"/>
        <v>P</v>
      </c>
      <c r="S15" s="17" t="str">
        <f t="shared" si="23"/>
        <v>P</v>
      </c>
      <c r="T15" s="17" t="str">
        <f t="shared" si="23"/>
        <v>P</v>
      </c>
      <c r="U15" s="17" t="str">
        <f t="shared" si="23"/>
        <v>P</v>
      </c>
      <c r="V15" s="18" t="str">
        <f t="shared" si="23"/>
        <v>P</v>
      </c>
      <c r="X15" s="52">
        <v>12</v>
      </c>
      <c r="Y15" s="16" t="s">
        <v>22</v>
      </c>
      <c r="Z15" s="17" t="str">
        <f t="shared" si="3"/>
        <v>F</v>
      </c>
      <c r="AA15" s="17" t="str">
        <f t="shared" si="4"/>
        <v>F</v>
      </c>
      <c r="AB15" s="17" t="str">
        <f t="shared" si="5"/>
        <v>F</v>
      </c>
      <c r="AC15" s="17" t="str">
        <f t="shared" si="6"/>
        <v>F</v>
      </c>
      <c r="AD15" s="17" t="str">
        <f t="shared" si="7"/>
        <v>F</v>
      </c>
      <c r="AE15" s="17" t="str">
        <f t="shared" si="8"/>
        <v>F</v>
      </c>
      <c r="AF15" s="17" t="str">
        <f t="shared" si="9"/>
        <v>F</v>
      </c>
      <c r="AG15" s="17" t="str">
        <f t="shared" si="10"/>
        <v>F</v>
      </c>
      <c r="AH15" s="17" t="str">
        <f t="shared" si="11"/>
        <v>F</v>
      </c>
      <c r="AI15" s="17" t="str">
        <f t="shared" si="12"/>
        <v>P</v>
      </c>
      <c r="AJ15" s="17" t="str">
        <f t="shared" si="13"/>
        <v>P</v>
      </c>
      <c r="AK15" s="17" t="str">
        <f t="shared" si="14"/>
        <v>P</v>
      </c>
      <c r="AL15" s="17" t="str">
        <f t="shared" si="15"/>
        <v>P</v>
      </c>
      <c r="AM15" s="17" t="str">
        <f t="shared" si="16"/>
        <v>P</v>
      </c>
      <c r="AN15" s="17" t="str">
        <f t="shared" si="17"/>
        <v>P</v>
      </c>
      <c r="AO15" s="17" t="str">
        <f t="shared" si="18"/>
        <v>P</v>
      </c>
      <c r="AP15" s="17" t="str">
        <f t="shared" si="19"/>
        <v>P</v>
      </c>
      <c r="AQ15" s="17" t="str">
        <f t="shared" si="20"/>
        <v>P</v>
      </c>
      <c r="AR15" s="18" t="str">
        <f t="shared" si="21"/>
        <v>P</v>
      </c>
    </row>
    <row r="16" spans="2:44" ht="15" customHeight="1" x14ac:dyDescent="0.45">
      <c r="B16" s="23">
        <v>13</v>
      </c>
      <c r="C16" s="16" t="str">
        <f t="shared" si="2"/>
        <v>P</v>
      </c>
      <c r="D16" s="17" t="str">
        <f t="shared" si="22"/>
        <v>P</v>
      </c>
      <c r="E16" s="17" t="str">
        <f t="shared" si="22"/>
        <v>P</v>
      </c>
      <c r="F16" s="17" t="str">
        <f t="shared" si="22"/>
        <v>P</v>
      </c>
      <c r="G16" s="17" t="str">
        <f t="shared" si="22"/>
        <v>P</v>
      </c>
      <c r="H16" s="17" t="str">
        <f t="shared" si="22"/>
        <v>P</v>
      </c>
      <c r="I16" s="17" t="str">
        <f t="shared" si="22"/>
        <v>P</v>
      </c>
      <c r="J16" s="17" t="str">
        <f t="shared" si="22"/>
        <v>P</v>
      </c>
      <c r="K16" s="17" t="str">
        <f t="shared" si="22"/>
        <v>P</v>
      </c>
      <c r="L16" s="17" t="str">
        <f t="shared" si="22"/>
        <v>P</v>
      </c>
      <c r="M16" s="17" t="str">
        <f t="shared" si="22"/>
        <v>P</v>
      </c>
      <c r="N16" s="17" t="str">
        <f t="shared" si="23"/>
        <v>P</v>
      </c>
      <c r="O16" s="17" t="str">
        <f t="shared" si="23"/>
        <v>P</v>
      </c>
      <c r="P16" s="17" t="str">
        <f t="shared" si="23"/>
        <v>P</v>
      </c>
      <c r="Q16" s="17" t="str">
        <f t="shared" si="23"/>
        <v>P</v>
      </c>
      <c r="R16" s="17" t="str">
        <f t="shared" si="23"/>
        <v>P</v>
      </c>
      <c r="S16" s="17" t="str">
        <f t="shared" si="23"/>
        <v>P</v>
      </c>
      <c r="T16" s="17" t="str">
        <f t="shared" si="23"/>
        <v>P</v>
      </c>
      <c r="U16" s="17" t="str">
        <f t="shared" si="23"/>
        <v>P</v>
      </c>
      <c r="V16" s="18" t="str">
        <f t="shared" si="23"/>
        <v>P</v>
      </c>
      <c r="X16" s="52">
        <v>13</v>
      </c>
      <c r="Y16" s="16" t="s">
        <v>22</v>
      </c>
      <c r="Z16" s="17" t="str">
        <f t="shared" si="3"/>
        <v>F</v>
      </c>
      <c r="AA16" s="17" t="str">
        <f t="shared" si="4"/>
        <v>F</v>
      </c>
      <c r="AB16" s="17" t="str">
        <f t="shared" si="5"/>
        <v>F</v>
      </c>
      <c r="AC16" s="17" t="str">
        <f t="shared" si="6"/>
        <v>F</v>
      </c>
      <c r="AD16" s="17" t="str">
        <f t="shared" si="7"/>
        <v>F</v>
      </c>
      <c r="AE16" s="17" t="str">
        <f t="shared" si="8"/>
        <v>F</v>
      </c>
      <c r="AF16" s="17" t="str">
        <f t="shared" si="9"/>
        <v>F</v>
      </c>
      <c r="AG16" s="17" t="str">
        <f t="shared" si="10"/>
        <v>F</v>
      </c>
      <c r="AH16" s="17" t="str">
        <f t="shared" si="11"/>
        <v>F</v>
      </c>
      <c r="AI16" s="17" t="str">
        <f t="shared" si="12"/>
        <v>P</v>
      </c>
      <c r="AJ16" s="17" t="str">
        <f t="shared" si="13"/>
        <v>P</v>
      </c>
      <c r="AK16" s="17" t="str">
        <f t="shared" si="14"/>
        <v>P</v>
      </c>
      <c r="AL16" s="17" t="str">
        <f t="shared" si="15"/>
        <v>P</v>
      </c>
      <c r="AM16" s="17" t="str">
        <f t="shared" si="16"/>
        <v>P</v>
      </c>
      <c r="AN16" s="17" t="str">
        <f t="shared" si="17"/>
        <v>P</v>
      </c>
      <c r="AO16" s="17" t="str">
        <f t="shared" si="18"/>
        <v>P</v>
      </c>
      <c r="AP16" s="17" t="str">
        <f t="shared" si="19"/>
        <v>P</v>
      </c>
      <c r="AQ16" s="17" t="str">
        <f t="shared" si="20"/>
        <v>P</v>
      </c>
      <c r="AR16" s="18" t="str">
        <f t="shared" si="21"/>
        <v>P</v>
      </c>
    </row>
    <row r="17" spans="2:44" ht="15" customHeight="1" x14ac:dyDescent="0.45">
      <c r="B17" s="23">
        <v>14</v>
      </c>
      <c r="C17" s="16" t="str">
        <f t="shared" si="2"/>
        <v>P</v>
      </c>
      <c r="D17" s="17" t="str">
        <f t="shared" si="22"/>
        <v>P</v>
      </c>
      <c r="E17" s="17" t="str">
        <f t="shared" si="22"/>
        <v>P</v>
      </c>
      <c r="F17" s="17" t="str">
        <f t="shared" si="22"/>
        <v>P</v>
      </c>
      <c r="G17" s="17" t="str">
        <f t="shared" si="22"/>
        <v>P</v>
      </c>
      <c r="H17" s="17" t="str">
        <f t="shared" si="22"/>
        <v>P</v>
      </c>
      <c r="I17" s="17" t="str">
        <f t="shared" si="22"/>
        <v>P</v>
      </c>
      <c r="J17" s="17" t="str">
        <f t="shared" si="22"/>
        <v>P</v>
      </c>
      <c r="K17" s="17" t="str">
        <f t="shared" si="22"/>
        <v>P</v>
      </c>
      <c r="L17" s="17" t="str">
        <f t="shared" si="22"/>
        <v>P</v>
      </c>
      <c r="M17" s="17" t="str">
        <f t="shared" si="22"/>
        <v>P</v>
      </c>
      <c r="N17" s="17" t="str">
        <f t="shared" si="23"/>
        <v>P</v>
      </c>
      <c r="O17" s="17" t="str">
        <f t="shared" si="23"/>
        <v>P</v>
      </c>
      <c r="P17" s="17" t="str">
        <f t="shared" si="23"/>
        <v>P</v>
      </c>
      <c r="Q17" s="17" t="str">
        <f t="shared" si="23"/>
        <v>P</v>
      </c>
      <c r="R17" s="17" t="str">
        <f t="shared" si="23"/>
        <v>P</v>
      </c>
      <c r="S17" s="17" t="str">
        <f t="shared" si="23"/>
        <v>P</v>
      </c>
      <c r="T17" s="17" t="str">
        <f t="shared" si="23"/>
        <v>P</v>
      </c>
      <c r="U17" s="17" t="str">
        <f t="shared" si="23"/>
        <v>P</v>
      </c>
      <c r="V17" s="18" t="str">
        <f t="shared" si="23"/>
        <v>P</v>
      </c>
      <c r="X17" s="52">
        <v>14</v>
      </c>
      <c r="Y17" s="16" t="s">
        <v>22</v>
      </c>
      <c r="Z17" s="17" t="str">
        <f t="shared" si="3"/>
        <v>F</v>
      </c>
      <c r="AA17" s="17" t="str">
        <f t="shared" si="4"/>
        <v>F</v>
      </c>
      <c r="AB17" s="17" t="str">
        <f t="shared" si="5"/>
        <v>F</v>
      </c>
      <c r="AC17" s="17" t="str">
        <f t="shared" si="6"/>
        <v>F</v>
      </c>
      <c r="AD17" s="17" t="str">
        <f t="shared" si="7"/>
        <v>F</v>
      </c>
      <c r="AE17" s="17" t="str">
        <f t="shared" si="8"/>
        <v>F</v>
      </c>
      <c r="AF17" s="17" t="str">
        <f t="shared" si="9"/>
        <v>F</v>
      </c>
      <c r="AG17" s="17" t="str">
        <f t="shared" si="10"/>
        <v>F</v>
      </c>
      <c r="AH17" s="17" t="str">
        <f t="shared" si="11"/>
        <v>F</v>
      </c>
      <c r="AI17" s="17" t="str">
        <f t="shared" si="12"/>
        <v>P</v>
      </c>
      <c r="AJ17" s="17" t="str">
        <f t="shared" si="13"/>
        <v>P</v>
      </c>
      <c r="AK17" s="17" t="str">
        <f t="shared" si="14"/>
        <v>P</v>
      </c>
      <c r="AL17" s="17" t="str">
        <f t="shared" si="15"/>
        <v>P</v>
      </c>
      <c r="AM17" s="17" t="str">
        <f t="shared" si="16"/>
        <v>P</v>
      </c>
      <c r="AN17" s="17" t="str">
        <f t="shared" si="17"/>
        <v>P</v>
      </c>
      <c r="AO17" s="17" t="str">
        <f t="shared" si="18"/>
        <v>P</v>
      </c>
      <c r="AP17" s="17" t="str">
        <f t="shared" si="19"/>
        <v>P</v>
      </c>
      <c r="AQ17" s="17" t="str">
        <f t="shared" si="20"/>
        <v>P</v>
      </c>
      <c r="AR17" s="18" t="str">
        <f t="shared" si="21"/>
        <v>P</v>
      </c>
    </row>
    <row r="18" spans="2:44" ht="15" customHeight="1" x14ac:dyDescent="0.45">
      <c r="B18" s="23">
        <v>15</v>
      </c>
      <c r="C18" s="16" t="str">
        <f t="shared" si="2"/>
        <v>P</v>
      </c>
      <c r="D18" s="17" t="str">
        <f t="shared" si="22"/>
        <v>P</v>
      </c>
      <c r="E18" s="17" t="str">
        <f t="shared" si="22"/>
        <v>P</v>
      </c>
      <c r="F18" s="17" t="str">
        <f t="shared" si="22"/>
        <v>P</v>
      </c>
      <c r="G18" s="17" t="str">
        <f t="shared" si="22"/>
        <v>P</v>
      </c>
      <c r="H18" s="17" t="str">
        <f t="shared" si="22"/>
        <v>P</v>
      </c>
      <c r="I18" s="17" t="str">
        <f t="shared" si="22"/>
        <v>P</v>
      </c>
      <c r="J18" s="17" t="str">
        <f t="shared" si="22"/>
        <v>P</v>
      </c>
      <c r="K18" s="17" t="str">
        <f t="shared" si="22"/>
        <v>P</v>
      </c>
      <c r="L18" s="17" t="str">
        <f t="shared" si="22"/>
        <v>P</v>
      </c>
      <c r="M18" s="17" t="str">
        <f t="shared" si="22"/>
        <v>P</v>
      </c>
      <c r="N18" s="17" t="str">
        <f t="shared" si="23"/>
        <v>P</v>
      </c>
      <c r="O18" s="17" t="str">
        <f t="shared" si="23"/>
        <v>P</v>
      </c>
      <c r="P18" s="17" t="str">
        <f t="shared" si="23"/>
        <v>P</v>
      </c>
      <c r="Q18" s="17" t="str">
        <f t="shared" si="23"/>
        <v>P</v>
      </c>
      <c r="R18" s="17" t="str">
        <f t="shared" si="23"/>
        <v>P</v>
      </c>
      <c r="S18" s="17" t="str">
        <f t="shared" si="23"/>
        <v>P</v>
      </c>
      <c r="T18" s="17" t="str">
        <f t="shared" si="23"/>
        <v>P</v>
      </c>
      <c r="U18" s="17" t="str">
        <f t="shared" si="23"/>
        <v>P</v>
      </c>
      <c r="V18" s="18" t="str">
        <f t="shared" si="23"/>
        <v>P</v>
      </c>
      <c r="X18" s="52">
        <v>15</v>
      </c>
      <c r="Y18" s="16" t="s">
        <v>22</v>
      </c>
      <c r="Z18" s="17" t="str">
        <f t="shared" si="3"/>
        <v>F</v>
      </c>
      <c r="AA18" s="17" t="str">
        <f t="shared" si="4"/>
        <v>F</v>
      </c>
      <c r="AB18" s="17" t="str">
        <f t="shared" si="5"/>
        <v>F</v>
      </c>
      <c r="AC18" s="17" t="str">
        <f t="shared" si="6"/>
        <v>F</v>
      </c>
      <c r="AD18" s="17" t="str">
        <f t="shared" si="7"/>
        <v>F</v>
      </c>
      <c r="AE18" s="17" t="str">
        <f t="shared" si="8"/>
        <v>F</v>
      </c>
      <c r="AF18" s="17" t="str">
        <f t="shared" si="9"/>
        <v>F</v>
      </c>
      <c r="AG18" s="17" t="str">
        <f t="shared" si="10"/>
        <v>F</v>
      </c>
      <c r="AH18" s="17" t="str">
        <f t="shared" si="11"/>
        <v>F</v>
      </c>
      <c r="AI18" s="17" t="str">
        <f t="shared" si="12"/>
        <v>P</v>
      </c>
      <c r="AJ18" s="17" t="str">
        <f t="shared" si="13"/>
        <v>P</v>
      </c>
      <c r="AK18" s="17" t="str">
        <f t="shared" si="14"/>
        <v>P</v>
      </c>
      <c r="AL18" s="17" t="str">
        <f t="shared" si="15"/>
        <v>P</v>
      </c>
      <c r="AM18" s="17" t="str">
        <f t="shared" si="16"/>
        <v>P</v>
      </c>
      <c r="AN18" s="17" t="str">
        <f t="shared" si="17"/>
        <v>P</v>
      </c>
      <c r="AO18" s="17" t="str">
        <f t="shared" si="18"/>
        <v>P</v>
      </c>
      <c r="AP18" s="17" t="str">
        <f t="shared" si="19"/>
        <v>P</v>
      </c>
      <c r="AQ18" s="17" t="str">
        <f t="shared" si="20"/>
        <v>P</v>
      </c>
      <c r="AR18" s="18" t="str">
        <f t="shared" si="21"/>
        <v>P</v>
      </c>
    </row>
    <row r="19" spans="2:44" ht="15" customHeight="1" x14ac:dyDescent="0.45">
      <c r="B19" s="23">
        <v>16</v>
      </c>
      <c r="C19" s="16" t="str">
        <f t="shared" si="2"/>
        <v>P</v>
      </c>
      <c r="D19" s="17" t="str">
        <f t="shared" si="22"/>
        <v>P</v>
      </c>
      <c r="E19" s="17" t="str">
        <f t="shared" si="22"/>
        <v>P</v>
      </c>
      <c r="F19" s="17" t="str">
        <f t="shared" si="22"/>
        <v>P</v>
      </c>
      <c r="G19" s="17" t="str">
        <f t="shared" si="22"/>
        <v>P</v>
      </c>
      <c r="H19" s="17" t="str">
        <f t="shared" si="22"/>
        <v>P</v>
      </c>
      <c r="I19" s="17" t="str">
        <f t="shared" si="22"/>
        <v>P</v>
      </c>
      <c r="J19" s="17" t="str">
        <f t="shared" si="22"/>
        <v>P</v>
      </c>
      <c r="K19" s="17" t="str">
        <f t="shared" si="22"/>
        <v>P</v>
      </c>
      <c r="L19" s="17" t="str">
        <f t="shared" si="22"/>
        <v>P</v>
      </c>
      <c r="M19" s="17" t="str">
        <f t="shared" si="22"/>
        <v>P</v>
      </c>
      <c r="N19" s="17" t="str">
        <f t="shared" si="23"/>
        <v>P</v>
      </c>
      <c r="O19" s="17" t="str">
        <f t="shared" si="23"/>
        <v>P</v>
      </c>
      <c r="P19" s="17" t="str">
        <f t="shared" si="23"/>
        <v>P</v>
      </c>
      <c r="Q19" s="17" t="str">
        <f t="shared" si="23"/>
        <v>P</v>
      </c>
      <c r="R19" s="17" t="str">
        <f t="shared" si="23"/>
        <v>P</v>
      </c>
      <c r="S19" s="17" t="str">
        <f t="shared" si="23"/>
        <v>P</v>
      </c>
      <c r="T19" s="17" t="str">
        <f t="shared" si="23"/>
        <v>P</v>
      </c>
      <c r="U19" s="17" t="str">
        <f t="shared" si="23"/>
        <v>P</v>
      </c>
      <c r="V19" s="18" t="str">
        <f t="shared" si="23"/>
        <v>P</v>
      </c>
      <c r="X19" s="52">
        <v>16</v>
      </c>
      <c r="Y19" s="16" t="s">
        <v>22</v>
      </c>
      <c r="Z19" s="17" t="str">
        <f t="shared" si="3"/>
        <v>F</v>
      </c>
      <c r="AA19" s="17" t="str">
        <f t="shared" si="4"/>
        <v>F</v>
      </c>
      <c r="AB19" s="17" t="str">
        <f t="shared" si="5"/>
        <v>F</v>
      </c>
      <c r="AC19" s="17" t="str">
        <f t="shared" si="6"/>
        <v>F</v>
      </c>
      <c r="AD19" s="17" t="str">
        <f t="shared" si="7"/>
        <v>F</v>
      </c>
      <c r="AE19" s="17" t="str">
        <f t="shared" si="8"/>
        <v>F</v>
      </c>
      <c r="AF19" s="17" t="str">
        <f t="shared" si="9"/>
        <v>F</v>
      </c>
      <c r="AG19" s="17" t="str">
        <f t="shared" si="10"/>
        <v>F</v>
      </c>
      <c r="AH19" s="17" t="str">
        <f t="shared" si="11"/>
        <v>F</v>
      </c>
      <c r="AI19" s="17" t="str">
        <f t="shared" si="12"/>
        <v>P</v>
      </c>
      <c r="AJ19" s="17" t="str">
        <f t="shared" si="13"/>
        <v>P</v>
      </c>
      <c r="AK19" s="17" t="str">
        <f t="shared" si="14"/>
        <v>P</v>
      </c>
      <c r="AL19" s="17" t="str">
        <f t="shared" si="15"/>
        <v>P</v>
      </c>
      <c r="AM19" s="17" t="str">
        <f t="shared" si="16"/>
        <v>P</v>
      </c>
      <c r="AN19" s="17" t="str">
        <f t="shared" si="17"/>
        <v>P</v>
      </c>
      <c r="AO19" s="17" t="str">
        <f t="shared" si="18"/>
        <v>P</v>
      </c>
      <c r="AP19" s="17" t="str">
        <f t="shared" si="19"/>
        <v>P</v>
      </c>
      <c r="AQ19" s="17" t="str">
        <f t="shared" si="20"/>
        <v>P</v>
      </c>
      <c r="AR19" s="18" t="str">
        <f t="shared" si="21"/>
        <v>P</v>
      </c>
    </row>
    <row r="20" spans="2:44" ht="15" customHeight="1" x14ac:dyDescent="0.45">
      <c r="B20" s="23">
        <v>17</v>
      </c>
      <c r="C20" s="16" t="str">
        <f t="shared" si="2"/>
        <v>P</v>
      </c>
      <c r="D20" s="17" t="str">
        <f t="shared" si="22"/>
        <v>P</v>
      </c>
      <c r="E20" s="17" t="str">
        <f t="shared" si="22"/>
        <v>P</v>
      </c>
      <c r="F20" s="17" t="str">
        <f t="shared" si="22"/>
        <v>P</v>
      </c>
      <c r="G20" s="17" t="str">
        <f t="shared" si="22"/>
        <v>P</v>
      </c>
      <c r="H20" s="17" t="str">
        <f t="shared" si="22"/>
        <v>P</v>
      </c>
      <c r="I20" s="17" t="str">
        <f t="shared" si="22"/>
        <v>P</v>
      </c>
      <c r="J20" s="17" t="str">
        <f t="shared" si="22"/>
        <v>P</v>
      </c>
      <c r="K20" s="17" t="str">
        <f t="shared" si="22"/>
        <v>P</v>
      </c>
      <c r="L20" s="17" t="str">
        <f t="shared" si="22"/>
        <v>P</v>
      </c>
      <c r="M20" s="17" t="str">
        <f t="shared" si="22"/>
        <v>P</v>
      </c>
      <c r="N20" s="17" t="str">
        <f t="shared" si="23"/>
        <v>P</v>
      </c>
      <c r="O20" s="17" t="str">
        <f t="shared" si="23"/>
        <v>P</v>
      </c>
      <c r="P20" s="17" t="str">
        <f t="shared" si="23"/>
        <v>P</v>
      </c>
      <c r="Q20" s="17" t="str">
        <f t="shared" si="23"/>
        <v>P</v>
      </c>
      <c r="R20" s="17" t="str">
        <f t="shared" si="23"/>
        <v>P</v>
      </c>
      <c r="S20" s="17" t="str">
        <f t="shared" si="23"/>
        <v>P</v>
      </c>
      <c r="T20" s="17" t="str">
        <f t="shared" si="23"/>
        <v>P</v>
      </c>
      <c r="U20" s="17" t="str">
        <f t="shared" si="23"/>
        <v>P</v>
      </c>
      <c r="V20" s="18" t="str">
        <f t="shared" si="23"/>
        <v>P</v>
      </c>
      <c r="X20" s="52">
        <v>17</v>
      </c>
      <c r="Y20" s="16" t="s">
        <v>22</v>
      </c>
      <c r="Z20" s="17" t="str">
        <f t="shared" si="3"/>
        <v>F</v>
      </c>
      <c r="AA20" s="17" t="str">
        <f t="shared" si="4"/>
        <v>F</v>
      </c>
      <c r="AB20" s="17" t="str">
        <f t="shared" si="5"/>
        <v>F</v>
      </c>
      <c r="AC20" s="17" t="str">
        <f t="shared" si="6"/>
        <v>F</v>
      </c>
      <c r="AD20" s="17" t="str">
        <f t="shared" si="7"/>
        <v>F</v>
      </c>
      <c r="AE20" s="17" t="str">
        <f t="shared" si="8"/>
        <v>F</v>
      </c>
      <c r="AF20" s="17" t="str">
        <f t="shared" si="9"/>
        <v>F</v>
      </c>
      <c r="AG20" s="17" t="str">
        <f t="shared" si="10"/>
        <v>F</v>
      </c>
      <c r="AH20" s="17" t="str">
        <f t="shared" si="11"/>
        <v>F</v>
      </c>
      <c r="AI20" s="17" t="str">
        <f t="shared" si="12"/>
        <v>P</v>
      </c>
      <c r="AJ20" s="17" t="str">
        <f t="shared" si="13"/>
        <v>P</v>
      </c>
      <c r="AK20" s="17" t="str">
        <f t="shared" si="14"/>
        <v>P</v>
      </c>
      <c r="AL20" s="17" t="str">
        <f t="shared" si="15"/>
        <v>P</v>
      </c>
      <c r="AM20" s="17" t="str">
        <f t="shared" si="16"/>
        <v>P</v>
      </c>
      <c r="AN20" s="17" t="str">
        <f t="shared" si="17"/>
        <v>P</v>
      </c>
      <c r="AO20" s="17" t="str">
        <f t="shared" si="18"/>
        <v>P</v>
      </c>
      <c r="AP20" s="17" t="str">
        <f t="shared" si="19"/>
        <v>P</v>
      </c>
      <c r="AQ20" s="17" t="str">
        <f t="shared" si="20"/>
        <v>P</v>
      </c>
      <c r="AR20" s="18" t="str">
        <f t="shared" si="21"/>
        <v>P</v>
      </c>
    </row>
    <row r="21" spans="2:44" ht="15" customHeight="1" x14ac:dyDescent="0.45">
      <c r="B21" s="23">
        <v>18</v>
      </c>
      <c r="C21" s="16" t="str">
        <f t="shared" si="2"/>
        <v>P</v>
      </c>
      <c r="D21" s="17" t="str">
        <f t="shared" si="22"/>
        <v>P</v>
      </c>
      <c r="E21" s="17" t="str">
        <f t="shared" si="22"/>
        <v>P</v>
      </c>
      <c r="F21" s="17" t="str">
        <f t="shared" si="22"/>
        <v>P</v>
      </c>
      <c r="G21" s="17" t="str">
        <f t="shared" si="22"/>
        <v>P</v>
      </c>
      <c r="H21" s="17" t="str">
        <f t="shared" si="22"/>
        <v>P</v>
      </c>
      <c r="I21" s="17" t="str">
        <f t="shared" si="22"/>
        <v>P</v>
      </c>
      <c r="J21" s="17" t="str">
        <f t="shared" si="22"/>
        <v>P</v>
      </c>
      <c r="K21" s="17" t="str">
        <f t="shared" si="22"/>
        <v>P</v>
      </c>
      <c r="L21" s="17" t="str">
        <f t="shared" si="22"/>
        <v>P</v>
      </c>
      <c r="M21" s="17" t="str">
        <f t="shared" si="22"/>
        <v>P</v>
      </c>
      <c r="N21" s="17" t="str">
        <f t="shared" si="23"/>
        <v>P</v>
      </c>
      <c r="O21" s="17" t="str">
        <f t="shared" si="23"/>
        <v>P</v>
      </c>
      <c r="P21" s="17" t="str">
        <f t="shared" si="23"/>
        <v>P</v>
      </c>
      <c r="Q21" s="17" t="str">
        <f t="shared" si="23"/>
        <v>P</v>
      </c>
      <c r="R21" s="17" t="str">
        <f t="shared" si="23"/>
        <v>P</v>
      </c>
      <c r="S21" s="17" t="str">
        <f t="shared" si="23"/>
        <v>P</v>
      </c>
      <c r="T21" s="17" t="str">
        <f t="shared" si="23"/>
        <v>P</v>
      </c>
      <c r="U21" s="17" t="str">
        <f t="shared" si="23"/>
        <v>P</v>
      </c>
      <c r="V21" s="18" t="str">
        <f t="shared" si="23"/>
        <v>P</v>
      </c>
      <c r="X21" s="52">
        <v>18</v>
      </c>
      <c r="Y21" s="16" t="s">
        <v>22</v>
      </c>
      <c r="Z21" s="17" t="str">
        <f t="shared" si="3"/>
        <v>F</v>
      </c>
      <c r="AA21" s="17" t="str">
        <f t="shared" si="4"/>
        <v>F</v>
      </c>
      <c r="AB21" s="17" t="str">
        <f t="shared" si="5"/>
        <v>F</v>
      </c>
      <c r="AC21" s="17" t="str">
        <f t="shared" si="6"/>
        <v>F</v>
      </c>
      <c r="AD21" s="17" t="str">
        <f t="shared" si="7"/>
        <v>F</v>
      </c>
      <c r="AE21" s="17" t="str">
        <f t="shared" si="8"/>
        <v>F</v>
      </c>
      <c r="AF21" s="17" t="str">
        <f t="shared" si="9"/>
        <v>F</v>
      </c>
      <c r="AG21" s="17" t="str">
        <f t="shared" si="10"/>
        <v>F</v>
      </c>
      <c r="AH21" s="17" t="str">
        <f t="shared" si="11"/>
        <v>F</v>
      </c>
      <c r="AI21" s="17" t="str">
        <f t="shared" si="12"/>
        <v>P</v>
      </c>
      <c r="AJ21" s="17" t="str">
        <f t="shared" si="13"/>
        <v>P</v>
      </c>
      <c r="AK21" s="17" t="str">
        <f t="shared" si="14"/>
        <v>P</v>
      </c>
      <c r="AL21" s="17" t="str">
        <f t="shared" si="15"/>
        <v>P</v>
      </c>
      <c r="AM21" s="17" t="str">
        <f t="shared" si="16"/>
        <v>P</v>
      </c>
      <c r="AN21" s="17" t="str">
        <f t="shared" si="17"/>
        <v>P</v>
      </c>
      <c r="AO21" s="17" t="str">
        <f t="shared" si="18"/>
        <v>P</v>
      </c>
      <c r="AP21" s="17" t="str">
        <f t="shared" si="19"/>
        <v>P</v>
      </c>
      <c r="AQ21" s="17" t="str">
        <f t="shared" si="20"/>
        <v>P</v>
      </c>
      <c r="AR21" s="18" t="str">
        <f t="shared" si="21"/>
        <v>P</v>
      </c>
    </row>
    <row r="22" spans="2:44" ht="15" customHeight="1" x14ac:dyDescent="0.45">
      <c r="B22" s="23">
        <v>19</v>
      </c>
      <c r="C22" s="16" t="str">
        <f t="shared" si="2"/>
        <v>P</v>
      </c>
      <c r="D22" s="17" t="str">
        <f t="shared" si="22"/>
        <v>P</v>
      </c>
      <c r="E22" s="17" t="str">
        <f t="shared" si="22"/>
        <v>P</v>
      </c>
      <c r="F22" s="17" t="str">
        <f t="shared" si="22"/>
        <v>P</v>
      </c>
      <c r="G22" s="17" t="str">
        <f t="shared" si="22"/>
        <v>P</v>
      </c>
      <c r="H22" s="17" t="str">
        <f t="shared" si="22"/>
        <v>P</v>
      </c>
      <c r="I22" s="17" t="str">
        <f t="shared" si="22"/>
        <v>P</v>
      </c>
      <c r="J22" s="17" t="str">
        <f t="shared" si="22"/>
        <v>P</v>
      </c>
      <c r="K22" s="17" t="str">
        <f t="shared" si="22"/>
        <v>P</v>
      </c>
      <c r="L22" s="17" t="str">
        <f t="shared" si="22"/>
        <v>P</v>
      </c>
      <c r="M22" s="17" t="str">
        <f t="shared" si="22"/>
        <v>P</v>
      </c>
      <c r="N22" s="17" t="str">
        <f t="shared" si="23"/>
        <v>P</v>
      </c>
      <c r="O22" s="17" t="str">
        <f t="shared" si="23"/>
        <v>P</v>
      </c>
      <c r="P22" s="17" t="str">
        <f t="shared" si="23"/>
        <v>P</v>
      </c>
      <c r="Q22" s="17" t="str">
        <f t="shared" si="23"/>
        <v>P</v>
      </c>
      <c r="R22" s="17" t="str">
        <f t="shared" si="23"/>
        <v>P</v>
      </c>
      <c r="S22" s="17" t="str">
        <f t="shared" si="23"/>
        <v>P</v>
      </c>
      <c r="T22" s="17" t="str">
        <f t="shared" si="23"/>
        <v>P</v>
      </c>
      <c r="U22" s="17" t="str">
        <f t="shared" si="23"/>
        <v>P</v>
      </c>
      <c r="V22" s="18" t="str">
        <f t="shared" si="23"/>
        <v>P</v>
      </c>
      <c r="X22" s="52">
        <v>19</v>
      </c>
      <c r="Y22" s="16" t="s">
        <v>22</v>
      </c>
      <c r="Z22" s="17" t="str">
        <f t="shared" si="3"/>
        <v>F</v>
      </c>
      <c r="AA22" s="17" t="str">
        <f t="shared" si="4"/>
        <v>F</v>
      </c>
      <c r="AB22" s="17" t="str">
        <f t="shared" si="5"/>
        <v>F</v>
      </c>
      <c r="AC22" s="17" t="str">
        <f t="shared" si="6"/>
        <v>F</v>
      </c>
      <c r="AD22" s="17" t="str">
        <f t="shared" si="7"/>
        <v>F</v>
      </c>
      <c r="AE22" s="17" t="str">
        <f t="shared" si="8"/>
        <v>F</v>
      </c>
      <c r="AF22" s="17" t="str">
        <f t="shared" si="9"/>
        <v>F</v>
      </c>
      <c r="AG22" s="17" t="str">
        <f t="shared" si="10"/>
        <v>F</v>
      </c>
      <c r="AH22" s="17" t="str">
        <f t="shared" si="11"/>
        <v>F</v>
      </c>
      <c r="AI22" s="17" t="str">
        <f t="shared" si="12"/>
        <v>P</v>
      </c>
      <c r="AJ22" s="17" t="str">
        <f t="shared" si="13"/>
        <v>P</v>
      </c>
      <c r="AK22" s="17" t="str">
        <f t="shared" si="14"/>
        <v>P</v>
      </c>
      <c r="AL22" s="17" t="str">
        <f t="shared" si="15"/>
        <v>P</v>
      </c>
      <c r="AM22" s="17" t="str">
        <f t="shared" si="16"/>
        <v>P</v>
      </c>
      <c r="AN22" s="17" t="str">
        <f t="shared" si="17"/>
        <v>P</v>
      </c>
      <c r="AO22" s="17" t="str">
        <f t="shared" si="18"/>
        <v>P</v>
      </c>
      <c r="AP22" s="17" t="str">
        <f t="shared" si="19"/>
        <v>P</v>
      </c>
      <c r="AQ22" s="17" t="str">
        <f t="shared" si="20"/>
        <v>P</v>
      </c>
      <c r="AR22" s="18" t="str">
        <f t="shared" si="21"/>
        <v>P</v>
      </c>
    </row>
    <row r="23" spans="2:44" ht="15" customHeight="1" thickBot="1" x14ac:dyDescent="0.5">
      <c r="B23" s="24">
        <v>20</v>
      </c>
      <c r="C23" s="19" t="str">
        <f t="shared" si="2"/>
        <v>P</v>
      </c>
      <c r="D23" s="20" t="str">
        <f t="shared" si="22"/>
        <v>P</v>
      </c>
      <c r="E23" s="20" t="str">
        <f t="shared" si="22"/>
        <v>P</v>
      </c>
      <c r="F23" s="20" t="str">
        <f t="shared" si="22"/>
        <v>P</v>
      </c>
      <c r="G23" s="20" t="str">
        <f t="shared" si="22"/>
        <v>P</v>
      </c>
      <c r="H23" s="20" t="str">
        <f t="shared" si="22"/>
        <v>P</v>
      </c>
      <c r="I23" s="20" t="str">
        <f t="shared" si="22"/>
        <v>P</v>
      </c>
      <c r="J23" s="20" t="str">
        <f t="shared" si="22"/>
        <v>P</v>
      </c>
      <c r="K23" s="20" t="str">
        <f t="shared" si="22"/>
        <v>P</v>
      </c>
      <c r="L23" s="20" t="str">
        <f t="shared" si="22"/>
        <v>P</v>
      </c>
      <c r="M23" s="20" t="str">
        <f t="shared" si="22"/>
        <v>P</v>
      </c>
      <c r="N23" s="20" t="str">
        <f t="shared" si="23"/>
        <v>P</v>
      </c>
      <c r="O23" s="20" t="str">
        <f t="shared" si="23"/>
        <v>P</v>
      </c>
      <c r="P23" s="20" t="str">
        <f t="shared" si="23"/>
        <v>P</v>
      </c>
      <c r="Q23" s="20" t="str">
        <f t="shared" si="23"/>
        <v>P</v>
      </c>
      <c r="R23" s="20" t="str">
        <f t="shared" si="23"/>
        <v>P</v>
      </c>
      <c r="S23" s="20" t="str">
        <f t="shared" si="23"/>
        <v>P</v>
      </c>
      <c r="T23" s="20" t="str">
        <f t="shared" si="23"/>
        <v>P</v>
      </c>
      <c r="U23" s="20" t="str">
        <f t="shared" si="23"/>
        <v>P</v>
      </c>
      <c r="V23" s="21" t="str">
        <f t="shared" si="23"/>
        <v>P</v>
      </c>
      <c r="X23" s="53">
        <v>20</v>
      </c>
      <c r="Y23" s="19" t="s">
        <v>22</v>
      </c>
      <c r="Z23" s="20" t="str">
        <f t="shared" ref="Z23:AQ23" si="24">IF(OR(D$3&lt;$E$25,$B23&lt;$E$25),"F","P")</f>
        <v>F</v>
      </c>
      <c r="AA23" s="20" t="str">
        <f t="shared" si="24"/>
        <v>F</v>
      </c>
      <c r="AB23" s="20" t="str">
        <f t="shared" si="24"/>
        <v>F</v>
      </c>
      <c r="AC23" s="20" t="str">
        <f t="shared" si="24"/>
        <v>F</v>
      </c>
      <c r="AD23" s="20" t="str">
        <f t="shared" si="24"/>
        <v>F</v>
      </c>
      <c r="AE23" s="20" t="str">
        <f t="shared" si="24"/>
        <v>F</v>
      </c>
      <c r="AF23" s="20" t="str">
        <f t="shared" si="24"/>
        <v>F</v>
      </c>
      <c r="AG23" s="20" t="str">
        <f t="shared" si="24"/>
        <v>F</v>
      </c>
      <c r="AH23" s="20" t="str">
        <f t="shared" si="24"/>
        <v>F</v>
      </c>
      <c r="AI23" s="20" t="str">
        <f t="shared" si="24"/>
        <v>P</v>
      </c>
      <c r="AJ23" s="20" t="str">
        <f t="shared" si="24"/>
        <v>P</v>
      </c>
      <c r="AK23" s="20" t="str">
        <f t="shared" si="24"/>
        <v>P</v>
      </c>
      <c r="AL23" s="20" t="str">
        <f t="shared" si="24"/>
        <v>P</v>
      </c>
      <c r="AM23" s="20" t="str">
        <f t="shared" si="24"/>
        <v>P</v>
      </c>
      <c r="AN23" s="20" t="str">
        <f t="shared" si="24"/>
        <v>P</v>
      </c>
      <c r="AO23" s="20" t="str">
        <f t="shared" si="24"/>
        <v>P</v>
      </c>
      <c r="AP23" s="20" t="str">
        <f t="shared" si="24"/>
        <v>P</v>
      </c>
      <c r="AQ23" s="20" t="str">
        <f t="shared" si="24"/>
        <v>P</v>
      </c>
      <c r="AR23" s="21" t="str">
        <f>IF(OR(V$3&lt;$E$25,$B23&lt;$E$25),"F","P")</f>
        <v>P</v>
      </c>
    </row>
    <row r="24" spans="2:44" ht="14.65" thickBot="1" x14ac:dyDescent="0.5"/>
    <row r="25" spans="2:44" ht="14.25" customHeight="1" x14ac:dyDescent="0.45">
      <c r="B25" s="67" t="s">
        <v>1</v>
      </c>
      <c r="C25" s="68"/>
      <c r="D25" s="69"/>
      <c r="E25" s="77">
        <v>11</v>
      </c>
      <c r="F25" s="78"/>
      <c r="G25" s="67" t="s">
        <v>2</v>
      </c>
      <c r="H25" s="68"/>
      <c r="I25" s="68"/>
      <c r="J25" s="68"/>
      <c r="K25" s="69"/>
      <c r="L25" s="73">
        <f>(COUNTIF(C4:V23,"P"))/400</f>
        <v>0.75</v>
      </c>
      <c r="M25" s="74"/>
      <c r="X25" s="67" t="s">
        <v>1</v>
      </c>
      <c r="Y25" s="68"/>
      <c r="Z25" s="69"/>
      <c r="AA25" s="67">
        <f>E25</f>
        <v>11</v>
      </c>
      <c r="AB25" s="69"/>
      <c r="AC25" s="67" t="s">
        <v>2</v>
      </c>
      <c r="AD25" s="68"/>
      <c r="AE25" s="68"/>
      <c r="AF25" s="68"/>
      <c r="AG25" s="69"/>
      <c r="AH25" s="73">
        <f>(COUNTIF(Y4:AR23,"P"))/400</f>
        <v>0.25</v>
      </c>
      <c r="AI25" s="74"/>
    </row>
    <row r="26" spans="2:44" ht="14.65" thickBot="1" x14ac:dyDescent="0.5">
      <c r="B26" s="70"/>
      <c r="C26" s="71"/>
      <c r="D26" s="72"/>
      <c r="E26" s="79"/>
      <c r="F26" s="80"/>
      <c r="G26" s="70"/>
      <c r="H26" s="71"/>
      <c r="I26" s="71"/>
      <c r="J26" s="71"/>
      <c r="K26" s="72"/>
      <c r="L26" s="75"/>
      <c r="M26" s="76"/>
      <c r="X26" s="70"/>
      <c r="Y26" s="71"/>
      <c r="Z26" s="72"/>
      <c r="AA26" s="70"/>
      <c r="AB26" s="72"/>
      <c r="AC26" s="70"/>
      <c r="AD26" s="71"/>
      <c r="AE26" s="71"/>
      <c r="AF26" s="71"/>
      <c r="AG26" s="72"/>
      <c r="AH26" s="75"/>
      <c r="AI26" s="76"/>
    </row>
    <row r="27" spans="2:44" ht="14.65" thickBot="1" x14ac:dyDescent="0.5"/>
    <row r="28" spans="2:44" ht="16.149999999999999" thickBot="1" x14ac:dyDescent="0.5">
      <c r="B28" s="61" t="s">
        <v>9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5"/>
    </row>
    <row r="29" spans="2:44" ht="14.65" thickBot="1" x14ac:dyDescent="0.5">
      <c r="B29" s="66" t="s">
        <v>0</v>
      </c>
      <c r="C29" s="25">
        <v>1</v>
      </c>
      <c r="D29" s="26">
        <v>2</v>
      </c>
      <c r="E29" s="26">
        <v>3</v>
      </c>
      <c r="F29" s="26">
        <v>4</v>
      </c>
      <c r="G29" s="26">
        <v>5</v>
      </c>
      <c r="H29" s="26">
        <v>6</v>
      </c>
      <c r="I29" s="26">
        <v>7</v>
      </c>
      <c r="J29" s="26">
        <v>8</v>
      </c>
      <c r="K29" s="26">
        <v>9</v>
      </c>
      <c r="L29" s="26">
        <v>10</v>
      </c>
      <c r="M29" s="26">
        <v>11</v>
      </c>
      <c r="N29" s="26">
        <v>12</v>
      </c>
      <c r="O29" s="26">
        <v>13</v>
      </c>
      <c r="P29" s="26">
        <v>14</v>
      </c>
      <c r="Q29" s="26">
        <v>15</v>
      </c>
      <c r="R29" s="26">
        <v>16</v>
      </c>
      <c r="S29" s="26">
        <v>17</v>
      </c>
      <c r="T29" s="26">
        <v>18</v>
      </c>
      <c r="U29" s="26">
        <v>19</v>
      </c>
      <c r="V29" s="27">
        <v>20</v>
      </c>
    </row>
    <row r="30" spans="2:44" ht="14.65" thickBot="1" x14ac:dyDescent="0.5">
      <c r="B30" s="97"/>
      <c r="C30" s="2" t="s">
        <v>22</v>
      </c>
      <c r="D30" s="3" t="str">
        <f t="shared" ref="D30:V30" si="25">IF(D29&gt;=$E$25,"P","F")</f>
        <v>F</v>
      </c>
      <c r="E30" s="3" t="str">
        <f t="shared" si="25"/>
        <v>F</v>
      </c>
      <c r="F30" s="3" t="str">
        <f t="shared" si="25"/>
        <v>F</v>
      </c>
      <c r="G30" s="3" t="str">
        <f t="shared" si="25"/>
        <v>F</v>
      </c>
      <c r="H30" s="3" t="str">
        <f t="shared" si="25"/>
        <v>F</v>
      </c>
      <c r="I30" s="3" t="str">
        <f t="shared" si="25"/>
        <v>F</v>
      </c>
      <c r="J30" s="3" t="str">
        <f t="shared" si="25"/>
        <v>F</v>
      </c>
      <c r="K30" s="3" t="str">
        <f t="shared" si="25"/>
        <v>F</v>
      </c>
      <c r="L30" s="3" t="str">
        <f t="shared" si="25"/>
        <v>F</v>
      </c>
      <c r="M30" s="3" t="str">
        <f t="shared" si="25"/>
        <v>P</v>
      </c>
      <c r="N30" s="3" t="str">
        <f t="shared" si="25"/>
        <v>P</v>
      </c>
      <c r="O30" s="3" t="str">
        <f t="shared" si="25"/>
        <v>P</v>
      </c>
      <c r="P30" s="3" t="str">
        <f t="shared" si="25"/>
        <v>P</v>
      </c>
      <c r="Q30" s="3" t="str">
        <f t="shared" si="25"/>
        <v>P</v>
      </c>
      <c r="R30" s="3" t="str">
        <f t="shared" si="25"/>
        <v>P</v>
      </c>
      <c r="S30" s="3" t="str">
        <f t="shared" si="25"/>
        <v>P</v>
      </c>
      <c r="T30" s="3" t="str">
        <f t="shared" si="25"/>
        <v>P</v>
      </c>
      <c r="U30" s="3" t="str">
        <f t="shared" si="25"/>
        <v>P</v>
      </c>
      <c r="V30" s="4" t="str">
        <f t="shared" si="25"/>
        <v>P</v>
      </c>
    </row>
    <row r="31" spans="2:44" ht="14.65" thickBot="1" x14ac:dyDescent="0.5"/>
    <row r="32" spans="2:44" x14ac:dyDescent="0.45">
      <c r="B32" s="67" t="s">
        <v>1</v>
      </c>
      <c r="C32" s="68"/>
      <c r="D32" s="69"/>
      <c r="E32" s="67">
        <f>E25</f>
        <v>11</v>
      </c>
      <c r="F32" s="69"/>
      <c r="G32" s="67" t="s">
        <v>2</v>
      </c>
      <c r="H32" s="68"/>
      <c r="I32" s="68"/>
      <c r="J32" s="68"/>
      <c r="K32" s="69"/>
      <c r="L32" s="73">
        <f>(COUNTIF(C30:V30,"P"))/20</f>
        <v>0.5</v>
      </c>
      <c r="M32" s="74"/>
    </row>
    <row r="33" spans="2:44" ht="14.65" thickBot="1" x14ac:dyDescent="0.5">
      <c r="B33" s="70"/>
      <c r="C33" s="71"/>
      <c r="D33" s="72"/>
      <c r="E33" s="70"/>
      <c r="F33" s="72"/>
      <c r="G33" s="70"/>
      <c r="H33" s="71"/>
      <c r="I33" s="71"/>
      <c r="J33" s="71"/>
      <c r="K33" s="72"/>
      <c r="L33" s="75"/>
      <c r="M33" s="76"/>
    </row>
    <row r="34" spans="2:44" ht="14.65" thickBot="1" x14ac:dyDescent="0.5"/>
    <row r="35" spans="2:44" ht="14.65" thickBot="1" x14ac:dyDescent="0.5">
      <c r="B35" s="63" t="s">
        <v>5</v>
      </c>
      <c r="C35" s="64"/>
      <c r="D35" s="81"/>
      <c r="E35" s="63">
        <v>1</v>
      </c>
      <c r="F35" s="64"/>
      <c r="G35" s="64">
        <v>2</v>
      </c>
      <c r="H35" s="64"/>
      <c r="I35" s="64">
        <v>3</v>
      </c>
      <c r="J35" s="64"/>
      <c r="K35" s="64">
        <v>4</v>
      </c>
      <c r="L35" s="64"/>
      <c r="M35" s="64">
        <v>5</v>
      </c>
      <c r="N35" s="64"/>
      <c r="O35" s="64">
        <v>6</v>
      </c>
      <c r="P35" s="64"/>
      <c r="Q35" s="64">
        <v>7</v>
      </c>
      <c r="R35" s="64"/>
      <c r="S35" s="64">
        <v>8</v>
      </c>
      <c r="T35" s="64"/>
      <c r="U35" s="64">
        <v>9</v>
      </c>
      <c r="V35" s="64"/>
      <c r="W35" s="64">
        <v>10</v>
      </c>
      <c r="X35" s="64"/>
      <c r="Y35" s="64">
        <v>11</v>
      </c>
      <c r="Z35" s="64"/>
      <c r="AA35" s="64">
        <v>12</v>
      </c>
      <c r="AB35" s="64"/>
      <c r="AC35" s="64">
        <v>13</v>
      </c>
      <c r="AD35" s="64"/>
      <c r="AE35" s="64">
        <v>14</v>
      </c>
      <c r="AF35" s="64"/>
      <c r="AG35" s="64">
        <v>15</v>
      </c>
      <c r="AH35" s="64"/>
      <c r="AI35" s="64">
        <v>16</v>
      </c>
      <c r="AJ35" s="64"/>
      <c r="AK35" s="64">
        <v>17</v>
      </c>
      <c r="AL35" s="64"/>
      <c r="AM35" s="64">
        <v>18</v>
      </c>
      <c r="AN35" s="64"/>
      <c r="AO35" s="64">
        <v>19</v>
      </c>
      <c r="AP35" s="64"/>
      <c r="AQ35" s="64">
        <v>20</v>
      </c>
      <c r="AR35" s="81"/>
    </row>
    <row r="36" spans="2:44" ht="14.65" thickBot="1" x14ac:dyDescent="0.5">
      <c r="B36" s="94" t="s">
        <v>3</v>
      </c>
      <c r="C36" s="95"/>
      <c r="D36" s="96"/>
      <c r="E36" s="106">
        <v>0.95</v>
      </c>
      <c r="F36" s="102"/>
      <c r="G36" s="102">
        <f>(21-G35)/20</f>
        <v>0.95</v>
      </c>
      <c r="H36" s="102"/>
      <c r="I36" s="102">
        <f>(21-I35)/20</f>
        <v>0.9</v>
      </c>
      <c r="J36" s="102"/>
      <c r="K36" s="102">
        <f>(21-K35)/20</f>
        <v>0.85</v>
      </c>
      <c r="L36" s="102"/>
      <c r="M36" s="102">
        <f>(21-M35)/20</f>
        <v>0.8</v>
      </c>
      <c r="N36" s="102"/>
      <c r="O36" s="102">
        <f>(21-O35)/20</f>
        <v>0.75</v>
      </c>
      <c r="P36" s="102"/>
      <c r="Q36" s="102">
        <f>(21-Q35)/20</f>
        <v>0.7</v>
      </c>
      <c r="R36" s="102"/>
      <c r="S36" s="102">
        <f>(21-S35)/20</f>
        <v>0.65</v>
      </c>
      <c r="T36" s="102"/>
      <c r="U36" s="102">
        <f>(21-U35)/20</f>
        <v>0.6</v>
      </c>
      <c r="V36" s="102"/>
      <c r="W36" s="102">
        <f>(21-W35)/20</f>
        <v>0.55000000000000004</v>
      </c>
      <c r="X36" s="102"/>
      <c r="Y36" s="102">
        <f>(21-Y35)/20</f>
        <v>0.5</v>
      </c>
      <c r="Z36" s="102"/>
      <c r="AA36" s="102">
        <f>(21-AA35)/20</f>
        <v>0.45</v>
      </c>
      <c r="AB36" s="102"/>
      <c r="AC36" s="102">
        <f>(21-AC35)/20</f>
        <v>0.4</v>
      </c>
      <c r="AD36" s="102"/>
      <c r="AE36" s="102">
        <f>(21-AE35)/20</f>
        <v>0.35</v>
      </c>
      <c r="AF36" s="102"/>
      <c r="AG36" s="102">
        <f>(21-AG35)/20</f>
        <v>0.3</v>
      </c>
      <c r="AH36" s="102"/>
      <c r="AI36" s="102">
        <f>(21-AI35)/20</f>
        <v>0.25</v>
      </c>
      <c r="AJ36" s="102"/>
      <c r="AK36" s="102">
        <f>(21-AK35)/20</f>
        <v>0.2</v>
      </c>
      <c r="AL36" s="102"/>
      <c r="AM36" s="102">
        <f>(21-AM35)/20</f>
        <v>0.15</v>
      </c>
      <c r="AN36" s="102"/>
      <c r="AO36" s="102">
        <f t="shared" ref="AO36" si="26">(21-AO35)/20</f>
        <v>0.1</v>
      </c>
      <c r="AP36" s="102"/>
      <c r="AQ36" s="102">
        <f>(21-AQ35)/20</f>
        <v>0.05</v>
      </c>
      <c r="AR36" s="105"/>
    </row>
    <row r="37" spans="2:44" x14ac:dyDescent="0.45">
      <c r="B37" s="67" t="s">
        <v>4</v>
      </c>
      <c r="C37" s="68"/>
      <c r="D37" s="69"/>
      <c r="E37" s="107">
        <v>0.99750000000000005</v>
      </c>
      <c r="F37" s="103"/>
      <c r="G37" s="103">
        <v>0.99750000000000005</v>
      </c>
      <c r="H37" s="103"/>
      <c r="I37" s="103">
        <v>0.99</v>
      </c>
      <c r="J37" s="103"/>
      <c r="K37" s="103">
        <v>0.97750000000000004</v>
      </c>
      <c r="L37" s="103"/>
      <c r="M37" s="103">
        <v>0.96</v>
      </c>
      <c r="N37" s="103"/>
      <c r="O37" s="103">
        <v>0.9375</v>
      </c>
      <c r="P37" s="103"/>
      <c r="Q37" s="103">
        <v>0.91</v>
      </c>
      <c r="R37" s="103"/>
      <c r="S37" s="103">
        <v>0.87749999999999995</v>
      </c>
      <c r="T37" s="103"/>
      <c r="U37" s="103">
        <v>0.84</v>
      </c>
      <c r="V37" s="103"/>
      <c r="W37" s="103">
        <v>0.79749999999999999</v>
      </c>
      <c r="X37" s="103"/>
      <c r="Y37" s="103">
        <v>0.75</v>
      </c>
      <c r="Z37" s="103"/>
      <c r="AA37" s="103">
        <v>0.69750000000000001</v>
      </c>
      <c r="AB37" s="103"/>
      <c r="AC37" s="103">
        <v>0.64</v>
      </c>
      <c r="AD37" s="103"/>
      <c r="AE37" s="103">
        <v>0.57750000000000001</v>
      </c>
      <c r="AF37" s="103"/>
      <c r="AG37" s="103">
        <v>0.51</v>
      </c>
      <c r="AH37" s="103"/>
      <c r="AI37" s="103">
        <v>0.4375</v>
      </c>
      <c r="AJ37" s="103"/>
      <c r="AK37" s="103">
        <v>0.36</v>
      </c>
      <c r="AL37" s="103"/>
      <c r="AM37" s="103">
        <v>0.27750000000000002</v>
      </c>
      <c r="AN37" s="103"/>
      <c r="AO37" s="103">
        <v>0.19</v>
      </c>
      <c r="AP37" s="103"/>
      <c r="AQ37" s="103">
        <v>9.7500000000000003E-2</v>
      </c>
      <c r="AR37" s="104"/>
    </row>
    <row r="38" spans="2:44" x14ac:dyDescent="0.45">
      <c r="B38" s="84" t="s">
        <v>6</v>
      </c>
      <c r="C38" s="85"/>
      <c r="D38" s="99"/>
      <c r="E38" s="86">
        <f>E37-E36</f>
        <v>4.7500000000000098E-2</v>
      </c>
      <c r="F38" s="88"/>
      <c r="G38" s="87">
        <f t="shared" ref="G38" si="27">G37-G36</f>
        <v>4.7500000000000098E-2</v>
      </c>
      <c r="H38" s="88"/>
      <c r="I38" s="87">
        <f t="shared" ref="I38" si="28">I37-I36</f>
        <v>8.9999999999999969E-2</v>
      </c>
      <c r="J38" s="88"/>
      <c r="K38" s="87">
        <f t="shared" ref="K38" si="29">K37-K36</f>
        <v>0.12750000000000006</v>
      </c>
      <c r="L38" s="88"/>
      <c r="M38" s="87">
        <f t="shared" ref="M38" si="30">M37-M36</f>
        <v>0.15999999999999992</v>
      </c>
      <c r="N38" s="88"/>
      <c r="O38" s="87">
        <f t="shared" ref="O38" si="31">O37-O36</f>
        <v>0.1875</v>
      </c>
      <c r="P38" s="88"/>
      <c r="Q38" s="87">
        <f t="shared" ref="Q38" si="32">Q37-Q36</f>
        <v>0.21000000000000008</v>
      </c>
      <c r="R38" s="88"/>
      <c r="S38" s="87">
        <f t="shared" ref="S38" si="33">S37-S36</f>
        <v>0.22749999999999992</v>
      </c>
      <c r="T38" s="88"/>
      <c r="U38" s="87">
        <f t="shared" ref="U38" si="34">U37-U36</f>
        <v>0.24</v>
      </c>
      <c r="V38" s="88"/>
      <c r="W38" s="87">
        <f t="shared" ref="W38" si="35">W37-W36</f>
        <v>0.24749999999999994</v>
      </c>
      <c r="X38" s="88"/>
      <c r="Y38" s="87">
        <f t="shared" ref="Y38" si="36">Y37-Y36</f>
        <v>0.25</v>
      </c>
      <c r="Z38" s="88"/>
      <c r="AA38" s="87">
        <f t="shared" ref="AA38" si="37">AA37-AA36</f>
        <v>0.2475</v>
      </c>
      <c r="AB38" s="88"/>
      <c r="AC38" s="87">
        <f t="shared" ref="AC38" si="38">AC37-AC36</f>
        <v>0.24</v>
      </c>
      <c r="AD38" s="88"/>
      <c r="AE38" s="87">
        <f t="shared" ref="AE38" si="39">AE37-AE36</f>
        <v>0.22750000000000004</v>
      </c>
      <c r="AF38" s="88"/>
      <c r="AG38" s="87">
        <f t="shared" ref="AG38" si="40">AG37-AG36</f>
        <v>0.21000000000000002</v>
      </c>
      <c r="AH38" s="88"/>
      <c r="AI38" s="87">
        <f t="shared" ref="AI38" si="41">AI37-AI36</f>
        <v>0.1875</v>
      </c>
      <c r="AJ38" s="88"/>
      <c r="AK38" s="87">
        <f t="shared" ref="AK38" si="42">AK37-AK36</f>
        <v>0.15999999999999998</v>
      </c>
      <c r="AL38" s="88"/>
      <c r="AM38" s="87">
        <f t="shared" ref="AM38" si="43">AM37-AM36</f>
        <v>0.12750000000000003</v>
      </c>
      <c r="AN38" s="88"/>
      <c r="AO38" s="87">
        <f t="shared" ref="AO38" si="44">AO37-AO36</f>
        <v>0.09</v>
      </c>
      <c r="AP38" s="88"/>
      <c r="AQ38" s="87">
        <f t="shared" ref="AQ38" si="45">AQ37-AQ36</f>
        <v>4.7500000000000001E-2</v>
      </c>
      <c r="AR38" s="90"/>
    </row>
    <row r="39" spans="2:44" ht="14.65" thickBot="1" x14ac:dyDescent="0.5">
      <c r="B39" s="70" t="s">
        <v>7</v>
      </c>
      <c r="C39" s="71"/>
      <c r="D39" s="72"/>
      <c r="E39" s="100">
        <f>(E38*100)/5</f>
        <v>0.95000000000000195</v>
      </c>
      <c r="F39" s="98"/>
      <c r="G39" s="98">
        <f t="shared" ref="G39" si="46">(G38*100)/5</f>
        <v>0.95000000000000195</v>
      </c>
      <c r="H39" s="98"/>
      <c r="I39" s="98">
        <f t="shared" ref="I39" si="47">(I38*100)/5</f>
        <v>1.7999999999999994</v>
      </c>
      <c r="J39" s="98"/>
      <c r="K39" s="98">
        <f t="shared" ref="K39" si="48">(K38*100)/5</f>
        <v>2.5500000000000012</v>
      </c>
      <c r="L39" s="98"/>
      <c r="M39" s="98">
        <f t="shared" ref="M39" si="49">(M38*100)/5</f>
        <v>3.1999999999999984</v>
      </c>
      <c r="N39" s="98"/>
      <c r="O39" s="98">
        <f t="shared" ref="O39" si="50">(O38*100)/5</f>
        <v>3.75</v>
      </c>
      <c r="P39" s="98"/>
      <c r="Q39" s="98">
        <f t="shared" ref="Q39" si="51">(Q38*100)/5</f>
        <v>4.2000000000000011</v>
      </c>
      <c r="R39" s="98"/>
      <c r="S39" s="98">
        <f t="shared" ref="S39" si="52">(S38*100)/5</f>
        <v>4.5499999999999989</v>
      </c>
      <c r="T39" s="98"/>
      <c r="U39" s="98">
        <f t="shared" ref="U39" si="53">(U38*100)/5</f>
        <v>4.8</v>
      </c>
      <c r="V39" s="98"/>
      <c r="W39" s="98">
        <f t="shared" ref="W39" si="54">(W38*100)/5</f>
        <v>4.9499999999999984</v>
      </c>
      <c r="X39" s="98"/>
      <c r="Y39" s="98">
        <f t="shared" ref="Y39" si="55">(Y38*100)/5</f>
        <v>5</v>
      </c>
      <c r="Z39" s="98"/>
      <c r="AA39" s="98">
        <f t="shared" ref="AA39" si="56">(AA38*100)/5</f>
        <v>4.95</v>
      </c>
      <c r="AB39" s="98"/>
      <c r="AC39" s="98">
        <f t="shared" ref="AC39" si="57">(AC38*100)/5</f>
        <v>4.8</v>
      </c>
      <c r="AD39" s="98"/>
      <c r="AE39" s="98">
        <f t="shared" ref="AE39" si="58">(AE38*100)/5</f>
        <v>4.5500000000000007</v>
      </c>
      <c r="AF39" s="98"/>
      <c r="AG39" s="98">
        <f t="shared" ref="AG39" si="59">(AG38*100)/5</f>
        <v>4.2000000000000011</v>
      </c>
      <c r="AH39" s="98"/>
      <c r="AI39" s="98">
        <f t="shared" ref="AI39" si="60">(AI38*100)/5</f>
        <v>3.75</v>
      </c>
      <c r="AJ39" s="98"/>
      <c r="AK39" s="98">
        <f t="shared" ref="AK39" si="61">(AK38*100)/5</f>
        <v>3.1999999999999997</v>
      </c>
      <c r="AL39" s="98"/>
      <c r="AM39" s="98">
        <f t="shared" ref="AM39" si="62">(AM38*100)/5</f>
        <v>2.5500000000000007</v>
      </c>
      <c r="AN39" s="98"/>
      <c r="AO39" s="98">
        <f t="shared" ref="AO39" si="63">(AO38*100)/5</f>
        <v>1.8</v>
      </c>
      <c r="AP39" s="98"/>
      <c r="AQ39" s="98">
        <f t="shared" ref="AQ39" si="64">(AQ38*100)/5</f>
        <v>0.95</v>
      </c>
      <c r="AR39" s="101"/>
    </row>
    <row r="40" spans="2:44" x14ac:dyDescent="0.45">
      <c r="B40" s="67" t="s">
        <v>31</v>
      </c>
      <c r="C40" s="68"/>
      <c r="D40" s="69"/>
      <c r="E40" s="107">
        <v>0.90249999999999997</v>
      </c>
      <c r="F40" s="103"/>
      <c r="G40" s="103">
        <v>0.90249999999999997</v>
      </c>
      <c r="H40" s="103"/>
      <c r="I40" s="103">
        <v>0.81</v>
      </c>
      <c r="J40" s="103"/>
      <c r="K40" s="103">
        <v>0.72250000000000003</v>
      </c>
      <c r="L40" s="103"/>
      <c r="M40" s="103">
        <v>0.64</v>
      </c>
      <c r="N40" s="103"/>
      <c r="O40" s="103">
        <v>0.5625</v>
      </c>
      <c r="P40" s="103"/>
      <c r="Q40" s="103">
        <v>0.49</v>
      </c>
      <c r="R40" s="103"/>
      <c r="S40" s="103">
        <v>0.42249999999999999</v>
      </c>
      <c r="T40" s="103"/>
      <c r="U40" s="103">
        <v>0.36</v>
      </c>
      <c r="V40" s="103"/>
      <c r="W40" s="103">
        <v>0.30249999999999999</v>
      </c>
      <c r="X40" s="103"/>
      <c r="Y40" s="103">
        <v>0.25</v>
      </c>
      <c r="Z40" s="103"/>
      <c r="AA40" s="103">
        <v>0.20250000000000001</v>
      </c>
      <c r="AB40" s="103"/>
      <c r="AC40" s="103">
        <v>0.16</v>
      </c>
      <c r="AD40" s="103"/>
      <c r="AE40" s="103">
        <v>0.1225</v>
      </c>
      <c r="AF40" s="103"/>
      <c r="AG40" s="103">
        <v>0.09</v>
      </c>
      <c r="AH40" s="103"/>
      <c r="AI40" s="103">
        <v>6.25E-2</v>
      </c>
      <c r="AJ40" s="103"/>
      <c r="AK40" s="103">
        <v>0.04</v>
      </c>
      <c r="AL40" s="103"/>
      <c r="AM40" s="103">
        <v>2.2499999999999999E-2</v>
      </c>
      <c r="AN40" s="103"/>
      <c r="AO40" s="103">
        <v>0.01</v>
      </c>
      <c r="AP40" s="103"/>
      <c r="AQ40" s="103">
        <v>2.5000000000000001E-3</v>
      </c>
      <c r="AR40" s="104"/>
    </row>
    <row r="41" spans="2:44" x14ac:dyDescent="0.45">
      <c r="B41" s="84" t="s">
        <v>40</v>
      </c>
      <c r="C41" s="85"/>
      <c r="D41" s="99"/>
      <c r="E41" s="86">
        <f>E40-E36</f>
        <v>-4.7499999999999987E-2</v>
      </c>
      <c r="F41" s="88"/>
      <c r="G41" s="87">
        <f t="shared" ref="G41" si="65">G40-G36</f>
        <v>-4.7499999999999987E-2</v>
      </c>
      <c r="H41" s="88"/>
      <c r="I41" s="87">
        <f t="shared" ref="I41" si="66">I40-I36</f>
        <v>-8.9999999999999969E-2</v>
      </c>
      <c r="J41" s="88"/>
      <c r="K41" s="87">
        <f t="shared" ref="K41" si="67">K40-K36</f>
        <v>-0.12749999999999995</v>
      </c>
      <c r="L41" s="88"/>
      <c r="M41" s="87">
        <f t="shared" ref="M41" si="68">M40-M36</f>
        <v>-0.16000000000000003</v>
      </c>
      <c r="N41" s="88"/>
      <c r="O41" s="87">
        <f t="shared" ref="O41" si="69">O40-O36</f>
        <v>-0.1875</v>
      </c>
      <c r="P41" s="88"/>
      <c r="Q41" s="87">
        <f t="shared" ref="Q41" si="70">Q40-Q36</f>
        <v>-0.20999999999999996</v>
      </c>
      <c r="R41" s="88"/>
      <c r="S41" s="87">
        <f t="shared" ref="S41" si="71">S40-S36</f>
        <v>-0.22750000000000004</v>
      </c>
      <c r="T41" s="88"/>
      <c r="U41" s="87">
        <f t="shared" ref="U41" si="72">U40-U36</f>
        <v>-0.24</v>
      </c>
      <c r="V41" s="88"/>
      <c r="W41" s="87">
        <f t="shared" ref="W41" si="73">W40-W36</f>
        <v>-0.24750000000000005</v>
      </c>
      <c r="X41" s="88"/>
      <c r="Y41" s="87">
        <f t="shared" ref="Y41" si="74">Y40-Y36</f>
        <v>-0.25</v>
      </c>
      <c r="Z41" s="88"/>
      <c r="AA41" s="87">
        <f t="shared" ref="AA41" si="75">AA40-AA36</f>
        <v>-0.2475</v>
      </c>
      <c r="AB41" s="88"/>
      <c r="AC41" s="87">
        <f t="shared" ref="AC41" si="76">AC40-AC36</f>
        <v>-0.24000000000000002</v>
      </c>
      <c r="AD41" s="88"/>
      <c r="AE41" s="87">
        <f t="shared" ref="AE41" si="77">AE40-AE36</f>
        <v>-0.22749999999999998</v>
      </c>
      <c r="AF41" s="88"/>
      <c r="AG41" s="87">
        <f t="shared" ref="AG41" si="78">AG40-AG36</f>
        <v>-0.21</v>
      </c>
      <c r="AH41" s="88"/>
      <c r="AI41" s="87">
        <f t="shared" ref="AI41" si="79">AI40-AI36</f>
        <v>-0.1875</v>
      </c>
      <c r="AJ41" s="88"/>
      <c r="AK41" s="87">
        <f t="shared" ref="AK41" si="80">AK40-AK36</f>
        <v>-0.16</v>
      </c>
      <c r="AL41" s="88"/>
      <c r="AM41" s="87">
        <f t="shared" ref="AM41" si="81">AM40-AM36</f>
        <v>-0.1275</v>
      </c>
      <c r="AN41" s="88"/>
      <c r="AO41" s="87">
        <f t="shared" ref="AO41" si="82">AO40-AO36</f>
        <v>-9.0000000000000011E-2</v>
      </c>
      <c r="AP41" s="88"/>
      <c r="AQ41" s="87">
        <f t="shared" ref="AQ41" si="83">AQ40-AQ36</f>
        <v>-4.7500000000000001E-2</v>
      </c>
      <c r="AR41" s="90"/>
    </row>
    <row r="42" spans="2:44" ht="14.65" thickBot="1" x14ac:dyDescent="0.5">
      <c r="B42" s="70" t="s">
        <v>41</v>
      </c>
      <c r="C42" s="71"/>
      <c r="D42" s="72"/>
      <c r="E42" s="100">
        <f>(E41*100)/5</f>
        <v>-0.94999999999999962</v>
      </c>
      <c r="F42" s="98"/>
      <c r="G42" s="98">
        <f t="shared" ref="G42" si="84">(G41*100)/5</f>
        <v>-0.94999999999999962</v>
      </c>
      <c r="H42" s="98"/>
      <c r="I42" s="98">
        <f t="shared" ref="I42" si="85">(I41*100)/5</f>
        <v>-1.7999999999999994</v>
      </c>
      <c r="J42" s="98"/>
      <c r="K42" s="98">
        <f t="shared" ref="K42" si="86">(K41*100)/5</f>
        <v>-2.5499999999999989</v>
      </c>
      <c r="L42" s="98"/>
      <c r="M42" s="98">
        <f t="shared" ref="M42" si="87">(M41*100)/5</f>
        <v>-3.2000000000000006</v>
      </c>
      <c r="N42" s="98"/>
      <c r="O42" s="98">
        <f t="shared" ref="O42" si="88">(O41*100)/5</f>
        <v>-3.75</v>
      </c>
      <c r="P42" s="98"/>
      <c r="Q42" s="98">
        <f t="shared" ref="Q42" si="89">(Q41*100)/5</f>
        <v>-4.1999999999999993</v>
      </c>
      <c r="R42" s="98"/>
      <c r="S42" s="98">
        <f t="shared" ref="S42" si="90">(S41*100)/5</f>
        <v>-4.5500000000000007</v>
      </c>
      <c r="T42" s="98"/>
      <c r="U42" s="98">
        <f t="shared" ref="U42" si="91">(U41*100)/5</f>
        <v>-4.8</v>
      </c>
      <c r="V42" s="98"/>
      <c r="W42" s="98">
        <f t="shared" ref="W42" si="92">(W41*100)/5</f>
        <v>-4.9500000000000011</v>
      </c>
      <c r="X42" s="98"/>
      <c r="Y42" s="98">
        <f t="shared" ref="Y42" si="93">(Y41*100)/5</f>
        <v>-5</v>
      </c>
      <c r="Z42" s="98"/>
      <c r="AA42" s="98">
        <f t="shared" ref="AA42" si="94">(AA41*100)/5</f>
        <v>-4.95</v>
      </c>
      <c r="AB42" s="98"/>
      <c r="AC42" s="98">
        <f t="shared" ref="AC42" si="95">(AC41*100)/5</f>
        <v>-4.8000000000000007</v>
      </c>
      <c r="AD42" s="98"/>
      <c r="AE42" s="98">
        <f t="shared" ref="AE42" si="96">(AE41*100)/5</f>
        <v>-4.5499999999999989</v>
      </c>
      <c r="AF42" s="98"/>
      <c r="AG42" s="98">
        <f t="shared" ref="AG42" si="97">(AG41*100)/5</f>
        <v>-4.2</v>
      </c>
      <c r="AH42" s="98"/>
      <c r="AI42" s="98">
        <f t="shared" ref="AI42" si="98">(AI41*100)/5</f>
        <v>-3.75</v>
      </c>
      <c r="AJ42" s="98"/>
      <c r="AK42" s="98">
        <f t="shared" ref="AK42" si="99">(AK41*100)/5</f>
        <v>-3.2</v>
      </c>
      <c r="AL42" s="98"/>
      <c r="AM42" s="98">
        <f t="shared" ref="AM42" si="100">(AM41*100)/5</f>
        <v>-2.5499999999999998</v>
      </c>
      <c r="AN42" s="98"/>
      <c r="AO42" s="98">
        <f t="shared" ref="AO42" si="101">(AO41*100)/5</f>
        <v>-1.8000000000000003</v>
      </c>
      <c r="AP42" s="98"/>
      <c r="AQ42" s="98">
        <f t="shared" ref="AQ42" si="102">(AQ41*100)/5</f>
        <v>-0.95</v>
      </c>
      <c r="AR42" s="101"/>
    </row>
    <row r="44" spans="2:44" ht="14.65" thickBot="1" x14ac:dyDescent="0.5"/>
    <row r="45" spans="2:44" x14ac:dyDescent="0.45">
      <c r="E45" s="103">
        <f>MIN(((20^2)-((E35-1)^2))/(20^2),0.9975)</f>
        <v>0.99750000000000005</v>
      </c>
      <c r="F45" s="103"/>
      <c r="G45" s="103">
        <f>MIN(((20^2)-((G35-1)^2))/(20^2),0.9975)</f>
        <v>0.99750000000000005</v>
      </c>
      <c r="H45" s="103"/>
      <c r="I45" s="103">
        <f>MIN(((20^2)-((I35-1)^2))/(20^2),0.9975)</f>
        <v>0.99</v>
      </c>
      <c r="J45" s="103"/>
      <c r="K45" s="103">
        <f>MIN(((20^2)-((K35-1)^2))/(20^2),0.9975)</f>
        <v>0.97750000000000004</v>
      </c>
      <c r="L45" s="103"/>
      <c r="M45" s="103">
        <f>MIN(((20^2)-((M35-1)^2))/(20^2),0.9975)</f>
        <v>0.96</v>
      </c>
      <c r="N45" s="103"/>
      <c r="O45" s="103">
        <f>MIN(((20^2)-((O35-1)^2))/(20^2),0.9975)</f>
        <v>0.9375</v>
      </c>
      <c r="P45" s="103"/>
      <c r="Q45" s="103">
        <f>MIN(((20^2)-((Q35-1)^2))/(20^2),0.9975)</f>
        <v>0.91</v>
      </c>
      <c r="R45" s="103"/>
      <c r="S45" s="103">
        <f>MIN(((20^2)-((S35-1)^2))/(20^2),0.9975)</f>
        <v>0.87749999999999995</v>
      </c>
      <c r="T45" s="103"/>
      <c r="U45" s="103">
        <f>MIN(((20^2)-((U35-1)^2))/(20^2),0.9975)</f>
        <v>0.84</v>
      </c>
      <c r="V45" s="103"/>
      <c r="W45" s="103">
        <f>MIN(((20^2)-((W35-1)^2))/(20^2),0.9975)</f>
        <v>0.79749999999999999</v>
      </c>
      <c r="X45" s="103"/>
      <c r="Y45" s="103">
        <f>MIN(((20^2)-((Y35-1)^2))/(20^2),0.9975)</f>
        <v>0.75</v>
      </c>
      <c r="Z45" s="103"/>
      <c r="AA45" s="103">
        <f>MIN(((20^2)-((AA35-1)^2))/(20^2),0.9975)</f>
        <v>0.69750000000000001</v>
      </c>
      <c r="AB45" s="103"/>
      <c r="AC45" s="103">
        <f>MIN(((20^2)-((AC35-1)^2))/(20^2),0.9975)</f>
        <v>0.64</v>
      </c>
      <c r="AD45" s="103"/>
      <c r="AE45" s="103">
        <f>MIN(((20^2)-((AE35-1)^2))/(20^2),0.9975)</f>
        <v>0.57750000000000001</v>
      </c>
      <c r="AF45" s="103"/>
      <c r="AG45" s="103">
        <f>MIN(((20^2)-((AG35-1)^2))/(20^2),0.9975)</f>
        <v>0.51</v>
      </c>
      <c r="AH45" s="103"/>
      <c r="AI45" s="103">
        <f>MIN(((20^2)-((AI35-1)^2))/(20^2),0.9975)</f>
        <v>0.4375</v>
      </c>
      <c r="AJ45" s="103"/>
      <c r="AK45" s="103">
        <f>MIN(((20^2)-((AK35-1)^2))/(20^2),0.9975)</f>
        <v>0.36</v>
      </c>
      <c r="AL45" s="103"/>
      <c r="AM45" s="103">
        <f>MIN(((20^2)-((AM35-1)^2))/(20^2),0.9975)</f>
        <v>0.27750000000000002</v>
      </c>
      <c r="AN45" s="103"/>
      <c r="AO45" s="103">
        <f>MIN(((20^2)-((AO35-1)^2))/(20^2),0.9975)</f>
        <v>0.19</v>
      </c>
      <c r="AP45" s="103"/>
      <c r="AQ45" s="103">
        <f>MIN(((20^2)-((AQ35-1)^2))/(20^2),0.9975)</f>
        <v>9.7500000000000003E-2</v>
      </c>
      <c r="AR45" s="103"/>
    </row>
    <row r="46" spans="2:44" x14ac:dyDescent="0.45">
      <c r="E46" s="87">
        <f>MIN((((20-E35+1)^2)/400),(1-(((2*20)-1)/400)))</f>
        <v>0.90249999999999997</v>
      </c>
      <c r="F46" s="87"/>
      <c r="G46" s="87">
        <f>MIN((((20-G35+1)^2)/400),((2*20)-1))</f>
        <v>0.90249999999999997</v>
      </c>
      <c r="H46" s="87"/>
      <c r="I46" s="87">
        <f>MIN((((20-I35+1)^2)/400),((2*20)-1))</f>
        <v>0.81</v>
      </c>
      <c r="J46" s="87"/>
      <c r="K46" s="87">
        <f>MIN((((20-K35+1)^2)/400),((2*20)-1))</f>
        <v>0.72250000000000003</v>
      </c>
      <c r="L46" s="87"/>
      <c r="M46" s="87">
        <f>MIN((((20-M35+1)^2)/400),((2*20)-1))</f>
        <v>0.64</v>
      </c>
      <c r="N46" s="87"/>
      <c r="O46" s="87">
        <f>MIN((((20-O35+1)^2)/400),((2*20)-1))</f>
        <v>0.5625</v>
      </c>
      <c r="P46" s="87"/>
      <c r="Q46" s="87">
        <f>MIN((((20-Q35+1)^2)/400),((2*20)-1))</f>
        <v>0.49</v>
      </c>
      <c r="R46" s="87"/>
      <c r="S46" s="87">
        <f>MIN((((20-S35+1)^2)/400),((2*20)-1))</f>
        <v>0.42249999999999999</v>
      </c>
      <c r="T46" s="87"/>
      <c r="U46" s="87">
        <f>MIN((((20-U35+1)^2)/400),((2*20)-1))</f>
        <v>0.36</v>
      </c>
      <c r="V46" s="87"/>
      <c r="W46" s="87">
        <f>MIN((((20-W35+1)^2)/400),((2*20)-1))</f>
        <v>0.30249999999999999</v>
      </c>
      <c r="X46" s="87"/>
      <c r="Y46" s="87">
        <f>MIN((((20-Y35+1)^2)/400),((2*20)-1))</f>
        <v>0.25</v>
      </c>
      <c r="Z46" s="87"/>
      <c r="AA46" s="87">
        <f>MIN((((20-AA35+1)^2)/400),((2*20)-1))</f>
        <v>0.20250000000000001</v>
      </c>
      <c r="AB46" s="87"/>
      <c r="AC46" s="87">
        <f>MIN((((20-AC35+1)^2)/400),((2*20)-1))</f>
        <v>0.16</v>
      </c>
      <c r="AD46" s="87"/>
      <c r="AE46" s="87">
        <f>MIN((((20-AE35+1)^2)/400),((2*20)-1))</f>
        <v>0.1225</v>
      </c>
      <c r="AF46" s="87"/>
      <c r="AG46" s="87">
        <f>MIN((((20-AG35+1)^2)/400),((2*20)-1))</f>
        <v>0.09</v>
      </c>
      <c r="AH46" s="87"/>
      <c r="AI46" s="87">
        <f>MIN((((20-AI35+1)^2)/400),((2*20)-1))</f>
        <v>6.25E-2</v>
      </c>
      <c r="AJ46" s="87"/>
      <c r="AK46" s="87">
        <f>MIN((((20-AK35+1)^2)/400),((2*20)-1))</f>
        <v>0.04</v>
      </c>
      <c r="AL46" s="87"/>
      <c r="AM46" s="87">
        <f>MIN((((20-AM35+1)^2)/400),((2*20)-1))</f>
        <v>2.2499999999999999E-2</v>
      </c>
      <c r="AN46" s="87"/>
      <c r="AO46" s="87">
        <f>MIN((((20-AO35+1)^2)/400),((2*20)-1))</f>
        <v>0.01</v>
      </c>
      <c r="AP46" s="87"/>
      <c r="AQ46" s="87">
        <f>MIN((((20-AQ35+1)^2)/400),((2*20)-1))</f>
        <v>2.5000000000000001E-3</v>
      </c>
      <c r="AR46" s="87"/>
    </row>
  </sheetData>
  <mergeCells count="224">
    <mergeCell ref="M45:N45"/>
    <mergeCell ref="I45:J45"/>
    <mergeCell ref="G45:H45"/>
    <mergeCell ref="E45:F45"/>
    <mergeCell ref="AQ46:AR46"/>
    <mergeCell ref="AO46:AP46"/>
    <mergeCell ref="AM46:AN46"/>
    <mergeCell ref="AK46:AL46"/>
    <mergeCell ref="AI46:AJ46"/>
    <mergeCell ref="AG46:AH46"/>
    <mergeCell ref="AE46:AF46"/>
    <mergeCell ref="AC46:AD46"/>
    <mergeCell ref="AA46:AB46"/>
    <mergeCell ref="Y46:Z46"/>
    <mergeCell ref="W46:X46"/>
    <mergeCell ref="U46:V46"/>
    <mergeCell ref="S46:T46"/>
    <mergeCell ref="Q46:R46"/>
    <mergeCell ref="O46:P46"/>
    <mergeCell ref="M46:N46"/>
    <mergeCell ref="K46:L46"/>
    <mergeCell ref="I46:J46"/>
    <mergeCell ref="G46:H46"/>
    <mergeCell ref="E46:F46"/>
    <mergeCell ref="G42:H42"/>
    <mergeCell ref="E42:F42"/>
    <mergeCell ref="B42:D42"/>
    <mergeCell ref="X2:AR2"/>
    <mergeCell ref="X25:Z26"/>
    <mergeCell ref="AA25:AB26"/>
    <mergeCell ref="AC25:AG26"/>
    <mergeCell ref="AH25:AI26"/>
    <mergeCell ref="AQ45:AR45"/>
    <mergeCell ref="AO45:AP45"/>
    <mergeCell ref="AM45:AN45"/>
    <mergeCell ref="AK45:AL45"/>
    <mergeCell ref="AI45:AJ45"/>
    <mergeCell ref="AG45:AH45"/>
    <mergeCell ref="AE45:AF45"/>
    <mergeCell ref="AC45:AD45"/>
    <mergeCell ref="AA45:AB45"/>
    <mergeCell ref="Y45:Z45"/>
    <mergeCell ref="W45:X45"/>
    <mergeCell ref="U45:V45"/>
    <mergeCell ref="S45:T45"/>
    <mergeCell ref="Q45:R45"/>
    <mergeCell ref="O45:P45"/>
    <mergeCell ref="K45:L45"/>
    <mergeCell ref="E41:F41"/>
    <mergeCell ref="E40:F40"/>
    <mergeCell ref="B41:D41"/>
    <mergeCell ref="B40:D40"/>
    <mergeCell ref="AQ42:AR42"/>
    <mergeCell ref="AO42:AP42"/>
    <mergeCell ref="AM42:AN42"/>
    <mergeCell ref="AK42:AL42"/>
    <mergeCell ref="AI42:AJ42"/>
    <mergeCell ref="AG42:AH42"/>
    <mergeCell ref="AE42:AF42"/>
    <mergeCell ref="AC42:AD42"/>
    <mergeCell ref="AA42:AB42"/>
    <mergeCell ref="Y42:Z42"/>
    <mergeCell ref="W42:X42"/>
    <mergeCell ref="U42:V42"/>
    <mergeCell ref="S42:T42"/>
    <mergeCell ref="Q42:R42"/>
    <mergeCell ref="O42:P42"/>
    <mergeCell ref="M42:N42"/>
    <mergeCell ref="K42:L42"/>
    <mergeCell ref="I42:J42"/>
    <mergeCell ref="K41:L41"/>
    <mergeCell ref="K40:L40"/>
    <mergeCell ref="I41:J41"/>
    <mergeCell ref="I40:J40"/>
    <mergeCell ref="G41:H41"/>
    <mergeCell ref="G40:H40"/>
    <mergeCell ref="Q41:R41"/>
    <mergeCell ref="Q40:R40"/>
    <mergeCell ref="O41:P41"/>
    <mergeCell ref="M41:N41"/>
    <mergeCell ref="O40:P40"/>
    <mergeCell ref="M40:N40"/>
    <mergeCell ref="Y41:Z41"/>
    <mergeCell ref="W41:X41"/>
    <mergeCell ref="W40:X40"/>
    <mergeCell ref="U41:V41"/>
    <mergeCell ref="U40:V40"/>
    <mergeCell ref="S41:T41"/>
    <mergeCell ref="S40:T40"/>
    <mergeCell ref="AE41:AF41"/>
    <mergeCell ref="AE40:AF40"/>
    <mergeCell ref="AC41:AD41"/>
    <mergeCell ref="AC40:AD40"/>
    <mergeCell ref="AA41:AB41"/>
    <mergeCell ref="AA40:AB40"/>
    <mergeCell ref="Y40:Z40"/>
    <mergeCell ref="AK41:AL41"/>
    <mergeCell ref="AK40:AL40"/>
    <mergeCell ref="AI41:AJ41"/>
    <mergeCell ref="AI40:AJ40"/>
    <mergeCell ref="AG41:AH41"/>
    <mergeCell ref="AG40:AH40"/>
    <mergeCell ref="AQ41:AR41"/>
    <mergeCell ref="AQ40:AR40"/>
    <mergeCell ref="AO41:AP41"/>
    <mergeCell ref="AO40:AP40"/>
    <mergeCell ref="AM41:AN41"/>
    <mergeCell ref="AM40:AN40"/>
    <mergeCell ref="B37:D37"/>
    <mergeCell ref="B36:D36"/>
    <mergeCell ref="B35:D35"/>
    <mergeCell ref="E35:F35"/>
    <mergeCell ref="E36:F36"/>
    <mergeCell ref="E37:F37"/>
    <mergeCell ref="B25:D26"/>
    <mergeCell ref="E25:F26"/>
    <mergeCell ref="G25:K26"/>
    <mergeCell ref="K35:L35"/>
    <mergeCell ref="K36:L36"/>
    <mergeCell ref="K37:L37"/>
    <mergeCell ref="M35:N35"/>
    <mergeCell ref="M36:N36"/>
    <mergeCell ref="G37:H37"/>
    <mergeCell ref="G36:H36"/>
    <mergeCell ref="G35:H35"/>
    <mergeCell ref="I37:J37"/>
    <mergeCell ref="I36:J36"/>
    <mergeCell ref="I35:J35"/>
    <mergeCell ref="L25:M26"/>
    <mergeCell ref="Q37:R37"/>
    <mergeCell ref="O37:P37"/>
    <mergeCell ref="U37:V37"/>
    <mergeCell ref="U36:V36"/>
    <mergeCell ref="U35:V35"/>
    <mergeCell ref="S37:T37"/>
    <mergeCell ref="S36:T36"/>
    <mergeCell ref="S35:T35"/>
    <mergeCell ref="Y37:Z37"/>
    <mergeCell ref="Y36:Z36"/>
    <mergeCell ref="Y35:Z35"/>
    <mergeCell ref="W37:X37"/>
    <mergeCell ref="W36:X36"/>
    <mergeCell ref="W35:X35"/>
    <mergeCell ref="AE37:AF37"/>
    <mergeCell ref="AE36:AF36"/>
    <mergeCell ref="AE35:AF35"/>
    <mergeCell ref="AC36:AD36"/>
    <mergeCell ref="AC37:AD37"/>
    <mergeCell ref="AC35:AD35"/>
    <mergeCell ref="AQ37:AR37"/>
    <mergeCell ref="AQ36:AR36"/>
    <mergeCell ref="AQ35:AR35"/>
    <mergeCell ref="AO37:AP37"/>
    <mergeCell ref="AO36:AP36"/>
    <mergeCell ref="AO35:AP35"/>
    <mergeCell ref="AA37:AB37"/>
    <mergeCell ref="AA36:AB36"/>
    <mergeCell ref="AA35:AB35"/>
    <mergeCell ref="AM37:AN37"/>
    <mergeCell ref="AM36:AN36"/>
    <mergeCell ref="AM35:AN35"/>
    <mergeCell ref="AK37:AL37"/>
    <mergeCell ref="AK36:AL36"/>
    <mergeCell ref="AK35:AL35"/>
    <mergeCell ref="AI37:AJ37"/>
    <mergeCell ref="AI36:AJ36"/>
    <mergeCell ref="AI35:AJ35"/>
    <mergeCell ref="AG37:AH37"/>
    <mergeCell ref="AG36:AH36"/>
    <mergeCell ref="AG35:AH35"/>
    <mergeCell ref="AQ39:AR39"/>
    <mergeCell ref="AQ38:AR38"/>
    <mergeCell ref="AO39:AP39"/>
    <mergeCell ref="AO38:AP38"/>
    <mergeCell ref="AM39:AN39"/>
    <mergeCell ref="AM38:AN38"/>
    <mergeCell ref="AK39:AL39"/>
    <mergeCell ref="AK38:AL38"/>
    <mergeCell ref="U39:V39"/>
    <mergeCell ref="U38:V38"/>
    <mergeCell ref="AC39:AD39"/>
    <mergeCell ref="AC38:AD38"/>
    <mergeCell ref="AA39:AB39"/>
    <mergeCell ref="AA38:AB38"/>
    <mergeCell ref="AI39:AJ39"/>
    <mergeCell ref="AI38:AJ38"/>
    <mergeCell ref="AG39:AH39"/>
    <mergeCell ref="AG38:AH38"/>
    <mergeCell ref="AE39:AF39"/>
    <mergeCell ref="AE38:AF38"/>
    <mergeCell ref="B39:D39"/>
    <mergeCell ref="B38:D38"/>
    <mergeCell ref="S39:T39"/>
    <mergeCell ref="S38:T38"/>
    <mergeCell ref="W39:X39"/>
    <mergeCell ref="W38:X38"/>
    <mergeCell ref="Y39:Z39"/>
    <mergeCell ref="Y38:Z38"/>
    <mergeCell ref="E39:F39"/>
    <mergeCell ref="E38:F38"/>
    <mergeCell ref="B2:V2"/>
    <mergeCell ref="B28:V28"/>
    <mergeCell ref="B32:D33"/>
    <mergeCell ref="E32:F33"/>
    <mergeCell ref="G32:K33"/>
    <mergeCell ref="L32:M33"/>
    <mergeCell ref="B29:B30"/>
    <mergeCell ref="K39:L39"/>
    <mergeCell ref="K38:L38"/>
    <mergeCell ref="I39:J39"/>
    <mergeCell ref="I38:J38"/>
    <mergeCell ref="G39:H39"/>
    <mergeCell ref="G38:H38"/>
    <mergeCell ref="Q39:R39"/>
    <mergeCell ref="Q38:R38"/>
    <mergeCell ref="O39:P39"/>
    <mergeCell ref="O38:P38"/>
    <mergeCell ref="M39:N39"/>
    <mergeCell ref="M38:N38"/>
    <mergeCell ref="Q36:R36"/>
    <mergeCell ref="Q35:R35"/>
    <mergeCell ref="O36:P36"/>
    <mergeCell ref="O35:P35"/>
    <mergeCell ref="M37:N37"/>
  </mergeCells>
  <conditionalFormatting sqref="C4:V23 L25">
    <cfRule type="containsText" dxfId="39" priority="20" operator="containsText" text="P">
      <formula>NOT(ISERROR(SEARCH("P",C4)))</formula>
    </cfRule>
  </conditionalFormatting>
  <conditionalFormatting sqref="C30:V30">
    <cfRule type="containsText" dxfId="38" priority="10" operator="containsText" text="P">
      <formula>NOT(ISERROR(SEARCH("P",C30)))</formula>
    </cfRule>
    <cfRule type="containsText" dxfId="37" priority="11" operator="containsText" text="F">
      <formula>NOT(ISERROR(SEARCH("F",C30)))</formula>
    </cfRule>
  </conditionalFormatting>
  <conditionalFormatting sqref="E36:AR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AR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AR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AR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AR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AR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 C4:V23">
    <cfRule type="containsText" dxfId="36" priority="19" operator="containsText" text="F">
      <formula>NOT(ISERROR(SEARCH("F",C4)))</formula>
    </cfRule>
  </conditionalFormatting>
  <conditionalFormatting sqref="L25:M2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2:M33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Y4:AR23">
    <cfRule type="containsText" dxfId="35" priority="7" operator="containsText" text="F">
      <formula>NOT(ISERROR(SEARCH("F",Y4)))</formula>
    </cfRule>
    <cfRule type="containsText" dxfId="34" priority="8" operator="containsText" text="P">
      <formula>NOT(ISERROR(SEARCH("P",Y4)))</formula>
    </cfRule>
  </conditionalFormatting>
  <conditionalFormatting sqref="AH25">
    <cfRule type="containsText" dxfId="33" priority="5" operator="containsText" text="F">
      <formula>NOT(ISERROR(SEARCH("F",AH25)))</formula>
    </cfRule>
    <cfRule type="containsText" dxfId="32" priority="6" operator="containsText" text="P">
      <formula>NOT(ISERROR(SEARCH("P",AH25)))</formula>
    </cfRule>
  </conditionalFormatting>
  <conditionalFormatting sqref="AH25:AI2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DA86-4B16-4D69-A6CC-925BF46758BB}">
  <dimension ref="B1:BN48"/>
  <sheetViews>
    <sheetView zoomScale="80" zoomScaleNormal="80" workbookViewId="0"/>
  </sheetViews>
  <sheetFormatPr defaultRowHeight="14.25" x14ac:dyDescent="0.45"/>
  <cols>
    <col min="1" max="53" width="4.19921875" style="1" customWidth="1"/>
    <col min="54" max="78" width="4.1328125" style="1" customWidth="1"/>
    <col min="79" max="16384" width="9.06640625" style="1"/>
  </cols>
  <sheetData>
    <row r="1" spans="2:53" ht="14.65" thickBot="1" x14ac:dyDescent="0.5"/>
    <row r="2" spans="2:53" ht="16.149999999999999" thickBot="1" x14ac:dyDescent="0.5">
      <c r="B2" s="61" t="s">
        <v>39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5"/>
      <c r="AM2" s="56"/>
      <c r="AO2" s="61" t="s">
        <v>36</v>
      </c>
      <c r="AP2" s="62"/>
      <c r="AQ2" s="62"/>
      <c r="AR2" s="62"/>
      <c r="AS2" s="62"/>
      <c r="AT2" s="62"/>
      <c r="AU2" s="65"/>
    </row>
    <row r="3" spans="2:53" ht="14.65" thickBot="1" x14ac:dyDescent="0.5">
      <c r="B3" s="51" t="s">
        <v>32</v>
      </c>
      <c r="C3" s="48">
        <v>2</v>
      </c>
      <c r="D3" s="49">
        <v>3</v>
      </c>
      <c r="E3" s="49">
        <v>3</v>
      </c>
      <c r="F3" s="49">
        <v>4</v>
      </c>
      <c r="G3" s="49">
        <v>4</v>
      </c>
      <c r="H3" s="49">
        <v>4</v>
      </c>
      <c r="I3" s="49">
        <v>5</v>
      </c>
      <c r="J3" s="49">
        <v>5</v>
      </c>
      <c r="K3" s="49">
        <v>5</v>
      </c>
      <c r="L3" s="49">
        <v>5</v>
      </c>
      <c r="M3" s="49">
        <v>6</v>
      </c>
      <c r="N3" s="49">
        <v>6</v>
      </c>
      <c r="O3" s="49">
        <v>6</v>
      </c>
      <c r="P3" s="49">
        <v>6</v>
      </c>
      <c r="Q3" s="49">
        <v>6</v>
      </c>
      <c r="R3" s="49">
        <v>7</v>
      </c>
      <c r="S3" s="49">
        <v>7</v>
      </c>
      <c r="T3" s="49">
        <v>7</v>
      </c>
      <c r="U3" s="49">
        <v>7</v>
      </c>
      <c r="V3" s="49">
        <v>7</v>
      </c>
      <c r="W3" s="49">
        <v>7</v>
      </c>
      <c r="X3" s="49">
        <v>8</v>
      </c>
      <c r="Y3" s="49">
        <v>8</v>
      </c>
      <c r="Z3" s="49">
        <v>8</v>
      </c>
      <c r="AA3" s="49">
        <v>8</v>
      </c>
      <c r="AB3" s="49">
        <v>8</v>
      </c>
      <c r="AC3" s="49">
        <v>9</v>
      </c>
      <c r="AD3" s="49">
        <v>9</v>
      </c>
      <c r="AE3" s="49">
        <v>9</v>
      </c>
      <c r="AF3" s="49">
        <v>9</v>
      </c>
      <c r="AG3" s="49">
        <v>10</v>
      </c>
      <c r="AH3" s="49">
        <v>10</v>
      </c>
      <c r="AI3" s="49">
        <v>10</v>
      </c>
      <c r="AJ3" s="49">
        <v>11</v>
      </c>
      <c r="AK3" s="49">
        <v>11</v>
      </c>
      <c r="AL3" s="50">
        <v>12</v>
      </c>
      <c r="AM3" s="55"/>
      <c r="AO3" s="51" t="s">
        <v>32</v>
      </c>
      <c r="AP3" s="48">
        <v>1</v>
      </c>
      <c r="AQ3" s="49">
        <v>2</v>
      </c>
      <c r="AR3" s="49">
        <v>3</v>
      </c>
      <c r="AS3" s="49">
        <v>4</v>
      </c>
      <c r="AT3" s="49">
        <v>5</v>
      </c>
      <c r="AU3" s="50">
        <v>6</v>
      </c>
    </row>
    <row r="4" spans="2:53" x14ac:dyDescent="0.45">
      <c r="B4" s="48">
        <v>2</v>
      </c>
      <c r="C4" s="5">
        <f>MAX(C$3,$B4)</f>
        <v>2</v>
      </c>
      <c r="D4" s="6">
        <f t="shared" ref="D4:AL11" si="0">MAX(D$3,$B4)</f>
        <v>3</v>
      </c>
      <c r="E4" s="6">
        <f t="shared" si="0"/>
        <v>3</v>
      </c>
      <c r="F4" s="6">
        <f t="shared" si="0"/>
        <v>4</v>
      </c>
      <c r="G4" s="6">
        <f t="shared" si="0"/>
        <v>4</v>
      </c>
      <c r="H4" s="6">
        <f t="shared" si="0"/>
        <v>4</v>
      </c>
      <c r="I4" s="6">
        <f t="shared" si="0"/>
        <v>5</v>
      </c>
      <c r="J4" s="6">
        <f t="shared" si="0"/>
        <v>5</v>
      </c>
      <c r="K4" s="6">
        <f t="shared" si="0"/>
        <v>5</v>
      </c>
      <c r="L4" s="6">
        <f t="shared" si="0"/>
        <v>5</v>
      </c>
      <c r="M4" s="6">
        <f t="shared" si="0"/>
        <v>6</v>
      </c>
      <c r="N4" s="6">
        <f t="shared" si="0"/>
        <v>6</v>
      </c>
      <c r="O4" s="6">
        <f t="shared" si="0"/>
        <v>6</v>
      </c>
      <c r="P4" s="6">
        <f t="shared" si="0"/>
        <v>6</v>
      </c>
      <c r="Q4" s="6">
        <f t="shared" si="0"/>
        <v>6</v>
      </c>
      <c r="R4" s="6">
        <f t="shared" si="0"/>
        <v>7</v>
      </c>
      <c r="S4" s="6">
        <f t="shared" si="0"/>
        <v>7</v>
      </c>
      <c r="T4" s="6">
        <f t="shared" si="0"/>
        <v>7</v>
      </c>
      <c r="U4" s="6">
        <f t="shared" si="0"/>
        <v>7</v>
      </c>
      <c r="V4" s="6">
        <f t="shared" si="0"/>
        <v>7</v>
      </c>
      <c r="W4" s="6">
        <f t="shared" si="0"/>
        <v>7</v>
      </c>
      <c r="X4" s="6">
        <f t="shared" si="0"/>
        <v>8</v>
      </c>
      <c r="Y4" s="6">
        <f t="shared" si="0"/>
        <v>8</v>
      </c>
      <c r="Z4" s="6">
        <f t="shared" si="0"/>
        <v>8</v>
      </c>
      <c r="AA4" s="6">
        <f t="shared" si="0"/>
        <v>8</v>
      </c>
      <c r="AB4" s="6">
        <f t="shared" si="0"/>
        <v>8</v>
      </c>
      <c r="AC4" s="6">
        <f t="shared" si="0"/>
        <v>9</v>
      </c>
      <c r="AD4" s="6">
        <f t="shared" si="0"/>
        <v>9</v>
      </c>
      <c r="AE4" s="6">
        <f t="shared" si="0"/>
        <v>9</v>
      </c>
      <c r="AF4" s="6">
        <f t="shared" si="0"/>
        <v>9</v>
      </c>
      <c r="AG4" s="6">
        <f t="shared" si="0"/>
        <v>10</v>
      </c>
      <c r="AH4" s="6">
        <f t="shared" si="0"/>
        <v>10</v>
      </c>
      <c r="AI4" s="6">
        <f t="shared" si="0"/>
        <v>10</v>
      </c>
      <c r="AJ4" s="6">
        <f t="shared" si="0"/>
        <v>11</v>
      </c>
      <c r="AK4" s="6">
        <f t="shared" si="0"/>
        <v>11</v>
      </c>
      <c r="AL4" s="7">
        <f t="shared" si="0"/>
        <v>12</v>
      </c>
      <c r="AM4" s="58">
        <v>1</v>
      </c>
      <c r="AO4" s="48">
        <v>1</v>
      </c>
      <c r="AP4" s="5">
        <f t="shared" ref="AP4:AU9" si="1">AP$3+$AO4</f>
        <v>2</v>
      </c>
      <c r="AQ4" s="6">
        <f t="shared" si="1"/>
        <v>3</v>
      </c>
      <c r="AR4" s="6">
        <f t="shared" si="1"/>
        <v>4</v>
      </c>
      <c r="AS4" s="6">
        <f t="shared" si="1"/>
        <v>5</v>
      </c>
      <c r="AT4" s="6">
        <f t="shared" si="1"/>
        <v>6</v>
      </c>
      <c r="AU4" s="7">
        <f t="shared" si="1"/>
        <v>7</v>
      </c>
    </row>
    <row r="5" spans="2:53" x14ac:dyDescent="0.45">
      <c r="B5" s="52">
        <v>3</v>
      </c>
      <c r="C5" s="8">
        <f t="shared" ref="C5:R27" si="2">MAX(C$3,$B5)</f>
        <v>3</v>
      </c>
      <c r="D5" s="1">
        <f t="shared" si="0"/>
        <v>3</v>
      </c>
      <c r="E5" s="1">
        <f t="shared" si="0"/>
        <v>3</v>
      </c>
      <c r="F5" s="1">
        <f t="shared" si="0"/>
        <v>4</v>
      </c>
      <c r="G5" s="1">
        <f t="shared" si="0"/>
        <v>4</v>
      </c>
      <c r="H5" s="1">
        <f t="shared" si="0"/>
        <v>4</v>
      </c>
      <c r="I5" s="1">
        <f t="shared" si="0"/>
        <v>5</v>
      </c>
      <c r="J5" s="1">
        <f t="shared" si="0"/>
        <v>5</v>
      </c>
      <c r="K5" s="1">
        <f t="shared" si="0"/>
        <v>5</v>
      </c>
      <c r="L5" s="1">
        <f t="shared" si="0"/>
        <v>5</v>
      </c>
      <c r="M5" s="1">
        <f t="shared" si="0"/>
        <v>6</v>
      </c>
      <c r="N5" s="1">
        <f t="shared" si="0"/>
        <v>6</v>
      </c>
      <c r="O5" s="1">
        <f t="shared" si="0"/>
        <v>6</v>
      </c>
      <c r="P5" s="1">
        <f t="shared" si="0"/>
        <v>6</v>
      </c>
      <c r="Q5" s="1">
        <f t="shared" si="0"/>
        <v>6</v>
      </c>
      <c r="R5" s="1">
        <f t="shared" si="0"/>
        <v>7</v>
      </c>
      <c r="S5" s="1">
        <f t="shared" si="0"/>
        <v>7</v>
      </c>
      <c r="T5" s="1">
        <f t="shared" si="0"/>
        <v>7</v>
      </c>
      <c r="U5" s="1">
        <f t="shared" si="0"/>
        <v>7</v>
      </c>
      <c r="V5" s="1">
        <f t="shared" si="0"/>
        <v>7</v>
      </c>
      <c r="W5" s="1">
        <f t="shared" si="0"/>
        <v>7</v>
      </c>
      <c r="X5" s="1">
        <f t="shared" si="0"/>
        <v>8</v>
      </c>
      <c r="Y5" s="1">
        <f t="shared" si="0"/>
        <v>8</v>
      </c>
      <c r="Z5" s="1">
        <f t="shared" si="0"/>
        <v>8</v>
      </c>
      <c r="AA5" s="1">
        <f t="shared" si="0"/>
        <v>8</v>
      </c>
      <c r="AB5" s="1">
        <f t="shared" si="0"/>
        <v>8</v>
      </c>
      <c r="AC5" s="1">
        <f t="shared" si="0"/>
        <v>9</v>
      </c>
      <c r="AD5" s="1">
        <f t="shared" si="0"/>
        <v>9</v>
      </c>
      <c r="AE5" s="1">
        <f t="shared" si="0"/>
        <v>9</v>
      </c>
      <c r="AF5" s="1">
        <f t="shared" si="0"/>
        <v>9</v>
      </c>
      <c r="AG5" s="1">
        <f t="shared" si="0"/>
        <v>10</v>
      </c>
      <c r="AH5" s="1">
        <f t="shared" si="0"/>
        <v>10</v>
      </c>
      <c r="AI5" s="1">
        <f t="shared" si="0"/>
        <v>10</v>
      </c>
      <c r="AJ5" s="1">
        <f t="shared" si="0"/>
        <v>11</v>
      </c>
      <c r="AK5" s="1">
        <f t="shared" si="0"/>
        <v>11</v>
      </c>
      <c r="AL5" s="9">
        <f t="shared" si="0"/>
        <v>12</v>
      </c>
      <c r="AM5" s="58">
        <v>2</v>
      </c>
      <c r="AO5" s="52">
        <v>2</v>
      </c>
      <c r="AP5" s="8">
        <f t="shared" si="1"/>
        <v>3</v>
      </c>
      <c r="AQ5" s="1">
        <f t="shared" si="1"/>
        <v>4</v>
      </c>
      <c r="AR5" s="1">
        <f t="shared" si="1"/>
        <v>5</v>
      </c>
      <c r="AS5" s="1">
        <f t="shared" si="1"/>
        <v>6</v>
      </c>
      <c r="AT5" s="1">
        <f t="shared" si="1"/>
        <v>7</v>
      </c>
      <c r="AU5" s="9">
        <f t="shared" si="1"/>
        <v>8</v>
      </c>
    </row>
    <row r="6" spans="2:53" x14ac:dyDescent="0.45">
      <c r="B6" s="52">
        <v>3</v>
      </c>
      <c r="C6" s="8">
        <f t="shared" si="2"/>
        <v>3</v>
      </c>
      <c r="D6" s="1">
        <f t="shared" si="0"/>
        <v>3</v>
      </c>
      <c r="E6" s="1">
        <f t="shared" si="0"/>
        <v>3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5</v>
      </c>
      <c r="J6" s="1">
        <f t="shared" si="0"/>
        <v>5</v>
      </c>
      <c r="K6" s="1">
        <f t="shared" si="0"/>
        <v>5</v>
      </c>
      <c r="L6" s="1">
        <f t="shared" si="0"/>
        <v>5</v>
      </c>
      <c r="M6" s="1">
        <f t="shared" si="0"/>
        <v>6</v>
      </c>
      <c r="N6" s="1">
        <f t="shared" si="0"/>
        <v>6</v>
      </c>
      <c r="O6" s="1">
        <f t="shared" si="0"/>
        <v>6</v>
      </c>
      <c r="P6" s="1">
        <f t="shared" si="0"/>
        <v>6</v>
      </c>
      <c r="Q6" s="1">
        <f t="shared" si="0"/>
        <v>6</v>
      </c>
      <c r="R6" s="1">
        <f t="shared" si="0"/>
        <v>7</v>
      </c>
      <c r="S6" s="1">
        <f t="shared" si="0"/>
        <v>7</v>
      </c>
      <c r="T6" s="1">
        <f t="shared" si="0"/>
        <v>7</v>
      </c>
      <c r="U6" s="1">
        <f t="shared" si="0"/>
        <v>7</v>
      </c>
      <c r="V6" s="1">
        <f t="shared" si="0"/>
        <v>7</v>
      </c>
      <c r="W6" s="1">
        <f t="shared" si="0"/>
        <v>7</v>
      </c>
      <c r="X6" s="1">
        <f t="shared" si="0"/>
        <v>8</v>
      </c>
      <c r="Y6" s="1">
        <f t="shared" si="0"/>
        <v>8</v>
      </c>
      <c r="Z6" s="1">
        <f t="shared" si="0"/>
        <v>8</v>
      </c>
      <c r="AA6" s="1">
        <f t="shared" si="0"/>
        <v>8</v>
      </c>
      <c r="AB6" s="1">
        <f t="shared" si="0"/>
        <v>8</v>
      </c>
      <c r="AC6" s="1">
        <f t="shared" si="0"/>
        <v>9</v>
      </c>
      <c r="AD6" s="1">
        <f t="shared" si="0"/>
        <v>9</v>
      </c>
      <c r="AE6" s="1">
        <f t="shared" si="0"/>
        <v>9</v>
      </c>
      <c r="AF6" s="1">
        <f t="shared" si="0"/>
        <v>9</v>
      </c>
      <c r="AG6" s="1">
        <f t="shared" si="0"/>
        <v>10</v>
      </c>
      <c r="AH6" s="1">
        <f t="shared" si="0"/>
        <v>10</v>
      </c>
      <c r="AI6" s="1">
        <f t="shared" si="0"/>
        <v>10</v>
      </c>
      <c r="AJ6" s="1">
        <f t="shared" si="0"/>
        <v>11</v>
      </c>
      <c r="AK6" s="1">
        <f t="shared" si="0"/>
        <v>11</v>
      </c>
      <c r="AL6" s="9">
        <f t="shared" si="0"/>
        <v>12</v>
      </c>
      <c r="AM6" s="58">
        <v>3</v>
      </c>
      <c r="AO6" s="52">
        <v>3</v>
      </c>
      <c r="AP6" s="8">
        <f t="shared" si="1"/>
        <v>4</v>
      </c>
      <c r="AQ6" s="1">
        <f t="shared" si="1"/>
        <v>5</v>
      </c>
      <c r="AR6" s="1">
        <f t="shared" si="1"/>
        <v>6</v>
      </c>
      <c r="AS6" s="1">
        <f t="shared" si="1"/>
        <v>7</v>
      </c>
      <c r="AT6" s="1">
        <f t="shared" si="1"/>
        <v>8</v>
      </c>
      <c r="AU6" s="9">
        <f t="shared" si="1"/>
        <v>9</v>
      </c>
    </row>
    <row r="7" spans="2:53" x14ac:dyDescent="0.45">
      <c r="B7" s="52">
        <v>4</v>
      </c>
      <c r="C7" s="8">
        <f t="shared" si="2"/>
        <v>4</v>
      </c>
      <c r="D7" s="1">
        <f t="shared" si="0"/>
        <v>4</v>
      </c>
      <c r="E7" s="1">
        <f t="shared" si="0"/>
        <v>4</v>
      </c>
      <c r="F7" s="1">
        <f t="shared" si="0"/>
        <v>4</v>
      </c>
      <c r="G7" s="1">
        <f t="shared" si="0"/>
        <v>4</v>
      </c>
      <c r="H7" s="1">
        <f t="shared" si="0"/>
        <v>4</v>
      </c>
      <c r="I7" s="1">
        <f t="shared" si="0"/>
        <v>5</v>
      </c>
      <c r="J7" s="1">
        <f t="shared" si="0"/>
        <v>5</v>
      </c>
      <c r="K7" s="1">
        <f t="shared" si="0"/>
        <v>5</v>
      </c>
      <c r="L7" s="1">
        <f t="shared" si="0"/>
        <v>5</v>
      </c>
      <c r="M7" s="1">
        <f t="shared" si="0"/>
        <v>6</v>
      </c>
      <c r="N7" s="1">
        <f t="shared" si="0"/>
        <v>6</v>
      </c>
      <c r="O7" s="1">
        <f t="shared" si="0"/>
        <v>6</v>
      </c>
      <c r="P7" s="1">
        <f t="shared" si="0"/>
        <v>6</v>
      </c>
      <c r="Q7" s="1">
        <f t="shared" si="0"/>
        <v>6</v>
      </c>
      <c r="R7" s="1">
        <f t="shared" si="0"/>
        <v>7</v>
      </c>
      <c r="S7" s="1">
        <f t="shared" si="0"/>
        <v>7</v>
      </c>
      <c r="T7" s="1">
        <f t="shared" si="0"/>
        <v>7</v>
      </c>
      <c r="U7" s="1">
        <f t="shared" si="0"/>
        <v>7</v>
      </c>
      <c r="V7" s="1">
        <f t="shared" si="0"/>
        <v>7</v>
      </c>
      <c r="W7" s="1">
        <f t="shared" si="0"/>
        <v>7</v>
      </c>
      <c r="X7" s="1">
        <f t="shared" si="0"/>
        <v>8</v>
      </c>
      <c r="Y7" s="1">
        <f t="shared" si="0"/>
        <v>8</v>
      </c>
      <c r="Z7" s="1">
        <f t="shared" si="0"/>
        <v>8</v>
      </c>
      <c r="AA7" s="1">
        <f t="shared" si="0"/>
        <v>8</v>
      </c>
      <c r="AB7" s="1">
        <f t="shared" si="0"/>
        <v>8</v>
      </c>
      <c r="AC7" s="1">
        <f t="shared" si="0"/>
        <v>9</v>
      </c>
      <c r="AD7" s="1">
        <f t="shared" si="0"/>
        <v>9</v>
      </c>
      <c r="AE7" s="1">
        <f t="shared" si="0"/>
        <v>9</v>
      </c>
      <c r="AF7" s="1">
        <f t="shared" si="0"/>
        <v>9</v>
      </c>
      <c r="AG7" s="1">
        <f t="shared" si="0"/>
        <v>10</v>
      </c>
      <c r="AH7" s="1">
        <f t="shared" si="0"/>
        <v>10</v>
      </c>
      <c r="AI7" s="1">
        <f t="shared" si="0"/>
        <v>10</v>
      </c>
      <c r="AJ7" s="1">
        <f t="shared" si="0"/>
        <v>11</v>
      </c>
      <c r="AK7" s="1">
        <f t="shared" si="0"/>
        <v>11</v>
      </c>
      <c r="AL7" s="9">
        <f t="shared" si="0"/>
        <v>12</v>
      </c>
      <c r="AM7" s="58">
        <v>4</v>
      </c>
      <c r="AO7" s="52">
        <v>4</v>
      </c>
      <c r="AP7" s="8">
        <f t="shared" si="1"/>
        <v>5</v>
      </c>
      <c r="AQ7" s="1">
        <f t="shared" si="1"/>
        <v>6</v>
      </c>
      <c r="AR7" s="1">
        <f t="shared" si="1"/>
        <v>7</v>
      </c>
      <c r="AS7" s="1">
        <f t="shared" si="1"/>
        <v>8</v>
      </c>
      <c r="AT7" s="1">
        <f t="shared" si="1"/>
        <v>9</v>
      </c>
      <c r="AU7" s="9">
        <f t="shared" si="1"/>
        <v>10</v>
      </c>
    </row>
    <row r="8" spans="2:53" x14ac:dyDescent="0.45">
      <c r="B8" s="52">
        <v>4</v>
      </c>
      <c r="C8" s="8">
        <f t="shared" si="2"/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5</v>
      </c>
      <c r="J8" s="1">
        <f t="shared" si="0"/>
        <v>5</v>
      </c>
      <c r="K8" s="1">
        <f t="shared" si="0"/>
        <v>5</v>
      </c>
      <c r="L8" s="1">
        <f t="shared" si="0"/>
        <v>5</v>
      </c>
      <c r="M8" s="1">
        <f t="shared" si="0"/>
        <v>6</v>
      </c>
      <c r="N8" s="1">
        <f t="shared" si="0"/>
        <v>6</v>
      </c>
      <c r="O8" s="1">
        <f t="shared" si="0"/>
        <v>6</v>
      </c>
      <c r="P8" s="1">
        <f t="shared" si="0"/>
        <v>6</v>
      </c>
      <c r="Q8" s="1">
        <f t="shared" si="0"/>
        <v>6</v>
      </c>
      <c r="R8" s="1">
        <f t="shared" si="0"/>
        <v>7</v>
      </c>
      <c r="S8" s="1">
        <f t="shared" si="0"/>
        <v>7</v>
      </c>
      <c r="T8" s="1">
        <f t="shared" si="0"/>
        <v>7</v>
      </c>
      <c r="U8" s="1">
        <f t="shared" si="0"/>
        <v>7</v>
      </c>
      <c r="V8" s="1">
        <f t="shared" si="0"/>
        <v>7</v>
      </c>
      <c r="W8" s="1">
        <f t="shared" si="0"/>
        <v>7</v>
      </c>
      <c r="X8" s="1">
        <f t="shared" si="0"/>
        <v>8</v>
      </c>
      <c r="Y8" s="1">
        <f t="shared" si="0"/>
        <v>8</v>
      </c>
      <c r="Z8" s="1">
        <f t="shared" si="0"/>
        <v>8</v>
      </c>
      <c r="AA8" s="1">
        <f t="shared" si="0"/>
        <v>8</v>
      </c>
      <c r="AB8" s="1">
        <f t="shared" si="0"/>
        <v>8</v>
      </c>
      <c r="AC8" s="1">
        <f t="shared" si="0"/>
        <v>9</v>
      </c>
      <c r="AD8" s="1">
        <f t="shared" si="0"/>
        <v>9</v>
      </c>
      <c r="AE8" s="1">
        <f t="shared" si="0"/>
        <v>9</v>
      </c>
      <c r="AF8" s="1">
        <f t="shared" si="0"/>
        <v>9</v>
      </c>
      <c r="AG8" s="1">
        <f t="shared" si="0"/>
        <v>10</v>
      </c>
      <c r="AH8" s="1">
        <f t="shared" si="0"/>
        <v>10</v>
      </c>
      <c r="AI8" s="1">
        <f t="shared" si="0"/>
        <v>10</v>
      </c>
      <c r="AJ8" s="1">
        <f t="shared" si="0"/>
        <v>11</v>
      </c>
      <c r="AK8" s="1">
        <f t="shared" si="0"/>
        <v>11</v>
      </c>
      <c r="AL8" s="9">
        <f t="shared" si="0"/>
        <v>12</v>
      </c>
      <c r="AM8" s="58">
        <v>5</v>
      </c>
      <c r="AO8" s="52">
        <v>5</v>
      </c>
      <c r="AP8" s="8">
        <f t="shared" si="1"/>
        <v>6</v>
      </c>
      <c r="AQ8" s="1">
        <f t="shared" si="1"/>
        <v>7</v>
      </c>
      <c r="AR8" s="1">
        <f t="shared" si="1"/>
        <v>8</v>
      </c>
      <c r="AS8" s="1">
        <f t="shared" si="1"/>
        <v>9</v>
      </c>
      <c r="AT8" s="1">
        <f t="shared" si="1"/>
        <v>10</v>
      </c>
      <c r="AU8" s="9">
        <f t="shared" si="1"/>
        <v>11</v>
      </c>
    </row>
    <row r="9" spans="2:53" ht="14.65" thickBot="1" x14ac:dyDescent="0.5">
      <c r="B9" s="52">
        <v>4</v>
      </c>
      <c r="C9" s="8">
        <f t="shared" si="2"/>
        <v>4</v>
      </c>
      <c r="D9" s="1">
        <f t="shared" si="0"/>
        <v>4</v>
      </c>
      <c r="E9" s="1">
        <f t="shared" si="0"/>
        <v>4</v>
      </c>
      <c r="F9" s="1">
        <f t="shared" si="0"/>
        <v>4</v>
      </c>
      <c r="G9" s="1">
        <f t="shared" si="0"/>
        <v>4</v>
      </c>
      <c r="H9" s="1">
        <f t="shared" si="0"/>
        <v>4</v>
      </c>
      <c r="I9" s="1">
        <f t="shared" si="0"/>
        <v>5</v>
      </c>
      <c r="J9" s="1">
        <f t="shared" si="0"/>
        <v>5</v>
      </c>
      <c r="K9" s="1">
        <f t="shared" si="0"/>
        <v>5</v>
      </c>
      <c r="L9" s="1">
        <f t="shared" si="0"/>
        <v>5</v>
      </c>
      <c r="M9" s="1">
        <f t="shared" si="0"/>
        <v>6</v>
      </c>
      <c r="N9" s="1">
        <f t="shared" si="0"/>
        <v>6</v>
      </c>
      <c r="O9" s="1">
        <f t="shared" si="0"/>
        <v>6</v>
      </c>
      <c r="P9" s="1">
        <f t="shared" si="0"/>
        <v>6</v>
      </c>
      <c r="Q9" s="1">
        <f t="shared" si="0"/>
        <v>6</v>
      </c>
      <c r="R9" s="1">
        <f t="shared" si="0"/>
        <v>7</v>
      </c>
      <c r="S9" s="1">
        <f t="shared" si="0"/>
        <v>7</v>
      </c>
      <c r="T9" s="1">
        <f t="shared" si="0"/>
        <v>7</v>
      </c>
      <c r="U9" s="1">
        <f t="shared" si="0"/>
        <v>7</v>
      </c>
      <c r="V9" s="1">
        <f t="shared" si="0"/>
        <v>7</v>
      </c>
      <c r="W9" s="1">
        <f t="shared" si="0"/>
        <v>7</v>
      </c>
      <c r="X9" s="1">
        <f t="shared" si="0"/>
        <v>8</v>
      </c>
      <c r="Y9" s="1">
        <f t="shared" si="0"/>
        <v>8</v>
      </c>
      <c r="Z9" s="1">
        <f t="shared" si="0"/>
        <v>8</v>
      </c>
      <c r="AA9" s="1">
        <f t="shared" si="0"/>
        <v>8</v>
      </c>
      <c r="AB9" s="1">
        <f t="shared" si="0"/>
        <v>8</v>
      </c>
      <c r="AC9" s="1">
        <f t="shared" si="0"/>
        <v>9</v>
      </c>
      <c r="AD9" s="1">
        <f t="shared" si="0"/>
        <v>9</v>
      </c>
      <c r="AE9" s="1">
        <f t="shared" si="0"/>
        <v>9</v>
      </c>
      <c r="AF9" s="1">
        <f t="shared" si="0"/>
        <v>9</v>
      </c>
      <c r="AG9" s="1">
        <f t="shared" si="0"/>
        <v>10</v>
      </c>
      <c r="AH9" s="1">
        <f t="shared" si="0"/>
        <v>10</v>
      </c>
      <c r="AI9" s="1">
        <f t="shared" si="0"/>
        <v>10</v>
      </c>
      <c r="AJ9" s="1">
        <f t="shared" si="0"/>
        <v>11</v>
      </c>
      <c r="AK9" s="1">
        <f t="shared" si="0"/>
        <v>11</v>
      </c>
      <c r="AL9" s="9">
        <f t="shared" si="0"/>
        <v>12</v>
      </c>
      <c r="AM9" s="58">
        <v>6</v>
      </c>
      <c r="AO9" s="53">
        <v>6</v>
      </c>
      <c r="AP9" s="10">
        <f t="shared" si="1"/>
        <v>7</v>
      </c>
      <c r="AQ9" s="11">
        <f t="shared" si="1"/>
        <v>8</v>
      </c>
      <c r="AR9" s="11">
        <f t="shared" si="1"/>
        <v>9</v>
      </c>
      <c r="AS9" s="11">
        <f t="shared" si="1"/>
        <v>10</v>
      </c>
      <c r="AT9" s="11">
        <f t="shared" si="1"/>
        <v>11</v>
      </c>
      <c r="AU9" s="12">
        <f t="shared" si="1"/>
        <v>12</v>
      </c>
    </row>
    <row r="10" spans="2:53" ht="14.65" thickBot="1" x14ac:dyDescent="0.5">
      <c r="B10" s="52">
        <v>5</v>
      </c>
      <c r="C10" s="8">
        <f t="shared" si="2"/>
        <v>5</v>
      </c>
      <c r="D10" s="1">
        <f t="shared" si="0"/>
        <v>5</v>
      </c>
      <c r="E10" s="1">
        <f t="shared" si="0"/>
        <v>5</v>
      </c>
      <c r="F10" s="1">
        <f t="shared" si="0"/>
        <v>5</v>
      </c>
      <c r="G10" s="1">
        <f t="shared" si="0"/>
        <v>5</v>
      </c>
      <c r="H10" s="1">
        <f t="shared" si="0"/>
        <v>5</v>
      </c>
      <c r="I10" s="1">
        <f t="shared" si="0"/>
        <v>5</v>
      </c>
      <c r="J10" s="1">
        <f t="shared" si="0"/>
        <v>5</v>
      </c>
      <c r="K10" s="1">
        <f t="shared" si="0"/>
        <v>5</v>
      </c>
      <c r="L10" s="1">
        <f t="shared" si="0"/>
        <v>5</v>
      </c>
      <c r="M10" s="1">
        <f t="shared" si="0"/>
        <v>6</v>
      </c>
      <c r="N10" s="1">
        <f t="shared" si="0"/>
        <v>6</v>
      </c>
      <c r="O10" s="1">
        <f t="shared" si="0"/>
        <v>6</v>
      </c>
      <c r="P10" s="1">
        <f t="shared" si="0"/>
        <v>6</v>
      </c>
      <c r="Q10" s="1">
        <f t="shared" si="0"/>
        <v>6</v>
      </c>
      <c r="R10" s="1">
        <f t="shared" si="0"/>
        <v>7</v>
      </c>
      <c r="S10" s="1">
        <f t="shared" si="0"/>
        <v>7</v>
      </c>
      <c r="T10" s="1">
        <f t="shared" si="0"/>
        <v>7</v>
      </c>
      <c r="U10" s="1">
        <f t="shared" si="0"/>
        <v>7</v>
      </c>
      <c r="V10" s="1">
        <f t="shared" si="0"/>
        <v>7</v>
      </c>
      <c r="W10" s="1">
        <f t="shared" si="0"/>
        <v>7</v>
      </c>
      <c r="X10" s="1">
        <f t="shared" si="0"/>
        <v>8</v>
      </c>
      <c r="Y10" s="1">
        <f t="shared" si="0"/>
        <v>8</v>
      </c>
      <c r="Z10" s="1">
        <f t="shared" si="0"/>
        <v>8</v>
      </c>
      <c r="AA10" s="1">
        <f t="shared" si="0"/>
        <v>8</v>
      </c>
      <c r="AB10" s="1">
        <f t="shared" si="0"/>
        <v>8</v>
      </c>
      <c r="AC10" s="1">
        <f t="shared" si="0"/>
        <v>9</v>
      </c>
      <c r="AD10" s="1">
        <f t="shared" si="0"/>
        <v>9</v>
      </c>
      <c r="AE10" s="1">
        <f t="shared" si="0"/>
        <v>9</v>
      </c>
      <c r="AF10" s="1">
        <f t="shared" si="0"/>
        <v>9</v>
      </c>
      <c r="AG10" s="1">
        <f t="shared" si="0"/>
        <v>10</v>
      </c>
      <c r="AH10" s="1">
        <f t="shared" si="0"/>
        <v>10</v>
      </c>
      <c r="AI10" s="1">
        <f t="shared" si="0"/>
        <v>10</v>
      </c>
      <c r="AJ10" s="1">
        <f t="shared" si="0"/>
        <v>11</v>
      </c>
      <c r="AK10" s="1">
        <f t="shared" si="0"/>
        <v>11</v>
      </c>
      <c r="AL10" s="9">
        <f t="shared" si="0"/>
        <v>12</v>
      </c>
      <c r="AM10" s="58">
        <v>7</v>
      </c>
    </row>
    <row r="11" spans="2:53" x14ac:dyDescent="0.45">
      <c r="B11" s="52">
        <v>5</v>
      </c>
      <c r="C11" s="8">
        <f t="shared" si="2"/>
        <v>5</v>
      </c>
      <c r="D11" s="1">
        <f t="shared" si="0"/>
        <v>5</v>
      </c>
      <c r="E11" s="1">
        <f t="shared" si="0"/>
        <v>5</v>
      </c>
      <c r="F11" s="1">
        <f t="shared" si="0"/>
        <v>5</v>
      </c>
      <c r="G11" s="1">
        <f t="shared" si="0"/>
        <v>5</v>
      </c>
      <c r="H11" s="1">
        <f t="shared" si="0"/>
        <v>5</v>
      </c>
      <c r="I11" s="1">
        <f t="shared" si="0"/>
        <v>5</v>
      </c>
      <c r="J11" s="1">
        <f t="shared" si="0"/>
        <v>5</v>
      </c>
      <c r="K11" s="1">
        <f t="shared" si="0"/>
        <v>5</v>
      </c>
      <c r="L11" s="1">
        <f t="shared" si="0"/>
        <v>5</v>
      </c>
      <c r="M11" s="1">
        <f t="shared" si="0"/>
        <v>6</v>
      </c>
      <c r="N11" s="1">
        <f t="shared" ref="N11:AC39" si="3">MAX(N$3,$B11)</f>
        <v>6</v>
      </c>
      <c r="O11" s="1">
        <f t="shared" si="3"/>
        <v>6</v>
      </c>
      <c r="P11" s="1">
        <f t="shared" si="3"/>
        <v>6</v>
      </c>
      <c r="Q11" s="1">
        <f t="shared" si="3"/>
        <v>6</v>
      </c>
      <c r="R11" s="1">
        <f t="shared" si="3"/>
        <v>7</v>
      </c>
      <c r="S11" s="1">
        <f t="shared" si="3"/>
        <v>7</v>
      </c>
      <c r="T11" s="1">
        <f t="shared" si="3"/>
        <v>7</v>
      </c>
      <c r="U11" s="1">
        <f t="shared" si="3"/>
        <v>7</v>
      </c>
      <c r="V11" s="1">
        <f t="shared" si="3"/>
        <v>7</v>
      </c>
      <c r="W11" s="1">
        <f t="shared" si="3"/>
        <v>7</v>
      </c>
      <c r="X11" s="1">
        <f t="shared" si="3"/>
        <v>8</v>
      </c>
      <c r="Y11" s="1">
        <f t="shared" si="3"/>
        <v>8</v>
      </c>
      <c r="Z11" s="1">
        <f t="shared" si="3"/>
        <v>8</v>
      </c>
      <c r="AA11" s="1">
        <f t="shared" si="3"/>
        <v>8</v>
      </c>
      <c r="AB11" s="1">
        <f t="shared" si="3"/>
        <v>8</v>
      </c>
      <c r="AC11" s="1">
        <f t="shared" si="3"/>
        <v>9</v>
      </c>
      <c r="AD11" s="1">
        <f t="shared" ref="AD11:AL39" si="4">MAX(AD$3,$B11)</f>
        <v>9</v>
      </c>
      <c r="AE11" s="1">
        <f t="shared" si="4"/>
        <v>9</v>
      </c>
      <c r="AF11" s="1">
        <f t="shared" si="4"/>
        <v>9</v>
      </c>
      <c r="AG11" s="1">
        <f t="shared" si="4"/>
        <v>10</v>
      </c>
      <c r="AH11" s="1">
        <f t="shared" si="4"/>
        <v>10</v>
      </c>
      <c r="AI11" s="1">
        <f t="shared" si="4"/>
        <v>10</v>
      </c>
      <c r="AJ11" s="1">
        <f t="shared" si="4"/>
        <v>11</v>
      </c>
      <c r="AK11" s="1">
        <f t="shared" si="4"/>
        <v>11</v>
      </c>
      <c r="AL11" s="9">
        <f t="shared" si="4"/>
        <v>12</v>
      </c>
      <c r="AM11" s="58">
        <v>8</v>
      </c>
      <c r="AO11" s="67" t="s">
        <v>27</v>
      </c>
      <c r="AP11" s="68"/>
      <c r="AQ11" s="69"/>
      <c r="AR11" s="67">
        <f>E42</f>
        <v>7</v>
      </c>
      <c r="AS11" s="69"/>
      <c r="AT11" s="67" t="s">
        <v>28</v>
      </c>
      <c r="AU11" s="68"/>
      <c r="AV11" s="68"/>
      <c r="AW11" s="68"/>
      <c r="AX11" s="69"/>
      <c r="AY11" s="73">
        <f>(COUNTIF(AP4:AU9,AR11))/36</f>
        <v>0.16666666666666666</v>
      </c>
      <c r="AZ11" s="74"/>
    </row>
    <row r="12" spans="2:53" ht="14.65" thickBot="1" x14ac:dyDescent="0.5">
      <c r="B12" s="52">
        <v>5</v>
      </c>
      <c r="C12" s="8">
        <f t="shared" si="2"/>
        <v>5</v>
      </c>
      <c r="D12" s="1">
        <f t="shared" si="2"/>
        <v>5</v>
      </c>
      <c r="E12" s="1">
        <f t="shared" si="2"/>
        <v>5</v>
      </c>
      <c r="F12" s="1">
        <f t="shared" si="2"/>
        <v>5</v>
      </c>
      <c r="G12" s="1">
        <f t="shared" si="2"/>
        <v>5</v>
      </c>
      <c r="H12" s="1">
        <f t="shared" si="2"/>
        <v>5</v>
      </c>
      <c r="I12" s="1">
        <f t="shared" si="2"/>
        <v>5</v>
      </c>
      <c r="J12" s="1">
        <f t="shared" si="2"/>
        <v>5</v>
      </c>
      <c r="K12" s="1">
        <f t="shared" si="2"/>
        <v>5</v>
      </c>
      <c r="L12" s="1">
        <f t="shared" si="2"/>
        <v>5</v>
      </c>
      <c r="M12" s="1">
        <f t="shared" si="2"/>
        <v>6</v>
      </c>
      <c r="N12" s="1">
        <f t="shared" si="2"/>
        <v>6</v>
      </c>
      <c r="O12" s="1">
        <f t="shared" si="2"/>
        <v>6</v>
      </c>
      <c r="P12" s="1">
        <f t="shared" si="2"/>
        <v>6</v>
      </c>
      <c r="Q12" s="1">
        <f t="shared" si="2"/>
        <v>6</v>
      </c>
      <c r="R12" s="1">
        <f t="shared" si="2"/>
        <v>7</v>
      </c>
      <c r="S12" s="1">
        <f t="shared" si="3"/>
        <v>7</v>
      </c>
      <c r="T12" s="1">
        <f t="shared" si="3"/>
        <v>7</v>
      </c>
      <c r="U12" s="1">
        <f t="shared" si="3"/>
        <v>7</v>
      </c>
      <c r="V12" s="1">
        <f t="shared" si="3"/>
        <v>7</v>
      </c>
      <c r="W12" s="1">
        <f t="shared" si="3"/>
        <v>7</v>
      </c>
      <c r="X12" s="1">
        <f t="shared" si="3"/>
        <v>8</v>
      </c>
      <c r="Y12" s="1">
        <f t="shared" si="3"/>
        <v>8</v>
      </c>
      <c r="Z12" s="1">
        <f t="shared" si="3"/>
        <v>8</v>
      </c>
      <c r="AA12" s="1">
        <f t="shared" si="3"/>
        <v>8</v>
      </c>
      <c r="AB12" s="1">
        <f t="shared" si="3"/>
        <v>8</v>
      </c>
      <c r="AC12" s="1">
        <f t="shared" si="3"/>
        <v>9</v>
      </c>
      <c r="AD12" s="1">
        <f t="shared" si="4"/>
        <v>9</v>
      </c>
      <c r="AE12" s="1">
        <f t="shared" si="4"/>
        <v>9</v>
      </c>
      <c r="AF12" s="1">
        <f t="shared" si="4"/>
        <v>9</v>
      </c>
      <c r="AG12" s="1">
        <f t="shared" si="4"/>
        <v>10</v>
      </c>
      <c r="AH12" s="1">
        <f t="shared" si="4"/>
        <v>10</v>
      </c>
      <c r="AI12" s="1">
        <f t="shared" si="4"/>
        <v>10</v>
      </c>
      <c r="AJ12" s="1">
        <f t="shared" si="4"/>
        <v>11</v>
      </c>
      <c r="AK12" s="1">
        <f t="shared" si="4"/>
        <v>11</v>
      </c>
      <c r="AL12" s="9">
        <f t="shared" si="4"/>
        <v>12</v>
      </c>
      <c r="AM12" s="58">
        <v>9</v>
      </c>
      <c r="AO12" s="70"/>
      <c r="AP12" s="71"/>
      <c r="AQ12" s="72"/>
      <c r="AR12" s="70"/>
      <c r="AS12" s="72"/>
      <c r="AT12" s="70"/>
      <c r="AU12" s="71"/>
      <c r="AV12" s="71"/>
      <c r="AW12" s="71"/>
      <c r="AX12" s="72"/>
      <c r="AY12" s="75"/>
      <c r="AZ12" s="76"/>
    </row>
    <row r="13" spans="2:53" x14ac:dyDescent="0.45">
      <c r="B13" s="52">
        <v>5</v>
      </c>
      <c r="C13" s="8">
        <f t="shared" si="2"/>
        <v>5</v>
      </c>
      <c r="D13" s="1">
        <f t="shared" si="2"/>
        <v>5</v>
      </c>
      <c r="E13" s="1">
        <f t="shared" si="2"/>
        <v>5</v>
      </c>
      <c r="F13" s="1">
        <f t="shared" si="2"/>
        <v>5</v>
      </c>
      <c r="G13" s="1">
        <f t="shared" si="2"/>
        <v>5</v>
      </c>
      <c r="H13" s="1">
        <f t="shared" si="2"/>
        <v>5</v>
      </c>
      <c r="I13" s="1">
        <f t="shared" si="2"/>
        <v>5</v>
      </c>
      <c r="J13" s="1">
        <f t="shared" si="2"/>
        <v>5</v>
      </c>
      <c r="K13" s="1">
        <f t="shared" si="2"/>
        <v>5</v>
      </c>
      <c r="L13" s="1">
        <f t="shared" si="2"/>
        <v>5</v>
      </c>
      <c r="M13" s="1">
        <f t="shared" si="2"/>
        <v>6</v>
      </c>
      <c r="N13" s="1">
        <f t="shared" si="2"/>
        <v>6</v>
      </c>
      <c r="O13" s="1">
        <f t="shared" si="2"/>
        <v>6</v>
      </c>
      <c r="P13" s="1">
        <f t="shared" si="2"/>
        <v>6</v>
      </c>
      <c r="Q13" s="1">
        <f t="shared" si="2"/>
        <v>6</v>
      </c>
      <c r="R13" s="1">
        <f t="shared" si="2"/>
        <v>7</v>
      </c>
      <c r="S13" s="1">
        <f t="shared" si="3"/>
        <v>7</v>
      </c>
      <c r="T13" s="1">
        <f t="shared" si="3"/>
        <v>7</v>
      </c>
      <c r="U13" s="1">
        <f t="shared" si="3"/>
        <v>7</v>
      </c>
      <c r="V13" s="1">
        <f t="shared" si="3"/>
        <v>7</v>
      </c>
      <c r="W13" s="1">
        <f t="shared" si="3"/>
        <v>7</v>
      </c>
      <c r="X13" s="1">
        <f t="shared" si="3"/>
        <v>8</v>
      </c>
      <c r="Y13" s="1">
        <f t="shared" si="3"/>
        <v>8</v>
      </c>
      <c r="Z13" s="1">
        <f t="shared" si="3"/>
        <v>8</v>
      </c>
      <c r="AA13" s="1">
        <f t="shared" si="3"/>
        <v>8</v>
      </c>
      <c r="AB13" s="1">
        <f t="shared" si="3"/>
        <v>8</v>
      </c>
      <c r="AC13" s="1">
        <f t="shared" si="3"/>
        <v>9</v>
      </c>
      <c r="AD13" s="1">
        <f t="shared" si="4"/>
        <v>9</v>
      </c>
      <c r="AE13" s="1">
        <f t="shared" si="4"/>
        <v>9</v>
      </c>
      <c r="AF13" s="1">
        <f t="shared" si="4"/>
        <v>9</v>
      </c>
      <c r="AG13" s="1">
        <f t="shared" si="4"/>
        <v>10</v>
      </c>
      <c r="AH13" s="1">
        <f t="shared" si="4"/>
        <v>10</v>
      </c>
      <c r="AI13" s="1">
        <f t="shared" si="4"/>
        <v>10</v>
      </c>
      <c r="AJ13" s="1">
        <f t="shared" si="4"/>
        <v>11</v>
      </c>
      <c r="AK13" s="1">
        <f t="shared" si="4"/>
        <v>11</v>
      </c>
      <c r="AL13" s="9">
        <f t="shared" si="4"/>
        <v>12</v>
      </c>
      <c r="AM13" s="58">
        <v>10</v>
      </c>
    </row>
    <row r="14" spans="2:53" ht="14.65" thickBot="1" x14ac:dyDescent="0.5">
      <c r="B14" s="52">
        <v>6</v>
      </c>
      <c r="C14" s="8">
        <f t="shared" si="2"/>
        <v>6</v>
      </c>
      <c r="D14" s="1">
        <f t="shared" si="2"/>
        <v>6</v>
      </c>
      <c r="E14" s="1">
        <f t="shared" si="2"/>
        <v>6</v>
      </c>
      <c r="F14" s="1">
        <f t="shared" si="2"/>
        <v>6</v>
      </c>
      <c r="G14" s="1">
        <f t="shared" si="2"/>
        <v>6</v>
      </c>
      <c r="H14" s="1">
        <f t="shared" si="2"/>
        <v>6</v>
      </c>
      <c r="I14" s="1">
        <f t="shared" si="2"/>
        <v>6</v>
      </c>
      <c r="J14" s="1">
        <f t="shared" si="2"/>
        <v>6</v>
      </c>
      <c r="K14" s="1">
        <f t="shared" si="2"/>
        <v>6</v>
      </c>
      <c r="L14" s="1">
        <f t="shared" si="2"/>
        <v>6</v>
      </c>
      <c r="M14" s="1">
        <f t="shared" si="2"/>
        <v>6</v>
      </c>
      <c r="N14" s="1">
        <f t="shared" si="2"/>
        <v>6</v>
      </c>
      <c r="O14" s="1">
        <f t="shared" si="2"/>
        <v>6</v>
      </c>
      <c r="P14" s="1">
        <f t="shared" si="2"/>
        <v>6</v>
      </c>
      <c r="Q14" s="1">
        <f t="shared" si="2"/>
        <v>6</v>
      </c>
      <c r="R14" s="1">
        <f t="shared" si="2"/>
        <v>7</v>
      </c>
      <c r="S14" s="1">
        <f t="shared" si="3"/>
        <v>7</v>
      </c>
      <c r="T14" s="1">
        <f t="shared" si="3"/>
        <v>7</v>
      </c>
      <c r="U14" s="1">
        <f t="shared" si="3"/>
        <v>7</v>
      </c>
      <c r="V14" s="1">
        <f t="shared" si="3"/>
        <v>7</v>
      </c>
      <c r="W14" s="1">
        <f t="shared" si="3"/>
        <v>7</v>
      </c>
      <c r="X14" s="1">
        <f t="shared" si="3"/>
        <v>8</v>
      </c>
      <c r="Y14" s="1">
        <f t="shared" si="3"/>
        <v>8</v>
      </c>
      <c r="Z14" s="1">
        <f t="shared" si="3"/>
        <v>8</v>
      </c>
      <c r="AA14" s="1">
        <f t="shared" si="3"/>
        <v>8</v>
      </c>
      <c r="AB14" s="1">
        <f t="shared" si="3"/>
        <v>8</v>
      </c>
      <c r="AC14" s="1">
        <f t="shared" si="3"/>
        <v>9</v>
      </c>
      <c r="AD14" s="1">
        <f t="shared" si="4"/>
        <v>9</v>
      </c>
      <c r="AE14" s="1">
        <f t="shared" si="4"/>
        <v>9</v>
      </c>
      <c r="AF14" s="1">
        <f t="shared" si="4"/>
        <v>9</v>
      </c>
      <c r="AG14" s="1">
        <f t="shared" si="4"/>
        <v>10</v>
      </c>
      <c r="AH14" s="1">
        <f t="shared" si="4"/>
        <v>10</v>
      </c>
      <c r="AI14" s="1">
        <f t="shared" si="4"/>
        <v>10</v>
      </c>
      <c r="AJ14" s="1">
        <f t="shared" si="4"/>
        <v>11</v>
      </c>
      <c r="AK14" s="1">
        <f t="shared" si="4"/>
        <v>11</v>
      </c>
      <c r="AL14" s="9">
        <f t="shared" si="4"/>
        <v>12</v>
      </c>
      <c r="AM14" s="58">
        <v>11</v>
      </c>
    </row>
    <row r="15" spans="2:53" ht="16.149999999999999" thickBot="1" x14ac:dyDescent="0.5">
      <c r="B15" s="52">
        <v>6</v>
      </c>
      <c r="C15" s="8">
        <f t="shared" si="2"/>
        <v>6</v>
      </c>
      <c r="D15" s="1">
        <f t="shared" si="2"/>
        <v>6</v>
      </c>
      <c r="E15" s="1">
        <f t="shared" si="2"/>
        <v>6</v>
      </c>
      <c r="F15" s="1">
        <f t="shared" si="2"/>
        <v>6</v>
      </c>
      <c r="G15" s="1">
        <f t="shared" si="2"/>
        <v>6</v>
      </c>
      <c r="H15" s="1">
        <f t="shared" si="2"/>
        <v>6</v>
      </c>
      <c r="I15" s="1">
        <f t="shared" si="2"/>
        <v>6</v>
      </c>
      <c r="J15" s="1">
        <f t="shared" si="2"/>
        <v>6</v>
      </c>
      <c r="K15" s="1">
        <f t="shared" si="2"/>
        <v>6</v>
      </c>
      <c r="L15" s="1">
        <f t="shared" si="2"/>
        <v>6</v>
      </c>
      <c r="M15" s="1">
        <f t="shared" si="2"/>
        <v>6</v>
      </c>
      <c r="N15" s="1">
        <f t="shared" si="2"/>
        <v>6</v>
      </c>
      <c r="O15" s="1">
        <f t="shared" si="2"/>
        <v>6</v>
      </c>
      <c r="P15" s="1">
        <f t="shared" si="2"/>
        <v>6</v>
      </c>
      <c r="Q15" s="1">
        <f t="shared" si="2"/>
        <v>6</v>
      </c>
      <c r="R15" s="1">
        <f t="shared" si="2"/>
        <v>7</v>
      </c>
      <c r="S15" s="1">
        <f t="shared" si="3"/>
        <v>7</v>
      </c>
      <c r="T15" s="1">
        <f t="shared" si="3"/>
        <v>7</v>
      </c>
      <c r="U15" s="1">
        <f t="shared" si="3"/>
        <v>7</v>
      </c>
      <c r="V15" s="1">
        <f t="shared" si="3"/>
        <v>7</v>
      </c>
      <c r="W15" s="1">
        <f t="shared" si="3"/>
        <v>7</v>
      </c>
      <c r="X15" s="1">
        <f t="shared" si="3"/>
        <v>8</v>
      </c>
      <c r="Y15" s="1">
        <f t="shared" si="3"/>
        <v>8</v>
      </c>
      <c r="Z15" s="1">
        <f t="shared" si="3"/>
        <v>8</v>
      </c>
      <c r="AA15" s="1">
        <f t="shared" si="3"/>
        <v>8</v>
      </c>
      <c r="AB15" s="1">
        <f t="shared" si="3"/>
        <v>8</v>
      </c>
      <c r="AC15" s="1">
        <f t="shared" si="3"/>
        <v>9</v>
      </c>
      <c r="AD15" s="1">
        <f t="shared" si="4"/>
        <v>9</v>
      </c>
      <c r="AE15" s="1">
        <f t="shared" si="4"/>
        <v>9</v>
      </c>
      <c r="AF15" s="1">
        <f t="shared" si="4"/>
        <v>9</v>
      </c>
      <c r="AG15" s="1">
        <f t="shared" si="4"/>
        <v>10</v>
      </c>
      <c r="AH15" s="1">
        <f t="shared" si="4"/>
        <v>10</v>
      </c>
      <c r="AI15" s="1">
        <f t="shared" si="4"/>
        <v>10</v>
      </c>
      <c r="AJ15" s="1">
        <f t="shared" si="4"/>
        <v>11</v>
      </c>
      <c r="AK15" s="1">
        <f t="shared" si="4"/>
        <v>11</v>
      </c>
      <c r="AL15" s="9">
        <f t="shared" si="4"/>
        <v>12</v>
      </c>
      <c r="AM15" s="58">
        <v>12</v>
      </c>
      <c r="AO15" s="61" t="s">
        <v>42</v>
      </c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5"/>
    </row>
    <row r="16" spans="2:53" ht="14.65" thickBot="1" x14ac:dyDescent="0.5">
      <c r="B16" s="52">
        <v>6</v>
      </c>
      <c r="C16" s="8">
        <f t="shared" si="2"/>
        <v>6</v>
      </c>
      <c r="D16" s="1">
        <f t="shared" si="2"/>
        <v>6</v>
      </c>
      <c r="E16" s="1">
        <f t="shared" si="2"/>
        <v>6</v>
      </c>
      <c r="F16" s="1">
        <f t="shared" si="2"/>
        <v>6</v>
      </c>
      <c r="G16" s="1">
        <f t="shared" si="2"/>
        <v>6</v>
      </c>
      <c r="H16" s="1">
        <f t="shared" si="2"/>
        <v>6</v>
      </c>
      <c r="I16" s="1">
        <f t="shared" si="2"/>
        <v>6</v>
      </c>
      <c r="J16" s="1">
        <f t="shared" si="2"/>
        <v>6</v>
      </c>
      <c r="K16" s="1">
        <f t="shared" si="2"/>
        <v>6</v>
      </c>
      <c r="L16" s="1">
        <f t="shared" si="2"/>
        <v>6</v>
      </c>
      <c r="M16" s="1">
        <f t="shared" si="2"/>
        <v>6</v>
      </c>
      <c r="N16" s="1">
        <f t="shared" si="2"/>
        <v>6</v>
      </c>
      <c r="O16" s="1">
        <f t="shared" si="2"/>
        <v>6</v>
      </c>
      <c r="P16" s="1">
        <f t="shared" si="2"/>
        <v>6</v>
      </c>
      <c r="Q16" s="1">
        <f t="shared" si="2"/>
        <v>6</v>
      </c>
      <c r="R16" s="1">
        <f t="shared" si="2"/>
        <v>7</v>
      </c>
      <c r="S16" s="1">
        <f t="shared" si="3"/>
        <v>7</v>
      </c>
      <c r="T16" s="1">
        <f t="shared" si="3"/>
        <v>7</v>
      </c>
      <c r="U16" s="1">
        <f t="shared" si="3"/>
        <v>7</v>
      </c>
      <c r="V16" s="1">
        <f t="shared" si="3"/>
        <v>7</v>
      </c>
      <c r="W16" s="1">
        <f t="shared" si="3"/>
        <v>7</v>
      </c>
      <c r="X16" s="1">
        <f t="shared" si="3"/>
        <v>8</v>
      </c>
      <c r="Y16" s="1">
        <f t="shared" si="3"/>
        <v>8</v>
      </c>
      <c r="Z16" s="1">
        <f t="shared" si="3"/>
        <v>8</v>
      </c>
      <c r="AA16" s="1">
        <f t="shared" si="3"/>
        <v>8</v>
      </c>
      <c r="AB16" s="1">
        <f t="shared" si="3"/>
        <v>8</v>
      </c>
      <c r="AC16" s="1">
        <f t="shared" si="3"/>
        <v>9</v>
      </c>
      <c r="AD16" s="1">
        <f t="shared" si="4"/>
        <v>9</v>
      </c>
      <c r="AE16" s="1">
        <f t="shared" si="4"/>
        <v>9</v>
      </c>
      <c r="AF16" s="1">
        <f t="shared" si="4"/>
        <v>9</v>
      </c>
      <c r="AG16" s="1">
        <f t="shared" si="4"/>
        <v>10</v>
      </c>
      <c r="AH16" s="1">
        <f t="shared" si="4"/>
        <v>10</v>
      </c>
      <c r="AI16" s="1">
        <f t="shared" si="4"/>
        <v>10</v>
      </c>
      <c r="AJ16" s="1">
        <f t="shared" si="4"/>
        <v>11</v>
      </c>
      <c r="AK16" s="1">
        <f t="shared" si="4"/>
        <v>11</v>
      </c>
      <c r="AL16" s="9">
        <f t="shared" si="4"/>
        <v>12</v>
      </c>
      <c r="AM16" s="58">
        <v>13</v>
      </c>
      <c r="AO16" s="66" t="s">
        <v>11</v>
      </c>
      <c r="AP16" s="48">
        <v>1</v>
      </c>
      <c r="AQ16" s="49">
        <v>2</v>
      </c>
      <c r="AR16" s="49">
        <v>3</v>
      </c>
      <c r="AS16" s="49">
        <v>4</v>
      </c>
      <c r="AT16" s="49">
        <v>5</v>
      </c>
      <c r="AU16" s="49">
        <v>6</v>
      </c>
      <c r="AV16" s="49">
        <v>7</v>
      </c>
      <c r="AW16" s="49">
        <v>8</v>
      </c>
      <c r="AX16" s="49">
        <v>9</v>
      </c>
      <c r="AY16" s="49">
        <v>10</v>
      </c>
      <c r="AZ16" s="49">
        <v>11</v>
      </c>
      <c r="BA16" s="50">
        <v>12</v>
      </c>
    </row>
    <row r="17" spans="2:66" ht="14.65" thickBot="1" x14ac:dyDescent="0.5">
      <c r="B17" s="52">
        <v>6</v>
      </c>
      <c r="C17" s="8">
        <f t="shared" si="2"/>
        <v>6</v>
      </c>
      <c r="D17" s="1">
        <f t="shared" si="2"/>
        <v>6</v>
      </c>
      <c r="E17" s="1">
        <f t="shared" si="2"/>
        <v>6</v>
      </c>
      <c r="F17" s="1">
        <f t="shared" si="2"/>
        <v>6</v>
      </c>
      <c r="G17" s="1">
        <f t="shared" si="2"/>
        <v>6</v>
      </c>
      <c r="H17" s="1">
        <f t="shared" si="2"/>
        <v>6</v>
      </c>
      <c r="I17" s="1">
        <f t="shared" si="2"/>
        <v>6</v>
      </c>
      <c r="J17" s="1">
        <f t="shared" si="2"/>
        <v>6</v>
      </c>
      <c r="K17" s="1">
        <f t="shared" si="2"/>
        <v>6</v>
      </c>
      <c r="L17" s="1">
        <f t="shared" si="2"/>
        <v>6</v>
      </c>
      <c r="M17" s="1">
        <f t="shared" si="2"/>
        <v>6</v>
      </c>
      <c r="N17" s="1">
        <f t="shared" si="2"/>
        <v>6</v>
      </c>
      <c r="O17" s="1">
        <f t="shared" si="2"/>
        <v>6</v>
      </c>
      <c r="P17" s="1">
        <f t="shared" si="2"/>
        <v>6</v>
      </c>
      <c r="Q17" s="1">
        <f t="shared" si="2"/>
        <v>6</v>
      </c>
      <c r="R17" s="1">
        <f t="shared" si="2"/>
        <v>7</v>
      </c>
      <c r="S17" s="1">
        <f t="shared" si="3"/>
        <v>7</v>
      </c>
      <c r="T17" s="1">
        <f t="shared" si="3"/>
        <v>7</v>
      </c>
      <c r="U17" s="1">
        <f t="shared" si="3"/>
        <v>7</v>
      </c>
      <c r="V17" s="1">
        <f t="shared" si="3"/>
        <v>7</v>
      </c>
      <c r="W17" s="1">
        <f t="shared" si="3"/>
        <v>7</v>
      </c>
      <c r="X17" s="1">
        <f t="shared" si="3"/>
        <v>8</v>
      </c>
      <c r="Y17" s="1">
        <f t="shared" si="3"/>
        <v>8</v>
      </c>
      <c r="Z17" s="1">
        <f t="shared" si="3"/>
        <v>8</v>
      </c>
      <c r="AA17" s="1">
        <f t="shared" si="3"/>
        <v>8</v>
      </c>
      <c r="AB17" s="1">
        <f t="shared" si="3"/>
        <v>8</v>
      </c>
      <c r="AC17" s="1">
        <f t="shared" si="3"/>
        <v>9</v>
      </c>
      <c r="AD17" s="1">
        <f t="shared" si="4"/>
        <v>9</v>
      </c>
      <c r="AE17" s="1">
        <f t="shared" si="4"/>
        <v>9</v>
      </c>
      <c r="AF17" s="1">
        <f t="shared" si="4"/>
        <v>9</v>
      </c>
      <c r="AG17" s="1">
        <f t="shared" si="4"/>
        <v>10</v>
      </c>
      <c r="AH17" s="1">
        <f t="shared" si="4"/>
        <v>10</v>
      </c>
      <c r="AI17" s="1">
        <f t="shared" si="4"/>
        <v>10</v>
      </c>
      <c r="AJ17" s="1">
        <f t="shared" si="4"/>
        <v>11</v>
      </c>
      <c r="AK17" s="1">
        <f t="shared" si="4"/>
        <v>11</v>
      </c>
      <c r="AL17" s="9">
        <f t="shared" si="4"/>
        <v>12</v>
      </c>
      <c r="AM17" s="58">
        <v>14</v>
      </c>
      <c r="AO17" s="60"/>
      <c r="AP17" s="2">
        <f>AP16</f>
        <v>1</v>
      </c>
      <c r="AQ17" s="3">
        <f t="shared" ref="AQ17:BA17" si="5">AQ16</f>
        <v>2</v>
      </c>
      <c r="AR17" s="3">
        <f t="shared" si="5"/>
        <v>3</v>
      </c>
      <c r="AS17" s="3">
        <f t="shared" si="5"/>
        <v>4</v>
      </c>
      <c r="AT17" s="3">
        <f t="shared" si="5"/>
        <v>5</v>
      </c>
      <c r="AU17" s="3">
        <f t="shared" si="5"/>
        <v>6</v>
      </c>
      <c r="AV17" s="3">
        <f t="shared" si="5"/>
        <v>7</v>
      </c>
      <c r="AW17" s="3">
        <f t="shared" si="5"/>
        <v>8</v>
      </c>
      <c r="AX17" s="3">
        <f t="shared" si="5"/>
        <v>9</v>
      </c>
      <c r="AY17" s="3">
        <f t="shared" si="5"/>
        <v>10</v>
      </c>
      <c r="AZ17" s="3">
        <f t="shared" si="5"/>
        <v>11</v>
      </c>
      <c r="BA17" s="4">
        <f t="shared" si="5"/>
        <v>12</v>
      </c>
    </row>
    <row r="18" spans="2:66" ht="14.65" thickBot="1" x14ac:dyDescent="0.5">
      <c r="B18" s="52">
        <v>6</v>
      </c>
      <c r="C18" s="8">
        <f t="shared" si="2"/>
        <v>6</v>
      </c>
      <c r="D18" s="1">
        <f t="shared" si="2"/>
        <v>6</v>
      </c>
      <c r="E18" s="1">
        <f t="shared" si="2"/>
        <v>6</v>
      </c>
      <c r="F18" s="1">
        <f t="shared" si="2"/>
        <v>6</v>
      </c>
      <c r="G18" s="1">
        <f t="shared" si="2"/>
        <v>6</v>
      </c>
      <c r="H18" s="1">
        <f t="shared" si="2"/>
        <v>6</v>
      </c>
      <c r="I18" s="1">
        <f t="shared" si="2"/>
        <v>6</v>
      </c>
      <c r="J18" s="1">
        <f t="shared" si="2"/>
        <v>6</v>
      </c>
      <c r="K18" s="1">
        <f t="shared" si="2"/>
        <v>6</v>
      </c>
      <c r="L18" s="1">
        <f t="shared" si="2"/>
        <v>6</v>
      </c>
      <c r="M18" s="1">
        <f t="shared" si="2"/>
        <v>6</v>
      </c>
      <c r="N18" s="1">
        <f t="shared" si="2"/>
        <v>6</v>
      </c>
      <c r="O18" s="1">
        <f t="shared" si="2"/>
        <v>6</v>
      </c>
      <c r="P18" s="1">
        <f t="shared" si="2"/>
        <v>6</v>
      </c>
      <c r="Q18" s="1">
        <f t="shared" si="2"/>
        <v>6</v>
      </c>
      <c r="R18" s="1">
        <f t="shared" si="2"/>
        <v>7</v>
      </c>
      <c r="S18" s="1">
        <f t="shared" si="3"/>
        <v>7</v>
      </c>
      <c r="T18" s="1">
        <f t="shared" si="3"/>
        <v>7</v>
      </c>
      <c r="U18" s="1">
        <f t="shared" si="3"/>
        <v>7</v>
      </c>
      <c r="V18" s="1">
        <f t="shared" si="3"/>
        <v>7</v>
      </c>
      <c r="W18" s="1">
        <f t="shared" si="3"/>
        <v>7</v>
      </c>
      <c r="X18" s="1">
        <f t="shared" si="3"/>
        <v>8</v>
      </c>
      <c r="Y18" s="1">
        <f t="shared" si="3"/>
        <v>8</v>
      </c>
      <c r="Z18" s="1">
        <f t="shared" si="3"/>
        <v>8</v>
      </c>
      <c r="AA18" s="1">
        <f t="shared" si="3"/>
        <v>8</v>
      </c>
      <c r="AB18" s="1">
        <f t="shared" si="3"/>
        <v>8</v>
      </c>
      <c r="AC18" s="1">
        <f t="shared" si="3"/>
        <v>9</v>
      </c>
      <c r="AD18" s="1">
        <f t="shared" si="4"/>
        <v>9</v>
      </c>
      <c r="AE18" s="1">
        <f t="shared" si="4"/>
        <v>9</v>
      </c>
      <c r="AF18" s="1">
        <f t="shared" si="4"/>
        <v>9</v>
      </c>
      <c r="AG18" s="1">
        <f t="shared" si="4"/>
        <v>10</v>
      </c>
      <c r="AH18" s="1">
        <f t="shared" si="4"/>
        <v>10</v>
      </c>
      <c r="AI18" s="1">
        <f t="shared" si="4"/>
        <v>10</v>
      </c>
      <c r="AJ18" s="1">
        <f t="shared" si="4"/>
        <v>11</v>
      </c>
      <c r="AK18" s="1">
        <f t="shared" si="4"/>
        <v>11</v>
      </c>
      <c r="AL18" s="9">
        <f t="shared" si="4"/>
        <v>12</v>
      </c>
      <c r="AM18" s="58">
        <v>15</v>
      </c>
    </row>
    <row r="19" spans="2:66" x14ac:dyDescent="0.45">
      <c r="B19" s="52">
        <v>7</v>
      </c>
      <c r="C19" s="8">
        <f t="shared" si="2"/>
        <v>7</v>
      </c>
      <c r="D19" s="1">
        <f t="shared" si="2"/>
        <v>7</v>
      </c>
      <c r="E19" s="1">
        <f t="shared" si="2"/>
        <v>7</v>
      </c>
      <c r="F19" s="1">
        <f t="shared" si="2"/>
        <v>7</v>
      </c>
      <c r="G19" s="1">
        <f t="shared" si="2"/>
        <v>7</v>
      </c>
      <c r="H19" s="1">
        <f t="shared" si="2"/>
        <v>7</v>
      </c>
      <c r="I19" s="1">
        <f t="shared" si="2"/>
        <v>7</v>
      </c>
      <c r="J19" s="1">
        <f t="shared" si="2"/>
        <v>7</v>
      </c>
      <c r="K19" s="1">
        <f t="shared" si="2"/>
        <v>7</v>
      </c>
      <c r="L19" s="1">
        <f t="shared" si="2"/>
        <v>7</v>
      </c>
      <c r="M19" s="1">
        <f t="shared" si="2"/>
        <v>7</v>
      </c>
      <c r="N19" s="1">
        <f t="shared" si="2"/>
        <v>7</v>
      </c>
      <c r="O19" s="1">
        <f t="shared" si="2"/>
        <v>7</v>
      </c>
      <c r="P19" s="1">
        <f t="shared" si="2"/>
        <v>7</v>
      </c>
      <c r="Q19" s="1">
        <f t="shared" si="2"/>
        <v>7</v>
      </c>
      <c r="R19" s="1">
        <f t="shared" si="2"/>
        <v>7</v>
      </c>
      <c r="S19" s="1">
        <f t="shared" si="3"/>
        <v>7</v>
      </c>
      <c r="T19" s="1">
        <f t="shared" si="3"/>
        <v>7</v>
      </c>
      <c r="U19" s="1">
        <f t="shared" si="3"/>
        <v>7</v>
      </c>
      <c r="V19" s="1">
        <f t="shared" si="3"/>
        <v>7</v>
      </c>
      <c r="W19" s="1">
        <f t="shared" si="3"/>
        <v>7</v>
      </c>
      <c r="X19" s="1">
        <f t="shared" si="3"/>
        <v>8</v>
      </c>
      <c r="Y19" s="1">
        <f t="shared" si="3"/>
        <v>8</v>
      </c>
      <c r="Z19" s="1">
        <f t="shared" si="3"/>
        <v>8</v>
      </c>
      <c r="AA19" s="1">
        <f t="shared" si="3"/>
        <v>8</v>
      </c>
      <c r="AB19" s="1">
        <f t="shared" si="3"/>
        <v>8</v>
      </c>
      <c r="AC19" s="1">
        <f t="shared" si="3"/>
        <v>9</v>
      </c>
      <c r="AD19" s="1">
        <f t="shared" si="4"/>
        <v>9</v>
      </c>
      <c r="AE19" s="1">
        <f t="shared" si="4"/>
        <v>9</v>
      </c>
      <c r="AF19" s="1">
        <f t="shared" si="4"/>
        <v>9</v>
      </c>
      <c r="AG19" s="1">
        <f t="shared" si="4"/>
        <v>10</v>
      </c>
      <c r="AH19" s="1">
        <f t="shared" si="4"/>
        <v>10</v>
      </c>
      <c r="AI19" s="1">
        <f t="shared" si="4"/>
        <v>10</v>
      </c>
      <c r="AJ19" s="1">
        <f t="shared" si="4"/>
        <v>11</v>
      </c>
      <c r="AK19" s="1">
        <f t="shared" si="4"/>
        <v>11</v>
      </c>
      <c r="AL19" s="9">
        <f t="shared" si="4"/>
        <v>12</v>
      </c>
      <c r="AM19" s="58">
        <v>16</v>
      </c>
      <c r="AO19" s="67" t="s">
        <v>1</v>
      </c>
      <c r="AP19" s="68"/>
      <c r="AQ19" s="69"/>
      <c r="AR19" s="67">
        <f>E42</f>
        <v>7</v>
      </c>
      <c r="AS19" s="69"/>
      <c r="AT19" s="67" t="s">
        <v>2</v>
      </c>
      <c r="AU19" s="68"/>
      <c r="AV19" s="68"/>
      <c r="AW19" s="68"/>
      <c r="AX19" s="69"/>
      <c r="AY19" s="73">
        <f>(COUNTIF(AP17:BA17,AR19))/12</f>
        <v>8.3333333333333329E-2</v>
      </c>
      <c r="AZ19" s="74"/>
    </row>
    <row r="20" spans="2:66" ht="14.65" thickBot="1" x14ac:dyDescent="0.5">
      <c r="B20" s="52">
        <v>7</v>
      </c>
      <c r="C20" s="8">
        <f t="shared" si="2"/>
        <v>7</v>
      </c>
      <c r="D20" s="1">
        <f t="shared" si="2"/>
        <v>7</v>
      </c>
      <c r="E20" s="1">
        <f t="shared" si="2"/>
        <v>7</v>
      </c>
      <c r="F20" s="1">
        <f t="shared" si="2"/>
        <v>7</v>
      </c>
      <c r="G20" s="1">
        <f t="shared" si="2"/>
        <v>7</v>
      </c>
      <c r="H20" s="1">
        <f t="shared" si="2"/>
        <v>7</v>
      </c>
      <c r="I20" s="1">
        <f t="shared" si="2"/>
        <v>7</v>
      </c>
      <c r="J20" s="1">
        <f t="shared" si="2"/>
        <v>7</v>
      </c>
      <c r="K20" s="1">
        <f t="shared" si="2"/>
        <v>7</v>
      </c>
      <c r="L20" s="1">
        <f t="shared" si="2"/>
        <v>7</v>
      </c>
      <c r="M20" s="1">
        <f t="shared" si="2"/>
        <v>7</v>
      </c>
      <c r="N20" s="1">
        <f t="shared" si="2"/>
        <v>7</v>
      </c>
      <c r="O20" s="1">
        <f t="shared" si="2"/>
        <v>7</v>
      </c>
      <c r="P20" s="1">
        <f t="shared" si="2"/>
        <v>7</v>
      </c>
      <c r="Q20" s="1">
        <f t="shared" si="2"/>
        <v>7</v>
      </c>
      <c r="R20" s="1">
        <f t="shared" si="2"/>
        <v>7</v>
      </c>
      <c r="S20" s="1">
        <f t="shared" si="3"/>
        <v>7</v>
      </c>
      <c r="T20" s="1">
        <f t="shared" si="3"/>
        <v>7</v>
      </c>
      <c r="U20" s="1">
        <f t="shared" si="3"/>
        <v>7</v>
      </c>
      <c r="V20" s="1">
        <f t="shared" si="3"/>
        <v>7</v>
      </c>
      <c r="W20" s="1">
        <f t="shared" si="3"/>
        <v>7</v>
      </c>
      <c r="X20" s="1">
        <f t="shared" si="3"/>
        <v>8</v>
      </c>
      <c r="Y20" s="1">
        <f t="shared" si="3"/>
        <v>8</v>
      </c>
      <c r="Z20" s="1">
        <f t="shared" si="3"/>
        <v>8</v>
      </c>
      <c r="AA20" s="1">
        <f t="shared" si="3"/>
        <v>8</v>
      </c>
      <c r="AB20" s="1">
        <f t="shared" si="3"/>
        <v>8</v>
      </c>
      <c r="AC20" s="1">
        <f t="shared" si="3"/>
        <v>9</v>
      </c>
      <c r="AD20" s="1">
        <f t="shared" si="4"/>
        <v>9</v>
      </c>
      <c r="AE20" s="1">
        <f t="shared" si="4"/>
        <v>9</v>
      </c>
      <c r="AF20" s="1">
        <f t="shared" si="4"/>
        <v>9</v>
      </c>
      <c r="AG20" s="1">
        <f t="shared" si="4"/>
        <v>10</v>
      </c>
      <c r="AH20" s="1">
        <f t="shared" si="4"/>
        <v>10</v>
      </c>
      <c r="AI20" s="1">
        <f t="shared" si="4"/>
        <v>10</v>
      </c>
      <c r="AJ20" s="1">
        <f t="shared" si="4"/>
        <v>11</v>
      </c>
      <c r="AK20" s="1">
        <f t="shared" si="4"/>
        <v>11</v>
      </c>
      <c r="AL20" s="9">
        <f t="shared" si="4"/>
        <v>12</v>
      </c>
      <c r="AM20" s="58">
        <v>17</v>
      </c>
      <c r="AO20" s="70"/>
      <c r="AP20" s="71"/>
      <c r="AQ20" s="72"/>
      <c r="AR20" s="70"/>
      <c r="AS20" s="72"/>
      <c r="AT20" s="70"/>
      <c r="AU20" s="71"/>
      <c r="AV20" s="71"/>
      <c r="AW20" s="71"/>
      <c r="AX20" s="72"/>
      <c r="AY20" s="75"/>
      <c r="AZ20" s="76"/>
    </row>
    <row r="21" spans="2:66" ht="14.65" thickBot="1" x14ac:dyDescent="0.5">
      <c r="B21" s="52">
        <v>7</v>
      </c>
      <c r="C21" s="8">
        <f t="shared" si="2"/>
        <v>7</v>
      </c>
      <c r="D21" s="1">
        <f t="shared" si="2"/>
        <v>7</v>
      </c>
      <c r="E21" s="1">
        <f t="shared" si="2"/>
        <v>7</v>
      </c>
      <c r="F21" s="1">
        <f t="shared" si="2"/>
        <v>7</v>
      </c>
      <c r="G21" s="1">
        <f t="shared" si="2"/>
        <v>7</v>
      </c>
      <c r="H21" s="1">
        <f t="shared" si="2"/>
        <v>7</v>
      </c>
      <c r="I21" s="1">
        <f t="shared" si="2"/>
        <v>7</v>
      </c>
      <c r="J21" s="1">
        <f t="shared" si="2"/>
        <v>7</v>
      </c>
      <c r="K21" s="1">
        <f t="shared" si="2"/>
        <v>7</v>
      </c>
      <c r="L21" s="1">
        <f t="shared" si="2"/>
        <v>7</v>
      </c>
      <c r="M21" s="1">
        <f t="shared" si="2"/>
        <v>7</v>
      </c>
      <c r="N21" s="1">
        <f t="shared" si="2"/>
        <v>7</v>
      </c>
      <c r="O21" s="1">
        <f t="shared" si="2"/>
        <v>7</v>
      </c>
      <c r="P21" s="1">
        <f t="shared" si="2"/>
        <v>7</v>
      </c>
      <c r="Q21" s="1">
        <f t="shared" si="2"/>
        <v>7</v>
      </c>
      <c r="R21" s="1">
        <f t="shared" si="2"/>
        <v>7</v>
      </c>
      <c r="S21" s="1">
        <f t="shared" si="3"/>
        <v>7</v>
      </c>
      <c r="T21" s="1">
        <f t="shared" si="3"/>
        <v>7</v>
      </c>
      <c r="U21" s="1">
        <f t="shared" si="3"/>
        <v>7</v>
      </c>
      <c r="V21" s="1">
        <f t="shared" si="3"/>
        <v>7</v>
      </c>
      <c r="W21" s="1">
        <f t="shared" si="3"/>
        <v>7</v>
      </c>
      <c r="X21" s="1">
        <f t="shared" si="3"/>
        <v>8</v>
      </c>
      <c r="Y21" s="1">
        <f t="shared" si="3"/>
        <v>8</v>
      </c>
      <c r="Z21" s="1">
        <f t="shared" si="3"/>
        <v>8</v>
      </c>
      <c r="AA21" s="1">
        <f t="shared" si="3"/>
        <v>8</v>
      </c>
      <c r="AB21" s="1">
        <f t="shared" si="3"/>
        <v>8</v>
      </c>
      <c r="AC21" s="1">
        <f t="shared" si="3"/>
        <v>9</v>
      </c>
      <c r="AD21" s="1">
        <f t="shared" si="4"/>
        <v>9</v>
      </c>
      <c r="AE21" s="1">
        <f t="shared" si="4"/>
        <v>9</v>
      </c>
      <c r="AF21" s="1">
        <f t="shared" si="4"/>
        <v>9</v>
      </c>
      <c r="AG21" s="1">
        <f t="shared" si="4"/>
        <v>10</v>
      </c>
      <c r="AH21" s="1">
        <f t="shared" si="4"/>
        <v>10</v>
      </c>
      <c r="AI21" s="1">
        <f t="shared" si="4"/>
        <v>10</v>
      </c>
      <c r="AJ21" s="1">
        <f t="shared" si="4"/>
        <v>11</v>
      </c>
      <c r="AK21" s="1">
        <f t="shared" si="4"/>
        <v>11</v>
      </c>
      <c r="AL21" s="9">
        <f t="shared" si="4"/>
        <v>12</v>
      </c>
      <c r="AM21" s="58">
        <v>18</v>
      </c>
    </row>
    <row r="22" spans="2:66" ht="14.65" thickBot="1" x14ac:dyDescent="0.5">
      <c r="B22" s="52">
        <v>7</v>
      </c>
      <c r="C22" s="8">
        <f t="shared" si="2"/>
        <v>7</v>
      </c>
      <c r="D22" s="1">
        <f t="shared" si="2"/>
        <v>7</v>
      </c>
      <c r="E22" s="1">
        <f t="shared" si="2"/>
        <v>7</v>
      </c>
      <c r="F22" s="1">
        <f t="shared" si="2"/>
        <v>7</v>
      </c>
      <c r="G22" s="1">
        <f t="shared" si="2"/>
        <v>7</v>
      </c>
      <c r="H22" s="1">
        <f t="shared" si="2"/>
        <v>7</v>
      </c>
      <c r="I22" s="1">
        <f t="shared" si="2"/>
        <v>7</v>
      </c>
      <c r="J22" s="1">
        <f t="shared" si="2"/>
        <v>7</v>
      </c>
      <c r="K22" s="1">
        <f t="shared" si="2"/>
        <v>7</v>
      </c>
      <c r="L22" s="1">
        <f t="shared" si="2"/>
        <v>7</v>
      </c>
      <c r="M22" s="1">
        <f t="shared" si="2"/>
        <v>7</v>
      </c>
      <c r="N22" s="1">
        <f t="shared" si="2"/>
        <v>7</v>
      </c>
      <c r="O22" s="1">
        <f t="shared" si="2"/>
        <v>7</v>
      </c>
      <c r="P22" s="1">
        <f t="shared" si="2"/>
        <v>7</v>
      </c>
      <c r="Q22" s="1">
        <f t="shared" si="2"/>
        <v>7</v>
      </c>
      <c r="R22" s="1">
        <f t="shared" si="2"/>
        <v>7</v>
      </c>
      <c r="S22" s="1">
        <f t="shared" si="3"/>
        <v>7</v>
      </c>
      <c r="T22" s="1">
        <f t="shared" si="3"/>
        <v>7</v>
      </c>
      <c r="U22" s="1">
        <f t="shared" si="3"/>
        <v>7</v>
      </c>
      <c r="V22" s="1">
        <f t="shared" si="3"/>
        <v>7</v>
      </c>
      <c r="W22" s="1">
        <f t="shared" si="3"/>
        <v>7</v>
      </c>
      <c r="X22" s="1">
        <f t="shared" si="3"/>
        <v>8</v>
      </c>
      <c r="Y22" s="1">
        <f t="shared" si="3"/>
        <v>8</v>
      </c>
      <c r="Z22" s="1">
        <f t="shared" si="3"/>
        <v>8</v>
      </c>
      <c r="AA22" s="1">
        <f t="shared" si="3"/>
        <v>8</v>
      </c>
      <c r="AB22" s="1">
        <f t="shared" si="3"/>
        <v>8</v>
      </c>
      <c r="AC22" s="1">
        <f t="shared" si="3"/>
        <v>9</v>
      </c>
      <c r="AD22" s="1">
        <f t="shared" si="4"/>
        <v>9</v>
      </c>
      <c r="AE22" s="1">
        <f t="shared" si="4"/>
        <v>9</v>
      </c>
      <c r="AF22" s="1">
        <f t="shared" si="4"/>
        <v>9</v>
      </c>
      <c r="AG22" s="1">
        <f t="shared" si="4"/>
        <v>10</v>
      </c>
      <c r="AH22" s="1">
        <f t="shared" si="4"/>
        <v>10</v>
      </c>
      <c r="AI22" s="1">
        <f t="shared" si="4"/>
        <v>10</v>
      </c>
      <c r="AJ22" s="1">
        <f t="shared" si="4"/>
        <v>11</v>
      </c>
      <c r="AK22" s="1">
        <f t="shared" si="4"/>
        <v>11</v>
      </c>
      <c r="AL22" s="9">
        <f t="shared" si="4"/>
        <v>12</v>
      </c>
      <c r="AM22" s="58">
        <v>19</v>
      </c>
      <c r="AO22" s="94" t="s">
        <v>5</v>
      </c>
      <c r="AP22" s="96"/>
      <c r="AQ22" s="94">
        <v>1</v>
      </c>
      <c r="AR22" s="95"/>
      <c r="AS22" s="95">
        <v>2</v>
      </c>
      <c r="AT22" s="95"/>
      <c r="AU22" s="95">
        <v>3</v>
      </c>
      <c r="AV22" s="95"/>
      <c r="AW22" s="95">
        <v>4</v>
      </c>
      <c r="AX22" s="95"/>
      <c r="AY22" s="95">
        <v>5</v>
      </c>
      <c r="AZ22" s="95"/>
      <c r="BA22" s="95">
        <v>6</v>
      </c>
      <c r="BB22" s="95"/>
      <c r="BC22" s="95">
        <v>7</v>
      </c>
      <c r="BD22" s="95"/>
      <c r="BE22" s="95">
        <v>8</v>
      </c>
      <c r="BF22" s="95"/>
      <c r="BG22" s="95">
        <v>9</v>
      </c>
      <c r="BH22" s="95"/>
      <c r="BI22" s="95">
        <v>10</v>
      </c>
      <c r="BJ22" s="95"/>
      <c r="BK22" s="95">
        <v>11</v>
      </c>
      <c r="BL22" s="95"/>
      <c r="BM22" s="95">
        <v>12</v>
      </c>
      <c r="BN22" s="96"/>
    </row>
    <row r="23" spans="2:66" x14ac:dyDescent="0.45">
      <c r="B23" s="52">
        <v>7</v>
      </c>
      <c r="C23" s="8">
        <f t="shared" si="2"/>
        <v>7</v>
      </c>
      <c r="D23" s="1">
        <f t="shared" si="2"/>
        <v>7</v>
      </c>
      <c r="E23" s="1">
        <f t="shared" si="2"/>
        <v>7</v>
      </c>
      <c r="F23" s="1">
        <f t="shared" si="2"/>
        <v>7</v>
      </c>
      <c r="G23" s="1">
        <f t="shared" si="2"/>
        <v>7</v>
      </c>
      <c r="H23" s="1">
        <f t="shared" si="2"/>
        <v>7</v>
      </c>
      <c r="I23" s="1">
        <f t="shared" si="2"/>
        <v>7</v>
      </c>
      <c r="J23" s="1">
        <f t="shared" si="2"/>
        <v>7</v>
      </c>
      <c r="K23" s="1">
        <f t="shared" si="2"/>
        <v>7</v>
      </c>
      <c r="L23" s="1">
        <f t="shared" si="2"/>
        <v>7</v>
      </c>
      <c r="M23" s="1">
        <f t="shared" si="2"/>
        <v>7</v>
      </c>
      <c r="N23" s="1">
        <f t="shared" si="2"/>
        <v>7</v>
      </c>
      <c r="O23" s="1">
        <f t="shared" si="2"/>
        <v>7</v>
      </c>
      <c r="P23" s="1">
        <f t="shared" si="2"/>
        <v>7</v>
      </c>
      <c r="Q23" s="1">
        <f t="shared" si="2"/>
        <v>7</v>
      </c>
      <c r="R23" s="1">
        <f t="shared" si="2"/>
        <v>7</v>
      </c>
      <c r="S23" s="1">
        <f t="shared" si="3"/>
        <v>7</v>
      </c>
      <c r="T23" s="1">
        <f t="shared" si="3"/>
        <v>7</v>
      </c>
      <c r="U23" s="1">
        <f t="shared" si="3"/>
        <v>7</v>
      </c>
      <c r="V23" s="1">
        <f t="shared" si="3"/>
        <v>7</v>
      </c>
      <c r="W23" s="1">
        <f t="shared" si="3"/>
        <v>7</v>
      </c>
      <c r="X23" s="1">
        <f t="shared" si="3"/>
        <v>8</v>
      </c>
      <c r="Y23" s="1">
        <f t="shared" si="3"/>
        <v>8</v>
      </c>
      <c r="Z23" s="1">
        <f t="shared" si="3"/>
        <v>8</v>
      </c>
      <c r="AA23" s="1">
        <f t="shared" si="3"/>
        <v>8</v>
      </c>
      <c r="AB23" s="1">
        <f t="shared" si="3"/>
        <v>8</v>
      </c>
      <c r="AC23" s="1">
        <f t="shared" si="3"/>
        <v>9</v>
      </c>
      <c r="AD23" s="1">
        <f t="shared" si="4"/>
        <v>9</v>
      </c>
      <c r="AE23" s="1">
        <f t="shared" si="4"/>
        <v>9</v>
      </c>
      <c r="AF23" s="1">
        <f t="shared" si="4"/>
        <v>9</v>
      </c>
      <c r="AG23" s="1">
        <f t="shared" si="4"/>
        <v>10</v>
      </c>
      <c r="AH23" s="1">
        <f t="shared" si="4"/>
        <v>10</v>
      </c>
      <c r="AI23" s="1">
        <f t="shared" si="4"/>
        <v>10</v>
      </c>
      <c r="AJ23" s="1">
        <f t="shared" si="4"/>
        <v>11</v>
      </c>
      <c r="AK23" s="1">
        <f t="shared" si="4"/>
        <v>11</v>
      </c>
      <c r="AL23" s="9">
        <f t="shared" si="4"/>
        <v>12</v>
      </c>
      <c r="AM23" s="58">
        <v>20</v>
      </c>
      <c r="AO23" s="67" t="s">
        <v>20</v>
      </c>
      <c r="AP23" s="69"/>
      <c r="AQ23" s="107">
        <v>0</v>
      </c>
      <c r="AR23" s="103"/>
      <c r="AS23" s="103">
        <v>2.7799999999999998E-2</v>
      </c>
      <c r="AT23" s="103"/>
      <c r="AU23" s="103">
        <v>5.5599999999999997E-2</v>
      </c>
      <c r="AV23" s="103"/>
      <c r="AW23" s="103">
        <v>8.3299999999999999E-2</v>
      </c>
      <c r="AX23" s="103"/>
      <c r="AY23" s="103">
        <v>0.1111</v>
      </c>
      <c r="AZ23" s="103"/>
      <c r="BA23" s="103">
        <v>0.1389</v>
      </c>
      <c r="BB23" s="103"/>
      <c r="BC23" s="103">
        <v>0.16669999999999999</v>
      </c>
      <c r="BD23" s="103"/>
      <c r="BE23" s="103">
        <v>0.1389</v>
      </c>
      <c r="BF23" s="103"/>
      <c r="BG23" s="103">
        <v>0.1111</v>
      </c>
      <c r="BH23" s="103"/>
      <c r="BI23" s="103">
        <v>8.3299999999999999E-2</v>
      </c>
      <c r="BJ23" s="103"/>
      <c r="BK23" s="103">
        <v>5.5599999999999997E-2</v>
      </c>
      <c r="BL23" s="103"/>
      <c r="BM23" s="103">
        <v>2.7799999999999998E-2</v>
      </c>
      <c r="BN23" s="104"/>
    </row>
    <row r="24" spans="2:66" ht="14.65" thickBot="1" x14ac:dyDescent="0.5">
      <c r="B24" s="52">
        <v>7</v>
      </c>
      <c r="C24" s="8">
        <f t="shared" si="2"/>
        <v>7</v>
      </c>
      <c r="D24" s="1">
        <f t="shared" si="2"/>
        <v>7</v>
      </c>
      <c r="E24" s="1">
        <f t="shared" si="2"/>
        <v>7</v>
      </c>
      <c r="F24" s="1">
        <f t="shared" si="2"/>
        <v>7</v>
      </c>
      <c r="G24" s="1">
        <f t="shared" si="2"/>
        <v>7</v>
      </c>
      <c r="H24" s="1">
        <f t="shared" si="2"/>
        <v>7</v>
      </c>
      <c r="I24" s="1">
        <f t="shared" si="2"/>
        <v>7</v>
      </c>
      <c r="J24" s="1">
        <f t="shared" si="2"/>
        <v>7</v>
      </c>
      <c r="K24" s="1">
        <f t="shared" si="2"/>
        <v>7</v>
      </c>
      <c r="L24" s="1">
        <f t="shared" si="2"/>
        <v>7</v>
      </c>
      <c r="M24" s="1">
        <f t="shared" si="2"/>
        <v>7</v>
      </c>
      <c r="N24" s="1">
        <f t="shared" si="2"/>
        <v>7</v>
      </c>
      <c r="O24" s="1">
        <f t="shared" si="2"/>
        <v>7</v>
      </c>
      <c r="P24" s="1">
        <f t="shared" si="2"/>
        <v>7</v>
      </c>
      <c r="Q24" s="1">
        <f t="shared" si="2"/>
        <v>7</v>
      </c>
      <c r="R24" s="1">
        <f t="shared" si="2"/>
        <v>7</v>
      </c>
      <c r="S24" s="1">
        <f t="shared" si="3"/>
        <v>7</v>
      </c>
      <c r="T24" s="1">
        <f t="shared" si="3"/>
        <v>7</v>
      </c>
      <c r="U24" s="1">
        <f t="shared" si="3"/>
        <v>7</v>
      </c>
      <c r="V24" s="1">
        <f t="shared" si="3"/>
        <v>7</v>
      </c>
      <c r="W24" s="1">
        <f t="shared" si="3"/>
        <v>7</v>
      </c>
      <c r="X24" s="1">
        <f t="shared" si="3"/>
        <v>8</v>
      </c>
      <c r="Y24" s="1">
        <f t="shared" si="3"/>
        <v>8</v>
      </c>
      <c r="Z24" s="1">
        <f t="shared" si="3"/>
        <v>8</v>
      </c>
      <c r="AA24" s="1">
        <f t="shared" si="3"/>
        <v>8</v>
      </c>
      <c r="AB24" s="1">
        <f t="shared" si="3"/>
        <v>8</v>
      </c>
      <c r="AC24" s="1">
        <f t="shared" si="3"/>
        <v>9</v>
      </c>
      <c r="AD24" s="1">
        <f t="shared" si="4"/>
        <v>9</v>
      </c>
      <c r="AE24" s="1">
        <f t="shared" si="4"/>
        <v>9</v>
      </c>
      <c r="AF24" s="1">
        <f t="shared" si="4"/>
        <v>9</v>
      </c>
      <c r="AG24" s="1">
        <f t="shared" si="4"/>
        <v>10</v>
      </c>
      <c r="AH24" s="1">
        <f t="shared" si="4"/>
        <v>10</v>
      </c>
      <c r="AI24" s="1">
        <f t="shared" si="4"/>
        <v>10</v>
      </c>
      <c r="AJ24" s="1">
        <f t="shared" si="4"/>
        <v>11</v>
      </c>
      <c r="AK24" s="1">
        <f t="shared" si="4"/>
        <v>11</v>
      </c>
      <c r="AL24" s="9">
        <f t="shared" si="4"/>
        <v>12</v>
      </c>
      <c r="AM24" s="58">
        <v>21</v>
      </c>
      <c r="AO24" s="70" t="s">
        <v>11</v>
      </c>
      <c r="AP24" s="72"/>
      <c r="AQ24" s="110">
        <v>8.3299999999999999E-2</v>
      </c>
      <c r="AR24" s="111"/>
      <c r="AS24" s="111">
        <v>8.3299999999999999E-2</v>
      </c>
      <c r="AT24" s="111"/>
      <c r="AU24" s="111">
        <v>8.3299999999999999E-2</v>
      </c>
      <c r="AV24" s="111"/>
      <c r="AW24" s="111">
        <v>8.3299999999999999E-2</v>
      </c>
      <c r="AX24" s="111"/>
      <c r="AY24" s="111">
        <v>8.3299999999999999E-2</v>
      </c>
      <c r="AZ24" s="111"/>
      <c r="BA24" s="111">
        <v>8.3299999999999999E-2</v>
      </c>
      <c r="BB24" s="111"/>
      <c r="BC24" s="111">
        <v>8.3299999999999999E-2</v>
      </c>
      <c r="BD24" s="111"/>
      <c r="BE24" s="111">
        <v>8.3299999999999999E-2</v>
      </c>
      <c r="BF24" s="111"/>
      <c r="BG24" s="111">
        <v>8.3299999999999999E-2</v>
      </c>
      <c r="BH24" s="111"/>
      <c r="BI24" s="111">
        <v>8.3299999999999999E-2</v>
      </c>
      <c r="BJ24" s="111"/>
      <c r="BK24" s="111">
        <v>8.3299999999999999E-2</v>
      </c>
      <c r="BL24" s="111"/>
      <c r="BM24" s="111">
        <v>8.3299999999999999E-2</v>
      </c>
      <c r="BN24" s="112"/>
    </row>
    <row r="25" spans="2:66" ht="14.65" thickBot="1" x14ac:dyDescent="0.5">
      <c r="B25" s="52">
        <v>8</v>
      </c>
      <c r="C25" s="8">
        <f t="shared" si="2"/>
        <v>8</v>
      </c>
      <c r="D25" s="1">
        <f t="shared" si="2"/>
        <v>8</v>
      </c>
      <c r="E25" s="1">
        <f t="shared" si="2"/>
        <v>8</v>
      </c>
      <c r="F25" s="1">
        <f t="shared" si="2"/>
        <v>8</v>
      </c>
      <c r="G25" s="1">
        <f t="shared" si="2"/>
        <v>8</v>
      </c>
      <c r="H25" s="1">
        <f t="shared" si="2"/>
        <v>8</v>
      </c>
      <c r="I25" s="1">
        <f t="shared" si="2"/>
        <v>8</v>
      </c>
      <c r="J25" s="1">
        <f t="shared" si="2"/>
        <v>8</v>
      </c>
      <c r="K25" s="1">
        <f t="shared" si="2"/>
        <v>8</v>
      </c>
      <c r="L25" s="1">
        <f t="shared" si="2"/>
        <v>8</v>
      </c>
      <c r="M25" s="1">
        <f t="shared" si="2"/>
        <v>8</v>
      </c>
      <c r="N25" s="1">
        <f t="shared" si="2"/>
        <v>8</v>
      </c>
      <c r="O25" s="1">
        <f t="shared" si="2"/>
        <v>8</v>
      </c>
      <c r="P25" s="1">
        <f t="shared" si="2"/>
        <v>8</v>
      </c>
      <c r="Q25" s="1">
        <f t="shared" si="2"/>
        <v>8</v>
      </c>
      <c r="R25" s="1">
        <f t="shared" si="2"/>
        <v>8</v>
      </c>
      <c r="S25" s="1">
        <f t="shared" si="3"/>
        <v>8</v>
      </c>
      <c r="T25" s="1">
        <f t="shared" si="3"/>
        <v>8</v>
      </c>
      <c r="U25" s="1">
        <f t="shared" si="3"/>
        <v>8</v>
      </c>
      <c r="V25" s="1">
        <f t="shared" si="3"/>
        <v>8</v>
      </c>
      <c r="W25" s="1">
        <f t="shared" si="3"/>
        <v>8</v>
      </c>
      <c r="X25" s="1">
        <f t="shared" si="3"/>
        <v>8</v>
      </c>
      <c r="Y25" s="1">
        <f t="shared" si="3"/>
        <v>8</v>
      </c>
      <c r="Z25" s="1">
        <f t="shared" si="3"/>
        <v>8</v>
      </c>
      <c r="AA25" s="1">
        <f t="shared" si="3"/>
        <v>8</v>
      </c>
      <c r="AB25" s="1">
        <f t="shared" si="3"/>
        <v>8</v>
      </c>
      <c r="AC25" s="1">
        <f t="shared" si="3"/>
        <v>9</v>
      </c>
      <c r="AD25" s="1">
        <f t="shared" si="4"/>
        <v>9</v>
      </c>
      <c r="AE25" s="1">
        <f t="shared" si="4"/>
        <v>9</v>
      </c>
      <c r="AF25" s="1">
        <f t="shared" si="4"/>
        <v>9</v>
      </c>
      <c r="AG25" s="1">
        <f t="shared" si="4"/>
        <v>10</v>
      </c>
      <c r="AH25" s="1">
        <f t="shared" si="4"/>
        <v>10</v>
      </c>
      <c r="AI25" s="1">
        <f t="shared" si="4"/>
        <v>10</v>
      </c>
      <c r="AJ25" s="1">
        <f t="shared" si="4"/>
        <v>11</v>
      </c>
      <c r="AK25" s="1">
        <f t="shared" si="4"/>
        <v>11</v>
      </c>
      <c r="AL25" s="9">
        <f t="shared" si="4"/>
        <v>12</v>
      </c>
      <c r="AM25" s="58">
        <v>22</v>
      </c>
    </row>
    <row r="26" spans="2:66" x14ac:dyDescent="0.45">
      <c r="B26" s="52">
        <v>8</v>
      </c>
      <c r="C26" s="8">
        <f t="shared" si="2"/>
        <v>8</v>
      </c>
      <c r="D26" s="1">
        <f t="shared" si="2"/>
        <v>8</v>
      </c>
      <c r="E26" s="1">
        <f t="shared" si="2"/>
        <v>8</v>
      </c>
      <c r="F26" s="1">
        <f t="shared" si="2"/>
        <v>8</v>
      </c>
      <c r="G26" s="1">
        <f t="shared" si="2"/>
        <v>8</v>
      </c>
      <c r="H26" s="1">
        <f t="shared" si="2"/>
        <v>8</v>
      </c>
      <c r="I26" s="1">
        <f t="shared" si="2"/>
        <v>8</v>
      </c>
      <c r="J26" s="1">
        <f t="shared" si="2"/>
        <v>8</v>
      </c>
      <c r="K26" s="1">
        <f t="shared" si="2"/>
        <v>8</v>
      </c>
      <c r="L26" s="1">
        <f t="shared" si="2"/>
        <v>8</v>
      </c>
      <c r="M26" s="1">
        <f t="shared" si="2"/>
        <v>8</v>
      </c>
      <c r="N26" s="1">
        <f t="shared" si="2"/>
        <v>8</v>
      </c>
      <c r="O26" s="1">
        <f t="shared" si="2"/>
        <v>8</v>
      </c>
      <c r="P26" s="1">
        <f t="shared" si="2"/>
        <v>8</v>
      </c>
      <c r="Q26" s="1">
        <f t="shared" si="2"/>
        <v>8</v>
      </c>
      <c r="R26" s="1">
        <f t="shared" si="2"/>
        <v>8</v>
      </c>
      <c r="S26" s="1">
        <f t="shared" si="3"/>
        <v>8</v>
      </c>
      <c r="T26" s="1">
        <f t="shared" si="3"/>
        <v>8</v>
      </c>
      <c r="U26" s="1">
        <f t="shared" si="3"/>
        <v>8</v>
      </c>
      <c r="V26" s="1">
        <f t="shared" si="3"/>
        <v>8</v>
      </c>
      <c r="W26" s="1">
        <f t="shared" si="3"/>
        <v>8</v>
      </c>
      <c r="X26" s="1">
        <f t="shared" si="3"/>
        <v>8</v>
      </c>
      <c r="Y26" s="1">
        <f t="shared" si="3"/>
        <v>8</v>
      </c>
      <c r="Z26" s="1">
        <f t="shared" si="3"/>
        <v>8</v>
      </c>
      <c r="AA26" s="1">
        <f t="shared" si="3"/>
        <v>8</v>
      </c>
      <c r="AB26" s="1">
        <f t="shared" si="3"/>
        <v>8</v>
      </c>
      <c r="AC26" s="1">
        <f t="shared" si="3"/>
        <v>9</v>
      </c>
      <c r="AD26" s="1">
        <f t="shared" si="4"/>
        <v>9</v>
      </c>
      <c r="AE26" s="1">
        <f t="shared" si="4"/>
        <v>9</v>
      </c>
      <c r="AF26" s="1">
        <f t="shared" si="4"/>
        <v>9</v>
      </c>
      <c r="AG26" s="1">
        <f t="shared" si="4"/>
        <v>10</v>
      </c>
      <c r="AH26" s="1">
        <f t="shared" si="4"/>
        <v>10</v>
      </c>
      <c r="AI26" s="1">
        <f t="shared" si="4"/>
        <v>10</v>
      </c>
      <c r="AJ26" s="1">
        <f t="shared" si="4"/>
        <v>11</v>
      </c>
      <c r="AK26" s="1">
        <f t="shared" si="4"/>
        <v>11</v>
      </c>
      <c r="AL26" s="9">
        <f t="shared" si="4"/>
        <v>12</v>
      </c>
      <c r="AM26" s="58">
        <v>23</v>
      </c>
      <c r="AO26" s="67" t="s">
        <v>43</v>
      </c>
      <c r="AP26" s="68"/>
      <c r="AQ26" s="69"/>
      <c r="AR26" s="108">
        <f>SUM(AP4:AU9)/36</f>
        <v>7</v>
      </c>
      <c r="AS26" s="109"/>
    </row>
    <row r="27" spans="2:66" ht="14.65" thickBot="1" x14ac:dyDescent="0.5">
      <c r="B27" s="52">
        <v>8</v>
      </c>
      <c r="C27" s="8">
        <f t="shared" si="2"/>
        <v>8</v>
      </c>
      <c r="D27" s="1">
        <f t="shared" si="2"/>
        <v>8</v>
      </c>
      <c r="E27" s="1">
        <f t="shared" si="2"/>
        <v>8</v>
      </c>
      <c r="F27" s="1">
        <f t="shared" si="2"/>
        <v>8</v>
      </c>
      <c r="G27" s="1">
        <f t="shared" si="2"/>
        <v>8</v>
      </c>
      <c r="H27" s="1">
        <f t="shared" si="2"/>
        <v>8</v>
      </c>
      <c r="I27" s="1">
        <f t="shared" si="2"/>
        <v>8</v>
      </c>
      <c r="J27" s="1">
        <f t="shared" si="2"/>
        <v>8</v>
      </c>
      <c r="K27" s="1">
        <f t="shared" ref="K27:Z39" si="6">MAX(K$3,$B27)</f>
        <v>8</v>
      </c>
      <c r="L27" s="1">
        <f t="shared" si="6"/>
        <v>8</v>
      </c>
      <c r="M27" s="1">
        <f t="shared" si="6"/>
        <v>8</v>
      </c>
      <c r="N27" s="1">
        <f t="shared" si="6"/>
        <v>8</v>
      </c>
      <c r="O27" s="1">
        <f t="shared" si="6"/>
        <v>8</v>
      </c>
      <c r="P27" s="1">
        <f t="shared" si="6"/>
        <v>8</v>
      </c>
      <c r="Q27" s="1">
        <f t="shared" si="6"/>
        <v>8</v>
      </c>
      <c r="R27" s="1">
        <f t="shared" si="6"/>
        <v>8</v>
      </c>
      <c r="S27" s="1">
        <f t="shared" si="6"/>
        <v>8</v>
      </c>
      <c r="T27" s="1">
        <f t="shared" si="6"/>
        <v>8</v>
      </c>
      <c r="U27" s="1">
        <f t="shared" si="6"/>
        <v>8</v>
      </c>
      <c r="V27" s="1">
        <f t="shared" si="6"/>
        <v>8</v>
      </c>
      <c r="W27" s="1">
        <f t="shared" si="6"/>
        <v>8</v>
      </c>
      <c r="X27" s="1">
        <f t="shared" si="6"/>
        <v>8</v>
      </c>
      <c r="Y27" s="1">
        <f t="shared" si="6"/>
        <v>8</v>
      </c>
      <c r="Z27" s="1">
        <f t="shared" si="6"/>
        <v>8</v>
      </c>
      <c r="AA27" s="1">
        <f t="shared" si="3"/>
        <v>8</v>
      </c>
      <c r="AB27" s="1">
        <f t="shared" si="3"/>
        <v>8</v>
      </c>
      <c r="AC27" s="1">
        <f t="shared" si="3"/>
        <v>9</v>
      </c>
      <c r="AD27" s="1">
        <f t="shared" si="4"/>
        <v>9</v>
      </c>
      <c r="AE27" s="1">
        <f t="shared" si="4"/>
        <v>9</v>
      </c>
      <c r="AF27" s="1">
        <f t="shared" si="4"/>
        <v>9</v>
      </c>
      <c r="AG27" s="1">
        <f t="shared" si="4"/>
        <v>10</v>
      </c>
      <c r="AH27" s="1">
        <f t="shared" si="4"/>
        <v>10</v>
      </c>
      <c r="AI27" s="1">
        <f t="shared" si="4"/>
        <v>10</v>
      </c>
      <c r="AJ27" s="1">
        <f t="shared" si="4"/>
        <v>11</v>
      </c>
      <c r="AK27" s="1">
        <f t="shared" si="4"/>
        <v>11</v>
      </c>
      <c r="AL27" s="9">
        <f t="shared" si="4"/>
        <v>12</v>
      </c>
      <c r="AM27" s="58">
        <v>24</v>
      </c>
      <c r="AO27" s="70" t="s">
        <v>44</v>
      </c>
      <c r="AP27" s="71"/>
      <c r="AQ27" s="72"/>
      <c r="AR27" s="70">
        <f>SUM(AP17:BA17)/12</f>
        <v>6.5</v>
      </c>
      <c r="AS27" s="72"/>
    </row>
    <row r="28" spans="2:66" x14ac:dyDescent="0.45">
      <c r="B28" s="52">
        <v>8</v>
      </c>
      <c r="C28" s="8">
        <f t="shared" ref="C28:R39" si="7">MAX(C$3,$B28)</f>
        <v>8</v>
      </c>
      <c r="D28" s="1">
        <f t="shared" si="7"/>
        <v>8</v>
      </c>
      <c r="E28" s="1">
        <f t="shared" si="7"/>
        <v>8</v>
      </c>
      <c r="F28" s="1">
        <f t="shared" si="7"/>
        <v>8</v>
      </c>
      <c r="G28" s="1">
        <f t="shared" si="7"/>
        <v>8</v>
      </c>
      <c r="H28" s="1">
        <f t="shared" si="7"/>
        <v>8</v>
      </c>
      <c r="I28" s="1">
        <f t="shared" si="7"/>
        <v>8</v>
      </c>
      <c r="J28" s="1">
        <f t="shared" si="7"/>
        <v>8</v>
      </c>
      <c r="K28" s="1">
        <f t="shared" si="7"/>
        <v>8</v>
      </c>
      <c r="L28" s="1">
        <f t="shared" si="7"/>
        <v>8</v>
      </c>
      <c r="M28" s="1">
        <f t="shared" si="7"/>
        <v>8</v>
      </c>
      <c r="N28" s="1">
        <f t="shared" si="7"/>
        <v>8</v>
      </c>
      <c r="O28" s="1">
        <f t="shared" si="7"/>
        <v>8</v>
      </c>
      <c r="P28" s="1">
        <f t="shared" si="7"/>
        <v>8</v>
      </c>
      <c r="Q28" s="1">
        <f t="shared" si="7"/>
        <v>8</v>
      </c>
      <c r="R28" s="1">
        <f t="shared" si="7"/>
        <v>8</v>
      </c>
      <c r="S28" s="1">
        <f t="shared" si="6"/>
        <v>8</v>
      </c>
      <c r="T28" s="1">
        <f t="shared" si="6"/>
        <v>8</v>
      </c>
      <c r="U28" s="1">
        <f t="shared" si="6"/>
        <v>8</v>
      </c>
      <c r="V28" s="1">
        <f t="shared" si="6"/>
        <v>8</v>
      </c>
      <c r="W28" s="1">
        <f t="shared" si="6"/>
        <v>8</v>
      </c>
      <c r="X28" s="1">
        <f t="shared" si="6"/>
        <v>8</v>
      </c>
      <c r="Y28" s="1">
        <f t="shared" si="6"/>
        <v>8</v>
      </c>
      <c r="Z28" s="1">
        <f t="shared" si="6"/>
        <v>8</v>
      </c>
      <c r="AA28" s="1">
        <f t="shared" si="3"/>
        <v>8</v>
      </c>
      <c r="AB28" s="1">
        <f t="shared" si="3"/>
        <v>8</v>
      </c>
      <c r="AC28" s="1">
        <f t="shared" si="3"/>
        <v>9</v>
      </c>
      <c r="AD28" s="1">
        <f t="shared" si="4"/>
        <v>9</v>
      </c>
      <c r="AE28" s="1">
        <f t="shared" si="4"/>
        <v>9</v>
      </c>
      <c r="AF28" s="1">
        <f t="shared" si="4"/>
        <v>9</v>
      </c>
      <c r="AG28" s="1">
        <f t="shared" si="4"/>
        <v>10</v>
      </c>
      <c r="AH28" s="1">
        <f t="shared" si="4"/>
        <v>10</v>
      </c>
      <c r="AI28" s="1">
        <f t="shared" si="4"/>
        <v>10</v>
      </c>
      <c r="AJ28" s="1">
        <f t="shared" si="4"/>
        <v>11</v>
      </c>
      <c r="AK28" s="1">
        <f t="shared" si="4"/>
        <v>11</v>
      </c>
      <c r="AL28" s="9">
        <f t="shared" si="4"/>
        <v>12</v>
      </c>
      <c r="AM28" s="58">
        <v>25</v>
      </c>
    </row>
    <row r="29" spans="2:66" x14ac:dyDescent="0.45">
      <c r="B29" s="52">
        <v>8</v>
      </c>
      <c r="C29" s="8">
        <f t="shared" si="7"/>
        <v>8</v>
      </c>
      <c r="D29" s="1">
        <f t="shared" si="7"/>
        <v>8</v>
      </c>
      <c r="E29" s="1">
        <f t="shared" si="7"/>
        <v>8</v>
      </c>
      <c r="F29" s="1">
        <f t="shared" si="7"/>
        <v>8</v>
      </c>
      <c r="G29" s="1">
        <f t="shared" si="7"/>
        <v>8</v>
      </c>
      <c r="H29" s="1">
        <f t="shared" si="7"/>
        <v>8</v>
      </c>
      <c r="I29" s="1">
        <f t="shared" si="7"/>
        <v>8</v>
      </c>
      <c r="J29" s="1">
        <f t="shared" si="7"/>
        <v>8</v>
      </c>
      <c r="K29" s="1">
        <f t="shared" si="7"/>
        <v>8</v>
      </c>
      <c r="L29" s="1">
        <f t="shared" si="7"/>
        <v>8</v>
      </c>
      <c r="M29" s="1">
        <f t="shared" si="7"/>
        <v>8</v>
      </c>
      <c r="N29" s="1">
        <f t="shared" si="7"/>
        <v>8</v>
      </c>
      <c r="O29" s="1">
        <f t="shared" si="7"/>
        <v>8</v>
      </c>
      <c r="P29" s="1">
        <f t="shared" si="7"/>
        <v>8</v>
      </c>
      <c r="Q29" s="1">
        <f t="shared" si="7"/>
        <v>8</v>
      </c>
      <c r="R29" s="1">
        <f t="shared" si="7"/>
        <v>8</v>
      </c>
      <c r="S29" s="1">
        <f t="shared" si="6"/>
        <v>8</v>
      </c>
      <c r="T29" s="1">
        <f t="shared" si="6"/>
        <v>8</v>
      </c>
      <c r="U29" s="1">
        <f t="shared" si="6"/>
        <v>8</v>
      </c>
      <c r="V29" s="1">
        <f t="shared" si="6"/>
        <v>8</v>
      </c>
      <c r="W29" s="1">
        <f t="shared" si="6"/>
        <v>8</v>
      </c>
      <c r="X29" s="1">
        <f t="shared" si="6"/>
        <v>8</v>
      </c>
      <c r="Y29" s="1">
        <f t="shared" si="6"/>
        <v>8</v>
      </c>
      <c r="Z29" s="1">
        <f t="shared" si="6"/>
        <v>8</v>
      </c>
      <c r="AA29" s="1">
        <f t="shared" si="3"/>
        <v>8</v>
      </c>
      <c r="AB29" s="1">
        <f t="shared" si="3"/>
        <v>8</v>
      </c>
      <c r="AC29" s="1">
        <f t="shared" si="3"/>
        <v>9</v>
      </c>
      <c r="AD29" s="1">
        <f t="shared" si="4"/>
        <v>9</v>
      </c>
      <c r="AE29" s="1">
        <f t="shared" si="4"/>
        <v>9</v>
      </c>
      <c r="AF29" s="1">
        <f t="shared" si="4"/>
        <v>9</v>
      </c>
      <c r="AG29" s="1">
        <f t="shared" si="4"/>
        <v>10</v>
      </c>
      <c r="AH29" s="1">
        <f t="shared" si="4"/>
        <v>10</v>
      </c>
      <c r="AI29" s="1">
        <f t="shared" si="4"/>
        <v>10</v>
      </c>
      <c r="AJ29" s="1">
        <f t="shared" si="4"/>
        <v>11</v>
      </c>
      <c r="AK29" s="1">
        <f t="shared" si="4"/>
        <v>11</v>
      </c>
      <c r="AL29" s="9">
        <f t="shared" si="4"/>
        <v>12</v>
      </c>
      <c r="AM29" s="58">
        <v>26</v>
      </c>
    </row>
    <row r="30" spans="2:66" x14ac:dyDescent="0.45">
      <c r="B30" s="52">
        <v>9</v>
      </c>
      <c r="C30" s="8">
        <f t="shared" si="7"/>
        <v>9</v>
      </c>
      <c r="D30" s="1">
        <f t="shared" si="7"/>
        <v>9</v>
      </c>
      <c r="E30" s="1">
        <f t="shared" si="7"/>
        <v>9</v>
      </c>
      <c r="F30" s="1">
        <f t="shared" si="7"/>
        <v>9</v>
      </c>
      <c r="G30" s="1">
        <f t="shared" si="7"/>
        <v>9</v>
      </c>
      <c r="H30" s="1">
        <f t="shared" si="7"/>
        <v>9</v>
      </c>
      <c r="I30" s="1">
        <f t="shared" si="7"/>
        <v>9</v>
      </c>
      <c r="J30" s="1">
        <f t="shared" si="7"/>
        <v>9</v>
      </c>
      <c r="K30" s="1">
        <f t="shared" si="7"/>
        <v>9</v>
      </c>
      <c r="L30" s="1">
        <f t="shared" si="7"/>
        <v>9</v>
      </c>
      <c r="M30" s="1">
        <f t="shared" si="7"/>
        <v>9</v>
      </c>
      <c r="N30" s="1">
        <f t="shared" si="7"/>
        <v>9</v>
      </c>
      <c r="O30" s="1">
        <f t="shared" si="7"/>
        <v>9</v>
      </c>
      <c r="P30" s="1">
        <f t="shared" si="7"/>
        <v>9</v>
      </c>
      <c r="Q30" s="1">
        <f t="shared" si="7"/>
        <v>9</v>
      </c>
      <c r="R30" s="1">
        <f t="shared" si="7"/>
        <v>9</v>
      </c>
      <c r="S30" s="1">
        <f t="shared" si="6"/>
        <v>9</v>
      </c>
      <c r="T30" s="1">
        <f t="shared" si="6"/>
        <v>9</v>
      </c>
      <c r="U30" s="1">
        <f t="shared" si="6"/>
        <v>9</v>
      </c>
      <c r="V30" s="1">
        <f t="shared" si="6"/>
        <v>9</v>
      </c>
      <c r="W30" s="1">
        <f t="shared" si="6"/>
        <v>9</v>
      </c>
      <c r="X30" s="1">
        <f t="shared" si="6"/>
        <v>9</v>
      </c>
      <c r="Y30" s="1">
        <f t="shared" si="6"/>
        <v>9</v>
      </c>
      <c r="Z30" s="1">
        <f t="shared" si="6"/>
        <v>9</v>
      </c>
      <c r="AA30" s="1">
        <f t="shared" si="3"/>
        <v>9</v>
      </c>
      <c r="AB30" s="1">
        <f t="shared" si="3"/>
        <v>9</v>
      </c>
      <c r="AC30" s="1">
        <f t="shared" si="3"/>
        <v>9</v>
      </c>
      <c r="AD30" s="1">
        <f t="shared" si="4"/>
        <v>9</v>
      </c>
      <c r="AE30" s="1">
        <f t="shared" si="4"/>
        <v>9</v>
      </c>
      <c r="AF30" s="1">
        <f t="shared" si="4"/>
        <v>9</v>
      </c>
      <c r="AG30" s="1">
        <f t="shared" si="4"/>
        <v>10</v>
      </c>
      <c r="AH30" s="1">
        <f t="shared" si="4"/>
        <v>10</v>
      </c>
      <c r="AI30" s="1">
        <f t="shared" si="4"/>
        <v>10</v>
      </c>
      <c r="AJ30" s="1">
        <f t="shared" si="4"/>
        <v>11</v>
      </c>
      <c r="AK30" s="1">
        <f t="shared" si="4"/>
        <v>11</v>
      </c>
      <c r="AL30" s="9">
        <f t="shared" si="4"/>
        <v>12</v>
      </c>
      <c r="AM30" s="58">
        <v>27</v>
      </c>
    </row>
    <row r="31" spans="2:66" x14ac:dyDescent="0.45">
      <c r="B31" s="52">
        <v>9</v>
      </c>
      <c r="C31" s="8">
        <f t="shared" si="7"/>
        <v>9</v>
      </c>
      <c r="D31" s="1">
        <f t="shared" si="7"/>
        <v>9</v>
      </c>
      <c r="E31" s="1">
        <f t="shared" si="7"/>
        <v>9</v>
      </c>
      <c r="F31" s="1">
        <f t="shared" si="7"/>
        <v>9</v>
      </c>
      <c r="G31" s="1">
        <f t="shared" si="7"/>
        <v>9</v>
      </c>
      <c r="H31" s="1">
        <f t="shared" si="7"/>
        <v>9</v>
      </c>
      <c r="I31" s="1">
        <f t="shared" si="7"/>
        <v>9</v>
      </c>
      <c r="J31" s="1">
        <f t="shared" si="7"/>
        <v>9</v>
      </c>
      <c r="K31" s="1">
        <f t="shared" si="7"/>
        <v>9</v>
      </c>
      <c r="L31" s="1">
        <f t="shared" si="7"/>
        <v>9</v>
      </c>
      <c r="M31" s="1">
        <f t="shared" si="7"/>
        <v>9</v>
      </c>
      <c r="N31" s="1">
        <f t="shared" si="7"/>
        <v>9</v>
      </c>
      <c r="O31" s="1">
        <f t="shared" si="7"/>
        <v>9</v>
      </c>
      <c r="P31" s="1">
        <f t="shared" si="7"/>
        <v>9</v>
      </c>
      <c r="Q31" s="1">
        <f t="shared" si="7"/>
        <v>9</v>
      </c>
      <c r="R31" s="1">
        <f t="shared" si="7"/>
        <v>9</v>
      </c>
      <c r="S31" s="1">
        <f t="shared" si="6"/>
        <v>9</v>
      </c>
      <c r="T31" s="1">
        <f t="shared" si="6"/>
        <v>9</v>
      </c>
      <c r="U31" s="1">
        <f t="shared" si="6"/>
        <v>9</v>
      </c>
      <c r="V31" s="1">
        <f t="shared" si="6"/>
        <v>9</v>
      </c>
      <c r="W31" s="1">
        <f t="shared" si="6"/>
        <v>9</v>
      </c>
      <c r="X31" s="1">
        <f t="shared" si="6"/>
        <v>9</v>
      </c>
      <c r="Y31" s="1">
        <f t="shared" si="6"/>
        <v>9</v>
      </c>
      <c r="Z31" s="1">
        <f t="shared" si="6"/>
        <v>9</v>
      </c>
      <c r="AA31" s="1">
        <f t="shared" si="3"/>
        <v>9</v>
      </c>
      <c r="AB31" s="1">
        <f t="shared" si="3"/>
        <v>9</v>
      </c>
      <c r="AC31" s="1">
        <f t="shared" si="3"/>
        <v>9</v>
      </c>
      <c r="AD31" s="1">
        <f t="shared" si="4"/>
        <v>9</v>
      </c>
      <c r="AE31" s="1">
        <f t="shared" si="4"/>
        <v>9</v>
      </c>
      <c r="AF31" s="1">
        <f t="shared" si="4"/>
        <v>9</v>
      </c>
      <c r="AG31" s="1">
        <f t="shared" si="4"/>
        <v>10</v>
      </c>
      <c r="AH31" s="1">
        <f t="shared" si="4"/>
        <v>10</v>
      </c>
      <c r="AI31" s="1">
        <f t="shared" si="4"/>
        <v>10</v>
      </c>
      <c r="AJ31" s="1">
        <f t="shared" si="4"/>
        <v>11</v>
      </c>
      <c r="AK31" s="1">
        <f t="shared" si="4"/>
        <v>11</v>
      </c>
      <c r="AL31" s="9">
        <f t="shared" si="4"/>
        <v>12</v>
      </c>
      <c r="AM31" s="58">
        <v>28</v>
      </c>
    </row>
    <row r="32" spans="2:66" x14ac:dyDescent="0.45">
      <c r="B32" s="52">
        <v>9</v>
      </c>
      <c r="C32" s="8">
        <f t="shared" si="7"/>
        <v>9</v>
      </c>
      <c r="D32" s="1">
        <f t="shared" si="7"/>
        <v>9</v>
      </c>
      <c r="E32" s="1">
        <f t="shared" si="7"/>
        <v>9</v>
      </c>
      <c r="F32" s="1">
        <f t="shared" si="7"/>
        <v>9</v>
      </c>
      <c r="G32" s="1">
        <f t="shared" si="7"/>
        <v>9</v>
      </c>
      <c r="H32" s="1">
        <f t="shared" si="7"/>
        <v>9</v>
      </c>
      <c r="I32" s="1">
        <f t="shared" si="7"/>
        <v>9</v>
      </c>
      <c r="J32" s="1">
        <f t="shared" si="7"/>
        <v>9</v>
      </c>
      <c r="K32" s="1">
        <f t="shared" si="7"/>
        <v>9</v>
      </c>
      <c r="L32" s="1">
        <f t="shared" si="7"/>
        <v>9</v>
      </c>
      <c r="M32" s="1">
        <f t="shared" si="7"/>
        <v>9</v>
      </c>
      <c r="N32" s="1">
        <f t="shared" si="7"/>
        <v>9</v>
      </c>
      <c r="O32" s="1">
        <f t="shared" si="7"/>
        <v>9</v>
      </c>
      <c r="P32" s="1">
        <f t="shared" si="7"/>
        <v>9</v>
      </c>
      <c r="Q32" s="1">
        <f t="shared" si="7"/>
        <v>9</v>
      </c>
      <c r="R32" s="1">
        <f t="shared" si="7"/>
        <v>9</v>
      </c>
      <c r="S32" s="1">
        <f t="shared" si="6"/>
        <v>9</v>
      </c>
      <c r="T32" s="1">
        <f t="shared" si="6"/>
        <v>9</v>
      </c>
      <c r="U32" s="1">
        <f t="shared" si="6"/>
        <v>9</v>
      </c>
      <c r="V32" s="1">
        <f t="shared" si="6"/>
        <v>9</v>
      </c>
      <c r="W32" s="1">
        <f t="shared" si="6"/>
        <v>9</v>
      </c>
      <c r="X32" s="1">
        <f t="shared" si="6"/>
        <v>9</v>
      </c>
      <c r="Y32" s="1">
        <f t="shared" si="6"/>
        <v>9</v>
      </c>
      <c r="Z32" s="1">
        <f t="shared" si="6"/>
        <v>9</v>
      </c>
      <c r="AA32" s="1">
        <f t="shared" si="3"/>
        <v>9</v>
      </c>
      <c r="AB32" s="1">
        <f t="shared" si="3"/>
        <v>9</v>
      </c>
      <c r="AC32" s="1">
        <f t="shared" si="3"/>
        <v>9</v>
      </c>
      <c r="AD32" s="1">
        <f t="shared" si="4"/>
        <v>9</v>
      </c>
      <c r="AE32" s="1">
        <f t="shared" si="4"/>
        <v>9</v>
      </c>
      <c r="AF32" s="1">
        <f t="shared" si="4"/>
        <v>9</v>
      </c>
      <c r="AG32" s="1">
        <f t="shared" si="4"/>
        <v>10</v>
      </c>
      <c r="AH32" s="1">
        <f t="shared" si="4"/>
        <v>10</v>
      </c>
      <c r="AI32" s="1">
        <f t="shared" si="4"/>
        <v>10</v>
      </c>
      <c r="AJ32" s="1">
        <f t="shared" si="4"/>
        <v>11</v>
      </c>
      <c r="AK32" s="1">
        <f t="shared" si="4"/>
        <v>11</v>
      </c>
      <c r="AL32" s="9">
        <f t="shared" si="4"/>
        <v>12</v>
      </c>
      <c r="AM32" s="58">
        <v>29</v>
      </c>
    </row>
    <row r="33" spans="2:44" x14ac:dyDescent="0.45">
      <c r="B33" s="52">
        <v>9</v>
      </c>
      <c r="C33" s="8">
        <f t="shared" si="7"/>
        <v>9</v>
      </c>
      <c r="D33" s="1">
        <f t="shared" si="7"/>
        <v>9</v>
      </c>
      <c r="E33" s="1">
        <f t="shared" si="7"/>
        <v>9</v>
      </c>
      <c r="F33" s="1">
        <f t="shared" si="7"/>
        <v>9</v>
      </c>
      <c r="G33" s="1">
        <f t="shared" si="7"/>
        <v>9</v>
      </c>
      <c r="H33" s="1">
        <f t="shared" si="7"/>
        <v>9</v>
      </c>
      <c r="I33" s="1">
        <f t="shared" si="7"/>
        <v>9</v>
      </c>
      <c r="J33" s="1">
        <f t="shared" si="7"/>
        <v>9</v>
      </c>
      <c r="K33" s="1">
        <f t="shared" si="7"/>
        <v>9</v>
      </c>
      <c r="L33" s="1">
        <f t="shared" si="7"/>
        <v>9</v>
      </c>
      <c r="M33" s="1">
        <f t="shared" si="7"/>
        <v>9</v>
      </c>
      <c r="N33" s="1">
        <f t="shared" si="7"/>
        <v>9</v>
      </c>
      <c r="O33" s="1">
        <f t="shared" si="7"/>
        <v>9</v>
      </c>
      <c r="P33" s="1">
        <f t="shared" si="7"/>
        <v>9</v>
      </c>
      <c r="Q33" s="1">
        <f t="shared" si="7"/>
        <v>9</v>
      </c>
      <c r="R33" s="1">
        <f t="shared" si="7"/>
        <v>9</v>
      </c>
      <c r="S33" s="1">
        <f t="shared" si="6"/>
        <v>9</v>
      </c>
      <c r="T33" s="1">
        <f t="shared" si="6"/>
        <v>9</v>
      </c>
      <c r="U33" s="1">
        <f t="shared" si="6"/>
        <v>9</v>
      </c>
      <c r="V33" s="1">
        <f t="shared" si="6"/>
        <v>9</v>
      </c>
      <c r="W33" s="1">
        <f t="shared" si="6"/>
        <v>9</v>
      </c>
      <c r="X33" s="1">
        <f t="shared" si="6"/>
        <v>9</v>
      </c>
      <c r="Y33" s="1">
        <f t="shared" si="6"/>
        <v>9</v>
      </c>
      <c r="Z33" s="1">
        <f t="shared" si="6"/>
        <v>9</v>
      </c>
      <c r="AA33" s="1">
        <f t="shared" si="3"/>
        <v>9</v>
      </c>
      <c r="AB33" s="1">
        <f t="shared" si="3"/>
        <v>9</v>
      </c>
      <c r="AC33" s="1">
        <f t="shared" si="3"/>
        <v>9</v>
      </c>
      <c r="AD33" s="1">
        <f t="shared" si="4"/>
        <v>9</v>
      </c>
      <c r="AE33" s="1">
        <f t="shared" si="4"/>
        <v>9</v>
      </c>
      <c r="AF33" s="1">
        <f t="shared" si="4"/>
        <v>9</v>
      </c>
      <c r="AG33" s="1">
        <f t="shared" si="4"/>
        <v>10</v>
      </c>
      <c r="AH33" s="1">
        <f t="shared" si="4"/>
        <v>10</v>
      </c>
      <c r="AI33" s="1">
        <f t="shared" si="4"/>
        <v>10</v>
      </c>
      <c r="AJ33" s="1">
        <f t="shared" si="4"/>
        <v>11</v>
      </c>
      <c r="AK33" s="1">
        <f t="shared" si="4"/>
        <v>11</v>
      </c>
      <c r="AL33" s="9">
        <f t="shared" si="4"/>
        <v>12</v>
      </c>
      <c r="AM33" s="58">
        <v>30</v>
      </c>
    </row>
    <row r="34" spans="2:44" x14ac:dyDescent="0.45">
      <c r="B34" s="52">
        <v>10</v>
      </c>
      <c r="C34" s="8">
        <f t="shared" si="7"/>
        <v>10</v>
      </c>
      <c r="D34" s="1">
        <f t="shared" si="7"/>
        <v>10</v>
      </c>
      <c r="E34" s="1">
        <f t="shared" si="7"/>
        <v>10</v>
      </c>
      <c r="F34" s="1">
        <f t="shared" si="7"/>
        <v>10</v>
      </c>
      <c r="G34" s="1">
        <f t="shared" si="7"/>
        <v>10</v>
      </c>
      <c r="H34" s="1">
        <f t="shared" si="7"/>
        <v>10</v>
      </c>
      <c r="I34" s="1">
        <f t="shared" si="7"/>
        <v>10</v>
      </c>
      <c r="J34" s="1">
        <f t="shared" si="7"/>
        <v>10</v>
      </c>
      <c r="K34" s="1">
        <f t="shared" si="7"/>
        <v>10</v>
      </c>
      <c r="L34" s="1">
        <f t="shared" si="7"/>
        <v>10</v>
      </c>
      <c r="M34" s="1">
        <f t="shared" si="7"/>
        <v>10</v>
      </c>
      <c r="N34" s="1">
        <f t="shared" si="7"/>
        <v>10</v>
      </c>
      <c r="O34" s="1">
        <f t="shared" si="7"/>
        <v>10</v>
      </c>
      <c r="P34" s="1">
        <f t="shared" si="7"/>
        <v>10</v>
      </c>
      <c r="Q34" s="1">
        <f t="shared" si="7"/>
        <v>10</v>
      </c>
      <c r="R34" s="1">
        <f t="shared" si="7"/>
        <v>10</v>
      </c>
      <c r="S34" s="1">
        <f t="shared" si="6"/>
        <v>10</v>
      </c>
      <c r="T34" s="1">
        <f t="shared" si="6"/>
        <v>10</v>
      </c>
      <c r="U34" s="1">
        <f t="shared" si="6"/>
        <v>10</v>
      </c>
      <c r="V34" s="1">
        <f t="shared" si="6"/>
        <v>10</v>
      </c>
      <c r="W34" s="1">
        <f t="shared" si="6"/>
        <v>10</v>
      </c>
      <c r="X34" s="1">
        <f t="shared" si="6"/>
        <v>10</v>
      </c>
      <c r="Y34" s="1">
        <f t="shared" si="6"/>
        <v>10</v>
      </c>
      <c r="Z34" s="1">
        <f t="shared" si="6"/>
        <v>10</v>
      </c>
      <c r="AA34" s="1">
        <f t="shared" si="3"/>
        <v>10</v>
      </c>
      <c r="AB34" s="1">
        <f t="shared" si="3"/>
        <v>10</v>
      </c>
      <c r="AC34" s="1">
        <f t="shared" si="3"/>
        <v>10</v>
      </c>
      <c r="AD34" s="1">
        <f t="shared" si="4"/>
        <v>10</v>
      </c>
      <c r="AE34" s="1">
        <f t="shared" si="4"/>
        <v>10</v>
      </c>
      <c r="AF34" s="1">
        <f t="shared" si="4"/>
        <v>10</v>
      </c>
      <c r="AG34" s="1">
        <f t="shared" si="4"/>
        <v>10</v>
      </c>
      <c r="AH34" s="1">
        <f t="shared" si="4"/>
        <v>10</v>
      </c>
      <c r="AI34" s="1">
        <f t="shared" si="4"/>
        <v>10</v>
      </c>
      <c r="AJ34" s="1">
        <f t="shared" si="4"/>
        <v>11</v>
      </c>
      <c r="AK34" s="1">
        <f t="shared" si="4"/>
        <v>11</v>
      </c>
      <c r="AL34" s="9">
        <f t="shared" si="4"/>
        <v>12</v>
      </c>
      <c r="AM34" s="58">
        <v>31</v>
      </c>
    </row>
    <row r="35" spans="2:44" x14ac:dyDescent="0.45">
      <c r="B35" s="52">
        <v>10</v>
      </c>
      <c r="C35" s="8">
        <f t="shared" si="7"/>
        <v>10</v>
      </c>
      <c r="D35" s="1">
        <f t="shared" si="7"/>
        <v>10</v>
      </c>
      <c r="E35" s="1">
        <f t="shared" si="7"/>
        <v>10</v>
      </c>
      <c r="F35" s="1">
        <f t="shared" si="7"/>
        <v>10</v>
      </c>
      <c r="G35" s="1">
        <f t="shared" si="7"/>
        <v>10</v>
      </c>
      <c r="H35" s="1">
        <f t="shared" si="7"/>
        <v>10</v>
      </c>
      <c r="I35" s="1">
        <f t="shared" si="7"/>
        <v>10</v>
      </c>
      <c r="J35" s="1">
        <f t="shared" si="7"/>
        <v>10</v>
      </c>
      <c r="K35" s="1">
        <f t="shared" si="7"/>
        <v>10</v>
      </c>
      <c r="L35" s="1">
        <f t="shared" si="7"/>
        <v>10</v>
      </c>
      <c r="M35" s="1">
        <f t="shared" si="7"/>
        <v>10</v>
      </c>
      <c r="N35" s="1">
        <f t="shared" si="7"/>
        <v>10</v>
      </c>
      <c r="O35" s="1">
        <f t="shared" si="7"/>
        <v>10</v>
      </c>
      <c r="P35" s="1">
        <f t="shared" si="7"/>
        <v>10</v>
      </c>
      <c r="Q35" s="1">
        <f t="shared" si="7"/>
        <v>10</v>
      </c>
      <c r="R35" s="1">
        <f t="shared" si="7"/>
        <v>10</v>
      </c>
      <c r="S35" s="1">
        <f t="shared" si="6"/>
        <v>10</v>
      </c>
      <c r="T35" s="1">
        <f t="shared" si="6"/>
        <v>10</v>
      </c>
      <c r="U35" s="1">
        <f t="shared" si="6"/>
        <v>10</v>
      </c>
      <c r="V35" s="1">
        <f t="shared" si="6"/>
        <v>10</v>
      </c>
      <c r="W35" s="1">
        <f t="shared" si="6"/>
        <v>10</v>
      </c>
      <c r="X35" s="1">
        <f t="shared" si="6"/>
        <v>10</v>
      </c>
      <c r="Y35" s="1">
        <f t="shared" si="6"/>
        <v>10</v>
      </c>
      <c r="Z35" s="1">
        <f t="shared" si="6"/>
        <v>10</v>
      </c>
      <c r="AA35" s="1">
        <f t="shared" si="3"/>
        <v>10</v>
      </c>
      <c r="AB35" s="1">
        <f t="shared" si="3"/>
        <v>10</v>
      </c>
      <c r="AC35" s="1">
        <f t="shared" si="3"/>
        <v>10</v>
      </c>
      <c r="AD35" s="1">
        <f t="shared" si="4"/>
        <v>10</v>
      </c>
      <c r="AE35" s="1">
        <f t="shared" si="4"/>
        <v>10</v>
      </c>
      <c r="AF35" s="1">
        <f t="shared" si="4"/>
        <v>10</v>
      </c>
      <c r="AG35" s="1">
        <f t="shared" si="4"/>
        <v>10</v>
      </c>
      <c r="AH35" s="1">
        <f t="shared" si="4"/>
        <v>10</v>
      </c>
      <c r="AI35" s="1">
        <f t="shared" si="4"/>
        <v>10</v>
      </c>
      <c r="AJ35" s="1">
        <f t="shared" si="4"/>
        <v>11</v>
      </c>
      <c r="AK35" s="1">
        <f t="shared" si="4"/>
        <v>11</v>
      </c>
      <c r="AL35" s="9">
        <f t="shared" si="4"/>
        <v>12</v>
      </c>
      <c r="AM35" s="58">
        <v>32</v>
      </c>
    </row>
    <row r="36" spans="2:44" x14ac:dyDescent="0.45">
      <c r="B36" s="52">
        <v>10</v>
      </c>
      <c r="C36" s="8">
        <f t="shared" si="7"/>
        <v>10</v>
      </c>
      <c r="D36" s="1">
        <f t="shared" si="7"/>
        <v>10</v>
      </c>
      <c r="E36" s="1">
        <f t="shared" si="7"/>
        <v>10</v>
      </c>
      <c r="F36" s="1">
        <f t="shared" si="7"/>
        <v>10</v>
      </c>
      <c r="G36" s="1">
        <f t="shared" si="7"/>
        <v>10</v>
      </c>
      <c r="H36" s="1">
        <f t="shared" si="7"/>
        <v>10</v>
      </c>
      <c r="I36" s="1">
        <f t="shared" si="7"/>
        <v>10</v>
      </c>
      <c r="J36" s="1">
        <f t="shared" si="7"/>
        <v>10</v>
      </c>
      <c r="K36" s="1">
        <f t="shared" si="7"/>
        <v>10</v>
      </c>
      <c r="L36" s="1">
        <f t="shared" si="7"/>
        <v>10</v>
      </c>
      <c r="M36" s="1">
        <f t="shared" si="7"/>
        <v>10</v>
      </c>
      <c r="N36" s="1">
        <f t="shared" si="7"/>
        <v>10</v>
      </c>
      <c r="O36" s="1">
        <f t="shared" si="7"/>
        <v>10</v>
      </c>
      <c r="P36" s="1">
        <f t="shared" si="7"/>
        <v>10</v>
      </c>
      <c r="Q36" s="1">
        <f t="shared" si="7"/>
        <v>10</v>
      </c>
      <c r="R36" s="1">
        <f t="shared" si="7"/>
        <v>10</v>
      </c>
      <c r="S36" s="1">
        <f t="shared" si="6"/>
        <v>10</v>
      </c>
      <c r="T36" s="1">
        <f t="shared" si="6"/>
        <v>10</v>
      </c>
      <c r="U36" s="1">
        <f t="shared" si="6"/>
        <v>10</v>
      </c>
      <c r="V36" s="1">
        <f t="shared" si="6"/>
        <v>10</v>
      </c>
      <c r="W36" s="1">
        <f t="shared" si="6"/>
        <v>10</v>
      </c>
      <c r="X36" s="1">
        <f t="shared" si="6"/>
        <v>10</v>
      </c>
      <c r="Y36" s="1">
        <f t="shared" si="6"/>
        <v>10</v>
      </c>
      <c r="Z36" s="1">
        <f t="shared" si="6"/>
        <v>10</v>
      </c>
      <c r="AA36" s="1">
        <f t="shared" si="3"/>
        <v>10</v>
      </c>
      <c r="AB36" s="1">
        <f t="shared" si="3"/>
        <v>10</v>
      </c>
      <c r="AC36" s="1">
        <f t="shared" si="3"/>
        <v>10</v>
      </c>
      <c r="AD36" s="1">
        <f t="shared" si="4"/>
        <v>10</v>
      </c>
      <c r="AE36" s="1">
        <f t="shared" si="4"/>
        <v>10</v>
      </c>
      <c r="AF36" s="1">
        <f t="shared" si="4"/>
        <v>10</v>
      </c>
      <c r="AG36" s="1">
        <f t="shared" si="4"/>
        <v>10</v>
      </c>
      <c r="AH36" s="1">
        <f t="shared" si="4"/>
        <v>10</v>
      </c>
      <c r="AI36" s="1">
        <f t="shared" si="4"/>
        <v>10</v>
      </c>
      <c r="AJ36" s="1">
        <f t="shared" si="4"/>
        <v>11</v>
      </c>
      <c r="AK36" s="1">
        <f t="shared" si="4"/>
        <v>11</v>
      </c>
      <c r="AL36" s="9">
        <f t="shared" si="4"/>
        <v>12</v>
      </c>
      <c r="AM36" s="58">
        <v>33</v>
      </c>
    </row>
    <row r="37" spans="2:44" x14ac:dyDescent="0.45">
      <c r="B37" s="52">
        <v>11</v>
      </c>
      <c r="C37" s="8">
        <f t="shared" si="7"/>
        <v>11</v>
      </c>
      <c r="D37" s="1">
        <f t="shared" si="7"/>
        <v>11</v>
      </c>
      <c r="E37" s="1">
        <f t="shared" si="7"/>
        <v>11</v>
      </c>
      <c r="F37" s="1">
        <f t="shared" si="7"/>
        <v>11</v>
      </c>
      <c r="G37" s="1">
        <f t="shared" si="7"/>
        <v>11</v>
      </c>
      <c r="H37" s="1">
        <f t="shared" si="7"/>
        <v>11</v>
      </c>
      <c r="I37" s="1">
        <f t="shared" si="7"/>
        <v>11</v>
      </c>
      <c r="J37" s="1">
        <f t="shared" si="7"/>
        <v>11</v>
      </c>
      <c r="K37" s="1">
        <f t="shared" si="7"/>
        <v>11</v>
      </c>
      <c r="L37" s="1">
        <f t="shared" si="7"/>
        <v>11</v>
      </c>
      <c r="M37" s="1">
        <f t="shared" si="7"/>
        <v>11</v>
      </c>
      <c r="N37" s="1">
        <f t="shared" si="7"/>
        <v>11</v>
      </c>
      <c r="O37" s="1">
        <f t="shared" si="7"/>
        <v>11</v>
      </c>
      <c r="P37" s="1">
        <f t="shared" si="7"/>
        <v>11</v>
      </c>
      <c r="Q37" s="1">
        <f t="shared" si="7"/>
        <v>11</v>
      </c>
      <c r="R37" s="1">
        <f t="shared" si="7"/>
        <v>11</v>
      </c>
      <c r="S37" s="1">
        <f t="shared" si="6"/>
        <v>11</v>
      </c>
      <c r="T37" s="1">
        <f t="shared" si="6"/>
        <v>11</v>
      </c>
      <c r="U37" s="1">
        <f t="shared" si="6"/>
        <v>11</v>
      </c>
      <c r="V37" s="1">
        <f t="shared" si="6"/>
        <v>11</v>
      </c>
      <c r="W37" s="1">
        <f t="shared" si="6"/>
        <v>11</v>
      </c>
      <c r="X37" s="1">
        <f t="shared" si="6"/>
        <v>11</v>
      </c>
      <c r="Y37" s="1">
        <f t="shared" si="6"/>
        <v>11</v>
      </c>
      <c r="Z37" s="1">
        <f t="shared" si="6"/>
        <v>11</v>
      </c>
      <c r="AA37" s="1">
        <f t="shared" si="3"/>
        <v>11</v>
      </c>
      <c r="AB37" s="1">
        <f t="shared" si="3"/>
        <v>11</v>
      </c>
      <c r="AC37" s="1">
        <f t="shared" si="3"/>
        <v>11</v>
      </c>
      <c r="AD37" s="1">
        <f t="shared" si="4"/>
        <v>11</v>
      </c>
      <c r="AE37" s="1">
        <f t="shared" si="4"/>
        <v>11</v>
      </c>
      <c r="AF37" s="1">
        <f t="shared" si="4"/>
        <v>11</v>
      </c>
      <c r="AG37" s="1">
        <f t="shared" si="4"/>
        <v>11</v>
      </c>
      <c r="AH37" s="1">
        <f t="shared" si="4"/>
        <v>11</v>
      </c>
      <c r="AI37" s="1">
        <f t="shared" si="4"/>
        <v>11</v>
      </c>
      <c r="AJ37" s="1">
        <f t="shared" si="4"/>
        <v>11</v>
      </c>
      <c r="AK37" s="1">
        <f t="shared" si="4"/>
        <v>11</v>
      </c>
      <c r="AL37" s="9">
        <f t="shared" si="4"/>
        <v>12</v>
      </c>
      <c r="AM37" s="58">
        <v>34</v>
      </c>
    </row>
    <row r="38" spans="2:44" x14ac:dyDescent="0.45">
      <c r="B38" s="52">
        <v>11</v>
      </c>
      <c r="C38" s="8">
        <f t="shared" si="7"/>
        <v>11</v>
      </c>
      <c r="D38" s="1">
        <f t="shared" si="7"/>
        <v>11</v>
      </c>
      <c r="E38" s="1">
        <f t="shared" si="7"/>
        <v>11</v>
      </c>
      <c r="F38" s="1">
        <f t="shared" si="7"/>
        <v>11</v>
      </c>
      <c r="G38" s="1">
        <f t="shared" si="7"/>
        <v>11</v>
      </c>
      <c r="H38" s="1">
        <f t="shared" si="7"/>
        <v>11</v>
      </c>
      <c r="I38" s="1">
        <f t="shared" si="7"/>
        <v>11</v>
      </c>
      <c r="J38" s="1">
        <f t="shared" si="7"/>
        <v>11</v>
      </c>
      <c r="K38" s="1">
        <f t="shared" si="7"/>
        <v>11</v>
      </c>
      <c r="L38" s="1">
        <f t="shared" si="7"/>
        <v>11</v>
      </c>
      <c r="M38" s="1">
        <f t="shared" si="7"/>
        <v>11</v>
      </c>
      <c r="N38" s="1">
        <f t="shared" si="7"/>
        <v>11</v>
      </c>
      <c r="O38" s="1">
        <f t="shared" si="7"/>
        <v>11</v>
      </c>
      <c r="P38" s="1">
        <f t="shared" si="7"/>
        <v>11</v>
      </c>
      <c r="Q38" s="1">
        <f t="shared" si="7"/>
        <v>11</v>
      </c>
      <c r="R38" s="1">
        <f t="shared" si="7"/>
        <v>11</v>
      </c>
      <c r="S38" s="1">
        <f t="shared" si="6"/>
        <v>11</v>
      </c>
      <c r="T38" s="1">
        <f t="shared" si="6"/>
        <v>11</v>
      </c>
      <c r="U38" s="1">
        <f t="shared" si="6"/>
        <v>11</v>
      </c>
      <c r="V38" s="1">
        <f t="shared" si="6"/>
        <v>11</v>
      </c>
      <c r="W38" s="1">
        <f t="shared" si="6"/>
        <v>11</v>
      </c>
      <c r="X38" s="1">
        <f t="shared" si="6"/>
        <v>11</v>
      </c>
      <c r="Y38" s="1">
        <f t="shared" si="6"/>
        <v>11</v>
      </c>
      <c r="Z38" s="1">
        <f t="shared" si="6"/>
        <v>11</v>
      </c>
      <c r="AA38" s="1">
        <f t="shared" si="3"/>
        <v>11</v>
      </c>
      <c r="AB38" s="1">
        <f t="shared" si="3"/>
        <v>11</v>
      </c>
      <c r="AC38" s="1">
        <f t="shared" si="3"/>
        <v>11</v>
      </c>
      <c r="AD38" s="1">
        <f t="shared" si="4"/>
        <v>11</v>
      </c>
      <c r="AE38" s="1">
        <f t="shared" si="4"/>
        <v>11</v>
      </c>
      <c r="AF38" s="1">
        <f t="shared" si="4"/>
        <v>11</v>
      </c>
      <c r="AG38" s="1">
        <f t="shared" si="4"/>
        <v>11</v>
      </c>
      <c r="AH38" s="1">
        <f t="shared" si="4"/>
        <v>11</v>
      </c>
      <c r="AI38" s="1">
        <f t="shared" si="4"/>
        <v>11</v>
      </c>
      <c r="AJ38" s="1">
        <f t="shared" si="4"/>
        <v>11</v>
      </c>
      <c r="AK38" s="1">
        <f t="shared" si="4"/>
        <v>11</v>
      </c>
      <c r="AL38" s="9">
        <f t="shared" si="4"/>
        <v>12</v>
      </c>
      <c r="AM38" s="58">
        <v>35</v>
      </c>
    </row>
    <row r="39" spans="2:44" ht="14.65" thickBot="1" x14ac:dyDescent="0.5">
      <c r="B39" s="53">
        <v>12</v>
      </c>
      <c r="C39" s="10">
        <f t="shared" si="7"/>
        <v>12</v>
      </c>
      <c r="D39" s="11">
        <f t="shared" si="7"/>
        <v>12</v>
      </c>
      <c r="E39" s="11">
        <f t="shared" si="7"/>
        <v>12</v>
      </c>
      <c r="F39" s="11">
        <f t="shared" si="7"/>
        <v>12</v>
      </c>
      <c r="G39" s="11">
        <f t="shared" si="7"/>
        <v>12</v>
      </c>
      <c r="H39" s="11">
        <f t="shared" si="7"/>
        <v>12</v>
      </c>
      <c r="I39" s="11">
        <f t="shared" si="7"/>
        <v>12</v>
      </c>
      <c r="J39" s="11">
        <f t="shared" si="7"/>
        <v>12</v>
      </c>
      <c r="K39" s="11">
        <f t="shared" si="7"/>
        <v>12</v>
      </c>
      <c r="L39" s="11">
        <f t="shared" si="7"/>
        <v>12</v>
      </c>
      <c r="M39" s="11">
        <f t="shared" si="7"/>
        <v>12</v>
      </c>
      <c r="N39" s="11">
        <f t="shared" si="7"/>
        <v>12</v>
      </c>
      <c r="O39" s="11">
        <f t="shared" si="7"/>
        <v>12</v>
      </c>
      <c r="P39" s="11">
        <f t="shared" si="7"/>
        <v>12</v>
      </c>
      <c r="Q39" s="11">
        <f t="shared" si="7"/>
        <v>12</v>
      </c>
      <c r="R39" s="11">
        <f t="shared" si="7"/>
        <v>12</v>
      </c>
      <c r="S39" s="11">
        <f t="shared" si="6"/>
        <v>12</v>
      </c>
      <c r="T39" s="11">
        <f t="shared" si="6"/>
        <v>12</v>
      </c>
      <c r="U39" s="11">
        <f t="shared" si="6"/>
        <v>12</v>
      </c>
      <c r="V39" s="11">
        <f t="shared" si="6"/>
        <v>12</v>
      </c>
      <c r="W39" s="11">
        <f t="shared" si="6"/>
        <v>12</v>
      </c>
      <c r="X39" s="11">
        <f t="shared" si="6"/>
        <v>12</v>
      </c>
      <c r="Y39" s="11">
        <f t="shared" si="6"/>
        <v>12</v>
      </c>
      <c r="Z39" s="11">
        <f t="shared" si="6"/>
        <v>12</v>
      </c>
      <c r="AA39" s="11">
        <f t="shared" si="3"/>
        <v>12</v>
      </c>
      <c r="AB39" s="11">
        <f t="shared" si="3"/>
        <v>12</v>
      </c>
      <c r="AC39" s="11">
        <f t="shared" si="3"/>
        <v>12</v>
      </c>
      <c r="AD39" s="11">
        <f t="shared" si="4"/>
        <v>12</v>
      </c>
      <c r="AE39" s="11">
        <f t="shared" si="4"/>
        <v>12</v>
      </c>
      <c r="AF39" s="11">
        <f t="shared" si="4"/>
        <v>12</v>
      </c>
      <c r="AG39" s="11">
        <f t="shared" ref="AG39:AL39" si="8">MAX(AG$3,$B39)</f>
        <v>12</v>
      </c>
      <c r="AH39" s="11">
        <f t="shared" si="8"/>
        <v>12</v>
      </c>
      <c r="AI39" s="11">
        <f t="shared" si="8"/>
        <v>12</v>
      </c>
      <c r="AJ39" s="11">
        <f t="shared" si="8"/>
        <v>12</v>
      </c>
      <c r="AK39" s="11">
        <f t="shared" si="8"/>
        <v>12</v>
      </c>
      <c r="AL39" s="12">
        <f t="shared" si="8"/>
        <v>12</v>
      </c>
      <c r="AM39" s="58">
        <v>36</v>
      </c>
    </row>
    <row r="40" spans="2:44" x14ac:dyDescent="0.45">
      <c r="B40" s="55"/>
      <c r="C40" s="58">
        <v>1</v>
      </c>
      <c r="D40" s="58">
        <v>2</v>
      </c>
      <c r="E40" s="58">
        <v>3</v>
      </c>
      <c r="F40" s="58">
        <v>4</v>
      </c>
      <c r="G40" s="58">
        <v>5</v>
      </c>
      <c r="H40" s="58">
        <v>6</v>
      </c>
      <c r="I40" s="58">
        <v>7</v>
      </c>
      <c r="J40" s="58">
        <v>8</v>
      </c>
      <c r="K40" s="58">
        <v>9</v>
      </c>
      <c r="L40" s="58">
        <v>10</v>
      </c>
      <c r="M40" s="58">
        <v>11</v>
      </c>
      <c r="N40" s="58">
        <v>12</v>
      </c>
      <c r="O40" s="58">
        <v>13</v>
      </c>
      <c r="P40" s="58">
        <v>14</v>
      </c>
      <c r="Q40" s="58">
        <v>15</v>
      </c>
      <c r="R40" s="58">
        <v>16</v>
      </c>
      <c r="S40" s="58">
        <v>17</v>
      </c>
      <c r="T40" s="58">
        <v>18</v>
      </c>
      <c r="U40" s="58">
        <v>19</v>
      </c>
      <c r="V40" s="58">
        <v>20</v>
      </c>
      <c r="W40" s="58">
        <v>21</v>
      </c>
      <c r="X40" s="58">
        <v>22</v>
      </c>
      <c r="Y40" s="58">
        <v>23</v>
      </c>
      <c r="Z40" s="58">
        <v>24</v>
      </c>
      <c r="AA40" s="58">
        <v>25</v>
      </c>
      <c r="AB40" s="58">
        <v>26</v>
      </c>
      <c r="AC40" s="58">
        <v>27</v>
      </c>
      <c r="AD40" s="58">
        <v>28</v>
      </c>
      <c r="AE40" s="58">
        <v>29</v>
      </c>
      <c r="AF40" s="58">
        <v>30</v>
      </c>
      <c r="AG40" s="58">
        <v>31</v>
      </c>
      <c r="AH40" s="58">
        <v>32</v>
      </c>
      <c r="AI40" s="58">
        <v>33</v>
      </c>
      <c r="AJ40" s="58">
        <v>34</v>
      </c>
      <c r="AK40" s="58">
        <v>35</v>
      </c>
      <c r="AL40" s="58">
        <v>36</v>
      </c>
    </row>
    <row r="41" spans="2:44" ht="14.65" thickBot="1" x14ac:dyDescent="0.5">
      <c r="AR41" s="29"/>
    </row>
    <row r="42" spans="2:44" x14ac:dyDescent="0.45">
      <c r="B42" s="67" t="s">
        <v>27</v>
      </c>
      <c r="C42" s="68"/>
      <c r="D42" s="69"/>
      <c r="E42" s="77">
        <v>7</v>
      </c>
      <c r="F42" s="78"/>
      <c r="G42" s="67" t="s">
        <v>28</v>
      </c>
      <c r="H42" s="68"/>
      <c r="I42" s="68"/>
      <c r="J42" s="68"/>
      <c r="K42" s="69"/>
      <c r="L42" s="73">
        <f>(COUNTIF(C4:AL39,E42))/(36^2)</f>
        <v>0.16666666666666666</v>
      </c>
      <c r="M42" s="74"/>
    </row>
    <row r="43" spans="2:44" ht="14.65" thickBot="1" x14ac:dyDescent="0.5">
      <c r="B43" s="70"/>
      <c r="C43" s="71"/>
      <c r="D43" s="72"/>
      <c r="E43" s="79"/>
      <c r="F43" s="80"/>
      <c r="G43" s="70"/>
      <c r="H43" s="71"/>
      <c r="I43" s="71"/>
      <c r="J43" s="71"/>
      <c r="K43" s="72"/>
      <c r="L43" s="75"/>
      <c r="M43" s="76"/>
    </row>
    <row r="44" spans="2:44" ht="14.65" thickBot="1" x14ac:dyDescent="0.5"/>
    <row r="45" spans="2:44" ht="14.65" thickBot="1" x14ac:dyDescent="0.5">
      <c r="B45" s="94" t="s">
        <v>5</v>
      </c>
      <c r="C45" s="95"/>
      <c r="D45" s="96"/>
      <c r="E45" s="63">
        <v>2</v>
      </c>
      <c r="F45" s="64"/>
      <c r="G45" s="64">
        <v>3</v>
      </c>
      <c r="H45" s="64"/>
      <c r="I45" s="64">
        <v>4</v>
      </c>
      <c r="J45" s="64"/>
      <c r="K45" s="64">
        <v>5</v>
      </c>
      <c r="L45" s="64"/>
      <c r="M45" s="64">
        <v>6</v>
      </c>
      <c r="N45" s="64"/>
      <c r="O45" s="64">
        <v>7</v>
      </c>
      <c r="P45" s="64"/>
      <c r="Q45" s="64">
        <v>8</v>
      </c>
      <c r="R45" s="64"/>
      <c r="S45" s="64">
        <v>9</v>
      </c>
      <c r="T45" s="64"/>
      <c r="U45" s="64">
        <v>10</v>
      </c>
      <c r="V45" s="64"/>
      <c r="W45" s="64">
        <v>11</v>
      </c>
      <c r="X45" s="64"/>
      <c r="Y45" s="64">
        <v>12</v>
      </c>
      <c r="Z45" s="81"/>
    </row>
    <row r="46" spans="2:44" x14ac:dyDescent="0.45">
      <c r="B46" s="67" t="s">
        <v>3</v>
      </c>
      <c r="C46" s="68"/>
      <c r="D46" s="69"/>
      <c r="E46" s="107">
        <v>2.7799999999999998E-2</v>
      </c>
      <c r="F46" s="103"/>
      <c r="G46" s="103">
        <v>5.5599999999999997E-2</v>
      </c>
      <c r="H46" s="103"/>
      <c r="I46" s="103">
        <v>8.3299999999999999E-2</v>
      </c>
      <c r="J46" s="103"/>
      <c r="K46" s="103">
        <v>0.1111</v>
      </c>
      <c r="L46" s="103"/>
      <c r="M46" s="103">
        <v>0.1389</v>
      </c>
      <c r="N46" s="103"/>
      <c r="O46" s="103">
        <v>0.16669999999999999</v>
      </c>
      <c r="P46" s="103"/>
      <c r="Q46" s="103">
        <v>0.1389</v>
      </c>
      <c r="R46" s="103"/>
      <c r="S46" s="103">
        <v>0.1111</v>
      </c>
      <c r="T46" s="103"/>
      <c r="U46" s="103">
        <v>8.3299999999999999E-2</v>
      </c>
      <c r="V46" s="103"/>
      <c r="W46" s="103">
        <v>5.5599999999999997E-2</v>
      </c>
      <c r="X46" s="103"/>
      <c r="Y46" s="103">
        <v>2.7799999999999998E-2</v>
      </c>
      <c r="Z46" s="104"/>
    </row>
    <row r="47" spans="2:44" x14ac:dyDescent="0.45">
      <c r="B47" s="84" t="s">
        <v>37</v>
      </c>
      <c r="C47" s="85"/>
      <c r="D47" s="99"/>
      <c r="E47" s="86">
        <v>8.0000000000000004E-4</v>
      </c>
      <c r="F47" s="87"/>
      <c r="G47" s="87">
        <v>6.1999999999999998E-3</v>
      </c>
      <c r="H47" s="87"/>
      <c r="I47" s="87">
        <v>2.0799999999999999E-2</v>
      </c>
      <c r="J47" s="87"/>
      <c r="K47" s="87">
        <v>4.9399999999999999E-2</v>
      </c>
      <c r="L47" s="87"/>
      <c r="M47" s="87">
        <v>9.6500000000000002E-2</v>
      </c>
      <c r="N47" s="87"/>
      <c r="O47" s="87">
        <v>0.16669999999999999</v>
      </c>
      <c r="P47" s="87"/>
      <c r="Q47" s="87">
        <v>0.18129999999999999</v>
      </c>
      <c r="R47" s="87"/>
      <c r="S47" s="87">
        <v>0.17280000000000001</v>
      </c>
      <c r="T47" s="87"/>
      <c r="U47" s="87">
        <v>0.14580000000000001</v>
      </c>
      <c r="V47" s="87"/>
      <c r="W47" s="87">
        <v>0.10489999999999999</v>
      </c>
      <c r="X47" s="87"/>
      <c r="Y47" s="87">
        <v>5.4800000000000001E-2</v>
      </c>
      <c r="Z47" s="89"/>
    </row>
    <row r="48" spans="2:44" ht="14.65" thickBot="1" x14ac:dyDescent="0.5">
      <c r="B48" s="70" t="s">
        <v>29</v>
      </c>
      <c r="C48" s="71"/>
      <c r="D48" s="72"/>
      <c r="E48" s="110">
        <f>E47-E46</f>
        <v>-2.7E-2</v>
      </c>
      <c r="F48" s="111"/>
      <c r="G48" s="111">
        <f t="shared" ref="G48" si="9">G47-G46</f>
        <v>-4.9399999999999999E-2</v>
      </c>
      <c r="H48" s="111"/>
      <c r="I48" s="111">
        <f t="shared" ref="I48" si="10">I47-I46</f>
        <v>-6.25E-2</v>
      </c>
      <c r="J48" s="111"/>
      <c r="K48" s="111">
        <f t="shared" ref="K48" si="11">K47-K46</f>
        <v>-6.1700000000000005E-2</v>
      </c>
      <c r="L48" s="111"/>
      <c r="M48" s="111">
        <f t="shared" ref="M48" si="12">M47-M46</f>
        <v>-4.2399999999999993E-2</v>
      </c>
      <c r="N48" s="111"/>
      <c r="O48" s="111">
        <f t="shared" ref="O48" si="13">O47-O46</f>
        <v>0</v>
      </c>
      <c r="P48" s="111"/>
      <c r="Q48" s="111">
        <f t="shared" ref="Q48" si="14">Q47-Q46</f>
        <v>4.2399999999999993E-2</v>
      </c>
      <c r="R48" s="111"/>
      <c r="S48" s="111">
        <f t="shared" ref="S48" si="15">S47-S46</f>
        <v>6.1700000000000005E-2</v>
      </c>
      <c r="T48" s="111"/>
      <c r="U48" s="111">
        <f t="shared" ref="U48" si="16">U47-U46</f>
        <v>6.2500000000000014E-2</v>
      </c>
      <c r="V48" s="111"/>
      <c r="W48" s="111">
        <f t="shared" ref="W48" si="17">W47-W46</f>
        <v>4.9299999999999997E-2</v>
      </c>
      <c r="X48" s="111"/>
      <c r="Y48" s="111">
        <f t="shared" ref="Y48" si="18">Y47-Y46</f>
        <v>2.7000000000000003E-2</v>
      </c>
      <c r="Z48" s="112"/>
    </row>
  </sheetData>
  <mergeCells count="107">
    <mergeCell ref="BG23:BH23"/>
    <mergeCell ref="BI23:BJ23"/>
    <mergeCell ref="BK23:BL23"/>
    <mergeCell ref="BM23:BN23"/>
    <mergeCell ref="AO24:AP24"/>
    <mergeCell ref="AQ24:AR24"/>
    <mergeCell ref="AS24:AT24"/>
    <mergeCell ref="AU24:AV24"/>
    <mergeCell ref="AW24:AX24"/>
    <mergeCell ref="AY24:AZ24"/>
    <mergeCell ref="BM24:BN24"/>
    <mergeCell ref="BA24:BB24"/>
    <mergeCell ref="BC24:BD24"/>
    <mergeCell ref="BE24:BF24"/>
    <mergeCell ref="BG24:BH24"/>
    <mergeCell ref="BI24:BJ24"/>
    <mergeCell ref="BK24:BL24"/>
    <mergeCell ref="U45:V45"/>
    <mergeCell ref="W45:X45"/>
    <mergeCell ref="Y45:Z45"/>
    <mergeCell ref="BM22:BN22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A22:BB22"/>
    <mergeCell ref="BC22:BD22"/>
    <mergeCell ref="BE22:BF22"/>
    <mergeCell ref="BG22:BH22"/>
    <mergeCell ref="BI22:BJ22"/>
    <mergeCell ref="BK22:BL22"/>
    <mergeCell ref="AO22:AP22"/>
    <mergeCell ref="AQ22:AR22"/>
    <mergeCell ref="AS22:AT22"/>
    <mergeCell ref="AU22:AV22"/>
    <mergeCell ref="AW22:AX22"/>
    <mergeCell ref="U48:V48"/>
    <mergeCell ref="W48:X48"/>
    <mergeCell ref="Y48:Z48"/>
    <mergeCell ref="U47:V47"/>
    <mergeCell ref="W47:X47"/>
    <mergeCell ref="Y47:Z47"/>
    <mergeCell ref="O46:P46"/>
    <mergeCell ref="Q46:R46"/>
    <mergeCell ref="S46:T46"/>
    <mergeCell ref="U46:V46"/>
    <mergeCell ref="W46:X46"/>
    <mergeCell ref="Y46:Z46"/>
    <mergeCell ref="O45:P45"/>
    <mergeCell ref="Q45:R45"/>
    <mergeCell ref="S45:T45"/>
    <mergeCell ref="B48:D48"/>
    <mergeCell ref="E48:F48"/>
    <mergeCell ref="G48:H48"/>
    <mergeCell ref="I48:J48"/>
    <mergeCell ref="K48:L48"/>
    <mergeCell ref="M48:N48"/>
    <mergeCell ref="O47:P47"/>
    <mergeCell ref="Q47:R47"/>
    <mergeCell ref="S47:T47"/>
    <mergeCell ref="B47:D47"/>
    <mergeCell ref="E47:F47"/>
    <mergeCell ref="G47:H47"/>
    <mergeCell ref="I47:J47"/>
    <mergeCell ref="K47:L47"/>
    <mergeCell ref="M47:N47"/>
    <mergeCell ref="O48:P48"/>
    <mergeCell ref="Q48:R48"/>
    <mergeCell ref="S48:T48"/>
    <mergeCell ref="B45:D45"/>
    <mergeCell ref="E45:F45"/>
    <mergeCell ref="G45:H45"/>
    <mergeCell ref="I45:J45"/>
    <mergeCell ref="K45:L45"/>
    <mergeCell ref="M45:N45"/>
    <mergeCell ref="B46:D46"/>
    <mergeCell ref="E46:F46"/>
    <mergeCell ref="G46:H46"/>
    <mergeCell ref="I46:J46"/>
    <mergeCell ref="K46:L46"/>
    <mergeCell ref="M46:N46"/>
    <mergeCell ref="B2:AL2"/>
    <mergeCell ref="AO2:AU2"/>
    <mergeCell ref="AO11:AQ12"/>
    <mergeCell ref="AR11:AS12"/>
    <mergeCell ref="AT11:AX12"/>
    <mergeCell ref="AY11:AZ12"/>
    <mergeCell ref="B42:D43"/>
    <mergeCell ref="E42:F43"/>
    <mergeCell ref="G42:K43"/>
    <mergeCell ref="L42:M43"/>
    <mergeCell ref="AO15:BA15"/>
    <mergeCell ref="AO16:AO17"/>
    <mergeCell ref="AO19:AQ20"/>
    <mergeCell ref="AR19:AS20"/>
    <mergeCell ref="AT19:AX20"/>
    <mergeCell ref="AY19:AZ20"/>
    <mergeCell ref="AY22:AZ22"/>
    <mergeCell ref="AO26:AQ26"/>
    <mergeCell ref="AO27:AQ27"/>
    <mergeCell ref="AR26:AS26"/>
    <mergeCell ref="AR27:AS27"/>
  </mergeCells>
  <conditionalFormatting sqref="C4:AL39">
    <cfRule type="expression" dxfId="31" priority="5">
      <formula>C4=$E$42</formula>
    </cfRule>
    <cfRule type="expression" dxfId="30" priority="8">
      <formula>C4&lt;&gt;$E$42</formula>
    </cfRule>
  </conditionalFormatting>
  <conditionalFormatting sqref="E46:Z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Z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M43 AY11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P4:AU9">
    <cfRule type="expression" dxfId="29" priority="9">
      <formula>AP4=$AR$11</formula>
    </cfRule>
    <cfRule type="expression" dxfId="28" priority="10">
      <formula>AP4&lt;&gt;$AR$11</formula>
    </cfRule>
  </conditionalFormatting>
  <conditionalFormatting sqref="AP17:BA17">
    <cfRule type="expression" dxfId="27" priority="2">
      <formula>AP17=$AR$19</formula>
    </cfRule>
    <cfRule type="expression" dxfId="26" priority="3">
      <formula>AP17&lt;&gt;$AR$19</formula>
    </cfRule>
  </conditionalFormatting>
  <conditionalFormatting sqref="AQ23:BN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:AZ20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FF9A-C433-4CA9-9BAD-E66B3792D548}">
  <dimension ref="B1:BN48"/>
  <sheetViews>
    <sheetView zoomScale="80" zoomScaleNormal="80" workbookViewId="0"/>
  </sheetViews>
  <sheetFormatPr defaultRowHeight="14.25" x14ac:dyDescent="0.45"/>
  <cols>
    <col min="1" max="53" width="4.19921875" style="1" customWidth="1"/>
    <col min="54" max="78" width="4.1328125" style="1" customWidth="1"/>
    <col min="79" max="16384" width="9.06640625" style="1"/>
  </cols>
  <sheetData>
    <row r="1" spans="2:55" ht="14.65" thickBot="1" x14ac:dyDescent="0.5"/>
    <row r="2" spans="2:55" ht="16.149999999999999" thickBot="1" x14ac:dyDescent="0.5">
      <c r="B2" s="61" t="s">
        <v>35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5"/>
      <c r="AM2" s="56"/>
      <c r="AO2" s="61" t="s">
        <v>36</v>
      </c>
      <c r="AP2" s="62"/>
      <c r="AQ2" s="62"/>
      <c r="AR2" s="62"/>
      <c r="AS2" s="62"/>
      <c r="AT2" s="62"/>
      <c r="AU2" s="65"/>
      <c r="AW2" s="57"/>
      <c r="AX2" s="57"/>
      <c r="AY2" s="57"/>
      <c r="AZ2" s="57"/>
      <c r="BA2" s="57"/>
      <c r="BB2" s="57"/>
      <c r="BC2" s="57"/>
    </row>
    <row r="3" spans="2:55" ht="14.65" thickBot="1" x14ac:dyDescent="0.5">
      <c r="B3" s="51" t="s">
        <v>32</v>
      </c>
      <c r="C3" s="25">
        <v>2</v>
      </c>
      <c r="D3" s="26">
        <v>3</v>
      </c>
      <c r="E3" s="26">
        <v>3</v>
      </c>
      <c r="F3" s="26">
        <v>4</v>
      </c>
      <c r="G3" s="26">
        <v>4</v>
      </c>
      <c r="H3" s="26">
        <v>4</v>
      </c>
      <c r="I3" s="26">
        <v>5</v>
      </c>
      <c r="J3" s="26">
        <v>5</v>
      </c>
      <c r="K3" s="26">
        <v>5</v>
      </c>
      <c r="L3" s="26">
        <v>5</v>
      </c>
      <c r="M3" s="26">
        <v>6</v>
      </c>
      <c r="N3" s="26">
        <v>6</v>
      </c>
      <c r="O3" s="26">
        <v>6</v>
      </c>
      <c r="P3" s="26">
        <v>6</v>
      </c>
      <c r="Q3" s="26">
        <v>6</v>
      </c>
      <c r="R3" s="26">
        <v>7</v>
      </c>
      <c r="S3" s="26">
        <v>7</v>
      </c>
      <c r="T3" s="26">
        <v>7</v>
      </c>
      <c r="U3" s="26">
        <v>7</v>
      </c>
      <c r="V3" s="26">
        <v>7</v>
      </c>
      <c r="W3" s="26">
        <v>7</v>
      </c>
      <c r="X3" s="26">
        <v>8</v>
      </c>
      <c r="Y3" s="26">
        <v>8</v>
      </c>
      <c r="Z3" s="26">
        <v>8</v>
      </c>
      <c r="AA3" s="26">
        <v>8</v>
      </c>
      <c r="AB3" s="26">
        <v>8</v>
      </c>
      <c r="AC3" s="26">
        <v>9</v>
      </c>
      <c r="AD3" s="26">
        <v>9</v>
      </c>
      <c r="AE3" s="26">
        <v>9</v>
      </c>
      <c r="AF3" s="26">
        <v>9</v>
      </c>
      <c r="AG3" s="26">
        <v>10</v>
      </c>
      <c r="AH3" s="26">
        <v>10</v>
      </c>
      <c r="AI3" s="26">
        <v>10</v>
      </c>
      <c r="AJ3" s="26">
        <v>11</v>
      </c>
      <c r="AK3" s="26">
        <v>11</v>
      </c>
      <c r="AL3" s="27">
        <v>12</v>
      </c>
      <c r="AM3" s="55"/>
      <c r="AO3" s="51" t="s">
        <v>32</v>
      </c>
      <c r="AP3" s="48">
        <v>1</v>
      </c>
      <c r="AQ3" s="49">
        <v>2</v>
      </c>
      <c r="AR3" s="49">
        <v>3</v>
      </c>
      <c r="AS3" s="49">
        <v>4</v>
      </c>
      <c r="AT3" s="49">
        <v>5</v>
      </c>
      <c r="AU3" s="50">
        <v>6</v>
      </c>
      <c r="AX3" s="55"/>
      <c r="AY3" s="55"/>
      <c r="AZ3" s="55"/>
      <c r="BA3" s="55"/>
      <c r="BB3" s="55"/>
      <c r="BC3" s="55"/>
    </row>
    <row r="4" spans="2:55" x14ac:dyDescent="0.45">
      <c r="B4" s="22">
        <v>2</v>
      </c>
      <c r="C4" s="1" t="str">
        <f>IF(OR(C$3&gt;=$E$42,$B4&gt;=$E$42),"P","F")</f>
        <v>F</v>
      </c>
      <c r="D4" s="1" t="str">
        <f t="shared" ref="D4:AL11" si="0">IF(OR(D$3&gt;=$E$42,$B4&gt;=$E$42),"P","F")</f>
        <v>F</v>
      </c>
      <c r="E4" s="1" t="str">
        <f t="shared" si="0"/>
        <v>F</v>
      </c>
      <c r="F4" s="1" t="str">
        <f t="shared" si="0"/>
        <v>F</v>
      </c>
      <c r="G4" s="1" t="str">
        <f t="shared" si="0"/>
        <v>F</v>
      </c>
      <c r="H4" s="1" t="str">
        <f t="shared" si="0"/>
        <v>F</v>
      </c>
      <c r="I4" s="1" t="str">
        <f t="shared" si="0"/>
        <v>F</v>
      </c>
      <c r="J4" s="1" t="str">
        <f t="shared" si="0"/>
        <v>F</v>
      </c>
      <c r="K4" s="1" t="str">
        <f t="shared" si="0"/>
        <v>F</v>
      </c>
      <c r="L4" s="1" t="str">
        <f t="shared" si="0"/>
        <v>F</v>
      </c>
      <c r="M4" s="1" t="str">
        <f t="shared" si="0"/>
        <v>F</v>
      </c>
      <c r="N4" s="1" t="str">
        <f t="shared" si="0"/>
        <v>F</v>
      </c>
      <c r="O4" s="1" t="str">
        <f t="shared" si="0"/>
        <v>F</v>
      </c>
      <c r="P4" s="1" t="str">
        <f t="shared" si="0"/>
        <v>F</v>
      </c>
      <c r="Q4" s="1" t="str">
        <f t="shared" si="0"/>
        <v>F</v>
      </c>
      <c r="R4" s="1" t="str">
        <f t="shared" si="0"/>
        <v>P</v>
      </c>
      <c r="S4" s="1" t="str">
        <f t="shared" si="0"/>
        <v>P</v>
      </c>
      <c r="T4" s="1" t="str">
        <f t="shared" si="0"/>
        <v>P</v>
      </c>
      <c r="U4" s="1" t="str">
        <f t="shared" si="0"/>
        <v>P</v>
      </c>
      <c r="V4" s="1" t="str">
        <f t="shared" si="0"/>
        <v>P</v>
      </c>
      <c r="W4" s="1" t="str">
        <f t="shared" si="0"/>
        <v>P</v>
      </c>
      <c r="X4" s="1" t="str">
        <f t="shared" si="0"/>
        <v>P</v>
      </c>
      <c r="Y4" s="1" t="str">
        <f t="shared" si="0"/>
        <v>P</v>
      </c>
      <c r="Z4" s="1" t="str">
        <f t="shared" si="0"/>
        <v>P</v>
      </c>
      <c r="AA4" s="1" t="str">
        <f t="shared" si="0"/>
        <v>P</v>
      </c>
      <c r="AB4" s="1" t="str">
        <f t="shared" si="0"/>
        <v>P</v>
      </c>
      <c r="AC4" s="1" t="str">
        <f t="shared" si="0"/>
        <v>P</v>
      </c>
      <c r="AD4" s="1" t="str">
        <f t="shared" si="0"/>
        <v>P</v>
      </c>
      <c r="AE4" s="1" t="str">
        <f t="shared" si="0"/>
        <v>P</v>
      </c>
      <c r="AF4" s="1" t="str">
        <f t="shared" si="0"/>
        <v>P</v>
      </c>
      <c r="AG4" s="1" t="str">
        <f t="shared" si="0"/>
        <v>P</v>
      </c>
      <c r="AH4" s="1" t="str">
        <f t="shared" si="0"/>
        <v>P</v>
      </c>
      <c r="AI4" s="1" t="str">
        <f t="shared" si="0"/>
        <v>P</v>
      </c>
      <c r="AJ4" s="1" t="str">
        <f t="shared" si="0"/>
        <v>P</v>
      </c>
      <c r="AK4" s="1" t="str">
        <f t="shared" si="0"/>
        <v>P</v>
      </c>
      <c r="AL4" s="9" t="str">
        <f t="shared" si="0"/>
        <v>P</v>
      </c>
      <c r="AM4" s="58">
        <v>1</v>
      </c>
      <c r="AO4" s="48">
        <v>1</v>
      </c>
      <c r="AP4" s="5">
        <f>AP$3+$AO4</f>
        <v>2</v>
      </c>
      <c r="AQ4" s="6">
        <f t="shared" ref="AQ4:AU9" si="1">AQ$3+$AO4</f>
        <v>3</v>
      </c>
      <c r="AR4" s="6">
        <f t="shared" si="1"/>
        <v>4</v>
      </c>
      <c r="AS4" s="6">
        <f t="shared" si="1"/>
        <v>5</v>
      </c>
      <c r="AT4" s="6">
        <f t="shared" si="1"/>
        <v>6</v>
      </c>
      <c r="AU4" s="7">
        <f t="shared" si="1"/>
        <v>7</v>
      </c>
      <c r="AW4" s="55"/>
    </row>
    <row r="5" spans="2:55" x14ac:dyDescent="0.45">
      <c r="B5" s="23">
        <v>3</v>
      </c>
      <c r="C5" s="1" t="str">
        <f t="shared" ref="C5:R27" si="2">IF(OR(C$3&gt;=$E$42,$B5&gt;=$E$42),"P","F")</f>
        <v>F</v>
      </c>
      <c r="D5" s="1" t="str">
        <f t="shared" si="0"/>
        <v>F</v>
      </c>
      <c r="E5" s="1" t="str">
        <f t="shared" si="0"/>
        <v>F</v>
      </c>
      <c r="F5" s="1" t="str">
        <f t="shared" si="0"/>
        <v>F</v>
      </c>
      <c r="G5" s="1" t="str">
        <f t="shared" si="0"/>
        <v>F</v>
      </c>
      <c r="H5" s="1" t="str">
        <f t="shared" si="0"/>
        <v>F</v>
      </c>
      <c r="I5" s="1" t="str">
        <f t="shared" si="0"/>
        <v>F</v>
      </c>
      <c r="J5" s="1" t="str">
        <f t="shared" si="0"/>
        <v>F</v>
      </c>
      <c r="K5" s="1" t="str">
        <f t="shared" si="0"/>
        <v>F</v>
      </c>
      <c r="L5" s="1" t="str">
        <f t="shared" si="0"/>
        <v>F</v>
      </c>
      <c r="M5" s="1" t="str">
        <f t="shared" si="0"/>
        <v>F</v>
      </c>
      <c r="N5" s="1" t="str">
        <f t="shared" si="0"/>
        <v>F</v>
      </c>
      <c r="O5" s="1" t="str">
        <f t="shared" si="0"/>
        <v>F</v>
      </c>
      <c r="P5" s="1" t="str">
        <f t="shared" si="0"/>
        <v>F</v>
      </c>
      <c r="Q5" s="1" t="str">
        <f t="shared" si="0"/>
        <v>F</v>
      </c>
      <c r="R5" s="1" t="str">
        <f t="shared" si="0"/>
        <v>P</v>
      </c>
      <c r="S5" s="1" t="str">
        <f t="shared" si="0"/>
        <v>P</v>
      </c>
      <c r="T5" s="1" t="str">
        <f t="shared" si="0"/>
        <v>P</v>
      </c>
      <c r="U5" s="1" t="str">
        <f t="shared" si="0"/>
        <v>P</v>
      </c>
      <c r="V5" s="1" t="str">
        <f t="shared" si="0"/>
        <v>P</v>
      </c>
      <c r="W5" s="1" t="str">
        <f t="shared" si="0"/>
        <v>P</v>
      </c>
      <c r="X5" s="1" t="str">
        <f t="shared" si="0"/>
        <v>P</v>
      </c>
      <c r="Y5" s="1" t="str">
        <f t="shared" si="0"/>
        <v>P</v>
      </c>
      <c r="Z5" s="1" t="str">
        <f t="shared" si="0"/>
        <v>P</v>
      </c>
      <c r="AA5" s="1" t="str">
        <f t="shared" si="0"/>
        <v>P</v>
      </c>
      <c r="AB5" s="1" t="str">
        <f t="shared" si="0"/>
        <v>P</v>
      </c>
      <c r="AC5" s="1" t="str">
        <f t="shared" si="0"/>
        <v>P</v>
      </c>
      <c r="AD5" s="1" t="str">
        <f t="shared" si="0"/>
        <v>P</v>
      </c>
      <c r="AE5" s="1" t="str">
        <f t="shared" si="0"/>
        <v>P</v>
      </c>
      <c r="AF5" s="1" t="str">
        <f t="shared" si="0"/>
        <v>P</v>
      </c>
      <c r="AG5" s="1" t="str">
        <f t="shared" si="0"/>
        <v>P</v>
      </c>
      <c r="AH5" s="1" t="str">
        <f t="shared" si="0"/>
        <v>P</v>
      </c>
      <c r="AI5" s="1" t="str">
        <f t="shared" si="0"/>
        <v>P</v>
      </c>
      <c r="AJ5" s="1" t="str">
        <f t="shared" si="0"/>
        <v>P</v>
      </c>
      <c r="AK5" s="1" t="str">
        <f t="shared" si="0"/>
        <v>P</v>
      </c>
      <c r="AL5" s="9" t="str">
        <f t="shared" si="0"/>
        <v>P</v>
      </c>
      <c r="AM5" s="58">
        <v>2</v>
      </c>
      <c r="AO5" s="52">
        <v>2</v>
      </c>
      <c r="AP5" s="8">
        <f t="shared" ref="AP5:AP9" si="3">AP$3+$AO5</f>
        <v>3</v>
      </c>
      <c r="AQ5" s="1">
        <f t="shared" si="1"/>
        <v>4</v>
      </c>
      <c r="AR5" s="1">
        <f t="shared" si="1"/>
        <v>5</v>
      </c>
      <c r="AS5" s="1">
        <f t="shared" si="1"/>
        <v>6</v>
      </c>
      <c r="AT5" s="1">
        <f t="shared" si="1"/>
        <v>7</v>
      </c>
      <c r="AU5" s="9">
        <f t="shared" si="1"/>
        <v>8</v>
      </c>
      <c r="AW5" s="55"/>
    </row>
    <row r="6" spans="2:55" x14ac:dyDescent="0.45">
      <c r="B6" s="23">
        <v>3</v>
      </c>
      <c r="C6" s="1" t="str">
        <f t="shared" si="2"/>
        <v>F</v>
      </c>
      <c r="D6" s="1" t="str">
        <f t="shared" si="0"/>
        <v>F</v>
      </c>
      <c r="E6" s="1" t="str">
        <f t="shared" si="0"/>
        <v>F</v>
      </c>
      <c r="F6" s="1" t="str">
        <f t="shared" si="0"/>
        <v>F</v>
      </c>
      <c r="G6" s="1" t="str">
        <f t="shared" si="0"/>
        <v>F</v>
      </c>
      <c r="H6" s="1" t="str">
        <f t="shared" si="0"/>
        <v>F</v>
      </c>
      <c r="I6" s="1" t="str">
        <f t="shared" si="0"/>
        <v>F</v>
      </c>
      <c r="J6" s="1" t="str">
        <f t="shared" si="0"/>
        <v>F</v>
      </c>
      <c r="K6" s="1" t="str">
        <f t="shared" si="0"/>
        <v>F</v>
      </c>
      <c r="L6" s="1" t="str">
        <f t="shared" si="0"/>
        <v>F</v>
      </c>
      <c r="M6" s="1" t="str">
        <f t="shared" si="0"/>
        <v>F</v>
      </c>
      <c r="N6" s="1" t="str">
        <f t="shared" si="0"/>
        <v>F</v>
      </c>
      <c r="O6" s="1" t="str">
        <f t="shared" si="0"/>
        <v>F</v>
      </c>
      <c r="P6" s="1" t="str">
        <f t="shared" si="0"/>
        <v>F</v>
      </c>
      <c r="Q6" s="1" t="str">
        <f t="shared" si="0"/>
        <v>F</v>
      </c>
      <c r="R6" s="1" t="str">
        <f t="shared" si="0"/>
        <v>P</v>
      </c>
      <c r="S6" s="1" t="str">
        <f t="shared" si="0"/>
        <v>P</v>
      </c>
      <c r="T6" s="1" t="str">
        <f t="shared" si="0"/>
        <v>P</v>
      </c>
      <c r="U6" s="1" t="str">
        <f t="shared" si="0"/>
        <v>P</v>
      </c>
      <c r="V6" s="1" t="str">
        <f t="shared" si="0"/>
        <v>P</v>
      </c>
      <c r="W6" s="1" t="str">
        <f t="shared" si="0"/>
        <v>P</v>
      </c>
      <c r="X6" s="1" t="str">
        <f t="shared" si="0"/>
        <v>P</v>
      </c>
      <c r="Y6" s="1" t="str">
        <f t="shared" si="0"/>
        <v>P</v>
      </c>
      <c r="Z6" s="1" t="str">
        <f t="shared" si="0"/>
        <v>P</v>
      </c>
      <c r="AA6" s="1" t="str">
        <f t="shared" si="0"/>
        <v>P</v>
      </c>
      <c r="AB6" s="1" t="str">
        <f t="shared" si="0"/>
        <v>P</v>
      </c>
      <c r="AC6" s="1" t="str">
        <f t="shared" si="0"/>
        <v>P</v>
      </c>
      <c r="AD6" s="1" t="str">
        <f t="shared" si="0"/>
        <v>P</v>
      </c>
      <c r="AE6" s="1" t="str">
        <f t="shared" si="0"/>
        <v>P</v>
      </c>
      <c r="AF6" s="1" t="str">
        <f t="shared" si="0"/>
        <v>P</v>
      </c>
      <c r="AG6" s="1" t="str">
        <f t="shared" si="0"/>
        <v>P</v>
      </c>
      <c r="AH6" s="1" t="str">
        <f t="shared" si="0"/>
        <v>P</v>
      </c>
      <c r="AI6" s="1" t="str">
        <f t="shared" si="0"/>
        <v>P</v>
      </c>
      <c r="AJ6" s="1" t="str">
        <f t="shared" si="0"/>
        <v>P</v>
      </c>
      <c r="AK6" s="1" t="str">
        <f t="shared" si="0"/>
        <v>P</v>
      </c>
      <c r="AL6" s="9" t="str">
        <f t="shared" si="0"/>
        <v>P</v>
      </c>
      <c r="AM6" s="58">
        <v>3</v>
      </c>
      <c r="AO6" s="52">
        <v>3</v>
      </c>
      <c r="AP6" s="8">
        <f t="shared" si="3"/>
        <v>4</v>
      </c>
      <c r="AQ6" s="1">
        <f t="shared" si="1"/>
        <v>5</v>
      </c>
      <c r="AR6" s="1">
        <f t="shared" si="1"/>
        <v>6</v>
      </c>
      <c r="AS6" s="1">
        <f t="shared" si="1"/>
        <v>7</v>
      </c>
      <c r="AT6" s="1">
        <f t="shared" si="1"/>
        <v>8</v>
      </c>
      <c r="AU6" s="9">
        <f t="shared" si="1"/>
        <v>9</v>
      </c>
      <c r="AW6" s="55"/>
    </row>
    <row r="7" spans="2:55" x14ac:dyDescent="0.45">
      <c r="B7" s="23">
        <v>4</v>
      </c>
      <c r="C7" s="1" t="str">
        <f t="shared" si="2"/>
        <v>F</v>
      </c>
      <c r="D7" s="1" t="str">
        <f t="shared" si="0"/>
        <v>F</v>
      </c>
      <c r="E7" s="1" t="str">
        <f t="shared" si="0"/>
        <v>F</v>
      </c>
      <c r="F7" s="1" t="str">
        <f t="shared" si="0"/>
        <v>F</v>
      </c>
      <c r="G7" s="1" t="str">
        <f t="shared" si="0"/>
        <v>F</v>
      </c>
      <c r="H7" s="1" t="str">
        <f t="shared" si="0"/>
        <v>F</v>
      </c>
      <c r="I7" s="1" t="str">
        <f t="shared" si="0"/>
        <v>F</v>
      </c>
      <c r="J7" s="1" t="str">
        <f t="shared" si="0"/>
        <v>F</v>
      </c>
      <c r="K7" s="1" t="str">
        <f t="shared" si="0"/>
        <v>F</v>
      </c>
      <c r="L7" s="1" t="str">
        <f t="shared" si="0"/>
        <v>F</v>
      </c>
      <c r="M7" s="1" t="str">
        <f t="shared" si="0"/>
        <v>F</v>
      </c>
      <c r="N7" s="1" t="str">
        <f t="shared" si="0"/>
        <v>F</v>
      </c>
      <c r="O7" s="1" t="str">
        <f t="shared" si="0"/>
        <v>F</v>
      </c>
      <c r="P7" s="1" t="str">
        <f t="shared" si="0"/>
        <v>F</v>
      </c>
      <c r="Q7" s="1" t="str">
        <f t="shared" si="0"/>
        <v>F</v>
      </c>
      <c r="R7" s="1" t="str">
        <f t="shared" si="0"/>
        <v>P</v>
      </c>
      <c r="S7" s="1" t="str">
        <f t="shared" si="0"/>
        <v>P</v>
      </c>
      <c r="T7" s="1" t="str">
        <f t="shared" si="0"/>
        <v>P</v>
      </c>
      <c r="U7" s="1" t="str">
        <f t="shared" si="0"/>
        <v>P</v>
      </c>
      <c r="V7" s="1" t="str">
        <f t="shared" si="0"/>
        <v>P</v>
      </c>
      <c r="W7" s="1" t="str">
        <f t="shared" si="0"/>
        <v>P</v>
      </c>
      <c r="X7" s="1" t="str">
        <f t="shared" si="0"/>
        <v>P</v>
      </c>
      <c r="Y7" s="1" t="str">
        <f t="shared" si="0"/>
        <v>P</v>
      </c>
      <c r="Z7" s="1" t="str">
        <f t="shared" si="0"/>
        <v>P</v>
      </c>
      <c r="AA7" s="1" t="str">
        <f t="shared" si="0"/>
        <v>P</v>
      </c>
      <c r="AB7" s="1" t="str">
        <f t="shared" si="0"/>
        <v>P</v>
      </c>
      <c r="AC7" s="1" t="str">
        <f t="shared" si="0"/>
        <v>P</v>
      </c>
      <c r="AD7" s="1" t="str">
        <f t="shared" si="0"/>
        <v>P</v>
      </c>
      <c r="AE7" s="1" t="str">
        <f t="shared" si="0"/>
        <v>P</v>
      </c>
      <c r="AF7" s="1" t="str">
        <f t="shared" si="0"/>
        <v>P</v>
      </c>
      <c r="AG7" s="1" t="str">
        <f t="shared" si="0"/>
        <v>P</v>
      </c>
      <c r="AH7" s="1" t="str">
        <f t="shared" si="0"/>
        <v>P</v>
      </c>
      <c r="AI7" s="1" t="str">
        <f t="shared" si="0"/>
        <v>P</v>
      </c>
      <c r="AJ7" s="1" t="str">
        <f t="shared" si="0"/>
        <v>P</v>
      </c>
      <c r="AK7" s="1" t="str">
        <f t="shared" si="0"/>
        <v>P</v>
      </c>
      <c r="AL7" s="9" t="str">
        <f t="shared" si="0"/>
        <v>P</v>
      </c>
      <c r="AM7" s="58">
        <v>4</v>
      </c>
      <c r="AO7" s="52">
        <v>4</v>
      </c>
      <c r="AP7" s="8">
        <f t="shared" si="3"/>
        <v>5</v>
      </c>
      <c r="AQ7" s="1">
        <f t="shared" si="1"/>
        <v>6</v>
      </c>
      <c r="AR7" s="1">
        <f t="shared" si="1"/>
        <v>7</v>
      </c>
      <c r="AS7" s="1">
        <f t="shared" si="1"/>
        <v>8</v>
      </c>
      <c r="AT7" s="1">
        <f t="shared" si="1"/>
        <v>9</v>
      </c>
      <c r="AU7" s="9">
        <f t="shared" si="1"/>
        <v>10</v>
      </c>
      <c r="AW7" s="55"/>
    </row>
    <row r="8" spans="2:55" x14ac:dyDescent="0.45">
      <c r="B8" s="23">
        <v>4</v>
      </c>
      <c r="C8" s="1" t="str">
        <f t="shared" si="2"/>
        <v>F</v>
      </c>
      <c r="D8" s="1" t="str">
        <f t="shared" si="0"/>
        <v>F</v>
      </c>
      <c r="E8" s="1" t="str">
        <f t="shared" si="0"/>
        <v>F</v>
      </c>
      <c r="F8" s="1" t="str">
        <f t="shared" si="0"/>
        <v>F</v>
      </c>
      <c r="G8" s="1" t="str">
        <f t="shared" si="0"/>
        <v>F</v>
      </c>
      <c r="H8" s="1" t="str">
        <f t="shared" si="0"/>
        <v>F</v>
      </c>
      <c r="I8" s="1" t="str">
        <f t="shared" si="0"/>
        <v>F</v>
      </c>
      <c r="J8" s="1" t="str">
        <f t="shared" si="0"/>
        <v>F</v>
      </c>
      <c r="K8" s="1" t="str">
        <f t="shared" si="0"/>
        <v>F</v>
      </c>
      <c r="L8" s="1" t="str">
        <f t="shared" si="0"/>
        <v>F</v>
      </c>
      <c r="M8" s="1" t="str">
        <f t="shared" si="0"/>
        <v>F</v>
      </c>
      <c r="N8" s="1" t="str">
        <f t="shared" si="0"/>
        <v>F</v>
      </c>
      <c r="O8" s="1" t="str">
        <f t="shared" si="0"/>
        <v>F</v>
      </c>
      <c r="P8" s="1" t="str">
        <f t="shared" si="0"/>
        <v>F</v>
      </c>
      <c r="Q8" s="1" t="str">
        <f t="shared" si="0"/>
        <v>F</v>
      </c>
      <c r="R8" s="1" t="str">
        <f t="shared" si="0"/>
        <v>P</v>
      </c>
      <c r="S8" s="1" t="str">
        <f t="shared" si="0"/>
        <v>P</v>
      </c>
      <c r="T8" s="1" t="str">
        <f t="shared" si="0"/>
        <v>P</v>
      </c>
      <c r="U8" s="1" t="str">
        <f t="shared" si="0"/>
        <v>P</v>
      </c>
      <c r="V8" s="1" t="str">
        <f t="shared" si="0"/>
        <v>P</v>
      </c>
      <c r="W8" s="1" t="str">
        <f t="shared" si="0"/>
        <v>P</v>
      </c>
      <c r="X8" s="1" t="str">
        <f t="shared" si="0"/>
        <v>P</v>
      </c>
      <c r="Y8" s="1" t="str">
        <f t="shared" si="0"/>
        <v>P</v>
      </c>
      <c r="Z8" s="1" t="str">
        <f t="shared" si="0"/>
        <v>P</v>
      </c>
      <c r="AA8" s="1" t="str">
        <f t="shared" si="0"/>
        <v>P</v>
      </c>
      <c r="AB8" s="1" t="str">
        <f t="shared" si="0"/>
        <v>P</v>
      </c>
      <c r="AC8" s="1" t="str">
        <f t="shared" si="0"/>
        <v>P</v>
      </c>
      <c r="AD8" s="1" t="str">
        <f t="shared" si="0"/>
        <v>P</v>
      </c>
      <c r="AE8" s="1" t="str">
        <f t="shared" si="0"/>
        <v>P</v>
      </c>
      <c r="AF8" s="1" t="str">
        <f t="shared" si="0"/>
        <v>P</v>
      </c>
      <c r="AG8" s="1" t="str">
        <f t="shared" si="0"/>
        <v>P</v>
      </c>
      <c r="AH8" s="1" t="str">
        <f t="shared" si="0"/>
        <v>P</v>
      </c>
      <c r="AI8" s="1" t="str">
        <f t="shared" si="0"/>
        <v>P</v>
      </c>
      <c r="AJ8" s="1" t="str">
        <f t="shared" si="0"/>
        <v>P</v>
      </c>
      <c r="AK8" s="1" t="str">
        <f t="shared" si="0"/>
        <v>P</v>
      </c>
      <c r="AL8" s="9" t="str">
        <f t="shared" si="0"/>
        <v>P</v>
      </c>
      <c r="AM8" s="58">
        <v>5</v>
      </c>
      <c r="AO8" s="52">
        <v>5</v>
      </c>
      <c r="AP8" s="8">
        <f t="shared" si="3"/>
        <v>6</v>
      </c>
      <c r="AQ8" s="1">
        <f t="shared" si="1"/>
        <v>7</v>
      </c>
      <c r="AR8" s="1">
        <f t="shared" si="1"/>
        <v>8</v>
      </c>
      <c r="AS8" s="1">
        <f t="shared" si="1"/>
        <v>9</v>
      </c>
      <c r="AT8" s="1">
        <f t="shared" si="1"/>
        <v>10</v>
      </c>
      <c r="AU8" s="9">
        <f t="shared" si="1"/>
        <v>11</v>
      </c>
      <c r="AW8" s="55"/>
    </row>
    <row r="9" spans="2:55" ht="14.65" thickBot="1" x14ac:dyDescent="0.5">
      <c r="B9" s="23">
        <v>4</v>
      </c>
      <c r="C9" s="1" t="str">
        <f t="shared" si="2"/>
        <v>F</v>
      </c>
      <c r="D9" s="1" t="str">
        <f t="shared" si="0"/>
        <v>F</v>
      </c>
      <c r="E9" s="1" t="str">
        <f t="shared" si="0"/>
        <v>F</v>
      </c>
      <c r="F9" s="1" t="str">
        <f t="shared" si="0"/>
        <v>F</v>
      </c>
      <c r="G9" s="1" t="str">
        <f t="shared" si="0"/>
        <v>F</v>
      </c>
      <c r="H9" s="1" t="str">
        <f t="shared" si="0"/>
        <v>F</v>
      </c>
      <c r="I9" s="1" t="str">
        <f t="shared" si="0"/>
        <v>F</v>
      </c>
      <c r="J9" s="1" t="str">
        <f t="shared" si="0"/>
        <v>F</v>
      </c>
      <c r="K9" s="1" t="str">
        <f t="shared" si="0"/>
        <v>F</v>
      </c>
      <c r="L9" s="1" t="str">
        <f t="shared" si="0"/>
        <v>F</v>
      </c>
      <c r="M9" s="1" t="str">
        <f t="shared" si="0"/>
        <v>F</v>
      </c>
      <c r="N9" s="1" t="str">
        <f t="shared" si="0"/>
        <v>F</v>
      </c>
      <c r="O9" s="1" t="str">
        <f t="shared" si="0"/>
        <v>F</v>
      </c>
      <c r="P9" s="1" t="str">
        <f t="shared" si="0"/>
        <v>F</v>
      </c>
      <c r="Q9" s="1" t="str">
        <f t="shared" si="0"/>
        <v>F</v>
      </c>
      <c r="R9" s="1" t="str">
        <f t="shared" si="0"/>
        <v>P</v>
      </c>
      <c r="S9" s="1" t="str">
        <f t="shared" si="0"/>
        <v>P</v>
      </c>
      <c r="T9" s="1" t="str">
        <f t="shared" si="0"/>
        <v>P</v>
      </c>
      <c r="U9" s="1" t="str">
        <f t="shared" si="0"/>
        <v>P</v>
      </c>
      <c r="V9" s="1" t="str">
        <f t="shared" si="0"/>
        <v>P</v>
      </c>
      <c r="W9" s="1" t="str">
        <f t="shared" si="0"/>
        <v>P</v>
      </c>
      <c r="X9" s="1" t="str">
        <f t="shared" si="0"/>
        <v>P</v>
      </c>
      <c r="Y9" s="1" t="str">
        <f t="shared" si="0"/>
        <v>P</v>
      </c>
      <c r="Z9" s="1" t="str">
        <f t="shared" si="0"/>
        <v>P</v>
      </c>
      <c r="AA9" s="1" t="str">
        <f t="shared" si="0"/>
        <v>P</v>
      </c>
      <c r="AB9" s="1" t="str">
        <f t="shared" si="0"/>
        <v>P</v>
      </c>
      <c r="AC9" s="1" t="str">
        <f t="shared" si="0"/>
        <v>P</v>
      </c>
      <c r="AD9" s="1" t="str">
        <f t="shared" si="0"/>
        <v>P</v>
      </c>
      <c r="AE9" s="1" t="str">
        <f t="shared" si="0"/>
        <v>P</v>
      </c>
      <c r="AF9" s="1" t="str">
        <f t="shared" si="0"/>
        <v>P</v>
      </c>
      <c r="AG9" s="1" t="str">
        <f t="shared" si="0"/>
        <v>P</v>
      </c>
      <c r="AH9" s="1" t="str">
        <f t="shared" si="0"/>
        <v>P</v>
      </c>
      <c r="AI9" s="1" t="str">
        <f t="shared" si="0"/>
        <v>P</v>
      </c>
      <c r="AJ9" s="1" t="str">
        <f t="shared" si="0"/>
        <v>P</v>
      </c>
      <c r="AK9" s="1" t="str">
        <f t="shared" si="0"/>
        <v>P</v>
      </c>
      <c r="AL9" s="9" t="str">
        <f t="shared" si="0"/>
        <v>P</v>
      </c>
      <c r="AM9" s="58">
        <v>6</v>
      </c>
      <c r="AO9" s="53">
        <v>6</v>
      </c>
      <c r="AP9" s="10">
        <f t="shared" si="3"/>
        <v>7</v>
      </c>
      <c r="AQ9" s="11">
        <f t="shared" si="1"/>
        <v>8</v>
      </c>
      <c r="AR9" s="11">
        <f t="shared" si="1"/>
        <v>9</v>
      </c>
      <c r="AS9" s="11">
        <f t="shared" si="1"/>
        <v>10</v>
      </c>
      <c r="AT9" s="11">
        <f t="shared" si="1"/>
        <v>11</v>
      </c>
      <c r="AU9" s="12">
        <f t="shared" si="1"/>
        <v>12</v>
      </c>
      <c r="AW9" s="55"/>
    </row>
    <row r="10" spans="2:55" ht="14.65" thickBot="1" x14ac:dyDescent="0.5">
      <c r="B10" s="23">
        <v>5</v>
      </c>
      <c r="C10" s="1" t="str">
        <f t="shared" si="2"/>
        <v>F</v>
      </c>
      <c r="D10" s="1" t="str">
        <f t="shared" si="0"/>
        <v>F</v>
      </c>
      <c r="E10" s="1" t="str">
        <f t="shared" si="0"/>
        <v>F</v>
      </c>
      <c r="F10" s="1" t="str">
        <f t="shared" si="0"/>
        <v>F</v>
      </c>
      <c r="G10" s="1" t="str">
        <f t="shared" si="0"/>
        <v>F</v>
      </c>
      <c r="H10" s="1" t="str">
        <f t="shared" si="0"/>
        <v>F</v>
      </c>
      <c r="I10" s="1" t="str">
        <f t="shared" si="0"/>
        <v>F</v>
      </c>
      <c r="J10" s="1" t="str">
        <f t="shared" si="0"/>
        <v>F</v>
      </c>
      <c r="K10" s="1" t="str">
        <f t="shared" si="0"/>
        <v>F</v>
      </c>
      <c r="L10" s="1" t="str">
        <f t="shared" si="0"/>
        <v>F</v>
      </c>
      <c r="M10" s="1" t="str">
        <f t="shared" si="0"/>
        <v>F</v>
      </c>
      <c r="N10" s="1" t="str">
        <f t="shared" si="0"/>
        <v>F</v>
      </c>
      <c r="O10" s="1" t="str">
        <f t="shared" si="0"/>
        <v>F</v>
      </c>
      <c r="P10" s="1" t="str">
        <f t="shared" si="0"/>
        <v>F</v>
      </c>
      <c r="Q10" s="1" t="str">
        <f t="shared" si="0"/>
        <v>F</v>
      </c>
      <c r="R10" s="1" t="str">
        <f t="shared" si="0"/>
        <v>P</v>
      </c>
      <c r="S10" s="1" t="str">
        <f t="shared" si="0"/>
        <v>P</v>
      </c>
      <c r="T10" s="1" t="str">
        <f t="shared" si="0"/>
        <v>P</v>
      </c>
      <c r="U10" s="1" t="str">
        <f t="shared" si="0"/>
        <v>P</v>
      </c>
      <c r="V10" s="1" t="str">
        <f t="shared" si="0"/>
        <v>P</v>
      </c>
      <c r="W10" s="1" t="str">
        <f t="shared" si="0"/>
        <v>P</v>
      </c>
      <c r="X10" s="1" t="str">
        <f t="shared" si="0"/>
        <v>P</v>
      </c>
      <c r="Y10" s="1" t="str">
        <f t="shared" si="0"/>
        <v>P</v>
      </c>
      <c r="Z10" s="1" t="str">
        <f t="shared" si="0"/>
        <v>P</v>
      </c>
      <c r="AA10" s="1" t="str">
        <f t="shared" si="0"/>
        <v>P</v>
      </c>
      <c r="AB10" s="1" t="str">
        <f t="shared" si="0"/>
        <v>P</v>
      </c>
      <c r="AC10" s="1" t="str">
        <f t="shared" si="0"/>
        <v>P</v>
      </c>
      <c r="AD10" s="1" t="str">
        <f t="shared" si="0"/>
        <v>P</v>
      </c>
      <c r="AE10" s="1" t="str">
        <f t="shared" si="0"/>
        <v>P</v>
      </c>
      <c r="AF10" s="1" t="str">
        <f t="shared" si="0"/>
        <v>P</v>
      </c>
      <c r="AG10" s="1" t="str">
        <f t="shared" si="0"/>
        <v>P</v>
      </c>
      <c r="AH10" s="1" t="str">
        <f t="shared" si="0"/>
        <v>P</v>
      </c>
      <c r="AI10" s="1" t="str">
        <f t="shared" si="0"/>
        <v>P</v>
      </c>
      <c r="AJ10" s="1" t="str">
        <f t="shared" si="0"/>
        <v>P</v>
      </c>
      <c r="AK10" s="1" t="str">
        <f t="shared" si="0"/>
        <v>P</v>
      </c>
      <c r="AL10" s="9" t="str">
        <f t="shared" si="0"/>
        <v>P</v>
      </c>
      <c r="AM10" s="58">
        <v>7</v>
      </c>
    </row>
    <row r="11" spans="2:55" x14ac:dyDescent="0.45">
      <c r="B11" s="23">
        <v>5</v>
      </c>
      <c r="C11" s="1" t="str">
        <f t="shared" si="2"/>
        <v>F</v>
      </c>
      <c r="D11" s="1" t="str">
        <f t="shared" si="0"/>
        <v>F</v>
      </c>
      <c r="E11" s="1" t="str">
        <f t="shared" si="0"/>
        <v>F</v>
      </c>
      <c r="F11" s="1" t="str">
        <f t="shared" si="0"/>
        <v>F</v>
      </c>
      <c r="G11" s="1" t="str">
        <f t="shared" si="0"/>
        <v>F</v>
      </c>
      <c r="H11" s="1" t="str">
        <f t="shared" si="0"/>
        <v>F</v>
      </c>
      <c r="I11" s="1" t="str">
        <f t="shared" si="0"/>
        <v>F</v>
      </c>
      <c r="J11" s="1" t="str">
        <f t="shared" si="0"/>
        <v>F</v>
      </c>
      <c r="K11" s="1" t="str">
        <f t="shared" si="0"/>
        <v>F</v>
      </c>
      <c r="L11" s="1" t="str">
        <f t="shared" si="0"/>
        <v>F</v>
      </c>
      <c r="M11" s="1" t="str">
        <f t="shared" si="0"/>
        <v>F</v>
      </c>
      <c r="N11" s="1" t="str">
        <f t="shared" ref="N11:AC39" si="4">IF(OR(N$3&gt;=$E$42,$B11&gt;=$E$42),"P","F")</f>
        <v>F</v>
      </c>
      <c r="O11" s="1" t="str">
        <f t="shared" si="4"/>
        <v>F</v>
      </c>
      <c r="P11" s="1" t="str">
        <f t="shared" si="4"/>
        <v>F</v>
      </c>
      <c r="Q11" s="1" t="str">
        <f t="shared" si="4"/>
        <v>F</v>
      </c>
      <c r="R11" s="1" t="str">
        <f t="shared" si="4"/>
        <v>P</v>
      </c>
      <c r="S11" s="1" t="str">
        <f t="shared" si="4"/>
        <v>P</v>
      </c>
      <c r="T11" s="1" t="str">
        <f t="shared" si="4"/>
        <v>P</v>
      </c>
      <c r="U11" s="1" t="str">
        <f t="shared" si="4"/>
        <v>P</v>
      </c>
      <c r="V11" s="1" t="str">
        <f t="shared" si="4"/>
        <v>P</v>
      </c>
      <c r="W11" s="1" t="str">
        <f t="shared" si="4"/>
        <v>P</v>
      </c>
      <c r="X11" s="1" t="str">
        <f t="shared" si="4"/>
        <v>P</v>
      </c>
      <c r="Y11" s="1" t="str">
        <f t="shared" si="4"/>
        <v>P</v>
      </c>
      <c r="Z11" s="1" t="str">
        <f t="shared" si="4"/>
        <v>P</v>
      </c>
      <c r="AA11" s="1" t="str">
        <f t="shared" si="4"/>
        <v>P</v>
      </c>
      <c r="AB11" s="1" t="str">
        <f t="shared" si="4"/>
        <v>P</v>
      </c>
      <c r="AC11" s="1" t="str">
        <f t="shared" si="4"/>
        <v>P</v>
      </c>
      <c r="AD11" s="1" t="str">
        <f t="shared" ref="AD11:AL39" si="5">IF(OR(AD$3&gt;=$E$42,$B11&gt;=$E$42),"P","F")</f>
        <v>P</v>
      </c>
      <c r="AE11" s="1" t="str">
        <f t="shared" si="5"/>
        <v>P</v>
      </c>
      <c r="AF11" s="1" t="str">
        <f t="shared" si="5"/>
        <v>P</v>
      </c>
      <c r="AG11" s="1" t="str">
        <f t="shared" si="5"/>
        <v>P</v>
      </c>
      <c r="AH11" s="1" t="str">
        <f t="shared" si="5"/>
        <v>P</v>
      </c>
      <c r="AI11" s="1" t="str">
        <f t="shared" si="5"/>
        <v>P</v>
      </c>
      <c r="AJ11" s="1" t="str">
        <f t="shared" si="5"/>
        <v>P</v>
      </c>
      <c r="AK11" s="1" t="str">
        <f t="shared" si="5"/>
        <v>P</v>
      </c>
      <c r="AL11" s="9" t="str">
        <f t="shared" si="5"/>
        <v>P</v>
      </c>
      <c r="AM11" s="58">
        <v>8</v>
      </c>
      <c r="AO11" s="67" t="s">
        <v>27</v>
      </c>
      <c r="AP11" s="68"/>
      <c r="AQ11" s="69"/>
      <c r="AR11" s="67">
        <f>E42</f>
        <v>7</v>
      </c>
      <c r="AS11" s="69"/>
      <c r="AT11" s="67" t="s">
        <v>28</v>
      </c>
      <c r="AU11" s="68"/>
      <c r="AV11" s="68"/>
      <c r="AW11" s="68"/>
      <c r="AX11" s="69"/>
      <c r="AY11" s="73">
        <f>(COUNTIF(AP4:AU9,"&gt;="&amp;AR11))/36</f>
        <v>0.58333333333333337</v>
      </c>
      <c r="AZ11" s="74"/>
    </row>
    <row r="12" spans="2:55" ht="14.65" thickBot="1" x14ac:dyDescent="0.5">
      <c r="B12" s="23">
        <v>5</v>
      </c>
      <c r="C12" s="1" t="str">
        <f t="shared" si="2"/>
        <v>F</v>
      </c>
      <c r="D12" s="1" t="str">
        <f t="shared" si="2"/>
        <v>F</v>
      </c>
      <c r="E12" s="1" t="str">
        <f t="shared" si="2"/>
        <v>F</v>
      </c>
      <c r="F12" s="1" t="str">
        <f t="shared" si="2"/>
        <v>F</v>
      </c>
      <c r="G12" s="1" t="str">
        <f t="shared" si="2"/>
        <v>F</v>
      </c>
      <c r="H12" s="1" t="str">
        <f t="shared" si="2"/>
        <v>F</v>
      </c>
      <c r="I12" s="1" t="str">
        <f t="shared" si="2"/>
        <v>F</v>
      </c>
      <c r="J12" s="1" t="str">
        <f t="shared" si="2"/>
        <v>F</v>
      </c>
      <c r="K12" s="1" t="str">
        <f t="shared" si="2"/>
        <v>F</v>
      </c>
      <c r="L12" s="1" t="str">
        <f t="shared" si="2"/>
        <v>F</v>
      </c>
      <c r="M12" s="1" t="str">
        <f t="shared" si="2"/>
        <v>F</v>
      </c>
      <c r="N12" s="1" t="str">
        <f t="shared" si="2"/>
        <v>F</v>
      </c>
      <c r="O12" s="1" t="str">
        <f t="shared" si="2"/>
        <v>F</v>
      </c>
      <c r="P12" s="1" t="str">
        <f t="shared" si="2"/>
        <v>F</v>
      </c>
      <c r="Q12" s="1" t="str">
        <f t="shared" si="2"/>
        <v>F</v>
      </c>
      <c r="R12" s="1" t="str">
        <f t="shared" si="2"/>
        <v>P</v>
      </c>
      <c r="S12" s="1" t="str">
        <f t="shared" si="4"/>
        <v>P</v>
      </c>
      <c r="T12" s="1" t="str">
        <f t="shared" si="4"/>
        <v>P</v>
      </c>
      <c r="U12" s="1" t="str">
        <f t="shared" si="4"/>
        <v>P</v>
      </c>
      <c r="V12" s="1" t="str">
        <f t="shared" si="4"/>
        <v>P</v>
      </c>
      <c r="W12" s="1" t="str">
        <f t="shared" si="4"/>
        <v>P</v>
      </c>
      <c r="X12" s="1" t="str">
        <f t="shared" si="4"/>
        <v>P</v>
      </c>
      <c r="Y12" s="1" t="str">
        <f t="shared" si="4"/>
        <v>P</v>
      </c>
      <c r="Z12" s="1" t="str">
        <f t="shared" si="4"/>
        <v>P</v>
      </c>
      <c r="AA12" s="1" t="str">
        <f t="shared" si="4"/>
        <v>P</v>
      </c>
      <c r="AB12" s="1" t="str">
        <f t="shared" si="4"/>
        <v>P</v>
      </c>
      <c r="AC12" s="1" t="str">
        <f t="shared" si="4"/>
        <v>P</v>
      </c>
      <c r="AD12" s="1" t="str">
        <f t="shared" si="5"/>
        <v>P</v>
      </c>
      <c r="AE12" s="1" t="str">
        <f t="shared" si="5"/>
        <v>P</v>
      </c>
      <c r="AF12" s="1" t="str">
        <f t="shared" si="5"/>
        <v>P</v>
      </c>
      <c r="AG12" s="1" t="str">
        <f t="shared" si="5"/>
        <v>P</v>
      </c>
      <c r="AH12" s="1" t="str">
        <f t="shared" si="5"/>
        <v>P</v>
      </c>
      <c r="AI12" s="1" t="str">
        <f t="shared" si="5"/>
        <v>P</v>
      </c>
      <c r="AJ12" s="1" t="str">
        <f t="shared" si="5"/>
        <v>P</v>
      </c>
      <c r="AK12" s="1" t="str">
        <f t="shared" si="5"/>
        <v>P</v>
      </c>
      <c r="AL12" s="9" t="str">
        <f t="shared" si="5"/>
        <v>P</v>
      </c>
      <c r="AM12" s="58">
        <v>9</v>
      </c>
      <c r="AO12" s="70"/>
      <c r="AP12" s="71"/>
      <c r="AQ12" s="72"/>
      <c r="AR12" s="70"/>
      <c r="AS12" s="72"/>
      <c r="AT12" s="70"/>
      <c r="AU12" s="71"/>
      <c r="AV12" s="71"/>
      <c r="AW12" s="71"/>
      <c r="AX12" s="72"/>
      <c r="AY12" s="75"/>
      <c r="AZ12" s="76"/>
    </row>
    <row r="13" spans="2:55" x14ac:dyDescent="0.45">
      <c r="B13" s="23">
        <v>5</v>
      </c>
      <c r="C13" s="1" t="str">
        <f t="shared" si="2"/>
        <v>F</v>
      </c>
      <c r="D13" s="1" t="str">
        <f t="shared" si="2"/>
        <v>F</v>
      </c>
      <c r="E13" s="1" t="str">
        <f t="shared" si="2"/>
        <v>F</v>
      </c>
      <c r="F13" s="1" t="str">
        <f t="shared" si="2"/>
        <v>F</v>
      </c>
      <c r="G13" s="1" t="str">
        <f t="shared" si="2"/>
        <v>F</v>
      </c>
      <c r="H13" s="1" t="str">
        <f t="shared" si="2"/>
        <v>F</v>
      </c>
      <c r="I13" s="1" t="str">
        <f t="shared" si="2"/>
        <v>F</v>
      </c>
      <c r="J13" s="1" t="str">
        <f t="shared" si="2"/>
        <v>F</v>
      </c>
      <c r="K13" s="1" t="str">
        <f t="shared" si="2"/>
        <v>F</v>
      </c>
      <c r="L13" s="1" t="str">
        <f t="shared" si="2"/>
        <v>F</v>
      </c>
      <c r="M13" s="1" t="str">
        <f t="shared" si="2"/>
        <v>F</v>
      </c>
      <c r="N13" s="1" t="str">
        <f t="shared" si="2"/>
        <v>F</v>
      </c>
      <c r="O13" s="1" t="str">
        <f t="shared" si="2"/>
        <v>F</v>
      </c>
      <c r="P13" s="1" t="str">
        <f t="shared" si="2"/>
        <v>F</v>
      </c>
      <c r="Q13" s="1" t="str">
        <f t="shared" si="2"/>
        <v>F</v>
      </c>
      <c r="R13" s="1" t="str">
        <f t="shared" si="2"/>
        <v>P</v>
      </c>
      <c r="S13" s="1" t="str">
        <f t="shared" si="4"/>
        <v>P</v>
      </c>
      <c r="T13" s="1" t="str">
        <f t="shared" si="4"/>
        <v>P</v>
      </c>
      <c r="U13" s="1" t="str">
        <f t="shared" si="4"/>
        <v>P</v>
      </c>
      <c r="V13" s="1" t="str">
        <f t="shared" si="4"/>
        <v>P</v>
      </c>
      <c r="W13" s="1" t="str">
        <f t="shared" si="4"/>
        <v>P</v>
      </c>
      <c r="X13" s="1" t="str">
        <f t="shared" si="4"/>
        <v>P</v>
      </c>
      <c r="Y13" s="1" t="str">
        <f t="shared" si="4"/>
        <v>P</v>
      </c>
      <c r="Z13" s="1" t="str">
        <f t="shared" si="4"/>
        <v>P</v>
      </c>
      <c r="AA13" s="1" t="str">
        <f t="shared" si="4"/>
        <v>P</v>
      </c>
      <c r="AB13" s="1" t="str">
        <f t="shared" si="4"/>
        <v>P</v>
      </c>
      <c r="AC13" s="1" t="str">
        <f t="shared" si="4"/>
        <v>P</v>
      </c>
      <c r="AD13" s="1" t="str">
        <f t="shared" si="5"/>
        <v>P</v>
      </c>
      <c r="AE13" s="1" t="str">
        <f t="shared" si="5"/>
        <v>P</v>
      </c>
      <c r="AF13" s="1" t="str">
        <f t="shared" si="5"/>
        <v>P</v>
      </c>
      <c r="AG13" s="1" t="str">
        <f t="shared" si="5"/>
        <v>P</v>
      </c>
      <c r="AH13" s="1" t="str">
        <f t="shared" si="5"/>
        <v>P</v>
      </c>
      <c r="AI13" s="1" t="str">
        <f t="shared" si="5"/>
        <v>P</v>
      </c>
      <c r="AJ13" s="1" t="str">
        <f t="shared" si="5"/>
        <v>P</v>
      </c>
      <c r="AK13" s="1" t="str">
        <f t="shared" si="5"/>
        <v>P</v>
      </c>
      <c r="AL13" s="9" t="str">
        <f t="shared" si="5"/>
        <v>P</v>
      </c>
      <c r="AM13" s="58">
        <v>10</v>
      </c>
    </row>
    <row r="14" spans="2:55" ht="14.65" thickBot="1" x14ac:dyDescent="0.5">
      <c r="B14" s="23">
        <v>6</v>
      </c>
      <c r="C14" s="1" t="str">
        <f t="shared" si="2"/>
        <v>F</v>
      </c>
      <c r="D14" s="1" t="str">
        <f t="shared" si="2"/>
        <v>F</v>
      </c>
      <c r="E14" s="1" t="str">
        <f t="shared" si="2"/>
        <v>F</v>
      </c>
      <c r="F14" s="1" t="str">
        <f t="shared" si="2"/>
        <v>F</v>
      </c>
      <c r="G14" s="1" t="str">
        <f t="shared" si="2"/>
        <v>F</v>
      </c>
      <c r="H14" s="1" t="str">
        <f t="shared" si="2"/>
        <v>F</v>
      </c>
      <c r="I14" s="1" t="str">
        <f t="shared" si="2"/>
        <v>F</v>
      </c>
      <c r="J14" s="1" t="str">
        <f t="shared" si="2"/>
        <v>F</v>
      </c>
      <c r="K14" s="1" t="str">
        <f t="shared" si="2"/>
        <v>F</v>
      </c>
      <c r="L14" s="1" t="str">
        <f t="shared" si="2"/>
        <v>F</v>
      </c>
      <c r="M14" s="1" t="str">
        <f t="shared" si="2"/>
        <v>F</v>
      </c>
      <c r="N14" s="1" t="str">
        <f t="shared" si="2"/>
        <v>F</v>
      </c>
      <c r="O14" s="1" t="str">
        <f t="shared" si="2"/>
        <v>F</v>
      </c>
      <c r="P14" s="1" t="str">
        <f t="shared" si="2"/>
        <v>F</v>
      </c>
      <c r="Q14" s="1" t="str">
        <f t="shared" si="2"/>
        <v>F</v>
      </c>
      <c r="R14" s="1" t="str">
        <f t="shared" si="2"/>
        <v>P</v>
      </c>
      <c r="S14" s="1" t="str">
        <f t="shared" si="4"/>
        <v>P</v>
      </c>
      <c r="T14" s="1" t="str">
        <f t="shared" si="4"/>
        <v>P</v>
      </c>
      <c r="U14" s="1" t="str">
        <f t="shared" si="4"/>
        <v>P</v>
      </c>
      <c r="V14" s="1" t="str">
        <f t="shared" si="4"/>
        <v>P</v>
      </c>
      <c r="W14" s="1" t="str">
        <f t="shared" si="4"/>
        <v>P</v>
      </c>
      <c r="X14" s="1" t="str">
        <f t="shared" si="4"/>
        <v>P</v>
      </c>
      <c r="Y14" s="1" t="str">
        <f t="shared" si="4"/>
        <v>P</v>
      </c>
      <c r="Z14" s="1" t="str">
        <f t="shared" si="4"/>
        <v>P</v>
      </c>
      <c r="AA14" s="1" t="str">
        <f t="shared" si="4"/>
        <v>P</v>
      </c>
      <c r="AB14" s="1" t="str">
        <f t="shared" si="4"/>
        <v>P</v>
      </c>
      <c r="AC14" s="1" t="str">
        <f t="shared" si="4"/>
        <v>P</v>
      </c>
      <c r="AD14" s="1" t="str">
        <f t="shared" si="5"/>
        <v>P</v>
      </c>
      <c r="AE14" s="1" t="str">
        <f t="shared" si="5"/>
        <v>P</v>
      </c>
      <c r="AF14" s="1" t="str">
        <f t="shared" si="5"/>
        <v>P</v>
      </c>
      <c r="AG14" s="1" t="str">
        <f t="shared" si="5"/>
        <v>P</v>
      </c>
      <c r="AH14" s="1" t="str">
        <f t="shared" si="5"/>
        <v>P</v>
      </c>
      <c r="AI14" s="1" t="str">
        <f t="shared" si="5"/>
        <v>P</v>
      </c>
      <c r="AJ14" s="1" t="str">
        <f t="shared" si="5"/>
        <v>P</v>
      </c>
      <c r="AK14" s="1" t="str">
        <f t="shared" si="5"/>
        <v>P</v>
      </c>
      <c r="AL14" s="9" t="str">
        <f t="shared" si="5"/>
        <v>P</v>
      </c>
      <c r="AM14" s="58">
        <v>11</v>
      </c>
    </row>
    <row r="15" spans="2:55" ht="16.149999999999999" thickBot="1" x14ac:dyDescent="0.5">
      <c r="B15" s="23">
        <v>6</v>
      </c>
      <c r="C15" s="1" t="str">
        <f t="shared" si="2"/>
        <v>F</v>
      </c>
      <c r="D15" s="1" t="str">
        <f t="shared" si="2"/>
        <v>F</v>
      </c>
      <c r="E15" s="1" t="str">
        <f t="shared" si="2"/>
        <v>F</v>
      </c>
      <c r="F15" s="1" t="str">
        <f t="shared" si="2"/>
        <v>F</v>
      </c>
      <c r="G15" s="1" t="str">
        <f t="shared" si="2"/>
        <v>F</v>
      </c>
      <c r="H15" s="1" t="str">
        <f t="shared" si="2"/>
        <v>F</v>
      </c>
      <c r="I15" s="1" t="str">
        <f t="shared" si="2"/>
        <v>F</v>
      </c>
      <c r="J15" s="1" t="str">
        <f t="shared" si="2"/>
        <v>F</v>
      </c>
      <c r="K15" s="1" t="str">
        <f t="shared" si="2"/>
        <v>F</v>
      </c>
      <c r="L15" s="1" t="str">
        <f t="shared" si="2"/>
        <v>F</v>
      </c>
      <c r="M15" s="1" t="str">
        <f t="shared" si="2"/>
        <v>F</v>
      </c>
      <c r="N15" s="1" t="str">
        <f t="shared" si="2"/>
        <v>F</v>
      </c>
      <c r="O15" s="1" t="str">
        <f t="shared" si="2"/>
        <v>F</v>
      </c>
      <c r="P15" s="1" t="str">
        <f t="shared" si="2"/>
        <v>F</v>
      </c>
      <c r="Q15" s="1" t="str">
        <f t="shared" si="2"/>
        <v>F</v>
      </c>
      <c r="R15" s="1" t="str">
        <f t="shared" si="2"/>
        <v>P</v>
      </c>
      <c r="S15" s="1" t="str">
        <f t="shared" si="4"/>
        <v>P</v>
      </c>
      <c r="T15" s="1" t="str">
        <f t="shared" si="4"/>
        <v>P</v>
      </c>
      <c r="U15" s="1" t="str">
        <f t="shared" si="4"/>
        <v>P</v>
      </c>
      <c r="V15" s="1" t="str">
        <f t="shared" si="4"/>
        <v>P</v>
      </c>
      <c r="W15" s="1" t="str">
        <f t="shared" si="4"/>
        <v>P</v>
      </c>
      <c r="X15" s="1" t="str">
        <f t="shared" si="4"/>
        <v>P</v>
      </c>
      <c r="Y15" s="1" t="str">
        <f t="shared" si="4"/>
        <v>P</v>
      </c>
      <c r="Z15" s="1" t="str">
        <f t="shared" si="4"/>
        <v>P</v>
      </c>
      <c r="AA15" s="1" t="str">
        <f t="shared" si="4"/>
        <v>P</v>
      </c>
      <c r="AB15" s="1" t="str">
        <f t="shared" si="4"/>
        <v>P</v>
      </c>
      <c r="AC15" s="1" t="str">
        <f t="shared" si="4"/>
        <v>P</v>
      </c>
      <c r="AD15" s="1" t="str">
        <f t="shared" si="5"/>
        <v>P</v>
      </c>
      <c r="AE15" s="1" t="str">
        <f t="shared" si="5"/>
        <v>P</v>
      </c>
      <c r="AF15" s="1" t="str">
        <f t="shared" si="5"/>
        <v>P</v>
      </c>
      <c r="AG15" s="1" t="str">
        <f t="shared" si="5"/>
        <v>P</v>
      </c>
      <c r="AH15" s="1" t="str">
        <f t="shared" si="5"/>
        <v>P</v>
      </c>
      <c r="AI15" s="1" t="str">
        <f t="shared" si="5"/>
        <v>P</v>
      </c>
      <c r="AJ15" s="1" t="str">
        <f t="shared" si="5"/>
        <v>P</v>
      </c>
      <c r="AK15" s="1" t="str">
        <f t="shared" si="5"/>
        <v>P</v>
      </c>
      <c r="AL15" s="9" t="str">
        <f t="shared" si="5"/>
        <v>P</v>
      </c>
      <c r="AM15" s="58">
        <v>12</v>
      </c>
      <c r="AO15" s="61" t="s">
        <v>42</v>
      </c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5"/>
    </row>
    <row r="16" spans="2:55" ht="14.65" thickBot="1" x14ac:dyDescent="0.5">
      <c r="B16" s="23">
        <v>6</v>
      </c>
      <c r="C16" s="1" t="str">
        <f t="shared" si="2"/>
        <v>F</v>
      </c>
      <c r="D16" s="1" t="str">
        <f t="shared" si="2"/>
        <v>F</v>
      </c>
      <c r="E16" s="1" t="str">
        <f t="shared" si="2"/>
        <v>F</v>
      </c>
      <c r="F16" s="1" t="str">
        <f t="shared" si="2"/>
        <v>F</v>
      </c>
      <c r="G16" s="1" t="str">
        <f t="shared" si="2"/>
        <v>F</v>
      </c>
      <c r="H16" s="1" t="str">
        <f t="shared" si="2"/>
        <v>F</v>
      </c>
      <c r="I16" s="1" t="str">
        <f t="shared" si="2"/>
        <v>F</v>
      </c>
      <c r="J16" s="1" t="str">
        <f t="shared" si="2"/>
        <v>F</v>
      </c>
      <c r="K16" s="1" t="str">
        <f t="shared" si="2"/>
        <v>F</v>
      </c>
      <c r="L16" s="1" t="str">
        <f t="shared" si="2"/>
        <v>F</v>
      </c>
      <c r="M16" s="1" t="str">
        <f t="shared" si="2"/>
        <v>F</v>
      </c>
      <c r="N16" s="1" t="str">
        <f t="shared" si="2"/>
        <v>F</v>
      </c>
      <c r="O16" s="1" t="str">
        <f t="shared" si="2"/>
        <v>F</v>
      </c>
      <c r="P16" s="1" t="str">
        <f t="shared" si="2"/>
        <v>F</v>
      </c>
      <c r="Q16" s="1" t="str">
        <f t="shared" si="2"/>
        <v>F</v>
      </c>
      <c r="R16" s="1" t="str">
        <f t="shared" si="2"/>
        <v>P</v>
      </c>
      <c r="S16" s="1" t="str">
        <f t="shared" si="4"/>
        <v>P</v>
      </c>
      <c r="T16" s="1" t="str">
        <f t="shared" si="4"/>
        <v>P</v>
      </c>
      <c r="U16" s="1" t="str">
        <f t="shared" si="4"/>
        <v>P</v>
      </c>
      <c r="V16" s="1" t="str">
        <f t="shared" si="4"/>
        <v>P</v>
      </c>
      <c r="W16" s="1" t="str">
        <f t="shared" si="4"/>
        <v>P</v>
      </c>
      <c r="X16" s="1" t="str">
        <f t="shared" si="4"/>
        <v>P</v>
      </c>
      <c r="Y16" s="1" t="str">
        <f t="shared" si="4"/>
        <v>P</v>
      </c>
      <c r="Z16" s="1" t="str">
        <f t="shared" si="4"/>
        <v>P</v>
      </c>
      <c r="AA16" s="1" t="str">
        <f t="shared" si="4"/>
        <v>P</v>
      </c>
      <c r="AB16" s="1" t="str">
        <f t="shared" si="4"/>
        <v>P</v>
      </c>
      <c r="AC16" s="1" t="str">
        <f t="shared" si="4"/>
        <v>P</v>
      </c>
      <c r="AD16" s="1" t="str">
        <f t="shared" si="5"/>
        <v>P</v>
      </c>
      <c r="AE16" s="1" t="str">
        <f t="shared" si="5"/>
        <v>P</v>
      </c>
      <c r="AF16" s="1" t="str">
        <f t="shared" si="5"/>
        <v>P</v>
      </c>
      <c r="AG16" s="1" t="str">
        <f t="shared" si="5"/>
        <v>P</v>
      </c>
      <c r="AH16" s="1" t="str">
        <f t="shared" si="5"/>
        <v>P</v>
      </c>
      <c r="AI16" s="1" t="str">
        <f t="shared" si="5"/>
        <v>P</v>
      </c>
      <c r="AJ16" s="1" t="str">
        <f t="shared" si="5"/>
        <v>P</v>
      </c>
      <c r="AK16" s="1" t="str">
        <f t="shared" si="5"/>
        <v>P</v>
      </c>
      <c r="AL16" s="9" t="str">
        <f t="shared" si="5"/>
        <v>P</v>
      </c>
      <c r="AM16" s="58">
        <v>13</v>
      </c>
      <c r="AO16" s="66" t="s">
        <v>11</v>
      </c>
      <c r="AP16" s="48">
        <v>1</v>
      </c>
      <c r="AQ16" s="49">
        <v>2</v>
      </c>
      <c r="AR16" s="49">
        <v>3</v>
      </c>
      <c r="AS16" s="49">
        <v>4</v>
      </c>
      <c r="AT16" s="49">
        <v>5</v>
      </c>
      <c r="AU16" s="49">
        <v>6</v>
      </c>
      <c r="AV16" s="49">
        <v>7</v>
      </c>
      <c r="AW16" s="49">
        <v>8</v>
      </c>
      <c r="AX16" s="49">
        <v>9</v>
      </c>
      <c r="AY16" s="49">
        <v>10</v>
      </c>
      <c r="AZ16" s="49">
        <v>11</v>
      </c>
      <c r="BA16" s="50">
        <v>12</v>
      </c>
    </row>
    <row r="17" spans="2:66" ht="14.65" thickBot="1" x14ac:dyDescent="0.5">
      <c r="B17" s="23">
        <v>6</v>
      </c>
      <c r="C17" s="1" t="str">
        <f t="shared" si="2"/>
        <v>F</v>
      </c>
      <c r="D17" s="1" t="str">
        <f t="shared" si="2"/>
        <v>F</v>
      </c>
      <c r="E17" s="1" t="str">
        <f t="shared" si="2"/>
        <v>F</v>
      </c>
      <c r="F17" s="1" t="str">
        <f t="shared" si="2"/>
        <v>F</v>
      </c>
      <c r="G17" s="1" t="str">
        <f t="shared" si="2"/>
        <v>F</v>
      </c>
      <c r="H17" s="1" t="str">
        <f t="shared" si="2"/>
        <v>F</v>
      </c>
      <c r="I17" s="1" t="str">
        <f t="shared" si="2"/>
        <v>F</v>
      </c>
      <c r="J17" s="1" t="str">
        <f t="shared" si="2"/>
        <v>F</v>
      </c>
      <c r="K17" s="1" t="str">
        <f t="shared" si="2"/>
        <v>F</v>
      </c>
      <c r="L17" s="1" t="str">
        <f t="shared" si="2"/>
        <v>F</v>
      </c>
      <c r="M17" s="1" t="str">
        <f t="shared" si="2"/>
        <v>F</v>
      </c>
      <c r="N17" s="1" t="str">
        <f t="shared" si="2"/>
        <v>F</v>
      </c>
      <c r="O17" s="1" t="str">
        <f t="shared" si="2"/>
        <v>F</v>
      </c>
      <c r="P17" s="1" t="str">
        <f t="shared" si="2"/>
        <v>F</v>
      </c>
      <c r="Q17" s="1" t="str">
        <f t="shared" si="2"/>
        <v>F</v>
      </c>
      <c r="R17" s="1" t="str">
        <f t="shared" si="2"/>
        <v>P</v>
      </c>
      <c r="S17" s="1" t="str">
        <f t="shared" si="4"/>
        <v>P</v>
      </c>
      <c r="T17" s="1" t="str">
        <f t="shared" si="4"/>
        <v>P</v>
      </c>
      <c r="U17" s="1" t="str">
        <f t="shared" si="4"/>
        <v>P</v>
      </c>
      <c r="V17" s="1" t="str">
        <f t="shared" si="4"/>
        <v>P</v>
      </c>
      <c r="W17" s="1" t="str">
        <f t="shared" si="4"/>
        <v>P</v>
      </c>
      <c r="X17" s="1" t="str">
        <f t="shared" si="4"/>
        <v>P</v>
      </c>
      <c r="Y17" s="1" t="str">
        <f t="shared" si="4"/>
        <v>P</v>
      </c>
      <c r="Z17" s="1" t="str">
        <f t="shared" si="4"/>
        <v>P</v>
      </c>
      <c r="AA17" s="1" t="str">
        <f t="shared" si="4"/>
        <v>P</v>
      </c>
      <c r="AB17" s="1" t="str">
        <f t="shared" si="4"/>
        <v>P</v>
      </c>
      <c r="AC17" s="1" t="str">
        <f t="shared" si="4"/>
        <v>P</v>
      </c>
      <c r="AD17" s="1" t="str">
        <f t="shared" si="5"/>
        <v>P</v>
      </c>
      <c r="AE17" s="1" t="str">
        <f t="shared" si="5"/>
        <v>P</v>
      </c>
      <c r="AF17" s="1" t="str">
        <f t="shared" si="5"/>
        <v>P</v>
      </c>
      <c r="AG17" s="1" t="str">
        <f t="shared" si="5"/>
        <v>P</v>
      </c>
      <c r="AH17" s="1" t="str">
        <f t="shared" si="5"/>
        <v>P</v>
      </c>
      <c r="AI17" s="1" t="str">
        <f t="shared" si="5"/>
        <v>P</v>
      </c>
      <c r="AJ17" s="1" t="str">
        <f t="shared" si="5"/>
        <v>P</v>
      </c>
      <c r="AK17" s="1" t="str">
        <f t="shared" si="5"/>
        <v>P</v>
      </c>
      <c r="AL17" s="9" t="str">
        <f t="shared" si="5"/>
        <v>P</v>
      </c>
      <c r="AM17" s="58">
        <v>14</v>
      </c>
      <c r="AO17" s="60"/>
      <c r="AP17" s="2">
        <f>AP16</f>
        <v>1</v>
      </c>
      <c r="AQ17" s="3">
        <f t="shared" ref="AQ17:BA17" si="6">AQ16</f>
        <v>2</v>
      </c>
      <c r="AR17" s="3">
        <f t="shared" si="6"/>
        <v>3</v>
      </c>
      <c r="AS17" s="3">
        <f t="shared" si="6"/>
        <v>4</v>
      </c>
      <c r="AT17" s="3">
        <f t="shared" si="6"/>
        <v>5</v>
      </c>
      <c r="AU17" s="3">
        <f t="shared" si="6"/>
        <v>6</v>
      </c>
      <c r="AV17" s="3">
        <f t="shared" si="6"/>
        <v>7</v>
      </c>
      <c r="AW17" s="3">
        <f t="shared" si="6"/>
        <v>8</v>
      </c>
      <c r="AX17" s="3">
        <f t="shared" si="6"/>
        <v>9</v>
      </c>
      <c r="AY17" s="3">
        <f t="shared" si="6"/>
        <v>10</v>
      </c>
      <c r="AZ17" s="3">
        <f t="shared" si="6"/>
        <v>11</v>
      </c>
      <c r="BA17" s="4">
        <f t="shared" si="6"/>
        <v>12</v>
      </c>
    </row>
    <row r="18" spans="2:66" ht="14.65" thickBot="1" x14ac:dyDescent="0.5">
      <c r="B18" s="23">
        <v>6</v>
      </c>
      <c r="C18" s="1" t="str">
        <f t="shared" si="2"/>
        <v>F</v>
      </c>
      <c r="D18" s="1" t="str">
        <f t="shared" si="2"/>
        <v>F</v>
      </c>
      <c r="E18" s="1" t="str">
        <f t="shared" si="2"/>
        <v>F</v>
      </c>
      <c r="F18" s="1" t="str">
        <f t="shared" si="2"/>
        <v>F</v>
      </c>
      <c r="G18" s="1" t="str">
        <f t="shared" si="2"/>
        <v>F</v>
      </c>
      <c r="H18" s="1" t="str">
        <f t="shared" si="2"/>
        <v>F</v>
      </c>
      <c r="I18" s="1" t="str">
        <f t="shared" si="2"/>
        <v>F</v>
      </c>
      <c r="J18" s="1" t="str">
        <f t="shared" si="2"/>
        <v>F</v>
      </c>
      <c r="K18" s="1" t="str">
        <f t="shared" si="2"/>
        <v>F</v>
      </c>
      <c r="L18" s="1" t="str">
        <f t="shared" si="2"/>
        <v>F</v>
      </c>
      <c r="M18" s="1" t="str">
        <f t="shared" si="2"/>
        <v>F</v>
      </c>
      <c r="N18" s="1" t="str">
        <f t="shared" si="2"/>
        <v>F</v>
      </c>
      <c r="O18" s="1" t="str">
        <f t="shared" si="2"/>
        <v>F</v>
      </c>
      <c r="P18" s="1" t="str">
        <f t="shared" si="2"/>
        <v>F</v>
      </c>
      <c r="Q18" s="1" t="str">
        <f t="shared" si="2"/>
        <v>F</v>
      </c>
      <c r="R18" s="1" t="str">
        <f t="shared" si="2"/>
        <v>P</v>
      </c>
      <c r="S18" s="1" t="str">
        <f t="shared" si="4"/>
        <v>P</v>
      </c>
      <c r="T18" s="1" t="str">
        <f t="shared" si="4"/>
        <v>P</v>
      </c>
      <c r="U18" s="1" t="str">
        <f t="shared" si="4"/>
        <v>P</v>
      </c>
      <c r="V18" s="1" t="str">
        <f t="shared" si="4"/>
        <v>P</v>
      </c>
      <c r="W18" s="1" t="str">
        <f t="shared" si="4"/>
        <v>P</v>
      </c>
      <c r="X18" s="1" t="str">
        <f t="shared" si="4"/>
        <v>P</v>
      </c>
      <c r="Y18" s="1" t="str">
        <f t="shared" si="4"/>
        <v>P</v>
      </c>
      <c r="Z18" s="1" t="str">
        <f t="shared" si="4"/>
        <v>P</v>
      </c>
      <c r="AA18" s="1" t="str">
        <f t="shared" si="4"/>
        <v>P</v>
      </c>
      <c r="AB18" s="1" t="str">
        <f t="shared" si="4"/>
        <v>P</v>
      </c>
      <c r="AC18" s="1" t="str">
        <f t="shared" si="4"/>
        <v>P</v>
      </c>
      <c r="AD18" s="1" t="str">
        <f t="shared" si="5"/>
        <v>P</v>
      </c>
      <c r="AE18" s="1" t="str">
        <f t="shared" si="5"/>
        <v>P</v>
      </c>
      <c r="AF18" s="1" t="str">
        <f t="shared" si="5"/>
        <v>P</v>
      </c>
      <c r="AG18" s="1" t="str">
        <f t="shared" si="5"/>
        <v>P</v>
      </c>
      <c r="AH18" s="1" t="str">
        <f t="shared" si="5"/>
        <v>P</v>
      </c>
      <c r="AI18" s="1" t="str">
        <f t="shared" si="5"/>
        <v>P</v>
      </c>
      <c r="AJ18" s="1" t="str">
        <f t="shared" si="5"/>
        <v>P</v>
      </c>
      <c r="AK18" s="1" t="str">
        <f t="shared" si="5"/>
        <v>P</v>
      </c>
      <c r="AL18" s="9" t="str">
        <f t="shared" si="5"/>
        <v>P</v>
      </c>
      <c r="AM18" s="58">
        <v>15</v>
      </c>
    </row>
    <row r="19" spans="2:66" x14ac:dyDescent="0.45">
      <c r="B19" s="23">
        <v>7</v>
      </c>
      <c r="C19" s="1" t="str">
        <f t="shared" si="2"/>
        <v>P</v>
      </c>
      <c r="D19" s="1" t="str">
        <f t="shared" si="2"/>
        <v>P</v>
      </c>
      <c r="E19" s="1" t="str">
        <f t="shared" si="2"/>
        <v>P</v>
      </c>
      <c r="F19" s="1" t="str">
        <f t="shared" si="2"/>
        <v>P</v>
      </c>
      <c r="G19" s="1" t="str">
        <f t="shared" si="2"/>
        <v>P</v>
      </c>
      <c r="H19" s="1" t="str">
        <f t="shared" si="2"/>
        <v>P</v>
      </c>
      <c r="I19" s="1" t="str">
        <f t="shared" si="2"/>
        <v>P</v>
      </c>
      <c r="J19" s="1" t="str">
        <f t="shared" si="2"/>
        <v>P</v>
      </c>
      <c r="K19" s="1" t="str">
        <f t="shared" si="2"/>
        <v>P</v>
      </c>
      <c r="L19" s="1" t="str">
        <f t="shared" si="2"/>
        <v>P</v>
      </c>
      <c r="M19" s="1" t="str">
        <f t="shared" si="2"/>
        <v>P</v>
      </c>
      <c r="N19" s="1" t="str">
        <f t="shared" si="2"/>
        <v>P</v>
      </c>
      <c r="O19" s="1" t="str">
        <f t="shared" si="2"/>
        <v>P</v>
      </c>
      <c r="P19" s="1" t="str">
        <f t="shared" si="2"/>
        <v>P</v>
      </c>
      <c r="Q19" s="1" t="str">
        <f t="shared" si="2"/>
        <v>P</v>
      </c>
      <c r="R19" s="1" t="str">
        <f t="shared" si="2"/>
        <v>P</v>
      </c>
      <c r="S19" s="1" t="str">
        <f t="shared" si="4"/>
        <v>P</v>
      </c>
      <c r="T19" s="1" t="str">
        <f t="shared" si="4"/>
        <v>P</v>
      </c>
      <c r="U19" s="1" t="str">
        <f t="shared" si="4"/>
        <v>P</v>
      </c>
      <c r="V19" s="1" t="str">
        <f t="shared" si="4"/>
        <v>P</v>
      </c>
      <c r="W19" s="1" t="str">
        <f t="shared" si="4"/>
        <v>P</v>
      </c>
      <c r="X19" s="1" t="str">
        <f t="shared" si="4"/>
        <v>P</v>
      </c>
      <c r="Y19" s="1" t="str">
        <f t="shared" si="4"/>
        <v>P</v>
      </c>
      <c r="Z19" s="1" t="str">
        <f t="shared" si="4"/>
        <v>P</v>
      </c>
      <c r="AA19" s="1" t="str">
        <f t="shared" si="4"/>
        <v>P</v>
      </c>
      <c r="AB19" s="1" t="str">
        <f t="shared" si="4"/>
        <v>P</v>
      </c>
      <c r="AC19" s="1" t="str">
        <f t="shared" si="4"/>
        <v>P</v>
      </c>
      <c r="AD19" s="1" t="str">
        <f t="shared" si="5"/>
        <v>P</v>
      </c>
      <c r="AE19" s="1" t="str">
        <f t="shared" si="5"/>
        <v>P</v>
      </c>
      <c r="AF19" s="1" t="str">
        <f t="shared" si="5"/>
        <v>P</v>
      </c>
      <c r="AG19" s="1" t="str">
        <f t="shared" si="5"/>
        <v>P</v>
      </c>
      <c r="AH19" s="1" t="str">
        <f t="shared" si="5"/>
        <v>P</v>
      </c>
      <c r="AI19" s="1" t="str">
        <f t="shared" si="5"/>
        <v>P</v>
      </c>
      <c r="AJ19" s="1" t="str">
        <f t="shared" si="5"/>
        <v>P</v>
      </c>
      <c r="AK19" s="1" t="str">
        <f t="shared" si="5"/>
        <v>P</v>
      </c>
      <c r="AL19" s="9" t="str">
        <f t="shared" si="5"/>
        <v>P</v>
      </c>
      <c r="AM19" s="58">
        <v>16</v>
      </c>
      <c r="AO19" s="67" t="s">
        <v>1</v>
      </c>
      <c r="AP19" s="68"/>
      <c r="AQ19" s="69"/>
      <c r="AR19" s="67">
        <f>E42</f>
        <v>7</v>
      </c>
      <c r="AS19" s="69"/>
      <c r="AT19" s="67" t="s">
        <v>2</v>
      </c>
      <c r="AU19" s="68"/>
      <c r="AV19" s="68"/>
      <c r="AW19" s="68"/>
      <c r="AX19" s="69"/>
      <c r="AY19" s="73">
        <f>(COUNTIF(AP17:BA17,"&gt;="&amp;AR19))/12</f>
        <v>0.5</v>
      </c>
      <c r="AZ19" s="74"/>
    </row>
    <row r="20" spans="2:66" ht="14.65" thickBot="1" x14ac:dyDescent="0.5">
      <c r="B20" s="23">
        <v>7</v>
      </c>
      <c r="C20" s="1" t="str">
        <f t="shared" si="2"/>
        <v>P</v>
      </c>
      <c r="D20" s="1" t="str">
        <f t="shared" si="2"/>
        <v>P</v>
      </c>
      <c r="E20" s="1" t="str">
        <f t="shared" si="2"/>
        <v>P</v>
      </c>
      <c r="F20" s="1" t="str">
        <f t="shared" si="2"/>
        <v>P</v>
      </c>
      <c r="G20" s="1" t="str">
        <f t="shared" si="2"/>
        <v>P</v>
      </c>
      <c r="H20" s="1" t="str">
        <f t="shared" si="2"/>
        <v>P</v>
      </c>
      <c r="I20" s="1" t="str">
        <f t="shared" si="2"/>
        <v>P</v>
      </c>
      <c r="J20" s="1" t="str">
        <f t="shared" si="2"/>
        <v>P</v>
      </c>
      <c r="K20" s="1" t="str">
        <f t="shared" si="2"/>
        <v>P</v>
      </c>
      <c r="L20" s="1" t="str">
        <f t="shared" si="2"/>
        <v>P</v>
      </c>
      <c r="M20" s="1" t="str">
        <f t="shared" si="2"/>
        <v>P</v>
      </c>
      <c r="N20" s="1" t="str">
        <f t="shared" si="2"/>
        <v>P</v>
      </c>
      <c r="O20" s="1" t="str">
        <f t="shared" si="2"/>
        <v>P</v>
      </c>
      <c r="P20" s="1" t="str">
        <f t="shared" si="2"/>
        <v>P</v>
      </c>
      <c r="Q20" s="1" t="str">
        <f t="shared" si="2"/>
        <v>P</v>
      </c>
      <c r="R20" s="1" t="str">
        <f t="shared" si="2"/>
        <v>P</v>
      </c>
      <c r="S20" s="1" t="str">
        <f t="shared" si="4"/>
        <v>P</v>
      </c>
      <c r="T20" s="1" t="str">
        <f t="shared" si="4"/>
        <v>P</v>
      </c>
      <c r="U20" s="1" t="str">
        <f t="shared" si="4"/>
        <v>P</v>
      </c>
      <c r="V20" s="1" t="str">
        <f t="shared" si="4"/>
        <v>P</v>
      </c>
      <c r="W20" s="1" t="str">
        <f t="shared" si="4"/>
        <v>P</v>
      </c>
      <c r="X20" s="1" t="str">
        <f t="shared" si="4"/>
        <v>P</v>
      </c>
      <c r="Y20" s="1" t="str">
        <f t="shared" si="4"/>
        <v>P</v>
      </c>
      <c r="Z20" s="1" t="str">
        <f t="shared" si="4"/>
        <v>P</v>
      </c>
      <c r="AA20" s="1" t="str">
        <f t="shared" si="4"/>
        <v>P</v>
      </c>
      <c r="AB20" s="1" t="str">
        <f t="shared" si="4"/>
        <v>P</v>
      </c>
      <c r="AC20" s="1" t="str">
        <f t="shared" si="4"/>
        <v>P</v>
      </c>
      <c r="AD20" s="1" t="str">
        <f t="shared" si="5"/>
        <v>P</v>
      </c>
      <c r="AE20" s="1" t="str">
        <f t="shared" si="5"/>
        <v>P</v>
      </c>
      <c r="AF20" s="1" t="str">
        <f t="shared" si="5"/>
        <v>P</v>
      </c>
      <c r="AG20" s="1" t="str">
        <f t="shared" si="5"/>
        <v>P</v>
      </c>
      <c r="AH20" s="1" t="str">
        <f t="shared" si="5"/>
        <v>P</v>
      </c>
      <c r="AI20" s="1" t="str">
        <f t="shared" si="5"/>
        <v>P</v>
      </c>
      <c r="AJ20" s="1" t="str">
        <f t="shared" si="5"/>
        <v>P</v>
      </c>
      <c r="AK20" s="1" t="str">
        <f t="shared" si="5"/>
        <v>P</v>
      </c>
      <c r="AL20" s="9" t="str">
        <f t="shared" si="5"/>
        <v>P</v>
      </c>
      <c r="AM20" s="58">
        <v>17</v>
      </c>
      <c r="AO20" s="70"/>
      <c r="AP20" s="71"/>
      <c r="AQ20" s="72"/>
      <c r="AR20" s="70"/>
      <c r="AS20" s="72"/>
      <c r="AT20" s="70"/>
      <c r="AU20" s="71"/>
      <c r="AV20" s="71"/>
      <c r="AW20" s="71"/>
      <c r="AX20" s="72"/>
      <c r="AY20" s="75"/>
      <c r="AZ20" s="76"/>
    </row>
    <row r="21" spans="2:66" ht="14.65" thickBot="1" x14ac:dyDescent="0.5">
      <c r="B21" s="23">
        <v>7</v>
      </c>
      <c r="C21" s="1" t="str">
        <f t="shared" si="2"/>
        <v>P</v>
      </c>
      <c r="D21" s="1" t="str">
        <f t="shared" si="2"/>
        <v>P</v>
      </c>
      <c r="E21" s="1" t="str">
        <f t="shared" si="2"/>
        <v>P</v>
      </c>
      <c r="F21" s="1" t="str">
        <f t="shared" si="2"/>
        <v>P</v>
      </c>
      <c r="G21" s="1" t="str">
        <f t="shared" si="2"/>
        <v>P</v>
      </c>
      <c r="H21" s="1" t="str">
        <f t="shared" si="2"/>
        <v>P</v>
      </c>
      <c r="I21" s="1" t="str">
        <f t="shared" si="2"/>
        <v>P</v>
      </c>
      <c r="J21" s="1" t="str">
        <f t="shared" si="2"/>
        <v>P</v>
      </c>
      <c r="K21" s="1" t="str">
        <f t="shared" si="2"/>
        <v>P</v>
      </c>
      <c r="L21" s="1" t="str">
        <f t="shared" si="2"/>
        <v>P</v>
      </c>
      <c r="M21" s="1" t="str">
        <f t="shared" si="2"/>
        <v>P</v>
      </c>
      <c r="N21" s="1" t="str">
        <f t="shared" si="2"/>
        <v>P</v>
      </c>
      <c r="O21" s="1" t="str">
        <f t="shared" si="2"/>
        <v>P</v>
      </c>
      <c r="P21" s="1" t="str">
        <f t="shared" si="2"/>
        <v>P</v>
      </c>
      <c r="Q21" s="1" t="str">
        <f t="shared" si="2"/>
        <v>P</v>
      </c>
      <c r="R21" s="1" t="str">
        <f t="shared" si="2"/>
        <v>P</v>
      </c>
      <c r="S21" s="1" t="str">
        <f t="shared" si="4"/>
        <v>P</v>
      </c>
      <c r="T21" s="1" t="str">
        <f t="shared" si="4"/>
        <v>P</v>
      </c>
      <c r="U21" s="1" t="str">
        <f t="shared" si="4"/>
        <v>P</v>
      </c>
      <c r="V21" s="1" t="str">
        <f t="shared" si="4"/>
        <v>P</v>
      </c>
      <c r="W21" s="1" t="str">
        <f t="shared" si="4"/>
        <v>P</v>
      </c>
      <c r="X21" s="1" t="str">
        <f t="shared" si="4"/>
        <v>P</v>
      </c>
      <c r="Y21" s="1" t="str">
        <f t="shared" si="4"/>
        <v>P</v>
      </c>
      <c r="Z21" s="1" t="str">
        <f t="shared" si="4"/>
        <v>P</v>
      </c>
      <c r="AA21" s="1" t="str">
        <f t="shared" si="4"/>
        <v>P</v>
      </c>
      <c r="AB21" s="1" t="str">
        <f t="shared" si="4"/>
        <v>P</v>
      </c>
      <c r="AC21" s="1" t="str">
        <f t="shared" si="4"/>
        <v>P</v>
      </c>
      <c r="AD21" s="1" t="str">
        <f t="shared" si="5"/>
        <v>P</v>
      </c>
      <c r="AE21" s="1" t="str">
        <f t="shared" si="5"/>
        <v>P</v>
      </c>
      <c r="AF21" s="1" t="str">
        <f t="shared" si="5"/>
        <v>P</v>
      </c>
      <c r="AG21" s="1" t="str">
        <f t="shared" si="5"/>
        <v>P</v>
      </c>
      <c r="AH21" s="1" t="str">
        <f t="shared" si="5"/>
        <v>P</v>
      </c>
      <c r="AI21" s="1" t="str">
        <f t="shared" si="5"/>
        <v>P</v>
      </c>
      <c r="AJ21" s="1" t="str">
        <f t="shared" si="5"/>
        <v>P</v>
      </c>
      <c r="AK21" s="1" t="str">
        <f t="shared" si="5"/>
        <v>P</v>
      </c>
      <c r="AL21" s="9" t="str">
        <f t="shared" si="5"/>
        <v>P</v>
      </c>
      <c r="AM21" s="58">
        <v>18</v>
      </c>
    </row>
    <row r="22" spans="2:66" ht="14.65" thickBot="1" x14ac:dyDescent="0.5">
      <c r="B22" s="23">
        <v>7</v>
      </c>
      <c r="C22" s="1" t="str">
        <f t="shared" si="2"/>
        <v>P</v>
      </c>
      <c r="D22" s="1" t="str">
        <f t="shared" si="2"/>
        <v>P</v>
      </c>
      <c r="E22" s="1" t="str">
        <f t="shared" si="2"/>
        <v>P</v>
      </c>
      <c r="F22" s="1" t="str">
        <f t="shared" si="2"/>
        <v>P</v>
      </c>
      <c r="G22" s="1" t="str">
        <f t="shared" si="2"/>
        <v>P</v>
      </c>
      <c r="H22" s="1" t="str">
        <f t="shared" si="2"/>
        <v>P</v>
      </c>
      <c r="I22" s="1" t="str">
        <f t="shared" si="2"/>
        <v>P</v>
      </c>
      <c r="J22" s="1" t="str">
        <f t="shared" si="2"/>
        <v>P</v>
      </c>
      <c r="K22" s="1" t="str">
        <f t="shared" si="2"/>
        <v>P</v>
      </c>
      <c r="L22" s="1" t="str">
        <f t="shared" si="2"/>
        <v>P</v>
      </c>
      <c r="M22" s="1" t="str">
        <f t="shared" si="2"/>
        <v>P</v>
      </c>
      <c r="N22" s="1" t="str">
        <f t="shared" si="2"/>
        <v>P</v>
      </c>
      <c r="O22" s="1" t="str">
        <f t="shared" si="2"/>
        <v>P</v>
      </c>
      <c r="P22" s="1" t="str">
        <f t="shared" si="2"/>
        <v>P</v>
      </c>
      <c r="Q22" s="1" t="str">
        <f t="shared" si="2"/>
        <v>P</v>
      </c>
      <c r="R22" s="1" t="str">
        <f t="shared" si="2"/>
        <v>P</v>
      </c>
      <c r="S22" s="1" t="str">
        <f t="shared" si="4"/>
        <v>P</v>
      </c>
      <c r="T22" s="1" t="str">
        <f t="shared" si="4"/>
        <v>P</v>
      </c>
      <c r="U22" s="1" t="str">
        <f t="shared" si="4"/>
        <v>P</v>
      </c>
      <c r="V22" s="1" t="str">
        <f t="shared" si="4"/>
        <v>P</v>
      </c>
      <c r="W22" s="1" t="str">
        <f t="shared" si="4"/>
        <v>P</v>
      </c>
      <c r="X22" s="1" t="str">
        <f t="shared" si="4"/>
        <v>P</v>
      </c>
      <c r="Y22" s="1" t="str">
        <f t="shared" si="4"/>
        <v>P</v>
      </c>
      <c r="Z22" s="1" t="str">
        <f t="shared" si="4"/>
        <v>P</v>
      </c>
      <c r="AA22" s="1" t="str">
        <f t="shared" si="4"/>
        <v>P</v>
      </c>
      <c r="AB22" s="1" t="str">
        <f t="shared" si="4"/>
        <v>P</v>
      </c>
      <c r="AC22" s="1" t="str">
        <f t="shared" si="4"/>
        <v>P</v>
      </c>
      <c r="AD22" s="1" t="str">
        <f t="shared" si="5"/>
        <v>P</v>
      </c>
      <c r="AE22" s="1" t="str">
        <f t="shared" si="5"/>
        <v>P</v>
      </c>
      <c r="AF22" s="1" t="str">
        <f t="shared" si="5"/>
        <v>P</v>
      </c>
      <c r="AG22" s="1" t="str">
        <f t="shared" si="5"/>
        <v>P</v>
      </c>
      <c r="AH22" s="1" t="str">
        <f t="shared" si="5"/>
        <v>P</v>
      </c>
      <c r="AI22" s="1" t="str">
        <f t="shared" si="5"/>
        <v>P</v>
      </c>
      <c r="AJ22" s="1" t="str">
        <f t="shared" si="5"/>
        <v>P</v>
      </c>
      <c r="AK22" s="1" t="str">
        <f t="shared" si="5"/>
        <v>P</v>
      </c>
      <c r="AL22" s="9" t="str">
        <f t="shared" si="5"/>
        <v>P</v>
      </c>
      <c r="AM22" s="58">
        <v>19</v>
      </c>
      <c r="AO22" s="94" t="s">
        <v>5</v>
      </c>
      <c r="AP22" s="96"/>
      <c r="AQ22" s="63">
        <v>1</v>
      </c>
      <c r="AR22" s="64"/>
      <c r="AS22" s="64">
        <v>2</v>
      </c>
      <c r="AT22" s="64"/>
      <c r="AU22" s="64">
        <v>3</v>
      </c>
      <c r="AV22" s="64"/>
      <c r="AW22" s="64">
        <v>4</v>
      </c>
      <c r="AX22" s="64"/>
      <c r="AY22" s="64">
        <v>5</v>
      </c>
      <c r="AZ22" s="64"/>
      <c r="BA22" s="64">
        <v>6</v>
      </c>
      <c r="BB22" s="64"/>
      <c r="BC22" s="64">
        <v>7</v>
      </c>
      <c r="BD22" s="64"/>
      <c r="BE22" s="64">
        <v>8</v>
      </c>
      <c r="BF22" s="64"/>
      <c r="BG22" s="64">
        <v>9</v>
      </c>
      <c r="BH22" s="64"/>
      <c r="BI22" s="64">
        <v>10</v>
      </c>
      <c r="BJ22" s="64"/>
      <c r="BK22" s="64">
        <v>11</v>
      </c>
      <c r="BL22" s="64"/>
      <c r="BM22" s="64">
        <v>12</v>
      </c>
      <c r="BN22" s="81"/>
    </row>
    <row r="23" spans="2:66" x14ac:dyDescent="0.45">
      <c r="B23" s="23">
        <v>7</v>
      </c>
      <c r="C23" s="1" t="str">
        <f t="shared" si="2"/>
        <v>P</v>
      </c>
      <c r="D23" s="1" t="str">
        <f t="shared" si="2"/>
        <v>P</v>
      </c>
      <c r="E23" s="1" t="str">
        <f t="shared" si="2"/>
        <v>P</v>
      </c>
      <c r="F23" s="1" t="str">
        <f t="shared" si="2"/>
        <v>P</v>
      </c>
      <c r="G23" s="1" t="str">
        <f t="shared" si="2"/>
        <v>P</v>
      </c>
      <c r="H23" s="1" t="str">
        <f t="shared" si="2"/>
        <v>P</v>
      </c>
      <c r="I23" s="1" t="str">
        <f t="shared" si="2"/>
        <v>P</v>
      </c>
      <c r="J23" s="1" t="str">
        <f t="shared" si="2"/>
        <v>P</v>
      </c>
      <c r="K23" s="1" t="str">
        <f t="shared" si="2"/>
        <v>P</v>
      </c>
      <c r="L23" s="1" t="str">
        <f t="shared" si="2"/>
        <v>P</v>
      </c>
      <c r="M23" s="1" t="str">
        <f t="shared" si="2"/>
        <v>P</v>
      </c>
      <c r="N23" s="1" t="str">
        <f t="shared" si="2"/>
        <v>P</v>
      </c>
      <c r="O23" s="1" t="str">
        <f t="shared" si="2"/>
        <v>P</v>
      </c>
      <c r="P23" s="1" t="str">
        <f t="shared" si="2"/>
        <v>P</v>
      </c>
      <c r="Q23" s="1" t="str">
        <f t="shared" si="2"/>
        <v>P</v>
      </c>
      <c r="R23" s="1" t="str">
        <f t="shared" si="2"/>
        <v>P</v>
      </c>
      <c r="S23" s="1" t="str">
        <f t="shared" si="4"/>
        <v>P</v>
      </c>
      <c r="T23" s="1" t="str">
        <f t="shared" si="4"/>
        <v>P</v>
      </c>
      <c r="U23" s="1" t="str">
        <f t="shared" si="4"/>
        <v>P</v>
      </c>
      <c r="V23" s="1" t="str">
        <f t="shared" si="4"/>
        <v>P</v>
      </c>
      <c r="W23" s="1" t="str">
        <f t="shared" si="4"/>
        <v>P</v>
      </c>
      <c r="X23" s="1" t="str">
        <f t="shared" si="4"/>
        <v>P</v>
      </c>
      <c r="Y23" s="1" t="str">
        <f t="shared" si="4"/>
        <v>P</v>
      </c>
      <c r="Z23" s="1" t="str">
        <f t="shared" si="4"/>
        <v>P</v>
      </c>
      <c r="AA23" s="1" t="str">
        <f t="shared" si="4"/>
        <v>P</v>
      </c>
      <c r="AB23" s="1" t="str">
        <f t="shared" si="4"/>
        <v>P</v>
      </c>
      <c r="AC23" s="1" t="str">
        <f t="shared" si="4"/>
        <v>P</v>
      </c>
      <c r="AD23" s="1" t="str">
        <f t="shared" si="5"/>
        <v>P</v>
      </c>
      <c r="AE23" s="1" t="str">
        <f t="shared" si="5"/>
        <v>P</v>
      </c>
      <c r="AF23" s="1" t="str">
        <f t="shared" si="5"/>
        <v>P</v>
      </c>
      <c r="AG23" s="1" t="str">
        <f t="shared" si="5"/>
        <v>P</v>
      </c>
      <c r="AH23" s="1" t="str">
        <f t="shared" si="5"/>
        <v>P</v>
      </c>
      <c r="AI23" s="1" t="str">
        <f t="shared" si="5"/>
        <v>P</v>
      </c>
      <c r="AJ23" s="1" t="str">
        <f t="shared" si="5"/>
        <v>P</v>
      </c>
      <c r="AK23" s="1" t="str">
        <f t="shared" si="5"/>
        <v>P</v>
      </c>
      <c r="AL23" s="9" t="str">
        <f t="shared" si="5"/>
        <v>P</v>
      </c>
      <c r="AM23" s="58">
        <v>20</v>
      </c>
      <c r="AO23" s="67" t="s">
        <v>20</v>
      </c>
      <c r="AP23" s="69"/>
      <c r="AQ23" s="107">
        <v>1</v>
      </c>
      <c r="AR23" s="103"/>
      <c r="AS23" s="103">
        <v>1</v>
      </c>
      <c r="AT23" s="103"/>
      <c r="AU23" s="103">
        <v>0.97219999999999995</v>
      </c>
      <c r="AV23" s="103"/>
      <c r="AW23" s="103">
        <v>0.91669999999999996</v>
      </c>
      <c r="AX23" s="103"/>
      <c r="AY23" s="103">
        <v>0.83330000000000004</v>
      </c>
      <c r="AZ23" s="103"/>
      <c r="BA23" s="103">
        <v>0.72219999999999995</v>
      </c>
      <c r="BB23" s="103"/>
      <c r="BC23" s="103">
        <v>0.58330000000000004</v>
      </c>
      <c r="BD23" s="103"/>
      <c r="BE23" s="103">
        <v>0.41670000000000001</v>
      </c>
      <c r="BF23" s="103"/>
      <c r="BG23" s="103">
        <v>0.27779999999999999</v>
      </c>
      <c r="BH23" s="103"/>
      <c r="BI23" s="103">
        <v>0.16669999999999999</v>
      </c>
      <c r="BJ23" s="103"/>
      <c r="BK23" s="103">
        <v>8.3299999999999999E-2</v>
      </c>
      <c r="BL23" s="103"/>
      <c r="BM23" s="103">
        <v>2.7799999999999998E-2</v>
      </c>
      <c r="BN23" s="104"/>
    </row>
    <row r="24" spans="2:66" ht="14.65" thickBot="1" x14ac:dyDescent="0.5">
      <c r="B24" s="23">
        <v>7</v>
      </c>
      <c r="C24" s="1" t="str">
        <f t="shared" si="2"/>
        <v>P</v>
      </c>
      <c r="D24" s="1" t="str">
        <f t="shared" si="2"/>
        <v>P</v>
      </c>
      <c r="E24" s="1" t="str">
        <f t="shared" si="2"/>
        <v>P</v>
      </c>
      <c r="F24" s="1" t="str">
        <f t="shared" si="2"/>
        <v>P</v>
      </c>
      <c r="G24" s="1" t="str">
        <f t="shared" si="2"/>
        <v>P</v>
      </c>
      <c r="H24" s="1" t="str">
        <f t="shared" si="2"/>
        <v>P</v>
      </c>
      <c r="I24" s="1" t="str">
        <f t="shared" si="2"/>
        <v>P</v>
      </c>
      <c r="J24" s="1" t="str">
        <f t="shared" si="2"/>
        <v>P</v>
      </c>
      <c r="K24" s="1" t="str">
        <f t="shared" si="2"/>
        <v>P</v>
      </c>
      <c r="L24" s="1" t="str">
        <f t="shared" si="2"/>
        <v>P</v>
      </c>
      <c r="M24" s="1" t="str">
        <f t="shared" si="2"/>
        <v>P</v>
      </c>
      <c r="N24" s="1" t="str">
        <f t="shared" si="2"/>
        <v>P</v>
      </c>
      <c r="O24" s="1" t="str">
        <f t="shared" si="2"/>
        <v>P</v>
      </c>
      <c r="P24" s="1" t="str">
        <f t="shared" si="2"/>
        <v>P</v>
      </c>
      <c r="Q24" s="1" t="str">
        <f t="shared" si="2"/>
        <v>P</v>
      </c>
      <c r="R24" s="1" t="str">
        <f t="shared" si="2"/>
        <v>P</v>
      </c>
      <c r="S24" s="1" t="str">
        <f t="shared" si="4"/>
        <v>P</v>
      </c>
      <c r="T24" s="1" t="str">
        <f t="shared" si="4"/>
        <v>P</v>
      </c>
      <c r="U24" s="1" t="str">
        <f t="shared" si="4"/>
        <v>P</v>
      </c>
      <c r="V24" s="1" t="str">
        <f t="shared" si="4"/>
        <v>P</v>
      </c>
      <c r="W24" s="1" t="str">
        <f t="shared" si="4"/>
        <v>P</v>
      </c>
      <c r="X24" s="1" t="str">
        <f t="shared" si="4"/>
        <v>P</v>
      </c>
      <c r="Y24" s="1" t="str">
        <f t="shared" si="4"/>
        <v>P</v>
      </c>
      <c r="Z24" s="1" t="str">
        <f t="shared" si="4"/>
        <v>P</v>
      </c>
      <c r="AA24" s="1" t="str">
        <f t="shared" si="4"/>
        <v>P</v>
      </c>
      <c r="AB24" s="1" t="str">
        <f t="shared" si="4"/>
        <v>P</v>
      </c>
      <c r="AC24" s="1" t="str">
        <f t="shared" si="4"/>
        <v>P</v>
      </c>
      <c r="AD24" s="1" t="str">
        <f t="shared" si="5"/>
        <v>P</v>
      </c>
      <c r="AE24" s="1" t="str">
        <f t="shared" si="5"/>
        <v>P</v>
      </c>
      <c r="AF24" s="1" t="str">
        <f t="shared" si="5"/>
        <v>P</v>
      </c>
      <c r="AG24" s="1" t="str">
        <f t="shared" si="5"/>
        <v>P</v>
      </c>
      <c r="AH24" s="1" t="str">
        <f t="shared" si="5"/>
        <v>P</v>
      </c>
      <c r="AI24" s="1" t="str">
        <f t="shared" si="5"/>
        <v>P</v>
      </c>
      <c r="AJ24" s="1" t="str">
        <f t="shared" si="5"/>
        <v>P</v>
      </c>
      <c r="AK24" s="1" t="str">
        <f t="shared" si="5"/>
        <v>P</v>
      </c>
      <c r="AL24" s="9" t="str">
        <f t="shared" si="5"/>
        <v>P</v>
      </c>
      <c r="AM24" s="58">
        <v>21</v>
      </c>
      <c r="AO24" s="70" t="s">
        <v>11</v>
      </c>
      <c r="AP24" s="72"/>
      <c r="AQ24" s="110">
        <v>1</v>
      </c>
      <c r="AR24" s="111"/>
      <c r="AS24" s="111">
        <v>0.91669999999999996</v>
      </c>
      <c r="AT24" s="111"/>
      <c r="AU24" s="111">
        <v>0.83330000000000004</v>
      </c>
      <c r="AV24" s="111"/>
      <c r="AW24" s="111">
        <v>0.75</v>
      </c>
      <c r="AX24" s="111"/>
      <c r="AY24" s="111">
        <v>0.66669999999999996</v>
      </c>
      <c r="AZ24" s="111"/>
      <c r="BA24" s="111">
        <v>0.58330000000000004</v>
      </c>
      <c r="BB24" s="111"/>
      <c r="BC24" s="111">
        <v>0.5</v>
      </c>
      <c r="BD24" s="111"/>
      <c r="BE24" s="111">
        <v>0.41670000000000001</v>
      </c>
      <c r="BF24" s="111"/>
      <c r="BG24" s="111">
        <v>0.33329999999999999</v>
      </c>
      <c r="BH24" s="111"/>
      <c r="BI24" s="111">
        <v>0.25</v>
      </c>
      <c r="BJ24" s="111"/>
      <c r="BK24" s="111">
        <v>0.16669999999999999</v>
      </c>
      <c r="BL24" s="111"/>
      <c r="BM24" s="111">
        <v>8.3299999999999999E-2</v>
      </c>
      <c r="BN24" s="112"/>
    </row>
    <row r="25" spans="2:66" ht="14.65" thickBot="1" x14ac:dyDescent="0.5">
      <c r="B25" s="23">
        <v>8</v>
      </c>
      <c r="C25" s="1" t="str">
        <f t="shared" si="2"/>
        <v>P</v>
      </c>
      <c r="D25" s="1" t="str">
        <f t="shared" si="2"/>
        <v>P</v>
      </c>
      <c r="E25" s="1" t="str">
        <f t="shared" si="2"/>
        <v>P</v>
      </c>
      <c r="F25" s="1" t="str">
        <f t="shared" si="2"/>
        <v>P</v>
      </c>
      <c r="G25" s="1" t="str">
        <f t="shared" si="2"/>
        <v>P</v>
      </c>
      <c r="H25" s="1" t="str">
        <f t="shared" si="2"/>
        <v>P</v>
      </c>
      <c r="I25" s="1" t="str">
        <f t="shared" si="2"/>
        <v>P</v>
      </c>
      <c r="J25" s="1" t="str">
        <f t="shared" si="2"/>
        <v>P</v>
      </c>
      <c r="K25" s="1" t="str">
        <f t="shared" si="2"/>
        <v>P</v>
      </c>
      <c r="L25" s="1" t="str">
        <f t="shared" si="2"/>
        <v>P</v>
      </c>
      <c r="M25" s="1" t="str">
        <f t="shared" si="2"/>
        <v>P</v>
      </c>
      <c r="N25" s="1" t="str">
        <f t="shared" si="2"/>
        <v>P</v>
      </c>
      <c r="O25" s="1" t="str">
        <f t="shared" si="2"/>
        <v>P</v>
      </c>
      <c r="P25" s="1" t="str">
        <f t="shared" si="2"/>
        <v>P</v>
      </c>
      <c r="Q25" s="1" t="str">
        <f t="shared" si="2"/>
        <v>P</v>
      </c>
      <c r="R25" s="1" t="str">
        <f t="shared" si="2"/>
        <v>P</v>
      </c>
      <c r="S25" s="1" t="str">
        <f t="shared" si="4"/>
        <v>P</v>
      </c>
      <c r="T25" s="1" t="str">
        <f t="shared" si="4"/>
        <v>P</v>
      </c>
      <c r="U25" s="1" t="str">
        <f t="shared" si="4"/>
        <v>P</v>
      </c>
      <c r="V25" s="1" t="str">
        <f t="shared" si="4"/>
        <v>P</v>
      </c>
      <c r="W25" s="1" t="str">
        <f t="shared" si="4"/>
        <v>P</v>
      </c>
      <c r="X25" s="1" t="str">
        <f t="shared" si="4"/>
        <v>P</v>
      </c>
      <c r="Y25" s="1" t="str">
        <f t="shared" si="4"/>
        <v>P</v>
      </c>
      <c r="Z25" s="1" t="str">
        <f t="shared" si="4"/>
        <v>P</v>
      </c>
      <c r="AA25" s="1" t="str">
        <f t="shared" si="4"/>
        <v>P</v>
      </c>
      <c r="AB25" s="1" t="str">
        <f t="shared" si="4"/>
        <v>P</v>
      </c>
      <c r="AC25" s="1" t="str">
        <f t="shared" si="4"/>
        <v>P</v>
      </c>
      <c r="AD25" s="1" t="str">
        <f t="shared" si="5"/>
        <v>P</v>
      </c>
      <c r="AE25" s="1" t="str">
        <f t="shared" si="5"/>
        <v>P</v>
      </c>
      <c r="AF25" s="1" t="str">
        <f t="shared" si="5"/>
        <v>P</v>
      </c>
      <c r="AG25" s="1" t="str">
        <f t="shared" si="5"/>
        <v>P</v>
      </c>
      <c r="AH25" s="1" t="str">
        <f t="shared" si="5"/>
        <v>P</v>
      </c>
      <c r="AI25" s="1" t="str">
        <f t="shared" si="5"/>
        <v>P</v>
      </c>
      <c r="AJ25" s="1" t="str">
        <f t="shared" si="5"/>
        <v>P</v>
      </c>
      <c r="AK25" s="1" t="str">
        <f t="shared" si="5"/>
        <v>P</v>
      </c>
      <c r="AL25" s="9" t="str">
        <f t="shared" si="5"/>
        <v>P</v>
      </c>
      <c r="AM25" s="58">
        <v>22</v>
      </c>
    </row>
    <row r="26" spans="2:66" x14ac:dyDescent="0.45">
      <c r="B26" s="23">
        <v>8</v>
      </c>
      <c r="C26" s="1" t="str">
        <f t="shared" si="2"/>
        <v>P</v>
      </c>
      <c r="D26" s="1" t="str">
        <f t="shared" si="2"/>
        <v>P</v>
      </c>
      <c r="E26" s="1" t="str">
        <f t="shared" si="2"/>
        <v>P</v>
      </c>
      <c r="F26" s="1" t="str">
        <f t="shared" si="2"/>
        <v>P</v>
      </c>
      <c r="G26" s="1" t="str">
        <f t="shared" si="2"/>
        <v>P</v>
      </c>
      <c r="H26" s="1" t="str">
        <f t="shared" si="2"/>
        <v>P</v>
      </c>
      <c r="I26" s="1" t="str">
        <f t="shared" si="2"/>
        <v>P</v>
      </c>
      <c r="J26" s="1" t="str">
        <f t="shared" si="2"/>
        <v>P</v>
      </c>
      <c r="K26" s="1" t="str">
        <f t="shared" si="2"/>
        <v>P</v>
      </c>
      <c r="L26" s="1" t="str">
        <f t="shared" si="2"/>
        <v>P</v>
      </c>
      <c r="M26" s="1" t="str">
        <f t="shared" si="2"/>
        <v>P</v>
      </c>
      <c r="N26" s="1" t="str">
        <f t="shared" si="2"/>
        <v>P</v>
      </c>
      <c r="O26" s="1" t="str">
        <f t="shared" si="2"/>
        <v>P</v>
      </c>
      <c r="P26" s="1" t="str">
        <f t="shared" si="2"/>
        <v>P</v>
      </c>
      <c r="Q26" s="1" t="str">
        <f t="shared" si="2"/>
        <v>P</v>
      </c>
      <c r="R26" s="1" t="str">
        <f t="shared" si="2"/>
        <v>P</v>
      </c>
      <c r="S26" s="1" t="str">
        <f t="shared" si="4"/>
        <v>P</v>
      </c>
      <c r="T26" s="1" t="str">
        <f t="shared" si="4"/>
        <v>P</v>
      </c>
      <c r="U26" s="1" t="str">
        <f t="shared" si="4"/>
        <v>P</v>
      </c>
      <c r="V26" s="1" t="str">
        <f t="shared" si="4"/>
        <v>P</v>
      </c>
      <c r="W26" s="1" t="str">
        <f t="shared" si="4"/>
        <v>P</v>
      </c>
      <c r="X26" s="1" t="str">
        <f t="shared" si="4"/>
        <v>P</v>
      </c>
      <c r="Y26" s="1" t="str">
        <f t="shared" si="4"/>
        <v>P</v>
      </c>
      <c r="Z26" s="1" t="str">
        <f t="shared" si="4"/>
        <v>P</v>
      </c>
      <c r="AA26" s="1" t="str">
        <f t="shared" si="4"/>
        <v>P</v>
      </c>
      <c r="AB26" s="1" t="str">
        <f t="shared" si="4"/>
        <v>P</v>
      </c>
      <c r="AC26" s="1" t="str">
        <f t="shared" si="4"/>
        <v>P</v>
      </c>
      <c r="AD26" s="1" t="str">
        <f t="shared" si="5"/>
        <v>P</v>
      </c>
      <c r="AE26" s="1" t="str">
        <f t="shared" si="5"/>
        <v>P</v>
      </c>
      <c r="AF26" s="1" t="str">
        <f t="shared" si="5"/>
        <v>P</v>
      </c>
      <c r="AG26" s="1" t="str">
        <f t="shared" si="5"/>
        <v>P</v>
      </c>
      <c r="AH26" s="1" t="str">
        <f t="shared" si="5"/>
        <v>P</v>
      </c>
      <c r="AI26" s="1" t="str">
        <f t="shared" si="5"/>
        <v>P</v>
      </c>
      <c r="AJ26" s="1" t="str">
        <f t="shared" si="5"/>
        <v>P</v>
      </c>
      <c r="AK26" s="1" t="str">
        <f t="shared" si="5"/>
        <v>P</v>
      </c>
      <c r="AL26" s="9" t="str">
        <f t="shared" si="5"/>
        <v>P</v>
      </c>
      <c r="AM26" s="58">
        <v>23</v>
      </c>
      <c r="AO26" s="67" t="s">
        <v>43</v>
      </c>
      <c r="AP26" s="68"/>
      <c r="AQ26" s="69"/>
      <c r="AR26" s="108">
        <f>SUM(AP4:AU9)/36</f>
        <v>7</v>
      </c>
      <c r="AS26" s="109"/>
    </row>
    <row r="27" spans="2:66" ht="14.65" thickBot="1" x14ac:dyDescent="0.5">
      <c r="B27" s="23">
        <v>8</v>
      </c>
      <c r="C27" s="1" t="str">
        <f t="shared" si="2"/>
        <v>P</v>
      </c>
      <c r="D27" s="1" t="str">
        <f t="shared" si="2"/>
        <v>P</v>
      </c>
      <c r="E27" s="1" t="str">
        <f t="shared" si="2"/>
        <v>P</v>
      </c>
      <c r="F27" s="1" t="str">
        <f t="shared" si="2"/>
        <v>P</v>
      </c>
      <c r="G27" s="1" t="str">
        <f t="shared" si="2"/>
        <v>P</v>
      </c>
      <c r="H27" s="1" t="str">
        <f t="shared" si="2"/>
        <v>P</v>
      </c>
      <c r="I27" s="1" t="str">
        <f t="shared" si="2"/>
        <v>P</v>
      </c>
      <c r="J27" s="1" t="str">
        <f t="shared" si="2"/>
        <v>P</v>
      </c>
      <c r="K27" s="1" t="str">
        <f t="shared" ref="K27:Z39" si="7">IF(OR(K$3&gt;=$E$42,$B27&gt;=$E$42),"P","F")</f>
        <v>P</v>
      </c>
      <c r="L27" s="1" t="str">
        <f t="shared" si="7"/>
        <v>P</v>
      </c>
      <c r="M27" s="1" t="str">
        <f t="shared" si="7"/>
        <v>P</v>
      </c>
      <c r="N27" s="1" t="str">
        <f t="shared" si="7"/>
        <v>P</v>
      </c>
      <c r="O27" s="1" t="str">
        <f t="shared" si="7"/>
        <v>P</v>
      </c>
      <c r="P27" s="1" t="str">
        <f t="shared" si="7"/>
        <v>P</v>
      </c>
      <c r="Q27" s="1" t="str">
        <f t="shared" si="7"/>
        <v>P</v>
      </c>
      <c r="R27" s="1" t="str">
        <f t="shared" si="7"/>
        <v>P</v>
      </c>
      <c r="S27" s="1" t="str">
        <f t="shared" si="7"/>
        <v>P</v>
      </c>
      <c r="T27" s="1" t="str">
        <f t="shared" si="7"/>
        <v>P</v>
      </c>
      <c r="U27" s="1" t="str">
        <f t="shared" si="7"/>
        <v>P</v>
      </c>
      <c r="V27" s="1" t="str">
        <f t="shared" si="7"/>
        <v>P</v>
      </c>
      <c r="W27" s="1" t="str">
        <f t="shared" si="7"/>
        <v>P</v>
      </c>
      <c r="X27" s="1" t="str">
        <f t="shared" si="7"/>
        <v>P</v>
      </c>
      <c r="Y27" s="1" t="str">
        <f t="shared" si="7"/>
        <v>P</v>
      </c>
      <c r="Z27" s="1" t="str">
        <f t="shared" si="7"/>
        <v>P</v>
      </c>
      <c r="AA27" s="1" t="str">
        <f t="shared" si="4"/>
        <v>P</v>
      </c>
      <c r="AB27" s="1" t="str">
        <f t="shared" si="4"/>
        <v>P</v>
      </c>
      <c r="AC27" s="1" t="str">
        <f t="shared" si="4"/>
        <v>P</v>
      </c>
      <c r="AD27" s="1" t="str">
        <f t="shared" si="5"/>
        <v>P</v>
      </c>
      <c r="AE27" s="1" t="str">
        <f t="shared" si="5"/>
        <v>P</v>
      </c>
      <c r="AF27" s="1" t="str">
        <f t="shared" si="5"/>
        <v>P</v>
      </c>
      <c r="AG27" s="1" t="str">
        <f t="shared" si="5"/>
        <v>P</v>
      </c>
      <c r="AH27" s="1" t="str">
        <f t="shared" si="5"/>
        <v>P</v>
      </c>
      <c r="AI27" s="1" t="str">
        <f t="shared" si="5"/>
        <v>P</v>
      </c>
      <c r="AJ27" s="1" t="str">
        <f t="shared" si="5"/>
        <v>P</v>
      </c>
      <c r="AK27" s="1" t="str">
        <f t="shared" si="5"/>
        <v>P</v>
      </c>
      <c r="AL27" s="9" t="str">
        <f t="shared" si="5"/>
        <v>P</v>
      </c>
      <c r="AM27" s="58">
        <v>24</v>
      </c>
      <c r="AO27" s="70" t="s">
        <v>44</v>
      </c>
      <c r="AP27" s="71"/>
      <c r="AQ27" s="72"/>
      <c r="AR27" s="70">
        <f>SUM(AP17:BA17)/12</f>
        <v>6.5</v>
      </c>
      <c r="AS27" s="72"/>
    </row>
    <row r="28" spans="2:66" x14ac:dyDescent="0.45">
      <c r="B28" s="23">
        <v>8</v>
      </c>
      <c r="C28" s="1" t="str">
        <f t="shared" ref="C28:R39" si="8">IF(OR(C$3&gt;=$E$42,$B28&gt;=$E$42),"P","F")</f>
        <v>P</v>
      </c>
      <c r="D28" s="1" t="str">
        <f t="shared" si="8"/>
        <v>P</v>
      </c>
      <c r="E28" s="1" t="str">
        <f t="shared" si="8"/>
        <v>P</v>
      </c>
      <c r="F28" s="1" t="str">
        <f t="shared" si="8"/>
        <v>P</v>
      </c>
      <c r="G28" s="1" t="str">
        <f t="shared" si="8"/>
        <v>P</v>
      </c>
      <c r="H28" s="1" t="str">
        <f t="shared" si="8"/>
        <v>P</v>
      </c>
      <c r="I28" s="1" t="str">
        <f t="shared" si="8"/>
        <v>P</v>
      </c>
      <c r="J28" s="1" t="str">
        <f t="shared" si="8"/>
        <v>P</v>
      </c>
      <c r="K28" s="1" t="str">
        <f t="shared" si="8"/>
        <v>P</v>
      </c>
      <c r="L28" s="1" t="str">
        <f t="shared" si="8"/>
        <v>P</v>
      </c>
      <c r="M28" s="1" t="str">
        <f t="shared" si="8"/>
        <v>P</v>
      </c>
      <c r="N28" s="1" t="str">
        <f t="shared" si="8"/>
        <v>P</v>
      </c>
      <c r="O28" s="1" t="str">
        <f t="shared" si="8"/>
        <v>P</v>
      </c>
      <c r="P28" s="1" t="str">
        <f t="shared" si="8"/>
        <v>P</v>
      </c>
      <c r="Q28" s="1" t="str">
        <f t="shared" si="8"/>
        <v>P</v>
      </c>
      <c r="R28" s="1" t="str">
        <f t="shared" si="8"/>
        <v>P</v>
      </c>
      <c r="S28" s="1" t="str">
        <f t="shared" si="7"/>
        <v>P</v>
      </c>
      <c r="T28" s="1" t="str">
        <f t="shared" si="7"/>
        <v>P</v>
      </c>
      <c r="U28" s="1" t="str">
        <f t="shared" si="7"/>
        <v>P</v>
      </c>
      <c r="V28" s="1" t="str">
        <f t="shared" si="7"/>
        <v>P</v>
      </c>
      <c r="W28" s="1" t="str">
        <f t="shared" si="7"/>
        <v>P</v>
      </c>
      <c r="X28" s="1" t="str">
        <f t="shared" si="7"/>
        <v>P</v>
      </c>
      <c r="Y28" s="1" t="str">
        <f t="shared" si="7"/>
        <v>P</v>
      </c>
      <c r="Z28" s="1" t="str">
        <f t="shared" si="7"/>
        <v>P</v>
      </c>
      <c r="AA28" s="1" t="str">
        <f t="shared" si="4"/>
        <v>P</v>
      </c>
      <c r="AB28" s="1" t="str">
        <f t="shared" si="4"/>
        <v>P</v>
      </c>
      <c r="AC28" s="1" t="str">
        <f t="shared" si="4"/>
        <v>P</v>
      </c>
      <c r="AD28" s="1" t="str">
        <f t="shared" si="5"/>
        <v>P</v>
      </c>
      <c r="AE28" s="1" t="str">
        <f t="shared" si="5"/>
        <v>P</v>
      </c>
      <c r="AF28" s="1" t="str">
        <f t="shared" si="5"/>
        <v>P</v>
      </c>
      <c r="AG28" s="1" t="str">
        <f t="shared" si="5"/>
        <v>P</v>
      </c>
      <c r="AH28" s="1" t="str">
        <f t="shared" si="5"/>
        <v>P</v>
      </c>
      <c r="AI28" s="1" t="str">
        <f t="shared" si="5"/>
        <v>P</v>
      </c>
      <c r="AJ28" s="1" t="str">
        <f t="shared" si="5"/>
        <v>P</v>
      </c>
      <c r="AK28" s="1" t="str">
        <f t="shared" si="5"/>
        <v>P</v>
      </c>
      <c r="AL28" s="9" t="str">
        <f t="shared" si="5"/>
        <v>P</v>
      </c>
      <c r="AM28" s="58">
        <v>25</v>
      </c>
    </row>
    <row r="29" spans="2:66" x14ac:dyDescent="0.45">
      <c r="B29" s="23">
        <v>8</v>
      </c>
      <c r="C29" s="1" t="str">
        <f t="shared" si="8"/>
        <v>P</v>
      </c>
      <c r="D29" s="1" t="str">
        <f t="shared" si="8"/>
        <v>P</v>
      </c>
      <c r="E29" s="1" t="str">
        <f t="shared" si="8"/>
        <v>P</v>
      </c>
      <c r="F29" s="1" t="str">
        <f t="shared" si="8"/>
        <v>P</v>
      </c>
      <c r="G29" s="1" t="str">
        <f t="shared" si="8"/>
        <v>P</v>
      </c>
      <c r="H29" s="1" t="str">
        <f t="shared" si="8"/>
        <v>P</v>
      </c>
      <c r="I29" s="1" t="str">
        <f t="shared" si="8"/>
        <v>P</v>
      </c>
      <c r="J29" s="1" t="str">
        <f t="shared" si="8"/>
        <v>P</v>
      </c>
      <c r="K29" s="1" t="str">
        <f t="shared" si="8"/>
        <v>P</v>
      </c>
      <c r="L29" s="1" t="str">
        <f t="shared" si="8"/>
        <v>P</v>
      </c>
      <c r="M29" s="1" t="str">
        <f t="shared" si="8"/>
        <v>P</v>
      </c>
      <c r="N29" s="1" t="str">
        <f t="shared" si="8"/>
        <v>P</v>
      </c>
      <c r="O29" s="1" t="str">
        <f t="shared" si="8"/>
        <v>P</v>
      </c>
      <c r="P29" s="1" t="str">
        <f t="shared" si="8"/>
        <v>P</v>
      </c>
      <c r="Q29" s="1" t="str">
        <f t="shared" si="8"/>
        <v>P</v>
      </c>
      <c r="R29" s="1" t="str">
        <f t="shared" si="8"/>
        <v>P</v>
      </c>
      <c r="S29" s="1" t="str">
        <f t="shared" si="7"/>
        <v>P</v>
      </c>
      <c r="T29" s="1" t="str">
        <f t="shared" si="7"/>
        <v>P</v>
      </c>
      <c r="U29" s="1" t="str">
        <f t="shared" si="7"/>
        <v>P</v>
      </c>
      <c r="V29" s="1" t="str">
        <f t="shared" si="7"/>
        <v>P</v>
      </c>
      <c r="W29" s="1" t="str">
        <f t="shared" si="7"/>
        <v>P</v>
      </c>
      <c r="X29" s="1" t="str">
        <f t="shared" si="7"/>
        <v>P</v>
      </c>
      <c r="Y29" s="1" t="str">
        <f t="shared" si="7"/>
        <v>P</v>
      </c>
      <c r="Z29" s="1" t="str">
        <f t="shared" si="7"/>
        <v>P</v>
      </c>
      <c r="AA29" s="1" t="str">
        <f t="shared" si="4"/>
        <v>P</v>
      </c>
      <c r="AB29" s="1" t="str">
        <f t="shared" si="4"/>
        <v>P</v>
      </c>
      <c r="AC29" s="1" t="str">
        <f t="shared" si="4"/>
        <v>P</v>
      </c>
      <c r="AD29" s="1" t="str">
        <f t="shared" si="5"/>
        <v>P</v>
      </c>
      <c r="AE29" s="1" t="str">
        <f t="shared" si="5"/>
        <v>P</v>
      </c>
      <c r="AF29" s="1" t="str">
        <f t="shared" si="5"/>
        <v>P</v>
      </c>
      <c r="AG29" s="1" t="str">
        <f t="shared" si="5"/>
        <v>P</v>
      </c>
      <c r="AH29" s="1" t="str">
        <f t="shared" si="5"/>
        <v>P</v>
      </c>
      <c r="AI29" s="1" t="str">
        <f t="shared" si="5"/>
        <v>P</v>
      </c>
      <c r="AJ29" s="1" t="str">
        <f t="shared" si="5"/>
        <v>P</v>
      </c>
      <c r="AK29" s="1" t="str">
        <f t="shared" si="5"/>
        <v>P</v>
      </c>
      <c r="AL29" s="9" t="str">
        <f t="shared" si="5"/>
        <v>P</v>
      </c>
      <c r="AM29" s="58">
        <v>26</v>
      </c>
    </row>
    <row r="30" spans="2:66" x14ac:dyDescent="0.45">
      <c r="B30" s="23">
        <v>9</v>
      </c>
      <c r="C30" s="1" t="str">
        <f t="shared" si="8"/>
        <v>P</v>
      </c>
      <c r="D30" s="1" t="str">
        <f t="shared" si="8"/>
        <v>P</v>
      </c>
      <c r="E30" s="1" t="str">
        <f t="shared" si="8"/>
        <v>P</v>
      </c>
      <c r="F30" s="1" t="str">
        <f t="shared" si="8"/>
        <v>P</v>
      </c>
      <c r="G30" s="1" t="str">
        <f t="shared" si="8"/>
        <v>P</v>
      </c>
      <c r="H30" s="1" t="str">
        <f t="shared" si="8"/>
        <v>P</v>
      </c>
      <c r="I30" s="1" t="str">
        <f t="shared" si="8"/>
        <v>P</v>
      </c>
      <c r="J30" s="1" t="str">
        <f t="shared" si="8"/>
        <v>P</v>
      </c>
      <c r="K30" s="1" t="str">
        <f t="shared" si="8"/>
        <v>P</v>
      </c>
      <c r="L30" s="1" t="str">
        <f t="shared" si="8"/>
        <v>P</v>
      </c>
      <c r="M30" s="1" t="str">
        <f t="shared" si="8"/>
        <v>P</v>
      </c>
      <c r="N30" s="1" t="str">
        <f t="shared" si="8"/>
        <v>P</v>
      </c>
      <c r="O30" s="1" t="str">
        <f t="shared" si="8"/>
        <v>P</v>
      </c>
      <c r="P30" s="1" t="str">
        <f t="shared" si="8"/>
        <v>P</v>
      </c>
      <c r="Q30" s="1" t="str">
        <f t="shared" si="8"/>
        <v>P</v>
      </c>
      <c r="R30" s="1" t="str">
        <f t="shared" si="8"/>
        <v>P</v>
      </c>
      <c r="S30" s="1" t="str">
        <f t="shared" si="7"/>
        <v>P</v>
      </c>
      <c r="T30" s="1" t="str">
        <f t="shared" si="7"/>
        <v>P</v>
      </c>
      <c r="U30" s="1" t="str">
        <f t="shared" si="7"/>
        <v>P</v>
      </c>
      <c r="V30" s="1" t="str">
        <f t="shared" si="7"/>
        <v>P</v>
      </c>
      <c r="W30" s="1" t="str">
        <f t="shared" si="7"/>
        <v>P</v>
      </c>
      <c r="X30" s="1" t="str">
        <f t="shared" si="7"/>
        <v>P</v>
      </c>
      <c r="Y30" s="1" t="str">
        <f t="shared" si="7"/>
        <v>P</v>
      </c>
      <c r="Z30" s="1" t="str">
        <f t="shared" si="7"/>
        <v>P</v>
      </c>
      <c r="AA30" s="1" t="str">
        <f t="shared" si="4"/>
        <v>P</v>
      </c>
      <c r="AB30" s="1" t="str">
        <f t="shared" si="4"/>
        <v>P</v>
      </c>
      <c r="AC30" s="1" t="str">
        <f t="shared" si="4"/>
        <v>P</v>
      </c>
      <c r="AD30" s="1" t="str">
        <f t="shared" si="5"/>
        <v>P</v>
      </c>
      <c r="AE30" s="1" t="str">
        <f t="shared" si="5"/>
        <v>P</v>
      </c>
      <c r="AF30" s="1" t="str">
        <f t="shared" si="5"/>
        <v>P</v>
      </c>
      <c r="AG30" s="1" t="str">
        <f t="shared" si="5"/>
        <v>P</v>
      </c>
      <c r="AH30" s="1" t="str">
        <f t="shared" si="5"/>
        <v>P</v>
      </c>
      <c r="AI30" s="1" t="str">
        <f t="shared" si="5"/>
        <v>P</v>
      </c>
      <c r="AJ30" s="1" t="str">
        <f t="shared" si="5"/>
        <v>P</v>
      </c>
      <c r="AK30" s="1" t="str">
        <f t="shared" si="5"/>
        <v>P</v>
      </c>
      <c r="AL30" s="9" t="str">
        <f t="shared" si="5"/>
        <v>P</v>
      </c>
      <c r="AM30" s="58">
        <v>27</v>
      </c>
    </row>
    <row r="31" spans="2:66" x14ac:dyDescent="0.45">
      <c r="B31" s="23">
        <v>9</v>
      </c>
      <c r="C31" s="1" t="str">
        <f t="shared" si="8"/>
        <v>P</v>
      </c>
      <c r="D31" s="1" t="str">
        <f t="shared" si="8"/>
        <v>P</v>
      </c>
      <c r="E31" s="1" t="str">
        <f t="shared" si="8"/>
        <v>P</v>
      </c>
      <c r="F31" s="1" t="str">
        <f t="shared" si="8"/>
        <v>P</v>
      </c>
      <c r="G31" s="1" t="str">
        <f t="shared" si="8"/>
        <v>P</v>
      </c>
      <c r="H31" s="1" t="str">
        <f t="shared" si="8"/>
        <v>P</v>
      </c>
      <c r="I31" s="1" t="str">
        <f t="shared" si="8"/>
        <v>P</v>
      </c>
      <c r="J31" s="1" t="str">
        <f t="shared" si="8"/>
        <v>P</v>
      </c>
      <c r="K31" s="1" t="str">
        <f t="shared" si="8"/>
        <v>P</v>
      </c>
      <c r="L31" s="1" t="str">
        <f t="shared" si="8"/>
        <v>P</v>
      </c>
      <c r="M31" s="1" t="str">
        <f t="shared" si="8"/>
        <v>P</v>
      </c>
      <c r="N31" s="1" t="str">
        <f t="shared" si="8"/>
        <v>P</v>
      </c>
      <c r="O31" s="1" t="str">
        <f t="shared" si="8"/>
        <v>P</v>
      </c>
      <c r="P31" s="1" t="str">
        <f t="shared" si="8"/>
        <v>P</v>
      </c>
      <c r="Q31" s="1" t="str">
        <f t="shared" si="8"/>
        <v>P</v>
      </c>
      <c r="R31" s="1" t="str">
        <f t="shared" si="8"/>
        <v>P</v>
      </c>
      <c r="S31" s="1" t="str">
        <f t="shared" si="7"/>
        <v>P</v>
      </c>
      <c r="T31" s="1" t="str">
        <f t="shared" si="7"/>
        <v>P</v>
      </c>
      <c r="U31" s="1" t="str">
        <f t="shared" si="7"/>
        <v>P</v>
      </c>
      <c r="V31" s="1" t="str">
        <f t="shared" si="7"/>
        <v>P</v>
      </c>
      <c r="W31" s="1" t="str">
        <f t="shared" si="7"/>
        <v>P</v>
      </c>
      <c r="X31" s="1" t="str">
        <f t="shared" si="7"/>
        <v>P</v>
      </c>
      <c r="Y31" s="1" t="str">
        <f t="shared" si="7"/>
        <v>P</v>
      </c>
      <c r="Z31" s="1" t="str">
        <f t="shared" si="7"/>
        <v>P</v>
      </c>
      <c r="AA31" s="1" t="str">
        <f t="shared" si="4"/>
        <v>P</v>
      </c>
      <c r="AB31" s="1" t="str">
        <f t="shared" si="4"/>
        <v>P</v>
      </c>
      <c r="AC31" s="1" t="str">
        <f t="shared" si="4"/>
        <v>P</v>
      </c>
      <c r="AD31" s="1" t="str">
        <f t="shared" si="5"/>
        <v>P</v>
      </c>
      <c r="AE31" s="1" t="str">
        <f t="shared" si="5"/>
        <v>P</v>
      </c>
      <c r="AF31" s="1" t="str">
        <f t="shared" si="5"/>
        <v>P</v>
      </c>
      <c r="AG31" s="1" t="str">
        <f t="shared" si="5"/>
        <v>P</v>
      </c>
      <c r="AH31" s="1" t="str">
        <f t="shared" si="5"/>
        <v>P</v>
      </c>
      <c r="AI31" s="1" t="str">
        <f t="shared" si="5"/>
        <v>P</v>
      </c>
      <c r="AJ31" s="1" t="str">
        <f t="shared" si="5"/>
        <v>P</v>
      </c>
      <c r="AK31" s="1" t="str">
        <f t="shared" si="5"/>
        <v>P</v>
      </c>
      <c r="AL31" s="9" t="str">
        <f t="shared" si="5"/>
        <v>P</v>
      </c>
      <c r="AM31" s="58">
        <v>28</v>
      </c>
    </row>
    <row r="32" spans="2:66" x14ac:dyDescent="0.45">
      <c r="B32" s="23">
        <v>9</v>
      </c>
      <c r="C32" s="1" t="str">
        <f t="shared" si="8"/>
        <v>P</v>
      </c>
      <c r="D32" s="1" t="str">
        <f t="shared" si="8"/>
        <v>P</v>
      </c>
      <c r="E32" s="1" t="str">
        <f t="shared" si="8"/>
        <v>P</v>
      </c>
      <c r="F32" s="1" t="str">
        <f t="shared" si="8"/>
        <v>P</v>
      </c>
      <c r="G32" s="1" t="str">
        <f t="shared" si="8"/>
        <v>P</v>
      </c>
      <c r="H32" s="1" t="str">
        <f t="shared" si="8"/>
        <v>P</v>
      </c>
      <c r="I32" s="1" t="str">
        <f t="shared" si="8"/>
        <v>P</v>
      </c>
      <c r="J32" s="1" t="str">
        <f t="shared" si="8"/>
        <v>P</v>
      </c>
      <c r="K32" s="1" t="str">
        <f t="shared" si="8"/>
        <v>P</v>
      </c>
      <c r="L32" s="1" t="str">
        <f t="shared" si="8"/>
        <v>P</v>
      </c>
      <c r="M32" s="1" t="str">
        <f t="shared" si="8"/>
        <v>P</v>
      </c>
      <c r="N32" s="1" t="str">
        <f t="shared" si="8"/>
        <v>P</v>
      </c>
      <c r="O32" s="1" t="str">
        <f t="shared" si="8"/>
        <v>P</v>
      </c>
      <c r="P32" s="1" t="str">
        <f t="shared" si="8"/>
        <v>P</v>
      </c>
      <c r="Q32" s="1" t="str">
        <f t="shared" si="8"/>
        <v>P</v>
      </c>
      <c r="R32" s="1" t="str">
        <f t="shared" si="8"/>
        <v>P</v>
      </c>
      <c r="S32" s="1" t="str">
        <f t="shared" si="7"/>
        <v>P</v>
      </c>
      <c r="T32" s="1" t="str">
        <f t="shared" si="7"/>
        <v>P</v>
      </c>
      <c r="U32" s="1" t="str">
        <f t="shared" si="7"/>
        <v>P</v>
      </c>
      <c r="V32" s="1" t="str">
        <f t="shared" si="7"/>
        <v>P</v>
      </c>
      <c r="W32" s="1" t="str">
        <f t="shared" si="7"/>
        <v>P</v>
      </c>
      <c r="X32" s="1" t="str">
        <f t="shared" si="7"/>
        <v>P</v>
      </c>
      <c r="Y32" s="1" t="str">
        <f t="shared" si="7"/>
        <v>P</v>
      </c>
      <c r="Z32" s="1" t="str">
        <f t="shared" si="7"/>
        <v>P</v>
      </c>
      <c r="AA32" s="1" t="str">
        <f t="shared" si="4"/>
        <v>P</v>
      </c>
      <c r="AB32" s="1" t="str">
        <f t="shared" si="4"/>
        <v>P</v>
      </c>
      <c r="AC32" s="1" t="str">
        <f t="shared" si="4"/>
        <v>P</v>
      </c>
      <c r="AD32" s="1" t="str">
        <f t="shared" si="5"/>
        <v>P</v>
      </c>
      <c r="AE32" s="1" t="str">
        <f t="shared" si="5"/>
        <v>P</v>
      </c>
      <c r="AF32" s="1" t="str">
        <f t="shared" si="5"/>
        <v>P</v>
      </c>
      <c r="AG32" s="1" t="str">
        <f t="shared" si="5"/>
        <v>P</v>
      </c>
      <c r="AH32" s="1" t="str">
        <f t="shared" si="5"/>
        <v>P</v>
      </c>
      <c r="AI32" s="1" t="str">
        <f t="shared" si="5"/>
        <v>P</v>
      </c>
      <c r="AJ32" s="1" t="str">
        <f t="shared" si="5"/>
        <v>P</v>
      </c>
      <c r="AK32" s="1" t="str">
        <f t="shared" si="5"/>
        <v>P</v>
      </c>
      <c r="AL32" s="9" t="str">
        <f t="shared" si="5"/>
        <v>P</v>
      </c>
      <c r="AM32" s="58">
        <v>29</v>
      </c>
    </row>
    <row r="33" spans="2:39" x14ac:dyDescent="0.45">
      <c r="B33" s="23">
        <v>9</v>
      </c>
      <c r="C33" s="1" t="str">
        <f t="shared" si="8"/>
        <v>P</v>
      </c>
      <c r="D33" s="1" t="str">
        <f t="shared" si="8"/>
        <v>P</v>
      </c>
      <c r="E33" s="1" t="str">
        <f t="shared" si="8"/>
        <v>P</v>
      </c>
      <c r="F33" s="1" t="str">
        <f t="shared" si="8"/>
        <v>P</v>
      </c>
      <c r="G33" s="1" t="str">
        <f t="shared" si="8"/>
        <v>P</v>
      </c>
      <c r="H33" s="1" t="str">
        <f t="shared" si="8"/>
        <v>P</v>
      </c>
      <c r="I33" s="1" t="str">
        <f t="shared" si="8"/>
        <v>P</v>
      </c>
      <c r="J33" s="1" t="str">
        <f t="shared" si="8"/>
        <v>P</v>
      </c>
      <c r="K33" s="1" t="str">
        <f t="shared" si="8"/>
        <v>P</v>
      </c>
      <c r="L33" s="1" t="str">
        <f t="shared" si="8"/>
        <v>P</v>
      </c>
      <c r="M33" s="1" t="str">
        <f t="shared" si="8"/>
        <v>P</v>
      </c>
      <c r="N33" s="1" t="str">
        <f t="shared" si="8"/>
        <v>P</v>
      </c>
      <c r="O33" s="1" t="str">
        <f t="shared" si="8"/>
        <v>P</v>
      </c>
      <c r="P33" s="1" t="str">
        <f t="shared" si="8"/>
        <v>P</v>
      </c>
      <c r="Q33" s="1" t="str">
        <f t="shared" si="8"/>
        <v>P</v>
      </c>
      <c r="R33" s="1" t="str">
        <f t="shared" si="8"/>
        <v>P</v>
      </c>
      <c r="S33" s="1" t="str">
        <f t="shared" si="7"/>
        <v>P</v>
      </c>
      <c r="T33" s="1" t="str">
        <f t="shared" si="7"/>
        <v>P</v>
      </c>
      <c r="U33" s="1" t="str">
        <f t="shared" si="7"/>
        <v>P</v>
      </c>
      <c r="V33" s="1" t="str">
        <f t="shared" si="7"/>
        <v>P</v>
      </c>
      <c r="W33" s="1" t="str">
        <f t="shared" si="7"/>
        <v>P</v>
      </c>
      <c r="X33" s="1" t="str">
        <f t="shared" si="7"/>
        <v>P</v>
      </c>
      <c r="Y33" s="1" t="str">
        <f t="shared" si="7"/>
        <v>P</v>
      </c>
      <c r="Z33" s="1" t="str">
        <f t="shared" si="7"/>
        <v>P</v>
      </c>
      <c r="AA33" s="1" t="str">
        <f t="shared" si="4"/>
        <v>P</v>
      </c>
      <c r="AB33" s="1" t="str">
        <f t="shared" si="4"/>
        <v>P</v>
      </c>
      <c r="AC33" s="1" t="str">
        <f t="shared" si="4"/>
        <v>P</v>
      </c>
      <c r="AD33" s="1" t="str">
        <f t="shared" si="5"/>
        <v>P</v>
      </c>
      <c r="AE33" s="1" t="str">
        <f t="shared" si="5"/>
        <v>P</v>
      </c>
      <c r="AF33" s="1" t="str">
        <f t="shared" si="5"/>
        <v>P</v>
      </c>
      <c r="AG33" s="1" t="str">
        <f t="shared" si="5"/>
        <v>P</v>
      </c>
      <c r="AH33" s="1" t="str">
        <f t="shared" si="5"/>
        <v>P</v>
      </c>
      <c r="AI33" s="1" t="str">
        <f t="shared" si="5"/>
        <v>P</v>
      </c>
      <c r="AJ33" s="1" t="str">
        <f t="shared" si="5"/>
        <v>P</v>
      </c>
      <c r="AK33" s="1" t="str">
        <f t="shared" si="5"/>
        <v>P</v>
      </c>
      <c r="AL33" s="9" t="str">
        <f t="shared" si="5"/>
        <v>P</v>
      </c>
      <c r="AM33" s="58">
        <v>30</v>
      </c>
    </row>
    <row r="34" spans="2:39" x14ac:dyDescent="0.45">
      <c r="B34" s="23">
        <v>10</v>
      </c>
      <c r="C34" s="1" t="str">
        <f t="shared" si="8"/>
        <v>P</v>
      </c>
      <c r="D34" s="1" t="str">
        <f t="shared" si="8"/>
        <v>P</v>
      </c>
      <c r="E34" s="1" t="str">
        <f t="shared" si="8"/>
        <v>P</v>
      </c>
      <c r="F34" s="1" t="str">
        <f t="shared" si="8"/>
        <v>P</v>
      </c>
      <c r="G34" s="1" t="str">
        <f t="shared" si="8"/>
        <v>P</v>
      </c>
      <c r="H34" s="1" t="str">
        <f t="shared" si="8"/>
        <v>P</v>
      </c>
      <c r="I34" s="1" t="str">
        <f t="shared" si="8"/>
        <v>P</v>
      </c>
      <c r="J34" s="1" t="str">
        <f t="shared" si="8"/>
        <v>P</v>
      </c>
      <c r="K34" s="1" t="str">
        <f t="shared" si="8"/>
        <v>P</v>
      </c>
      <c r="L34" s="1" t="str">
        <f t="shared" si="8"/>
        <v>P</v>
      </c>
      <c r="M34" s="1" t="str">
        <f t="shared" si="8"/>
        <v>P</v>
      </c>
      <c r="N34" s="1" t="str">
        <f t="shared" si="8"/>
        <v>P</v>
      </c>
      <c r="O34" s="1" t="str">
        <f t="shared" si="8"/>
        <v>P</v>
      </c>
      <c r="P34" s="1" t="str">
        <f t="shared" si="8"/>
        <v>P</v>
      </c>
      <c r="Q34" s="1" t="str">
        <f t="shared" si="8"/>
        <v>P</v>
      </c>
      <c r="R34" s="1" t="str">
        <f t="shared" si="8"/>
        <v>P</v>
      </c>
      <c r="S34" s="1" t="str">
        <f t="shared" si="7"/>
        <v>P</v>
      </c>
      <c r="T34" s="1" t="str">
        <f t="shared" si="7"/>
        <v>P</v>
      </c>
      <c r="U34" s="1" t="str">
        <f t="shared" si="7"/>
        <v>P</v>
      </c>
      <c r="V34" s="1" t="str">
        <f t="shared" si="7"/>
        <v>P</v>
      </c>
      <c r="W34" s="1" t="str">
        <f t="shared" si="7"/>
        <v>P</v>
      </c>
      <c r="X34" s="1" t="str">
        <f t="shared" si="7"/>
        <v>P</v>
      </c>
      <c r="Y34" s="1" t="str">
        <f t="shared" si="7"/>
        <v>P</v>
      </c>
      <c r="Z34" s="1" t="str">
        <f t="shared" si="7"/>
        <v>P</v>
      </c>
      <c r="AA34" s="1" t="str">
        <f t="shared" si="4"/>
        <v>P</v>
      </c>
      <c r="AB34" s="1" t="str">
        <f t="shared" si="4"/>
        <v>P</v>
      </c>
      <c r="AC34" s="1" t="str">
        <f t="shared" si="4"/>
        <v>P</v>
      </c>
      <c r="AD34" s="1" t="str">
        <f t="shared" si="5"/>
        <v>P</v>
      </c>
      <c r="AE34" s="1" t="str">
        <f t="shared" si="5"/>
        <v>P</v>
      </c>
      <c r="AF34" s="1" t="str">
        <f t="shared" si="5"/>
        <v>P</v>
      </c>
      <c r="AG34" s="1" t="str">
        <f t="shared" si="5"/>
        <v>P</v>
      </c>
      <c r="AH34" s="1" t="str">
        <f t="shared" si="5"/>
        <v>P</v>
      </c>
      <c r="AI34" s="1" t="str">
        <f t="shared" si="5"/>
        <v>P</v>
      </c>
      <c r="AJ34" s="1" t="str">
        <f t="shared" si="5"/>
        <v>P</v>
      </c>
      <c r="AK34" s="1" t="str">
        <f t="shared" si="5"/>
        <v>P</v>
      </c>
      <c r="AL34" s="9" t="str">
        <f t="shared" si="5"/>
        <v>P</v>
      </c>
      <c r="AM34" s="58">
        <v>31</v>
      </c>
    </row>
    <row r="35" spans="2:39" x14ac:dyDescent="0.45">
      <c r="B35" s="23">
        <v>10</v>
      </c>
      <c r="C35" s="1" t="str">
        <f t="shared" si="8"/>
        <v>P</v>
      </c>
      <c r="D35" s="1" t="str">
        <f t="shared" si="8"/>
        <v>P</v>
      </c>
      <c r="E35" s="1" t="str">
        <f t="shared" si="8"/>
        <v>P</v>
      </c>
      <c r="F35" s="1" t="str">
        <f t="shared" si="8"/>
        <v>P</v>
      </c>
      <c r="G35" s="1" t="str">
        <f t="shared" si="8"/>
        <v>P</v>
      </c>
      <c r="H35" s="1" t="str">
        <f t="shared" si="8"/>
        <v>P</v>
      </c>
      <c r="I35" s="1" t="str">
        <f t="shared" si="8"/>
        <v>P</v>
      </c>
      <c r="J35" s="1" t="str">
        <f t="shared" si="8"/>
        <v>P</v>
      </c>
      <c r="K35" s="1" t="str">
        <f t="shared" si="8"/>
        <v>P</v>
      </c>
      <c r="L35" s="1" t="str">
        <f t="shared" si="8"/>
        <v>P</v>
      </c>
      <c r="M35" s="1" t="str">
        <f t="shared" si="8"/>
        <v>P</v>
      </c>
      <c r="N35" s="1" t="str">
        <f t="shared" si="8"/>
        <v>P</v>
      </c>
      <c r="O35" s="1" t="str">
        <f t="shared" si="8"/>
        <v>P</v>
      </c>
      <c r="P35" s="1" t="str">
        <f t="shared" si="8"/>
        <v>P</v>
      </c>
      <c r="Q35" s="1" t="str">
        <f t="shared" si="8"/>
        <v>P</v>
      </c>
      <c r="R35" s="1" t="str">
        <f t="shared" si="8"/>
        <v>P</v>
      </c>
      <c r="S35" s="1" t="str">
        <f t="shared" si="7"/>
        <v>P</v>
      </c>
      <c r="T35" s="1" t="str">
        <f t="shared" si="7"/>
        <v>P</v>
      </c>
      <c r="U35" s="1" t="str">
        <f t="shared" si="7"/>
        <v>P</v>
      </c>
      <c r="V35" s="1" t="str">
        <f t="shared" si="7"/>
        <v>P</v>
      </c>
      <c r="W35" s="1" t="str">
        <f t="shared" si="7"/>
        <v>P</v>
      </c>
      <c r="X35" s="1" t="str">
        <f t="shared" si="7"/>
        <v>P</v>
      </c>
      <c r="Y35" s="1" t="str">
        <f t="shared" si="7"/>
        <v>P</v>
      </c>
      <c r="Z35" s="1" t="str">
        <f t="shared" si="7"/>
        <v>P</v>
      </c>
      <c r="AA35" s="1" t="str">
        <f t="shared" si="4"/>
        <v>P</v>
      </c>
      <c r="AB35" s="1" t="str">
        <f t="shared" si="4"/>
        <v>P</v>
      </c>
      <c r="AC35" s="1" t="str">
        <f t="shared" si="4"/>
        <v>P</v>
      </c>
      <c r="AD35" s="1" t="str">
        <f t="shared" si="5"/>
        <v>P</v>
      </c>
      <c r="AE35" s="1" t="str">
        <f t="shared" si="5"/>
        <v>P</v>
      </c>
      <c r="AF35" s="1" t="str">
        <f t="shared" si="5"/>
        <v>P</v>
      </c>
      <c r="AG35" s="1" t="str">
        <f t="shared" si="5"/>
        <v>P</v>
      </c>
      <c r="AH35" s="1" t="str">
        <f t="shared" si="5"/>
        <v>P</v>
      </c>
      <c r="AI35" s="1" t="str">
        <f t="shared" si="5"/>
        <v>P</v>
      </c>
      <c r="AJ35" s="1" t="str">
        <f t="shared" si="5"/>
        <v>P</v>
      </c>
      <c r="AK35" s="1" t="str">
        <f t="shared" si="5"/>
        <v>P</v>
      </c>
      <c r="AL35" s="9" t="str">
        <f t="shared" si="5"/>
        <v>P</v>
      </c>
      <c r="AM35" s="58">
        <v>32</v>
      </c>
    </row>
    <row r="36" spans="2:39" x14ac:dyDescent="0.45">
      <c r="B36" s="23">
        <v>10</v>
      </c>
      <c r="C36" s="1" t="str">
        <f t="shared" si="8"/>
        <v>P</v>
      </c>
      <c r="D36" s="1" t="str">
        <f t="shared" si="8"/>
        <v>P</v>
      </c>
      <c r="E36" s="1" t="str">
        <f t="shared" si="8"/>
        <v>P</v>
      </c>
      <c r="F36" s="1" t="str">
        <f t="shared" si="8"/>
        <v>P</v>
      </c>
      <c r="G36" s="1" t="str">
        <f t="shared" si="8"/>
        <v>P</v>
      </c>
      <c r="H36" s="1" t="str">
        <f t="shared" si="8"/>
        <v>P</v>
      </c>
      <c r="I36" s="1" t="str">
        <f t="shared" si="8"/>
        <v>P</v>
      </c>
      <c r="J36" s="1" t="str">
        <f t="shared" si="8"/>
        <v>P</v>
      </c>
      <c r="K36" s="1" t="str">
        <f t="shared" si="8"/>
        <v>P</v>
      </c>
      <c r="L36" s="1" t="str">
        <f t="shared" si="8"/>
        <v>P</v>
      </c>
      <c r="M36" s="1" t="str">
        <f t="shared" si="8"/>
        <v>P</v>
      </c>
      <c r="N36" s="1" t="str">
        <f t="shared" si="8"/>
        <v>P</v>
      </c>
      <c r="O36" s="1" t="str">
        <f t="shared" si="8"/>
        <v>P</v>
      </c>
      <c r="P36" s="1" t="str">
        <f t="shared" si="8"/>
        <v>P</v>
      </c>
      <c r="Q36" s="1" t="str">
        <f t="shared" si="8"/>
        <v>P</v>
      </c>
      <c r="R36" s="1" t="str">
        <f t="shared" si="8"/>
        <v>P</v>
      </c>
      <c r="S36" s="1" t="str">
        <f t="shared" si="7"/>
        <v>P</v>
      </c>
      <c r="T36" s="1" t="str">
        <f t="shared" si="7"/>
        <v>P</v>
      </c>
      <c r="U36" s="1" t="str">
        <f t="shared" si="7"/>
        <v>P</v>
      </c>
      <c r="V36" s="1" t="str">
        <f t="shared" si="7"/>
        <v>P</v>
      </c>
      <c r="W36" s="1" t="str">
        <f t="shared" si="7"/>
        <v>P</v>
      </c>
      <c r="X36" s="1" t="str">
        <f t="shared" si="7"/>
        <v>P</v>
      </c>
      <c r="Y36" s="1" t="str">
        <f t="shared" si="7"/>
        <v>P</v>
      </c>
      <c r="Z36" s="1" t="str">
        <f t="shared" si="7"/>
        <v>P</v>
      </c>
      <c r="AA36" s="1" t="str">
        <f t="shared" si="4"/>
        <v>P</v>
      </c>
      <c r="AB36" s="1" t="str">
        <f t="shared" si="4"/>
        <v>P</v>
      </c>
      <c r="AC36" s="1" t="str">
        <f t="shared" si="4"/>
        <v>P</v>
      </c>
      <c r="AD36" s="1" t="str">
        <f t="shared" si="5"/>
        <v>P</v>
      </c>
      <c r="AE36" s="1" t="str">
        <f t="shared" si="5"/>
        <v>P</v>
      </c>
      <c r="AF36" s="1" t="str">
        <f t="shared" si="5"/>
        <v>P</v>
      </c>
      <c r="AG36" s="1" t="str">
        <f t="shared" si="5"/>
        <v>P</v>
      </c>
      <c r="AH36" s="1" t="str">
        <f t="shared" si="5"/>
        <v>P</v>
      </c>
      <c r="AI36" s="1" t="str">
        <f t="shared" si="5"/>
        <v>P</v>
      </c>
      <c r="AJ36" s="1" t="str">
        <f t="shared" si="5"/>
        <v>P</v>
      </c>
      <c r="AK36" s="1" t="str">
        <f t="shared" si="5"/>
        <v>P</v>
      </c>
      <c r="AL36" s="9" t="str">
        <f t="shared" si="5"/>
        <v>P</v>
      </c>
      <c r="AM36" s="58">
        <v>33</v>
      </c>
    </row>
    <row r="37" spans="2:39" x14ac:dyDescent="0.45">
      <c r="B37" s="23">
        <v>11</v>
      </c>
      <c r="C37" s="1" t="str">
        <f t="shared" si="8"/>
        <v>P</v>
      </c>
      <c r="D37" s="1" t="str">
        <f t="shared" si="8"/>
        <v>P</v>
      </c>
      <c r="E37" s="1" t="str">
        <f t="shared" si="8"/>
        <v>P</v>
      </c>
      <c r="F37" s="1" t="str">
        <f t="shared" si="8"/>
        <v>P</v>
      </c>
      <c r="G37" s="1" t="str">
        <f t="shared" si="8"/>
        <v>P</v>
      </c>
      <c r="H37" s="1" t="str">
        <f t="shared" si="8"/>
        <v>P</v>
      </c>
      <c r="I37" s="1" t="str">
        <f t="shared" si="8"/>
        <v>P</v>
      </c>
      <c r="J37" s="1" t="str">
        <f t="shared" si="8"/>
        <v>P</v>
      </c>
      <c r="K37" s="1" t="str">
        <f t="shared" si="8"/>
        <v>P</v>
      </c>
      <c r="L37" s="1" t="str">
        <f t="shared" si="8"/>
        <v>P</v>
      </c>
      <c r="M37" s="1" t="str">
        <f t="shared" si="8"/>
        <v>P</v>
      </c>
      <c r="N37" s="1" t="str">
        <f t="shared" si="8"/>
        <v>P</v>
      </c>
      <c r="O37" s="1" t="str">
        <f t="shared" si="8"/>
        <v>P</v>
      </c>
      <c r="P37" s="1" t="str">
        <f t="shared" si="8"/>
        <v>P</v>
      </c>
      <c r="Q37" s="1" t="str">
        <f t="shared" si="8"/>
        <v>P</v>
      </c>
      <c r="R37" s="1" t="str">
        <f t="shared" si="8"/>
        <v>P</v>
      </c>
      <c r="S37" s="1" t="str">
        <f t="shared" si="7"/>
        <v>P</v>
      </c>
      <c r="T37" s="1" t="str">
        <f t="shared" si="7"/>
        <v>P</v>
      </c>
      <c r="U37" s="1" t="str">
        <f t="shared" si="7"/>
        <v>P</v>
      </c>
      <c r="V37" s="1" t="str">
        <f t="shared" si="7"/>
        <v>P</v>
      </c>
      <c r="W37" s="1" t="str">
        <f t="shared" si="7"/>
        <v>P</v>
      </c>
      <c r="X37" s="1" t="str">
        <f t="shared" si="7"/>
        <v>P</v>
      </c>
      <c r="Y37" s="1" t="str">
        <f t="shared" si="7"/>
        <v>P</v>
      </c>
      <c r="Z37" s="1" t="str">
        <f t="shared" si="7"/>
        <v>P</v>
      </c>
      <c r="AA37" s="1" t="str">
        <f t="shared" si="4"/>
        <v>P</v>
      </c>
      <c r="AB37" s="1" t="str">
        <f t="shared" si="4"/>
        <v>P</v>
      </c>
      <c r="AC37" s="1" t="str">
        <f t="shared" si="4"/>
        <v>P</v>
      </c>
      <c r="AD37" s="1" t="str">
        <f t="shared" si="5"/>
        <v>P</v>
      </c>
      <c r="AE37" s="1" t="str">
        <f t="shared" si="5"/>
        <v>P</v>
      </c>
      <c r="AF37" s="1" t="str">
        <f t="shared" si="5"/>
        <v>P</v>
      </c>
      <c r="AG37" s="1" t="str">
        <f t="shared" si="5"/>
        <v>P</v>
      </c>
      <c r="AH37" s="1" t="str">
        <f t="shared" si="5"/>
        <v>P</v>
      </c>
      <c r="AI37" s="1" t="str">
        <f t="shared" si="5"/>
        <v>P</v>
      </c>
      <c r="AJ37" s="1" t="str">
        <f t="shared" si="5"/>
        <v>P</v>
      </c>
      <c r="AK37" s="1" t="str">
        <f t="shared" si="5"/>
        <v>P</v>
      </c>
      <c r="AL37" s="9" t="str">
        <f t="shared" si="5"/>
        <v>P</v>
      </c>
      <c r="AM37" s="58">
        <v>34</v>
      </c>
    </row>
    <row r="38" spans="2:39" x14ac:dyDescent="0.45">
      <c r="B38" s="23">
        <v>11</v>
      </c>
      <c r="C38" s="1" t="str">
        <f t="shared" si="8"/>
        <v>P</v>
      </c>
      <c r="D38" s="1" t="str">
        <f t="shared" si="8"/>
        <v>P</v>
      </c>
      <c r="E38" s="1" t="str">
        <f t="shared" si="8"/>
        <v>P</v>
      </c>
      <c r="F38" s="1" t="str">
        <f t="shared" si="8"/>
        <v>P</v>
      </c>
      <c r="G38" s="1" t="str">
        <f t="shared" si="8"/>
        <v>P</v>
      </c>
      <c r="H38" s="1" t="str">
        <f t="shared" si="8"/>
        <v>P</v>
      </c>
      <c r="I38" s="1" t="str">
        <f t="shared" si="8"/>
        <v>P</v>
      </c>
      <c r="J38" s="1" t="str">
        <f t="shared" si="8"/>
        <v>P</v>
      </c>
      <c r="K38" s="1" t="str">
        <f t="shared" si="8"/>
        <v>P</v>
      </c>
      <c r="L38" s="1" t="str">
        <f t="shared" si="8"/>
        <v>P</v>
      </c>
      <c r="M38" s="1" t="str">
        <f t="shared" si="8"/>
        <v>P</v>
      </c>
      <c r="N38" s="1" t="str">
        <f t="shared" si="8"/>
        <v>P</v>
      </c>
      <c r="O38" s="1" t="str">
        <f t="shared" si="8"/>
        <v>P</v>
      </c>
      <c r="P38" s="1" t="str">
        <f t="shared" si="8"/>
        <v>P</v>
      </c>
      <c r="Q38" s="1" t="str">
        <f t="shared" si="8"/>
        <v>P</v>
      </c>
      <c r="R38" s="1" t="str">
        <f t="shared" si="8"/>
        <v>P</v>
      </c>
      <c r="S38" s="1" t="str">
        <f t="shared" si="7"/>
        <v>P</v>
      </c>
      <c r="T38" s="1" t="str">
        <f t="shared" si="7"/>
        <v>P</v>
      </c>
      <c r="U38" s="1" t="str">
        <f t="shared" si="7"/>
        <v>P</v>
      </c>
      <c r="V38" s="1" t="str">
        <f t="shared" si="7"/>
        <v>P</v>
      </c>
      <c r="W38" s="1" t="str">
        <f t="shared" si="7"/>
        <v>P</v>
      </c>
      <c r="X38" s="1" t="str">
        <f t="shared" si="7"/>
        <v>P</v>
      </c>
      <c r="Y38" s="1" t="str">
        <f t="shared" si="7"/>
        <v>P</v>
      </c>
      <c r="Z38" s="1" t="str">
        <f t="shared" si="7"/>
        <v>P</v>
      </c>
      <c r="AA38" s="1" t="str">
        <f t="shared" si="4"/>
        <v>P</v>
      </c>
      <c r="AB38" s="1" t="str">
        <f t="shared" si="4"/>
        <v>P</v>
      </c>
      <c r="AC38" s="1" t="str">
        <f t="shared" si="4"/>
        <v>P</v>
      </c>
      <c r="AD38" s="1" t="str">
        <f t="shared" si="5"/>
        <v>P</v>
      </c>
      <c r="AE38" s="1" t="str">
        <f t="shared" si="5"/>
        <v>P</v>
      </c>
      <c r="AF38" s="1" t="str">
        <f t="shared" si="5"/>
        <v>P</v>
      </c>
      <c r="AG38" s="1" t="str">
        <f t="shared" si="5"/>
        <v>P</v>
      </c>
      <c r="AH38" s="1" t="str">
        <f t="shared" si="5"/>
        <v>P</v>
      </c>
      <c r="AI38" s="1" t="str">
        <f t="shared" si="5"/>
        <v>P</v>
      </c>
      <c r="AJ38" s="1" t="str">
        <f t="shared" si="5"/>
        <v>P</v>
      </c>
      <c r="AK38" s="1" t="str">
        <f t="shared" si="5"/>
        <v>P</v>
      </c>
      <c r="AL38" s="9" t="str">
        <f t="shared" si="5"/>
        <v>P</v>
      </c>
      <c r="AM38" s="58">
        <v>35</v>
      </c>
    </row>
    <row r="39" spans="2:39" ht="14.65" thickBot="1" x14ac:dyDescent="0.5">
      <c r="B39" s="24">
        <v>12</v>
      </c>
      <c r="C39" s="11" t="str">
        <f t="shared" si="8"/>
        <v>P</v>
      </c>
      <c r="D39" s="11" t="str">
        <f t="shared" si="8"/>
        <v>P</v>
      </c>
      <c r="E39" s="11" t="str">
        <f t="shared" si="8"/>
        <v>P</v>
      </c>
      <c r="F39" s="11" t="str">
        <f t="shared" si="8"/>
        <v>P</v>
      </c>
      <c r="G39" s="11" t="str">
        <f t="shared" si="8"/>
        <v>P</v>
      </c>
      <c r="H39" s="11" t="str">
        <f t="shared" si="8"/>
        <v>P</v>
      </c>
      <c r="I39" s="11" t="str">
        <f t="shared" si="8"/>
        <v>P</v>
      </c>
      <c r="J39" s="11" t="str">
        <f t="shared" si="8"/>
        <v>P</v>
      </c>
      <c r="K39" s="11" t="str">
        <f t="shared" si="8"/>
        <v>P</v>
      </c>
      <c r="L39" s="11" t="str">
        <f t="shared" si="8"/>
        <v>P</v>
      </c>
      <c r="M39" s="11" t="str">
        <f t="shared" si="8"/>
        <v>P</v>
      </c>
      <c r="N39" s="11" t="str">
        <f t="shared" si="8"/>
        <v>P</v>
      </c>
      <c r="O39" s="11" t="str">
        <f t="shared" si="8"/>
        <v>P</v>
      </c>
      <c r="P39" s="11" t="str">
        <f t="shared" si="8"/>
        <v>P</v>
      </c>
      <c r="Q39" s="11" t="str">
        <f t="shared" si="8"/>
        <v>P</v>
      </c>
      <c r="R39" s="11" t="str">
        <f t="shared" si="8"/>
        <v>P</v>
      </c>
      <c r="S39" s="11" t="str">
        <f t="shared" si="7"/>
        <v>P</v>
      </c>
      <c r="T39" s="11" t="str">
        <f t="shared" si="7"/>
        <v>P</v>
      </c>
      <c r="U39" s="11" t="str">
        <f t="shared" si="7"/>
        <v>P</v>
      </c>
      <c r="V39" s="11" t="str">
        <f t="shared" si="7"/>
        <v>P</v>
      </c>
      <c r="W39" s="11" t="str">
        <f t="shared" si="7"/>
        <v>P</v>
      </c>
      <c r="X39" s="11" t="str">
        <f t="shared" si="7"/>
        <v>P</v>
      </c>
      <c r="Y39" s="11" t="str">
        <f t="shared" si="7"/>
        <v>P</v>
      </c>
      <c r="Z39" s="11" t="str">
        <f t="shared" si="7"/>
        <v>P</v>
      </c>
      <c r="AA39" s="11" t="str">
        <f t="shared" si="4"/>
        <v>P</v>
      </c>
      <c r="AB39" s="11" t="str">
        <f t="shared" si="4"/>
        <v>P</v>
      </c>
      <c r="AC39" s="11" t="str">
        <f t="shared" si="4"/>
        <v>P</v>
      </c>
      <c r="AD39" s="11" t="str">
        <f t="shared" si="5"/>
        <v>P</v>
      </c>
      <c r="AE39" s="11" t="str">
        <f t="shared" si="5"/>
        <v>P</v>
      </c>
      <c r="AF39" s="11" t="str">
        <f t="shared" si="5"/>
        <v>P</v>
      </c>
      <c r="AG39" s="11" t="str">
        <f t="shared" ref="AG39:AL39" si="9">IF(OR(AG$3&gt;=$E$42,$B39&gt;=$E$42),"P","F")</f>
        <v>P</v>
      </c>
      <c r="AH39" s="11" t="str">
        <f t="shared" si="9"/>
        <v>P</v>
      </c>
      <c r="AI39" s="11" t="str">
        <f t="shared" si="9"/>
        <v>P</v>
      </c>
      <c r="AJ39" s="11" t="str">
        <f t="shared" si="9"/>
        <v>P</v>
      </c>
      <c r="AK39" s="11" t="str">
        <f t="shared" si="9"/>
        <v>P</v>
      </c>
      <c r="AL39" s="12" t="str">
        <f t="shared" si="9"/>
        <v>P</v>
      </c>
      <c r="AM39" s="58">
        <v>36</v>
      </c>
    </row>
    <row r="40" spans="2:39" x14ac:dyDescent="0.45">
      <c r="B40" s="55"/>
      <c r="C40" s="58">
        <v>1</v>
      </c>
      <c r="D40" s="58">
        <v>2</v>
      </c>
      <c r="E40" s="58">
        <v>3</v>
      </c>
      <c r="F40" s="58">
        <v>4</v>
      </c>
      <c r="G40" s="58">
        <v>5</v>
      </c>
      <c r="H40" s="58">
        <v>6</v>
      </c>
      <c r="I40" s="58">
        <v>7</v>
      </c>
      <c r="J40" s="58">
        <v>8</v>
      </c>
      <c r="K40" s="58">
        <v>9</v>
      </c>
      <c r="L40" s="58">
        <v>10</v>
      </c>
      <c r="M40" s="58">
        <v>11</v>
      </c>
      <c r="N40" s="58">
        <v>12</v>
      </c>
      <c r="O40" s="58">
        <v>13</v>
      </c>
      <c r="P40" s="58">
        <v>14</v>
      </c>
      <c r="Q40" s="58">
        <v>15</v>
      </c>
      <c r="R40" s="58">
        <v>16</v>
      </c>
      <c r="S40" s="58">
        <v>17</v>
      </c>
      <c r="T40" s="58">
        <v>18</v>
      </c>
      <c r="U40" s="58">
        <v>19</v>
      </c>
      <c r="V40" s="58">
        <v>20</v>
      </c>
      <c r="W40" s="58">
        <v>21</v>
      </c>
      <c r="X40" s="58">
        <v>22</v>
      </c>
      <c r="Y40" s="58">
        <v>23</v>
      </c>
      <c r="Z40" s="58">
        <v>24</v>
      </c>
      <c r="AA40" s="58">
        <v>25</v>
      </c>
      <c r="AB40" s="58">
        <v>26</v>
      </c>
      <c r="AC40" s="58">
        <v>27</v>
      </c>
      <c r="AD40" s="58">
        <v>28</v>
      </c>
      <c r="AE40" s="58">
        <v>29</v>
      </c>
      <c r="AF40" s="58">
        <v>30</v>
      </c>
      <c r="AG40" s="58">
        <v>31</v>
      </c>
      <c r="AH40" s="58">
        <v>32</v>
      </c>
      <c r="AI40" s="58">
        <v>33</v>
      </c>
      <c r="AJ40" s="58">
        <v>34</v>
      </c>
      <c r="AK40" s="58">
        <v>35</v>
      </c>
      <c r="AL40" s="58">
        <v>36</v>
      </c>
    </row>
    <row r="41" spans="2:39" ht="14.65" thickBot="1" x14ac:dyDescent="0.5"/>
    <row r="42" spans="2:39" x14ac:dyDescent="0.45">
      <c r="B42" s="67" t="s">
        <v>1</v>
      </c>
      <c r="C42" s="68"/>
      <c r="D42" s="69"/>
      <c r="E42" s="77">
        <v>7</v>
      </c>
      <c r="F42" s="78"/>
      <c r="G42" s="67" t="s">
        <v>2</v>
      </c>
      <c r="H42" s="68"/>
      <c r="I42" s="68"/>
      <c r="J42" s="68"/>
      <c r="K42" s="69"/>
      <c r="L42" s="73">
        <f>(COUNTIF(C4:AL39,"P"))/(36^2)</f>
        <v>0.82638888888888884</v>
      </c>
      <c r="M42" s="74"/>
    </row>
    <row r="43" spans="2:39" ht="14.65" thickBot="1" x14ac:dyDescent="0.5">
      <c r="B43" s="70"/>
      <c r="C43" s="71"/>
      <c r="D43" s="72"/>
      <c r="E43" s="79"/>
      <c r="F43" s="80"/>
      <c r="G43" s="70"/>
      <c r="H43" s="71"/>
      <c r="I43" s="71"/>
      <c r="J43" s="71"/>
      <c r="K43" s="72"/>
      <c r="L43" s="75"/>
      <c r="M43" s="76"/>
    </row>
    <row r="44" spans="2:39" ht="14.65" thickBot="1" x14ac:dyDescent="0.5"/>
    <row r="45" spans="2:39" ht="14.65" thickBot="1" x14ac:dyDescent="0.5">
      <c r="B45" s="94" t="s">
        <v>5</v>
      </c>
      <c r="C45" s="95"/>
      <c r="D45" s="96"/>
      <c r="E45" s="63">
        <v>2</v>
      </c>
      <c r="F45" s="64"/>
      <c r="G45" s="64">
        <v>3</v>
      </c>
      <c r="H45" s="64"/>
      <c r="I45" s="64">
        <v>4</v>
      </c>
      <c r="J45" s="64"/>
      <c r="K45" s="64">
        <v>5</v>
      </c>
      <c r="L45" s="64"/>
      <c r="M45" s="64">
        <v>6</v>
      </c>
      <c r="N45" s="64"/>
      <c r="O45" s="64">
        <v>7</v>
      </c>
      <c r="P45" s="64"/>
      <c r="Q45" s="64">
        <v>8</v>
      </c>
      <c r="R45" s="64"/>
      <c r="S45" s="64">
        <v>9</v>
      </c>
      <c r="T45" s="64"/>
      <c r="U45" s="64">
        <v>10</v>
      </c>
      <c r="V45" s="64"/>
      <c r="W45" s="64">
        <v>11</v>
      </c>
      <c r="X45" s="64"/>
      <c r="Y45" s="64">
        <v>12</v>
      </c>
      <c r="Z45" s="81"/>
    </row>
    <row r="46" spans="2:39" x14ac:dyDescent="0.45">
      <c r="B46" s="67" t="s">
        <v>3</v>
      </c>
      <c r="C46" s="68"/>
      <c r="D46" s="69"/>
      <c r="E46" s="107">
        <v>1</v>
      </c>
      <c r="F46" s="103"/>
      <c r="G46" s="103">
        <v>0.97219999999999995</v>
      </c>
      <c r="H46" s="103"/>
      <c r="I46" s="103">
        <v>0.91669999999999996</v>
      </c>
      <c r="J46" s="103"/>
      <c r="K46" s="103">
        <v>0.83330000000000004</v>
      </c>
      <c r="L46" s="103"/>
      <c r="M46" s="103">
        <v>0.72219999999999995</v>
      </c>
      <c r="N46" s="103"/>
      <c r="O46" s="103">
        <v>0.58330000000000004</v>
      </c>
      <c r="P46" s="103"/>
      <c r="Q46" s="103">
        <v>0.41670000000000001</v>
      </c>
      <c r="R46" s="103"/>
      <c r="S46" s="103">
        <v>0.27779999999999999</v>
      </c>
      <c r="T46" s="103"/>
      <c r="U46" s="103">
        <v>0.16669999999999999</v>
      </c>
      <c r="V46" s="103"/>
      <c r="W46" s="103">
        <v>8.3299999999999999E-2</v>
      </c>
      <c r="X46" s="103"/>
      <c r="Y46" s="103">
        <v>2.7799999999999998E-2</v>
      </c>
      <c r="Z46" s="104"/>
    </row>
    <row r="47" spans="2:39" x14ac:dyDescent="0.45">
      <c r="B47" s="84" t="s">
        <v>37</v>
      </c>
      <c r="C47" s="85"/>
      <c r="D47" s="99"/>
      <c r="E47" s="86">
        <v>1</v>
      </c>
      <c r="F47" s="87"/>
      <c r="G47" s="87">
        <v>0.99919999999999998</v>
      </c>
      <c r="H47" s="87"/>
      <c r="I47" s="87">
        <v>0.99309999999999998</v>
      </c>
      <c r="J47" s="87"/>
      <c r="K47" s="87">
        <v>0.97219999999999995</v>
      </c>
      <c r="L47" s="87"/>
      <c r="M47" s="87">
        <v>0.92279999999999995</v>
      </c>
      <c r="N47" s="87"/>
      <c r="O47" s="87">
        <v>0.82640000000000002</v>
      </c>
      <c r="P47" s="87"/>
      <c r="Q47" s="87">
        <v>0.65969999999999995</v>
      </c>
      <c r="R47" s="87"/>
      <c r="S47" s="87">
        <v>0.47839999999999999</v>
      </c>
      <c r="T47" s="87"/>
      <c r="U47" s="87">
        <v>0.30559999999999998</v>
      </c>
      <c r="V47" s="87"/>
      <c r="W47" s="87">
        <v>0.15970000000000001</v>
      </c>
      <c r="X47" s="87"/>
      <c r="Y47" s="87">
        <v>5.4800000000000001E-2</v>
      </c>
      <c r="Z47" s="89"/>
    </row>
    <row r="48" spans="2:39" ht="14.65" thickBot="1" x14ac:dyDescent="0.5">
      <c r="B48" s="70" t="s">
        <v>38</v>
      </c>
      <c r="C48" s="71"/>
      <c r="D48" s="72"/>
      <c r="E48" s="110">
        <f>E47-E46</f>
        <v>0</v>
      </c>
      <c r="F48" s="111"/>
      <c r="G48" s="111">
        <f t="shared" ref="G48" si="10">G47-G46</f>
        <v>2.7000000000000024E-2</v>
      </c>
      <c r="H48" s="111"/>
      <c r="I48" s="111">
        <f t="shared" ref="I48" si="11">I47-I46</f>
        <v>7.6400000000000023E-2</v>
      </c>
      <c r="J48" s="111"/>
      <c r="K48" s="111">
        <f t="shared" ref="K48" si="12">K47-K46</f>
        <v>0.13889999999999991</v>
      </c>
      <c r="L48" s="111"/>
      <c r="M48" s="111">
        <f t="shared" ref="M48" si="13">M47-M46</f>
        <v>0.2006</v>
      </c>
      <c r="N48" s="111"/>
      <c r="O48" s="111">
        <f t="shared" ref="O48" si="14">O47-O46</f>
        <v>0.24309999999999998</v>
      </c>
      <c r="P48" s="111"/>
      <c r="Q48" s="111">
        <f t="shared" ref="Q48" si="15">Q47-Q46</f>
        <v>0.24299999999999994</v>
      </c>
      <c r="R48" s="111"/>
      <c r="S48" s="111">
        <f t="shared" ref="S48" si="16">S47-S46</f>
        <v>0.2006</v>
      </c>
      <c r="T48" s="111"/>
      <c r="U48" s="111">
        <f t="shared" ref="U48" si="17">U47-U46</f>
        <v>0.1389</v>
      </c>
      <c r="V48" s="111"/>
      <c r="W48" s="111">
        <f t="shared" ref="W48" si="18">W47-W46</f>
        <v>7.640000000000001E-2</v>
      </c>
      <c r="X48" s="111"/>
      <c r="Y48" s="111">
        <f t="shared" ref="Y48" si="19">Y47-Y46</f>
        <v>2.7000000000000003E-2</v>
      </c>
      <c r="Z48" s="112"/>
    </row>
  </sheetData>
  <mergeCells count="107">
    <mergeCell ref="BM22:BN22"/>
    <mergeCell ref="BK22:BL22"/>
    <mergeCell ref="BI22:BJ22"/>
    <mergeCell ref="BG22:BH22"/>
    <mergeCell ref="BE22:BF22"/>
    <mergeCell ref="BC22:BD22"/>
    <mergeCell ref="BA22:BB22"/>
    <mergeCell ref="AY22:AZ22"/>
    <mergeCell ref="AU24:AV24"/>
    <mergeCell ref="AU23:AV23"/>
    <mergeCell ref="BA24:BB24"/>
    <mergeCell ref="BA23:BB23"/>
    <mergeCell ref="AY24:AZ24"/>
    <mergeCell ref="AY23:AZ23"/>
    <mergeCell ref="AW24:AX24"/>
    <mergeCell ref="AW23:AX23"/>
    <mergeCell ref="BG24:BH24"/>
    <mergeCell ref="BG23:BH23"/>
    <mergeCell ref="BE24:BF24"/>
    <mergeCell ref="BE23:BF23"/>
    <mergeCell ref="BC24:BD24"/>
    <mergeCell ref="BC23:BD23"/>
    <mergeCell ref="BM24:BN24"/>
    <mergeCell ref="BM23:BN23"/>
    <mergeCell ref="BK24:BL24"/>
    <mergeCell ref="BK23:BL23"/>
    <mergeCell ref="BI24:BJ24"/>
    <mergeCell ref="BI23:BJ23"/>
    <mergeCell ref="AO16:AO17"/>
    <mergeCell ref="AO19:AQ20"/>
    <mergeCell ref="AR19:AS20"/>
    <mergeCell ref="AT19:AX20"/>
    <mergeCell ref="AY19:AZ20"/>
    <mergeCell ref="AW22:AX22"/>
    <mergeCell ref="AU22:AV22"/>
    <mergeCell ref="AS22:AT22"/>
    <mergeCell ref="AQ22:AR22"/>
    <mergeCell ref="AO22:AP22"/>
    <mergeCell ref="AO24:AP24"/>
    <mergeCell ref="AO23:AP23"/>
    <mergeCell ref="AS24:AT24"/>
    <mergeCell ref="AS23:AT23"/>
    <mergeCell ref="AQ24:AR24"/>
    <mergeCell ref="AQ23:AR23"/>
    <mergeCell ref="Y48:Z48"/>
    <mergeCell ref="W48:X48"/>
    <mergeCell ref="U48:V48"/>
    <mergeCell ref="S48:T48"/>
    <mergeCell ref="Q48:R48"/>
    <mergeCell ref="O48:P48"/>
    <mergeCell ref="M48:N48"/>
    <mergeCell ref="S45:T45"/>
    <mergeCell ref="Q45:R45"/>
    <mergeCell ref="O45:P45"/>
    <mergeCell ref="M45:N45"/>
    <mergeCell ref="K48:L48"/>
    <mergeCell ref="I48:J48"/>
    <mergeCell ref="G48:H48"/>
    <mergeCell ref="E48:F48"/>
    <mergeCell ref="B48:D48"/>
    <mergeCell ref="U46:V46"/>
    <mergeCell ref="S46:T46"/>
    <mergeCell ref="Q46:R46"/>
    <mergeCell ref="O46:P46"/>
    <mergeCell ref="M46:N46"/>
    <mergeCell ref="S47:T47"/>
    <mergeCell ref="Q47:R47"/>
    <mergeCell ref="O47:P47"/>
    <mergeCell ref="K45:L45"/>
    <mergeCell ref="I45:J45"/>
    <mergeCell ref="G47:H47"/>
    <mergeCell ref="E47:F47"/>
    <mergeCell ref="B47:D47"/>
    <mergeCell ref="B46:D46"/>
    <mergeCell ref="G46:H46"/>
    <mergeCell ref="E46:F46"/>
    <mergeCell ref="M47:N47"/>
    <mergeCell ref="K47:L47"/>
    <mergeCell ref="I47:J47"/>
    <mergeCell ref="K46:L46"/>
    <mergeCell ref="I46:J46"/>
    <mergeCell ref="G45:H45"/>
    <mergeCell ref="E45:F45"/>
    <mergeCell ref="B45:D45"/>
    <mergeCell ref="AY11:AZ12"/>
    <mergeCell ref="Y47:Z47"/>
    <mergeCell ref="Y46:Z46"/>
    <mergeCell ref="W47:X47"/>
    <mergeCell ref="W46:X46"/>
    <mergeCell ref="U47:V47"/>
    <mergeCell ref="Y45:Z45"/>
    <mergeCell ref="W45:X45"/>
    <mergeCell ref="U45:V45"/>
    <mergeCell ref="AO15:BA15"/>
    <mergeCell ref="AO27:AQ27"/>
    <mergeCell ref="AR27:AS27"/>
    <mergeCell ref="AO26:AQ26"/>
    <mergeCell ref="AR26:AS26"/>
    <mergeCell ref="AO2:AU2"/>
    <mergeCell ref="B2:AL2"/>
    <mergeCell ref="B42:D43"/>
    <mergeCell ref="E42:F43"/>
    <mergeCell ref="G42:K43"/>
    <mergeCell ref="L42:M43"/>
    <mergeCell ref="AO11:AQ12"/>
    <mergeCell ref="AR11:AS12"/>
    <mergeCell ref="AT11:AX12"/>
  </mergeCells>
  <conditionalFormatting sqref="C4:AM40">
    <cfRule type="containsText" dxfId="25" priority="13" operator="containsText" text="P">
      <formula>NOT(ISERROR(SEARCH("P",C4)))</formula>
    </cfRule>
    <cfRule type="containsText" dxfId="24" priority="14" operator="containsText" text="F">
      <formula>NOT(ISERROR(SEARCH("F",C4)))</formula>
    </cfRule>
  </conditionalFormatting>
  <conditionalFormatting sqref="E46:Z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Z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M43 AY11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P4:AU9">
    <cfRule type="expression" dxfId="23" priority="15">
      <formula>AP4&gt;=$AR$11</formula>
    </cfRule>
    <cfRule type="expression" dxfId="22" priority="18">
      <formula>AP4&lt;$AR$11</formula>
    </cfRule>
  </conditionalFormatting>
  <conditionalFormatting sqref="AP17:BA17">
    <cfRule type="expression" dxfId="21" priority="1">
      <formula>AP17&gt;=$AR$19</formula>
    </cfRule>
    <cfRule type="expression" dxfId="20" priority="2">
      <formula>AP17&lt;$AR$19</formula>
    </cfRule>
  </conditionalFormatting>
  <conditionalFormatting sqref="AQ23:BN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:AZ20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3A88-49BE-43BB-89C1-32B7C5DD9B36}">
  <dimension ref="B1:AB24"/>
  <sheetViews>
    <sheetView workbookViewId="0"/>
  </sheetViews>
  <sheetFormatPr defaultRowHeight="14.25" x14ac:dyDescent="0.45"/>
  <cols>
    <col min="1" max="52" width="4.19921875" style="1" customWidth="1"/>
    <col min="53" max="16384" width="9.06640625" style="1"/>
  </cols>
  <sheetData>
    <row r="1" spans="2:28" ht="14.65" thickBot="1" x14ac:dyDescent="0.5"/>
    <row r="2" spans="2:28" ht="16.149999999999999" thickBot="1" x14ac:dyDescent="0.5">
      <c r="B2" s="61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5"/>
      <c r="P2" s="61" t="s">
        <v>12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5"/>
    </row>
    <row r="3" spans="2:28" ht="14.65" thickBot="1" x14ac:dyDescent="0.5">
      <c r="B3" s="28" t="s">
        <v>11</v>
      </c>
      <c r="C3" s="25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7">
        <v>12</v>
      </c>
      <c r="P3" s="66" t="s">
        <v>11</v>
      </c>
      <c r="Q3" s="25">
        <v>1</v>
      </c>
      <c r="R3" s="26">
        <v>2</v>
      </c>
      <c r="S3" s="26">
        <v>3</v>
      </c>
      <c r="T3" s="26">
        <v>4</v>
      </c>
      <c r="U3" s="26">
        <v>5</v>
      </c>
      <c r="V3" s="26">
        <v>6</v>
      </c>
      <c r="W3" s="26">
        <v>7</v>
      </c>
      <c r="X3" s="26">
        <v>8</v>
      </c>
      <c r="Y3" s="26">
        <v>9</v>
      </c>
      <c r="Z3" s="26">
        <v>10</v>
      </c>
      <c r="AA3" s="26">
        <v>11</v>
      </c>
      <c r="AB3" s="27">
        <v>12</v>
      </c>
    </row>
    <row r="4" spans="2:28" ht="14.65" thickBot="1" x14ac:dyDescent="0.5">
      <c r="B4" s="22">
        <v>1</v>
      </c>
      <c r="C4" s="5" t="s">
        <v>22</v>
      </c>
      <c r="D4" s="6" t="str">
        <f t="shared" ref="D4:N15" si="0">IF(OR(D$3&gt;=$E$17,$B4&gt;=$E$17),"P","F")</f>
        <v>F</v>
      </c>
      <c r="E4" s="6" t="str">
        <f t="shared" si="0"/>
        <v>F</v>
      </c>
      <c r="F4" s="6" t="str">
        <f t="shared" si="0"/>
        <v>F</v>
      </c>
      <c r="G4" s="6" t="str">
        <f t="shared" si="0"/>
        <v>F</v>
      </c>
      <c r="H4" s="6" t="str">
        <f t="shared" si="0"/>
        <v>F</v>
      </c>
      <c r="I4" s="6" t="str">
        <f t="shared" si="0"/>
        <v>P</v>
      </c>
      <c r="J4" s="6" t="str">
        <f t="shared" si="0"/>
        <v>P</v>
      </c>
      <c r="K4" s="6" t="str">
        <f t="shared" si="0"/>
        <v>P</v>
      </c>
      <c r="L4" s="6" t="str">
        <f t="shared" si="0"/>
        <v>P</v>
      </c>
      <c r="M4" s="6" t="str">
        <f t="shared" si="0"/>
        <v>P</v>
      </c>
      <c r="N4" s="7" t="str">
        <f t="shared" si="0"/>
        <v>P</v>
      </c>
      <c r="P4" s="97"/>
      <c r="Q4" s="2" t="s">
        <v>22</v>
      </c>
      <c r="R4" s="3" t="str">
        <f t="shared" ref="R4:AB4" si="1">IF(R3&gt;=$E$17,"P","F")</f>
        <v>F</v>
      </c>
      <c r="S4" s="3" t="str">
        <f t="shared" si="1"/>
        <v>F</v>
      </c>
      <c r="T4" s="3" t="str">
        <f t="shared" si="1"/>
        <v>F</v>
      </c>
      <c r="U4" s="3" t="str">
        <f t="shared" si="1"/>
        <v>F</v>
      </c>
      <c r="V4" s="3" t="str">
        <f t="shared" si="1"/>
        <v>F</v>
      </c>
      <c r="W4" s="3" t="str">
        <f t="shared" si="1"/>
        <v>P</v>
      </c>
      <c r="X4" s="3" t="str">
        <f t="shared" si="1"/>
        <v>P</v>
      </c>
      <c r="Y4" s="3" t="str">
        <f t="shared" si="1"/>
        <v>P</v>
      </c>
      <c r="Z4" s="3" t="str">
        <f t="shared" si="1"/>
        <v>P</v>
      </c>
      <c r="AA4" s="3" t="str">
        <f t="shared" si="1"/>
        <v>P</v>
      </c>
      <c r="AB4" s="4" t="str">
        <f t="shared" si="1"/>
        <v>P</v>
      </c>
    </row>
    <row r="5" spans="2:28" ht="14.65" thickBot="1" x14ac:dyDescent="0.5">
      <c r="B5" s="23">
        <v>2</v>
      </c>
      <c r="C5" s="8" t="str">
        <f t="shared" ref="C5:C15" si="2">IF(OR(C$3&gt;=$E$17,$B5&gt;=$E$17),"P","F")</f>
        <v>F</v>
      </c>
      <c r="D5" s="1" t="str">
        <f t="shared" si="0"/>
        <v>F</v>
      </c>
      <c r="E5" s="1" t="str">
        <f t="shared" si="0"/>
        <v>F</v>
      </c>
      <c r="F5" s="1" t="str">
        <f t="shared" si="0"/>
        <v>F</v>
      </c>
      <c r="G5" s="1" t="str">
        <f t="shared" si="0"/>
        <v>F</v>
      </c>
      <c r="H5" s="1" t="str">
        <f t="shared" si="0"/>
        <v>F</v>
      </c>
      <c r="I5" s="1" t="str">
        <f t="shared" si="0"/>
        <v>P</v>
      </c>
      <c r="J5" s="1" t="str">
        <f t="shared" si="0"/>
        <v>P</v>
      </c>
      <c r="K5" s="1" t="str">
        <f t="shared" si="0"/>
        <v>P</v>
      </c>
      <c r="L5" s="1" t="str">
        <f t="shared" si="0"/>
        <v>P</v>
      </c>
      <c r="M5" s="1" t="str">
        <f t="shared" si="0"/>
        <v>P</v>
      </c>
      <c r="N5" s="9" t="str">
        <f t="shared" si="0"/>
        <v>P</v>
      </c>
    </row>
    <row r="6" spans="2:28" x14ac:dyDescent="0.45">
      <c r="B6" s="23">
        <v>3</v>
      </c>
      <c r="C6" s="8" t="str">
        <f t="shared" si="2"/>
        <v>F</v>
      </c>
      <c r="D6" s="1" t="str">
        <f t="shared" si="0"/>
        <v>F</v>
      </c>
      <c r="E6" s="1" t="str">
        <f t="shared" si="0"/>
        <v>F</v>
      </c>
      <c r="F6" s="1" t="str">
        <f t="shared" si="0"/>
        <v>F</v>
      </c>
      <c r="G6" s="1" t="str">
        <f t="shared" si="0"/>
        <v>F</v>
      </c>
      <c r="H6" s="1" t="str">
        <f t="shared" si="0"/>
        <v>F</v>
      </c>
      <c r="I6" s="1" t="str">
        <f t="shared" si="0"/>
        <v>P</v>
      </c>
      <c r="J6" s="1" t="str">
        <f t="shared" si="0"/>
        <v>P</v>
      </c>
      <c r="K6" s="1" t="str">
        <f t="shared" si="0"/>
        <v>P</v>
      </c>
      <c r="L6" s="1" t="str">
        <f t="shared" si="0"/>
        <v>P</v>
      </c>
      <c r="M6" s="1" t="str">
        <f t="shared" si="0"/>
        <v>P</v>
      </c>
      <c r="N6" s="9" t="str">
        <f t="shared" si="0"/>
        <v>P</v>
      </c>
      <c r="P6" s="67" t="s">
        <v>1</v>
      </c>
      <c r="Q6" s="68"/>
      <c r="R6" s="69"/>
      <c r="S6" s="67">
        <f>E17</f>
        <v>7</v>
      </c>
      <c r="T6" s="69"/>
      <c r="U6" s="67" t="s">
        <v>2</v>
      </c>
      <c r="V6" s="68"/>
      <c r="W6" s="68"/>
      <c r="X6" s="68"/>
      <c r="Y6" s="69"/>
      <c r="Z6" s="73">
        <f>(COUNTIF(Q4:AB4,"P"))/12</f>
        <v>0.5</v>
      </c>
      <c r="AA6" s="74"/>
    </row>
    <row r="7" spans="2:28" ht="14.65" thickBot="1" x14ac:dyDescent="0.5">
      <c r="B7" s="23">
        <v>4</v>
      </c>
      <c r="C7" s="8" t="str">
        <f t="shared" si="2"/>
        <v>F</v>
      </c>
      <c r="D7" s="1" t="str">
        <f t="shared" si="0"/>
        <v>F</v>
      </c>
      <c r="E7" s="1" t="str">
        <f t="shared" si="0"/>
        <v>F</v>
      </c>
      <c r="F7" s="1" t="str">
        <f t="shared" si="0"/>
        <v>F</v>
      </c>
      <c r="G7" s="1" t="str">
        <f t="shared" si="0"/>
        <v>F</v>
      </c>
      <c r="H7" s="1" t="str">
        <f t="shared" si="0"/>
        <v>F</v>
      </c>
      <c r="I7" s="1" t="str">
        <f t="shared" si="0"/>
        <v>P</v>
      </c>
      <c r="J7" s="1" t="str">
        <f t="shared" si="0"/>
        <v>P</v>
      </c>
      <c r="K7" s="1" t="str">
        <f t="shared" si="0"/>
        <v>P</v>
      </c>
      <c r="L7" s="1" t="str">
        <f t="shared" si="0"/>
        <v>P</v>
      </c>
      <c r="M7" s="1" t="str">
        <f t="shared" si="0"/>
        <v>P</v>
      </c>
      <c r="N7" s="9" t="str">
        <f t="shared" si="0"/>
        <v>P</v>
      </c>
      <c r="P7" s="70"/>
      <c r="Q7" s="71"/>
      <c r="R7" s="72"/>
      <c r="S7" s="70"/>
      <c r="T7" s="72"/>
      <c r="U7" s="70"/>
      <c r="V7" s="71"/>
      <c r="W7" s="71"/>
      <c r="X7" s="71"/>
      <c r="Y7" s="72"/>
      <c r="Z7" s="75"/>
      <c r="AA7" s="76"/>
    </row>
    <row r="8" spans="2:28" x14ac:dyDescent="0.45">
      <c r="B8" s="23">
        <v>5</v>
      </c>
      <c r="C8" s="8" t="str">
        <f t="shared" si="2"/>
        <v>F</v>
      </c>
      <c r="D8" s="1" t="str">
        <f t="shared" si="0"/>
        <v>F</v>
      </c>
      <c r="E8" s="1" t="str">
        <f t="shared" si="0"/>
        <v>F</v>
      </c>
      <c r="F8" s="1" t="str">
        <f t="shared" si="0"/>
        <v>F</v>
      </c>
      <c r="G8" s="1" t="str">
        <f t="shared" si="0"/>
        <v>F</v>
      </c>
      <c r="H8" s="1" t="str">
        <f t="shared" si="0"/>
        <v>F</v>
      </c>
      <c r="I8" s="1" t="str">
        <f t="shared" si="0"/>
        <v>P</v>
      </c>
      <c r="J8" s="1" t="str">
        <f t="shared" si="0"/>
        <v>P</v>
      </c>
      <c r="K8" s="1" t="str">
        <f t="shared" si="0"/>
        <v>P</v>
      </c>
      <c r="L8" s="1" t="str">
        <f t="shared" si="0"/>
        <v>P</v>
      </c>
      <c r="M8" s="1" t="str">
        <f t="shared" si="0"/>
        <v>P</v>
      </c>
      <c r="N8" s="9" t="str">
        <f t="shared" si="0"/>
        <v>P</v>
      </c>
    </row>
    <row r="9" spans="2:28" x14ac:dyDescent="0.45">
      <c r="B9" s="23">
        <v>6</v>
      </c>
      <c r="C9" s="8" t="str">
        <f t="shared" si="2"/>
        <v>F</v>
      </c>
      <c r="D9" s="1" t="str">
        <f t="shared" si="0"/>
        <v>F</v>
      </c>
      <c r="E9" s="1" t="str">
        <f t="shared" si="0"/>
        <v>F</v>
      </c>
      <c r="F9" s="1" t="str">
        <f t="shared" si="0"/>
        <v>F</v>
      </c>
      <c r="G9" s="1" t="str">
        <f t="shared" si="0"/>
        <v>F</v>
      </c>
      <c r="H9" s="1" t="str">
        <f t="shared" si="0"/>
        <v>F</v>
      </c>
      <c r="I9" s="1" t="str">
        <f t="shared" si="0"/>
        <v>P</v>
      </c>
      <c r="J9" s="1" t="str">
        <f t="shared" si="0"/>
        <v>P</v>
      </c>
      <c r="K9" s="1" t="str">
        <f t="shared" si="0"/>
        <v>P</v>
      </c>
      <c r="L9" s="1" t="str">
        <f t="shared" si="0"/>
        <v>P</v>
      </c>
      <c r="M9" s="1" t="str">
        <f t="shared" si="0"/>
        <v>P</v>
      </c>
      <c r="N9" s="9" t="str">
        <f t="shared" si="0"/>
        <v>P</v>
      </c>
    </row>
    <row r="10" spans="2:28" x14ac:dyDescent="0.45">
      <c r="B10" s="23">
        <v>7</v>
      </c>
      <c r="C10" s="8" t="str">
        <f t="shared" si="2"/>
        <v>P</v>
      </c>
      <c r="D10" s="1" t="str">
        <f t="shared" si="0"/>
        <v>P</v>
      </c>
      <c r="E10" s="1" t="str">
        <f t="shared" si="0"/>
        <v>P</v>
      </c>
      <c r="F10" s="1" t="str">
        <f t="shared" si="0"/>
        <v>P</v>
      </c>
      <c r="G10" s="1" t="str">
        <f t="shared" si="0"/>
        <v>P</v>
      </c>
      <c r="H10" s="1" t="str">
        <f t="shared" si="0"/>
        <v>P</v>
      </c>
      <c r="I10" s="1" t="str">
        <f t="shared" si="0"/>
        <v>P</v>
      </c>
      <c r="J10" s="1" t="str">
        <f t="shared" si="0"/>
        <v>P</v>
      </c>
      <c r="K10" s="1" t="str">
        <f t="shared" si="0"/>
        <v>P</v>
      </c>
      <c r="L10" s="1" t="str">
        <f t="shared" si="0"/>
        <v>P</v>
      </c>
      <c r="M10" s="1" t="str">
        <f t="shared" si="0"/>
        <v>P</v>
      </c>
      <c r="N10" s="9" t="str">
        <f t="shared" si="0"/>
        <v>P</v>
      </c>
    </row>
    <row r="11" spans="2:28" x14ac:dyDescent="0.45">
      <c r="B11" s="23">
        <v>8</v>
      </c>
      <c r="C11" s="8" t="str">
        <f t="shared" si="2"/>
        <v>P</v>
      </c>
      <c r="D11" s="1" t="str">
        <f t="shared" si="0"/>
        <v>P</v>
      </c>
      <c r="E11" s="1" t="str">
        <f t="shared" si="0"/>
        <v>P</v>
      </c>
      <c r="F11" s="1" t="str">
        <f t="shared" si="0"/>
        <v>P</v>
      </c>
      <c r="G11" s="1" t="str">
        <f t="shared" si="0"/>
        <v>P</v>
      </c>
      <c r="H11" s="1" t="str">
        <f t="shared" si="0"/>
        <v>P</v>
      </c>
      <c r="I11" s="1" t="str">
        <f t="shared" si="0"/>
        <v>P</v>
      </c>
      <c r="J11" s="1" t="str">
        <f t="shared" si="0"/>
        <v>P</v>
      </c>
      <c r="K11" s="1" t="str">
        <f t="shared" si="0"/>
        <v>P</v>
      </c>
      <c r="L11" s="1" t="str">
        <f t="shared" si="0"/>
        <v>P</v>
      </c>
      <c r="M11" s="1" t="str">
        <f t="shared" si="0"/>
        <v>P</v>
      </c>
      <c r="N11" s="9" t="str">
        <f t="shared" si="0"/>
        <v>P</v>
      </c>
    </row>
    <row r="12" spans="2:28" x14ac:dyDescent="0.45">
      <c r="B12" s="23">
        <v>9</v>
      </c>
      <c r="C12" s="8" t="str">
        <f t="shared" si="2"/>
        <v>P</v>
      </c>
      <c r="D12" s="1" t="str">
        <f t="shared" si="0"/>
        <v>P</v>
      </c>
      <c r="E12" s="1" t="str">
        <f t="shared" si="0"/>
        <v>P</v>
      </c>
      <c r="F12" s="1" t="str">
        <f t="shared" si="0"/>
        <v>P</v>
      </c>
      <c r="G12" s="1" t="str">
        <f t="shared" si="0"/>
        <v>P</v>
      </c>
      <c r="H12" s="1" t="str">
        <f t="shared" si="0"/>
        <v>P</v>
      </c>
      <c r="I12" s="1" t="str">
        <f t="shared" si="0"/>
        <v>P</v>
      </c>
      <c r="J12" s="1" t="str">
        <f t="shared" si="0"/>
        <v>P</v>
      </c>
      <c r="K12" s="1" t="str">
        <f t="shared" si="0"/>
        <v>P</v>
      </c>
      <c r="L12" s="1" t="str">
        <f t="shared" si="0"/>
        <v>P</v>
      </c>
      <c r="M12" s="1" t="str">
        <f t="shared" si="0"/>
        <v>P</v>
      </c>
      <c r="N12" s="9" t="str">
        <f t="shared" si="0"/>
        <v>P</v>
      </c>
    </row>
    <row r="13" spans="2:28" x14ac:dyDescent="0.45">
      <c r="B13" s="23">
        <v>10</v>
      </c>
      <c r="C13" s="8" t="str">
        <f t="shared" si="2"/>
        <v>P</v>
      </c>
      <c r="D13" s="1" t="str">
        <f t="shared" si="0"/>
        <v>P</v>
      </c>
      <c r="E13" s="1" t="str">
        <f t="shared" si="0"/>
        <v>P</v>
      </c>
      <c r="F13" s="1" t="str">
        <f t="shared" si="0"/>
        <v>P</v>
      </c>
      <c r="G13" s="1" t="str">
        <f t="shared" si="0"/>
        <v>P</v>
      </c>
      <c r="H13" s="1" t="str">
        <f t="shared" si="0"/>
        <v>P</v>
      </c>
      <c r="I13" s="1" t="str">
        <f t="shared" si="0"/>
        <v>P</v>
      </c>
      <c r="J13" s="1" t="str">
        <f t="shared" si="0"/>
        <v>P</v>
      </c>
      <c r="K13" s="1" t="str">
        <f t="shared" si="0"/>
        <v>P</v>
      </c>
      <c r="L13" s="1" t="str">
        <f t="shared" si="0"/>
        <v>P</v>
      </c>
      <c r="M13" s="1" t="str">
        <f t="shared" si="0"/>
        <v>P</v>
      </c>
      <c r="N13" s="9" t="str">
        <f t="shared" si="0"/>
        <v>P</v>
      </c>
    </row>
    <row r="14" spans="2:28" x14ac:dyDescent="0.45">
      <c r="B14" s="23">
        <v>11</v>
      </c>
      <c r="C14" s="8" t="str">
        <f t="shared" si="2"/>
        <v>P</v>
      </c>
      <c r="D14" s="1" t="str">
        <f t="shared" si="0"/>
        <v>P</v>
      </c>
      <c r="E14" s="1" t="str">
        <f t="shared" si="0"/>
        <v>P</v>
      </c>
      <c r="F14" s="1" t="str">
        <f t="shared" si="0"/>
        <v>P</v>
      </c>
      <c r="G14" s="1" t="str">
        <f t="shared" si="0"/>
        <v>P</v>
      </c>
      <c r="H14" s="1" t="str">
        <f t="shared" si="0"/>
        <v>P</v>
      </c>
      <c r="I14" s="1" t="str">
        <f t="shared" si="0"/>
        <v>P</v>
      </c>
      <c r="J14" s="1" t="str">
        <f t="shared" si="0"/>
        <v>P</v>
      </c>
      <c r="K14" s="1" t="str">
        <f t="shared" si="0"/>
        <v>P</v>
      </c>
      <c r="L14" s="1" t="str">
        <f t="shared" si="0"/>
        <v>P</v>
      </c>
      <c r="M14" s="1" t="str">
        <f t="shared" si="0"/>
        <v>P</v>
      </c>
      <c r="N14" s="9" t="str">
        <f t="shared" si="0"/>
        <v>P</v>
      </c>
    </row>
    <row r="15" spans="2:28" ht="14.65" thickBot="1" x14ac:dyDescent="0.5">
      <c r="B15" s="24">
        <v>12</v>
      </c>
      <c r="C15" s="10" t="str">
        <f t="shared" si="2"/>
        <v>P</v>
      </c>
      <c r="D15" s="11" t="str">
        <f t="shared" si="0"/>
        <v>P</v>
      </c>
      <c r="E15" s="11" t="str">
        <f t="shared" si="0"/>
        <v>P</v>
      </c>
      <c r="F15" s="11" t="str">
        <f t="shared" si="0"/>
        <v>P</v>
      </c>
      <c r="G15" s="11" t="str">
        <f t="shared" si="0"/>
        <v>P</v>
      </c>
      <c r="H15" s="11" t="str">
        <f t="shared" si="0"/>
        <v>P</v>
      </c>
      <c r="I15" s="11" t="str">
        <f t="shared" si="0"/>
        <v>P</v>
      </c>
      <c r="J15" s="11" t="str">
        <f t="shared" si="0"/>
        <v>P</v>
      </c>
      <c r="K15" s="11" t="str">
        <f t="shared" si="0"/>
        <v>P</v>
      </c>
      <c r="L15" s="11" t="str">
        <f t="shared" si="0"/>
        <v>P</v>
      </c>
      <c r="M15" s="11" t="str">
        <f t="shared" si="0"/>
        <v>P</v>
      </c>
      <c r="N15" s="12" t="str">
        <f t="shared" si="0"/>
        <v>P</v>
      </c>
    </row>
    <row r="16" spans="2:28" ht="14.65" thickBot="1" x14ac:dyDescent="0.5"/>
    <row r="17" spans="2:28" x14ac:dyDescent="0.45">
      <c r="B17" s="67" t="s">
        <v>1</v>
      </c>
      <c r="C17" s="68"/>
      <c r="D17" s="69"/>
      <c r="E17" s="77">
        <v>7</v>
      </c>
      <c r="F17" s="78"/>
      <c r="G17" s="67" t="s">
        <v>2</v>
      </c>
      <c r="H17" s="68"/>
      <c r="I17" s="68"/>
      <c r="J17" s="68"/>
      <c r="K17" s="69"/>
      <c r="L17" s="73">
        <f>(COUNTIF(C4:N15,"P"))/(12*12)</f>
        <v>0.75</v>
      </c>
      <c r="M17" s="74"/>
    </row>
    <row r="18" spans="2:28" ht="14.65" thickBot="1" x14ac:dyDescent="0.5">
      <c r="B18" s="70"/>
      <c r="C18" s="71"/>
      <c r="D18" s="72"/>
      <c r="E18" s="79"/>
      <c r="F18" s="80"/>
      <c r="G18" s="70"/>
      <c r="H18" s="71"/>
      <c r="I18" s="71"/>
      <c r="J18" s="71"/>
      <c r="K18" s="72"/>
      <c r="L18" s="75"/>
      <c r="M18" s="76"/>
    </row>
    <row r="19" spans="2:28" ht="14.65" thickBot="1" x14ac:dyDescent="0.5"/>
    <row r="20" spans="2:28" ht="14.65" thickBot="1" x14ac:dyDescent="0.5">
      <c r="B20" s="63" t="s">
        <v>5</v>
      </c>
      <c r="C20" s="64"/>
      <c r="D20" s="81"/>
      <c r="E20" s="63">
        <v>1</v>
      </c>
      <c r="F20" s="64"/>
      <c r="G20" s="64">
        <v>2</v>
      </c>
      <c r="H20" s="64"/>
      <c r="I20" s="64">
        <v>3</v>
      </c>
      <c r="J20" s="64"/>
      <c r="K20" s="64">
        <v>4</v>
      </c>
      <c r="L20" s="64"/>
      <c r="M20" s="64">
        <v>5</v>
      </c>
      <c r="N20" s="64"/>
      <c r="O20" s="64">
        <v>6</v>
      </c>
      <c r="P20" s="64"/>
      <c r="Q20" s="64">
        <v>7</v>
      </c>
      <c r="R20" s="64"/>
      <c r="S20" s="64">
        <v>8</v>
      </c>
      <c r="T20" s="64"/>
      <c r="U20" s="64">
        <v>9</v>
      </c>
      <c r="V20" s="64"/>
      <c r="W20" s="64">
        <v>10</v>
      </c>
      <c r="X20" s="64"/>
      <c r="Y20" s="64">
        <v>11</v>
      </c>
      <c r="Z20" s="64"/>
      <c r="AA20" s="64">
        <v>12</v>
      </c>
      <c r="AB20" s="81"/>
    </row>
    <row r="21" spans="2:28" x14ac:dyDescent="0.45">
      <c r="B21" s="67" t="s">
        <v>3</v>
      </c>
      <c r="C21" s="68"/>
      <c r="D21" s="69"/>
      <c r="E21" s="107">
        <v>0.91669999999999996</v>
      </c>
      <c r="F21" s="103"/>
      <c r="G21" s="103">
        <v>0.91669999999999996</v>
      </c>
      <c r="H21" s="103"/>
      <c r="I21" s="103">
        <v>0.83330000000000004</v>
      </c>
      <c r="J21" s="103"/>
      <c r="K21" s="103">
        <v>0.75</v>
      </c>
      <c r="L21" s="103"/>
      <c r="M21" s="103">
        <v>0.66669999999999996</v>
      </c>
      <c r="N21" s="103"/>
      <c r="O21" s="103">
        <v>0.58330000000000004</v>
      </c>
      <c r="P21" s="103"/>
      <c r="Q21" s="103">
        <v>0.5</v>
      </c>
      <c r="R21" s="103"/>
      <c r="S21" s="103">
        <v>0.41670000000000001</v>
      </c>
      <c r="T21" s="103"/>
      <c r="U21" s="103">
        <v>0.33329999999999999</v>
      </c>
      <c r="V21" s="103"/>
      <c r="W21" s="103">
        <v>0.25</v>
      </c>
      <c r="X21" s="103"/>
      <c r="Y21" s="103">
        <v>0.16669999999999999</v>
      </c>
      <c r="Z21" s="103"/>
      <c r="AA21" s="103">
        <v>8.3299999999999999E-2</v>
      </c>
      <c r="AB21" s="104"/>
    </row>
    <row r="22" spans="2:28" x14ac:dyDescent="0.45">
      <c r="B22" s="84" t="s">
        <v>4</v>
      </c>
      <c r="C22" s="85"/>
      <c r="D22" s="99"/>
      <c r="E22" s="86">
        <v>0.99309999999999998</v>
      </c>
      <c r="F22" s="87"/>
      <c r="G22" s="87">
        <v>0.99309999999999998</v>
      </c>
      <c r="H22" s="87"/>
      <c r="I22" s="87">
        <v>0.97219999999999995</v>
      </c>
      <c r="J22" s="87"/>
      <c r="K22" s="87">
        <v>0.9375</v>
      </c>
      <c r="L22" s="87"/>
      <c r="M22" s="87">
        <v>0.88890000000000002</v>
      </c>
      <c r="N22" s="87"/>
      <c r="O22" s="87">
        <v>0.82640000000000002</v>
      </c>
      <c r="P22" s="87"/>
      <c r="Q22" s="87">
        <v>0.75</v>
      </c>
      <c r="R22" s="87"/>
      <c r="S22" s="87">
        <v>0.65969999999999995</v>
      </c>
      <c r="T22" s="87"/>
      <c r="U22" s="87">
        <v>0.55559999999999998</v>
      </c>
      <c r="V22" s="87"/>
      <c r="W22" s="87">
        <v>0.4375</v>
      </c>
      <c r="X22" s="87"/>
      <c r="Y22" s="87">
        <v>0.30559999999999998</v>
      </c>
      <c r="Z22" s="87"/>
      <c r="AA22" s="87">
        <v>0.15970000000000001</v>
      </c>
      <c r="AB22" s="89"/>
    </row>
    <row r="23" spans="2:28" x14ac:dyDescent="0.45">
      <c r="B23" s="84" t="s">
        <v>6</v>
      </c>
      <c r="C23" s="85"/>
      <c r="D23" s="99"/>
      <c r="E23" s="86">
        <f>E22-E21</f>
        <v>7.6400000000000023E-2</v>
      </c>
      <c r="F23" s="87"/>
      <c r="G23" s="87">
        <f t="shared" ref="G23" si="3">G22-G21</f>
        <v>7.6400000000000023E-2</v>
      </c>
      <c r="H23" s="87"/>
      <c r="I23" s="87">
        <f t="shared" ref="I23" si="4">I22-I21</f>
        <v>0.13889999999999991</v>
      </c>
      <c r="J23" s="87"/>
      <c r="K23" s="87">
        <f t="shared" ref="K23" si="5">K22-K21</f>
        <v>0.1875</v>
      </c>
      <c r="L23" s="87"/>
      <c r="M23" s="87">
        <f t="shared" ref="M23" si="6">M22-M21</f>
        <v>0.22220000000000006</v>
      </c>
      <c r="N23" s="87"/>
      <c r="O23" s="87">
        <f t="shared" ref="O23" si="7">O22-O21</f>
        <v>0.24309999999999998</v>
      </c>
      <c r="P23" s="87"/>
      <c r="Q23" s="87">
        <f t="shared" ref="Q23" si="8">Q22-Q21</f>
        <v>0.25</v>
      </c>
      <c r="R23" s="87"/>
      <c r="S23" s="87">
        <f t="shared" ref="S23" si="9">S22-S21</f>
        <v>0.24299999999999994</v>
      </c>
      <c r="T23" s="87"/>
      <c r="U23" s="87">
        <f t="shared" ref="U23" si="10">U22-U21</f>
        <v>0.2223</v>
      </c>
      <c r="V23" s="87"/>
      <c r="W23" s="87">
        <f t="shared" ref="W23" si="11">W22-W21</f>
        <v>0.1875</v>
      </c>
      <c r="X23" s="87"/>
      <c r="Y23" s="87">
        <f t="shared" ref="Y23" si="12">Y22-Y21</f>
        <v>0.1389</v>
      </c>
      <c r="Z23" s="87"/>
      <c r="AA23" s="87">
        <f t="shared" ref="AA23" si="13">AA22-AA21</f>
        <v>7.640000000000001E-2</v>
      </c>
      <c r="AB23" s="89"/>
    </row>
    <row r="24" spans="2:28" ht="14.65" thickBot="1" x14ac:dyDescent="0.5">
      <c r="B24" s="70" t="s">
        <v>7</v>
      </c>
      <c r="C24" s="71"/>
      <c r="D24" s="72"/>
      <c r="E24" s="115">
        <f>(E23*100)/8.33</f>
        <v>0.91716686674669901</v>
      </c>
      <c r="F24" s="113"/>
      <c r="G24" s="113">
        <f t="shared" ref="G24" si="14">(G23*100)/8.33</f>
        <v>0.91716686674669901</v>
      </c>
      <c r="H24" s="113"/>
      <c r="I24" s="113">
        <f t="shared" ref="I24" si="15">(I23*100)/8.33</f>
        <v>1.6674669867947169</v>
      </c>
      <c r="J24" s="113"/>
      <c r="K24" s="113">
        <f t="shared" ref="K24" si="16">(K23*100)/8.33</f>
        <v>2.2509003601440578</v>
      </c>
      <c r="L24" s="113"/>
      <c r="M24" s="113">
        <f t="shared" ref="M24" si="17">(M23*100)/8.33</f>
        <v>2.6674669867947185</v>
      </c>
      <c r="N24" s="113"/>
      <c r="O24" s="113">
        <f t="shared" ref="O24" si="18">(O23*100)/8.33</f>
        <v>2.9183673469387754</v>
      </c>
      <c r="P24" s="113"/>
      <c r="Q24" s="113">
        <f t="shared" ref="Q24" si="19">(Q23*100)/8.33</f>
        <v>3.0012004801920766</v>
      </c>
      <c r="R24" s="113"/>
      <c r="S24" s="113">
        <f t="shared" ref="S24" si="20">(S23*100)/8.33</f>
        <v>2.9171668667466979</v>
      </c>
      <c r="T24" s="113"/>
      <c r="U24" s="113">
        <f t="shared" ref="U24" si="21">(U23*100)/8.33</f>
        <v>2.6686674669867947</v>
      </c>
      <c r="V24" s="113"/>
      <c r="W24" s="113">
        <f t="shared" ref="W24" si="22">(W23*100)/8.33</f>
        <v>2.2509003601440578</v>
      </c>
      <c r="X24" s="113"/>
      <c r="Y24" s="113">
        <f t="shared" ref="Y24" si="23">(Y23*100)/8.33</f>
        <v>1.6674669867947178</v>
      </c>
      <c r="Z24" s="113"/>
      <c r="AA24" s="113">
        <f t="shared" ref="AA24" si="24">(AA23*100)/8.33</f>
        <v>0.91716686674669878</v>
      </c>
      <c r="AB24" s="114"/>
    </row>
  </sheetData>
  <mergeCells count="76">
    <mergeCell ref="B2:N2"/>
    <mergeCell ref="P2:AB2"/>
    <mergeCell ref="P3:P4"/>
    <mergeCell ref="M20:N20"/>
    <mergeCell ref="B17:D18"/>
    <mergeCell ref="E17:F18"/>
    <mergeCell ref="G17:K18"/>
    <mergeCell ref="L17:M18"/>
    <mergeCell ref="B20:D20"/>
    <mergeCell ref="E20:F20"/>
    <mergeCell ref="G20:H20"/>
    <mergeCell ref="I20:J20"/>
    <mergeCell ref="K20:L20"/>
    <mergeCell ref="AA20:AB20"/>
    <mergeCell ref="O20:P20"/>
    <mergeCell ref="Q20:R20"/>
    <mergeCell ref="S20:T20"/>
    <mergeCell ref="U20:V20"/>
    <mergeCell ref="W20:X20"/>
    <mergeCell ref="Y20:Z20"/>
    <mergeCell ref="U21:V21"/>
    <mergeCell ref="W21:X21"/>
    <mergeCell ref="Y21:Z21"/>
    <mergeCell ref="AA21:AB21"/>
    <mergeCell ref="B21:D21"/>
    <mergeCell ref="E21:F21"/>
    <mergeCell ref="G21:H21"/>
    <mergeCell ref="I21:J21"/>
    <mergeCell ref="K21:L21"/>
    <mergeCell ref="M21:N21"/>
    <mergeCell ref="O21:P21"/>
    <mergeCell ref="M22:N22"/>
    <mergeCell ref="O22:P22"/>
    <mergeCell ref="Q22:R22"/>
    <mergeCell ref="Q21:R21"/>
    <mergeCell ref="S21:T21"/>
    <mergeCell ref="B22:D22"/>
    <mergeCell ref="E22:F22"/>
    <mergeCell ref="G22:H22"/>
    <mergeCell ref="I22:J22"/>
    <mergeCell ref="K22:L22"/>
    <mergeCell ref="B23:D23"/>
    <mergeCell ref="E23:F23"/>
    <mergeCell ref="G23:H23"/>
    <mergeCell ref="I23:J23"/>
    <mergeCell ref="K23:L23"/>
    <mergeCell ref="M24:N24"/>
    <mergeCell ref="U23:V23"/>
    <mergeCell ref="W23:X23"/>
    <mergeCell ref="Y23:Z23"/>
    <mergeCell ref="AA23:AB23"/>
    <mergeCell ref="M23:N23"/>
    <mergeCell ref="O23:P23"/>
    <mergeCell ref="Q23:R23"/>
    <mergeCell ref="S23:T23"/>
    <mergeCell ref="B24:D24"/>
    <mergeCell ref="E24:F24"/>
    <mergeCell ref="G24:H24"/>
    <mergeCell ref="I24:J24"/>
    <mergeCell ref="K24:L24"/>
    <mergeCell ref="P6:R7"/>
    <mergeCell ref="S6:T7"/>
    <mergeCell ref="U6:Y7"/>
    <mergeCell ref="Z6:AA7"/>
    <mergeCell ref="AA24:AB24"/>
    <mergeCell ref="O24:P24"/>
    <mergeCell ref="Q24:R24"/>
    <mergeCell ref="S24:T24"/>
    <mergeCell ref="U24:V24"/>
    <mergeCell ref="W24:X24"/>
    <mergeCell ref="Y24:Z24"/>
    <mergeCell ref="S22:T22"/>
    <mergeCell ref="U22:V22"/>
    <mergeCell ref="W22:X22"/>
    <mergeCell ref="Y22:Z22"/>
    <mergeCell ref="AA22:AB22"/>
  </mergeCells>
  <conditionalFormatting sqref="C4:N15">
    <cfRule type="containsText" dxfId="19" priority="9" operator="containsText" text="F">
      <formula>NOT(ISERROR(SEARCH("F",C4)))</formula>
    </cfRule>
    <cfRule type="containsText" dxfId="18" priority="10" operator="containsText" text="P">
      <formula>NOT(ISERROR(SEARCH("P",C4)))</formula>
    </cfRule>
  </conditionalFormatting>
  <conditionalFormatting sqref="E21:AB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AB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A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M18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Q4:AB4">
    <cfRule type="containsText" dxfId="17" priority="5" operator="containsText" text="F">
      <formula>NOT(ISERROR(SEARCH("F",Q4)))</formula>
    </cfRule>
    <cfRule type="containsText" dxfId="16" priority="7" operator="containsText" text="P">
      <formula>NOT(ISERROR(SEARCH("P",Q4)))</formula>
    </cfRule>
  </conditionalFormatting>
  <conditionalFormatting sqref="Z6:AA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A34-CA93-48EA-9568-D4BD86CEE144}">
  <dimension ref="B1:Z22"/>
  <sheetViews>
    <sheetView workbookViewId="0"/>
  </sheetViews>
  <sheetFormatPr defaultRowHeight="14.25" x14ac:dyDescent="0.45"/>
  <cols>
    <col min="1" max="52" width="4.19921875" style="1" customWidth="1"/>
    <col min="53" max="16384" width="9.06640625" style="1"/>
  </cols>
  <sheetData>
    <row r="1" spans="2:26" ht="14.65" thickBot="1" x14ac:dyDescent="0.5"/>
    <row r="2" spans="2:26" ht="16.149999999999999" thickBot="1" x14ac:dyDescent="0.5">
      <c r="B2" s="61" t="s">
        <v>13</v>
      </c>
      <c r="C2" s="62"/>
      <c r="D2" s="62"/>
      <c r="E2" s="62"/>
      <c r="F2" s="62"/>
      <c r="G2" s="62"/>
      <c r="H2" s="62"/>
      <c r="I2" s="62"/>
      <c r="J2" s="62"/>
      <c r="K2" s="62"/>
      <c r="L2" s="65"/>
      <c r="O2" s="61" t="s">
        <v>15</v>
      </c>
      <c r="P2" s="62"/>
      <c r="Q2" s="62"/>
      <c r="R2" s="62"/>
      <c r="S2" s="62"/>
      <c r="T2" s="62"/>
      <c r="U2" s="62"/>
      <c r="V2" s="62"/>
      <c r="W2" s="62"/>
      <c r="X2" s="62"/>
      <c r="Y2" s="65"/>
    </row>
    <row r="3" spans="2:26" ht="14.65" thickBot="1" x14ac:dyDescent="0.5">
      <c r="B3" s="28" t="s">
        <v>14</v>
      </c>
      <c r="C3" s="25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7">
        <v>10</v>
      </c>
      <c r="O3" s="66" t="s">
        <v>14</v>
      </c>
      <c r="P3" s="25">
        <v>1</v>
      </c>
      <c r="Q3" s="26">
        <v>2</v>
      </c>
      <c r="R3" s="26">
        <v>3</v>
      </c>
      <c r="S3" s="26">
        <v>4</v>
      </c>
      <c r="T3" s="26">
        <v>5</v>
      </c>
      <c r="U3" s="26">
        <v>6</v>
      </c>
      <c r="V3" s="26">
        <v>7</v>
      </c>
      <c r="W3" s="26">
        <v>8</v>
      </c>
      <c r="X3" s="26">
        <v>9</v>
      </c>
      <c r="Y3" s="27">
        <v>10</v>
      </c>
    </row>
    <row r="4" spans="2:26" ht="14.65" thickBot="1" x14ac:dyDescent="0.5">
      <c r="B4" s="22">
        <v>1</v>
      </c>
      <c r="C4" s="5" t="s">
        <v>22</v>
      </c>
      <c r="D4" s="6" t="str">
        <f t="shared" ref="D4:L13" si="0">IF(OR(D$3&gt;=$E$15,$B4&gt;=$E$15),"P","F")</f>
        <v>F</v>
      </c>
      <c r="E4" s="6" t="str">
        <f t="shared" si="0"/>
        <v>F</v>
      </c>
      <c r="F4" s="6" t="str">
        <f t="shared" si="0"/>
        <v>F</v>
      </c>
      <c r="G4" s="6" t="str">
        <f t="shared" si="0"/>
        <v>F</v>
      </c>
      <c r="H4" s="6" t="str">
        <f t="shared" si="0"/>
        <v>P</v>
      </c>
      <c r="I4" s="6" t="str">
        <f t="shared" si="0"/>
        <v>P</v>
      </c>
      <c r="J4" s="6" t="str">
        <f t="shared" si="0"/>
        <v>P</v>
      </c>
      <c r="K4" s="6" t="str">
        <f t="shared" si="0"/>
        <v>P</v>
      </c>
      <c r="L4" s="7" t="str">
        <f t="shared" si="0"/>
        <v>P</v>
      </c>
      <c r="O4" s="97"/>
      <c r="P4" s="2" t="s">
        <v>22</v>
      </c>
      <c r="Q4" s="3" t="str">
        <f t="shared" ref="Q4:Y4" si="1">IF(Q3&gt;=$E$15,"P","F")</f>
        <v>F</v>
      </c>
      <c r="R4" s="3" t="str">
        <f t="shared" si="1"/>
        <v>F</v>
      </c>
      <c r="S4" s="3" t="str">
        <f t="shared" si="1"/>
        <v>F</v>
      </c>
      <c r="T4" s="3" t="str">
        <f t="shared" si="1"/>
        <v>F</v>
      </c>
      <c r="U4" s="3" t="str">
        <f t="shared" si="1"/>
        <v>P</v>
      </c>
      <c r="V4" s="3" t="str">
        <f t="shared" si="1"/>
        <v>P</v>
      </c>
      <c r="W4" s="3" t="str">
        <f t="shared" si="1"/>
        <v>P</v>
      </c>
      <c r="X4" s="3" t="str">
        <f t="shared" si="1"/>
        <v>P</v>
      </c>
      <c r="Y4" s="4" t="str">
        <f t="shared" si="1"/>
        <v>P</v>
      </c>
    </row>
    <row r="5" spans="2:26" ht="14.65" thickBot="1" x14ac:dyDescent="0.5">
      <c r="B5" s="23">
        <v>2</v>
      </c>
      <c r="C5" s="8" t="str">
        <f t="shared" ref="C5:C13" si="2">IF(OR(C$3&gt;=$E$15,$B5&gt;=$E$15),"P","F")</f>
        <v>F</v>
      </c>
      <c r="D5" s="1" t="str">
        <f t="shared" si="0"/>
        <v>F</v>
      </c>
      <c r="E5" s="1" t="str">
        <f t="shared" si="0"/>
        <v>F</v>
      </c>
      <c r="F5" s="1" t="str">
        <f t="shared" si="0"/>
        <v>F</v>
      </c>
      <c r="G5" s="1" t="str">
        <f t="shared" si="0"/>
        <v>F</v>
      </c>
      <c r="H5" s="1" t="str">
        <f t="shared" si="0"/>
        <v>P</v>
      </c>
      <c r="I5" s="1" t="str">
        <f t="shared" si="0"/>
        <v>P</v>
      </c>
      <c r="J5" s="1" t="str">
        <f t="shared" si="0"/>
        <v>P</v>
      </c>
      <c r="K5" s="1" t="str">
        <f t="shared" si="0"/>
        <v>P</v>
      </c>
      <c r="L5" s="9" t="str">
        <f t="shared" si="0"/>
        <v>P</v>
      </c>
    </row>
    <row r="6" spans="2:26" x14ac:dyDescent="0.45">
      <c r="B6" s="23">
        <v>3</v>
      </c>
      <c r="C6" s="8" t="str">
        <f t="shared" si="2"/>
        <v>F</v>
      </c>
      <c r="D6" s="1" t="str">
        <f t="shared" si="0"/>
        <v>F</v>
      </c>
      <c r="E6" s="1" t="str">
        <f t="shared" si="0"/>
        <v>F</v>
      </c>
      <c r="F6" s="1" t="str">
        <f t="shared" si="0"/>
        <v>F</v>
      </c>
      <c r="G6" s="1" t="str">
        <f t="shared" si="0"/>
        <v>F</v>
      </c>
      <c r="H6" s="1" t="str">
        <f t="shared" si="0"/>
        <v>P</v>
      </c>
      <c r="I6" s="1" t="str">
        <f t="shared" si="0"/>
        <v>P</v>
      </c>
      <c r="J6" s="1" t="str">
        <f t="shared" si="0"/>
        <v>P</v>
      </c>
      <c r="K6" s="1" t="str">
        <f t="shared" si="0"/>
        <v>P</v>
      </c>
      <c r="L6" s="9" t="str">
        <f t="shared" si="0"/>
        <v>P</v>
      </c>
      <c r="O6" s="67" t="s">
        <v>1</v>
      </c>
      <c r="P6" s="68"/>
      <c r="Q6" s="69"/>
      <c r="R6" s="67">
        <f>E15</f>
        <v>6</v>
      </c>
      <c r="S6" s="69"/>
      <c r="T6" s="67" t="s">
        <v>2</v>
      </c>
      <c r="U6" s="68"/>
      <c r="V6" s="68"/>
      <c r="W6" s="68"/>
      <c r="X6" s="69"/>
      <c r="Y6" s="73">
        <f>(COUNTIF(P4:Y4,"P"))/10</f>
        <v>0.5</v>
      </c>
      <c r="Z6" s="74"/>
    </row>
    <row r="7" spans="2:26" ht="14.65" thickBot="1" x14ac:dyDescent="0.5">
      <c r="B7" s="23">
        <v>4</v>
      </c>
      <c r="C7" s="8" t="str">
        <f t="shared" si="2"/>
        <v>F</v>
      </c>
      <c r="D7" s="1" t="str">
        <f t="shared" si="0"/>
        <v>F</v>
      </c>
      <c r="E7" s="1" t="str">
        <f t="shared" si="0"/>
        <v>F</v>
      </c>
      <c r="F7" s="1" t="str">
        <f t="shared" si="0"/>
        <v>F</v>
      </c>
      <c r="G7" s="1" t="str">
        <f t="shared" si="0"/>
        <v>F</v>
      </c>
      <c r="H7" s="1" t="str">
        <f t="shared" si="0"/>
        <v>P</v>
      </c>
      <c r="I7" s="1" t="str">
        <f t="shared" si="0"/>
        <v>P</v>
      </c>
      <c r="J7" s="1" t="str">
        <f t="shared" si="0"/>
        <v>P</v>
      </c>
      <c r="K7" s="1" t="str">
        <f t="shared" si="0"/>
        <v>P</v>
      </c>
      <c r="L7" s="9" t="str">
        <f t="shared" si="0"/>
        <v>P</v>
      </c>
      <c r="O7" s="70"/>
      <c r="P7" s="71"/>
      <c r="Q7" s="72"/>
      <c r="R7" s="70"/>
      <c r="S7" s="72"/>
      <c r="T7" s="70"/>
      <c r="U7" s="71"/>
      <c r="V7" s="71"/>
      <c r="W7" s="71"/>
      <c r="X7" s="72"/>
      <c r="Y7" s="75"/>
      <c r="Z7" s="76"/>
    </row>
    <row r="8" spans="2:26" x14ac:dyDescent="0.45">
      <c r="B8" s="23">
        <v>5</v>
      </c>
      <c r="C8" s="8" t="str">
        <f t="shared" si="2"/>
        <v>F</v>
      </c>
      <c r="D8" s="1" t="str">
        <f t="shared" si="0"/>
        <v>F</v>
      </c>
      <c r="E8" s="1" t="str">
        <f t="shared" si="0"/>
        <v>F</v>
      </c>
      <c r="F8" s="1" t="str">
        <f t="shared" si="0"/>
        <v>F</v>
      </c>
      <c r="G8" s="1" t="str">
        <f t="shared" si="0"/>
        <v>F</v>
      </c>
      <c r="H8" s="1" t="str">
        <f t="shared" si="0"/>
        <v>P</v>
      </c>
      <c r="I8" s="1" t="str">
        <f t="shared" si="0"/>
        <v>P</v>
      </c>
      <c r="J8" s="1" t="str">
        <f t="shared" si="0"/>
        <v>P</v>
      </c>
      <c r="K8" s="1" t="str">
        <f t="shared" si="0"/>
        <v>P</v>
      </c>
      <c r="L8" s="9" t="str">
        <f t="shared" si="0"/>
        <v>P</v>
      </c>
    </row>
    <row r="9" spans="2:26" x14ac:dyDescent="0.45">
      <c r="B9" s="23">
        <v>6</v>
      </c>
      <c r="C9" s="8" t="str">
        <f t="shared" si="2"/>
        <v>P</v>
      </c>
      <c r="D9" s="1" t="str">
        <f t="shared" si="0"/>
        <v>P</v>
      </c>
      <c r="E9" s="1" t="str">
        <f t="shared" si="0"/>
        <v>P</v>
      </c>
      <c r="F9" s="1" t="str">
        <f t="shared" si="0"/>
        <v>P</v>
      </c>
      <c r="G9" s="1" t="str">
        <f t="shared" si="0"/>
        <v>P</v>
      </c>
      <c r="H9" s="1" t="str">
        <f t="shared" si="0"/>
        <v>P</v>
      </c>
      <c r="I9" s="1" t="str">
        <f t="shared" si="0"/>
        <v>P</v>
      </c>
      <c r="J9" s="1" t="str">
        <f t="shared" si="0"/>
        <v>P</v>
      </c>
      <c r="K9" s="1" t="str">
        <f t="shared" si="0"/>
        <v>P</v>
      </c>
      <c r="L9" s="9" t="str">
        <f t="shared" si="0"/>
        <v>P</v>
      </c>
    </row>
    <row r="10" spans="2:26" x14ac:dyDescent="0.45">
      <c r="B10" s="23">
        <v>7</v>
      </c>
      <c r="C10" s="8" t="str">
        <f t="shared" si="2"/>
        <v>P</v>
      </c>
      <c r="D10" s="1" t="str">
        <f t="shared" si="0"/>
        <v>P</v>
      </c>
      <c r="E10" s="1" t="str">
        <f t="shared" si="0"/>
        <v>P</v>
      </c>
      <c r="F10" s="1" t="str">
        <f t="shared" si="0"/>
        <v>P</v>
      </c>
      <c r="G10" s="1" t="str">
        <f t="shared" si="0"/>
        <v>P</v>
      </c>
      <c r="H10" s="1" t="str">
        <f t="shared" si="0"/>
        <v>P</v>
      </c>
      <c r="I10" s="1" t="str">
        <f t="shared" si="0"/>
        <v>P</v>
      </c>
      <c r="J10" s="1" t="str">
        <f t="shared" si="0"/>
        <v>P</v>
      </c>
      <c r="K10" s="1" t="str">
        <f t="shared" si="0"/>
        <v>P</v>
      </c>
      <c r="L10" s="9" t="str">
        <f t="shared" si="0"/>
        <v>P</v>
      </c>
    </row>
    <row r="11" spans="2:26" x14ac:dyDescent="0.45">
      <c r="B11" s="23">
        <v>8</v>
      </c>
      <c r="C11" s="8" t="str">
        <f t="shared" si="2"/>
        <v>P</v>
      </c>
      <c r="D11" s="1" t="str">
        <f t="shared" si="0"/>
        <v>P</v>
      </c>
      <c r="E11" s="1" t="str">
        <f t="shared" si="0"/>
        <v>P</v>
      </c>
      <c r="F11" s="1" t="str">
        <f t="shared" si="0"/>
        <v>P</v>
      </c>
      <c r="G11" s="1" t="str">
        <f t="shared" si="0"/>
        <v>P</v>
      </c>
      <c r="H11" s="1" t="str">
        <f t="shared" si="0"/>
        <v>P</v>
      </c>
      <c r="I11" s="1" t="str">
        <f t="shared" si="0"/>
        <v>P</v>
      </c>
      <c r="J11" s="1" t="str">
        <f t="shared" si="0"/>
        <v>P</v>
      </c>
      <c r="K11" s="1" t="str">
        <f t="shared" si="0"/>
        <v>P</v>
      </c>
      <c r="L11" s="9" t="str">
        <f t="shared" si="0"/>
        <v>P</v>
      </c>
    </row>
    <row r="12" spans="2:26" x14ac:dyDescent="0.45">
      <c r="B12" s="23">
        <v>9</v>
      </c>
      <c r="C12" s="8" t="str">
        <f t="shared" si="2"/>
        <v>P</v>
      </c>
      <c r="D12" s="1" t="str">
        <f t="shared" si="0"/>
        <v>P</v>
      </c>
      <c r="E12" s="1" t="str">
        <f t="shared" si="0"/>
        <v>P</v>
      </c>
      <c r="F12" s="1" t="str">
        <f t="shared" si="0"/>
        <v>P</v>
      </c>
      <c r="G12" s="1" t="str">
        <f t="shared" si="0"/>
        <v>P</v>
      </c>
      <c r="H12" s="1" t="str">
        <f t="shared" si="0"/>
        <v>P</v>
      </c>
      <c r="I12" s="1" t="str">
        <f t="shared" si="0"/>
        <v>P</v>
      </c>
      <c r="J12" s="1" t="str">
        <f t="shared" si="0"/>
        <v>P</v>
      </c>
      <c r="K12" s="1" t="str">
        <f t="shared" si="0"/>
        <v>P</v>
      </c>
      <c r="L12" s="9" t="str">
        <f t="shared" si="0"/>
        <v>P</v>
      </c>
    </row>
    <row r="13" spans="2:26" ht="14.65" thickBot="1" x14ac:dyDescent="0.5">
      <c r="B13" s="24">
        <v>10</v>
      </c>
      <c r="C13" s="10" t="str">
        <f t="shared" si="2"/>
        <v>P</v>
      </c>
      <c r="D13" s="11" t="str">
        <f t="shared" si="0"/>
        <v>P</v>
      </c>
      <c r="E13" s="11" t="str">
        <f t="shared" si="0"/>
        <v>P</v>
      </c>
      <c r="F13" s="11" t="str">
        <f t="shared" si="0"/>
        <v>P</v>
      </c>
      <c r="G13" s="11" t="str">
        <f t="shared" si="0"/>
        <v>P</v>
      </c>
      <c r="H13" s="11" t="str">
        <f t="shared" si="0"/>
        <v>P</v>
      </c>
      <c r="I13" s="11" t="str">
        <f t="shared" si="0"/>
        <v>P</v>
      </c>
      <c r="J13" s="11" t="str">
        <f t="shared" si="0"/>
        <v>P</v>
      </c>
      <c r="K13" s="11" t="str">
        <f t="shared" si="0"/>
        <v>P</v>
      </c>
      <c r="L13" s="12" t="str">
        <f t="shared" si="0"/>
        <v>P</v>
      </c>
    </row>
    <row r="14" spans="2:26" ht="14.65" thickBot="1" x14ac:dyDescent="0.5"/>
    <row r="15" spans="2:26" x14ac:dyDescent="0.45">
      <c r="B15" s="67" t="s">
        <v>1</v>
      </c>
      <c r="C15" s="68"/>
      <c r="D15" s="69"/>
      <c r="E15" s="77">
        <v>6</v>
      </c>
      <c r="F15" s="78"/>
      <c r="G15" s="67" t="s">
        <v>2</v>
      </c>
      <c r="H15" s="68"/>
      <c r="I15" s="68"/>
      <c r="J15" s="68"/>
      <c r="K15" s="69"/>
      <c r="L15" s="73">
        <f>(COUNTIF(C4:L13,"P"))/100</f>
        <v>0.75</v>
      </c>
      <c r="M15" s="74"/>
    </row>
    <row r="16" spans="2:26" ht="14.65" thickBot="1" x14ac:dyDescent="0.5">
      <c r="B16" s="70"/>
      <c r="C16" s="71"/>
      <c r="D16" s="72"/>
      <c r="E16" s="79"/>
      <c r="F16" s="80"/>
      <c r="G16" s="70"/>
      <c r="H16" s="71"/>
      <c r="I16" s="71"/>
      <c r="J16" s="71"/>
      <c r="K16" s="72"/>
      <c r="L16" s="75"/>
      <c r="M16" s="76"/>
    </row>
    <row r="17" spans="2:24" ht="14.65" thickBot="1" x14ac:dyDescent="0.5"/>
    <row r="18" spans="2:24" ht="14.65" thickBot="1" x14ac:dyDescent="0.5">
      <c r="B18" s="63" t="s">
        <v>5</v>
      </c>
      <c r="C18" s="64"/>
      <c r="D18" s="81"/>
      <c r="E18" s="63">
        <v>1</v>
      </c>
      <c r="F18" s="64"/>
      <c r="G18" s="64">
        <v>2</v>
      </c>
      <c r="H18" s="64"/>
      <c r="I18" s="64">
        <v>3</v>
      </c>
      <c r="J18" s="64"/>
      <c r="K18" s="64">
        <v>4</v>
      </c>
      <c r="L18" s="64"/>
      <c r="M18" s="64">
        <v>5</v>
      </c>
      <c r="N18" s="64"/>
      <c r="O18" s="64">
        <v>6</v>
      </c>
      <c r="P18" s="64"/>
      <c r="Q18" s="64">
        <v>7</v>
      </c>
      <c r="R18" s="64"/>
      <c r="S18" s="64">
        <v>8</v>
      </c>
      <c r="T18" s="64"/>
      <c r="U18" s="64">
        <v>9</v>
      </c>
      <c r="V18" s="64"/>
      <c r="W18" s="64">
        <v>10</v>
      </c>
      <c r="X18" s="81"/>
    </row>
    <row r="19" spans="2:24" x14ac:dyDescent="0.45">
      <c r="B19" s="67" t="s">
        <v>3</v>
      </c>
      <c r="C19" s="68"/>
      <c r="D19" s="69"/>
      <c r="E19" s="107">
        <v>0.9</v>
      </c>
      <c r="F19" s="103"/>
      <c r="G19" s="103">
        <v>0.9</v>
      </c>
      <c r="H19" s="103"/>
      <c r="I19" s="103">
        <v>0.8</v>
      </c>
      <c r="J19" s="103"/>
      <c r="K19" s="103">
        <v>0.7</v>
      </c>
      <c r="L19" s="103"/>
      <c r="M19" s="103">
        <v>0.6</v>
      </c>
      <c r="N19" s="103"/>
      <c r="O19" s="103">
        <v>0.5</v>
      </c>
      <c r="P19" s="103"/>
      <c r="Q19" s="103">
        <v>0.4</v>
      </c>
      <c r="R19" s="103"/>
      <c r="S19" s="103">
        <v>0.3</v>
      </c>
      <c r="T19" s="103"/>
      <c r="U19" s="103">
        <v>0.2</v>
      </c>
      <c r="V19" s="103"/>
      <c r="W19" s="103">
        <v>0.1</v>
      </c>
      <c r="X19" s="104"/>
    </row>
    <row r="20" spans="2:24" x14ac:dyDescent="0.45">
      <c r="B20" s="84" t="s">
        <v>4</v>
      </c>
      <c r="C20" s="85"/>
      <c r="D20" s="99"/>
      <c r="E20" s="86">
        <v>0.99</v>
      </c>
      <c r="F20" s="87"/>
      <c r="G20" s="87">
        <v>0.99</v>
      </c>
      <c r="H20" s="87"/>
      <c r="I20" s="87">
        <v>0.96</v>
      </c>
      <c r="J20" s="87"/>
      <c r="K20" s="87">
        <v>0.91</v>
      </c>
      <c r="L20" s="87"/>
      <c r="M20" s="87">
        <v>0.84</v>
      </c>
      <c r="N20" s="87"/>
      <c r="O20" s="87">
        <v>0.75</v>
      </c>
      <c r="P20" s="87"/>
      <c r="Q20" s="87">
        <v>0.64</v>
      </c>
      <c r="R20" s="87"/>
      <c r="S20" s="87">
        <v>0.51</v>
      </c>
      <c r="T20" s="87"/>
      <c r="U20" s="87">
        <v>0.36</v>
      </c>
      <c r="V20" s="87"/>
      <c r="W20" s="87">
        <v>0.19</v>
      </c>
      <c r="X20" s="89"/>
    </row>
    <row r="21" spans="2:24" x14ac:dyDescent="0.45">
      <c r="B21" s="84" t="s">
        <v>6</v>
      </c>
      <c r="C21" s="85"/>
      <c r="D21" s="99"/>
      <c r="E21" s="86">
        <f>E20-E19</f>
        <v>8.9999999999999969E-2</v>
      </c>
      <c r="F21" s="87"/>
      <c r="G21" s="87">
        <f t="shared" ref="G21" si="3">G20-G19</f>
        <v>8.9999999999999969E-2</v>
      </c>
      <c r="H21" s="87"/>
      <c r="I21" s="87">
        <f t="shared" ref="I21" si="4">I20-I19</f>
        <v>0.15999999999999992</v>
      </c>
      <c r="J21" s="87"/>
      <c r="K21" s="87">
        <f t="shared" ref="K21" si="5">K20-K19</f>
        <v>0.21000000000000008</v>
      </c>
      <c r="L21" s="87"/>
      <c r="M21" s="87">
        <f t="shared" ref="M21" si="6">M20-M19</f>
        <v>0.24</v>
      </c>
      <c r="N21" s="87"/>
      <c r="O21" s="87">
        <f t="shared" ref="O21" si="7">O20-O19</f>
        <v>0.25</v>
      </c>
      <c r="P21" s="87"/>
      <c r="Q21" s="87">
        <f t="shared" ref="Q21" si="8">Q20-Q19</f>
        <v>0.24</v>
      </c>
      <c r="R21" s="87"/>
      <c r="S21" s="87">
        <f t="shared" ref="S21" si="9">S20-S19</f>
        <v>0.21000000000000002</v>
      </c>
      <c r="T21" s="87"/>
      <c r="U21" s="87">
        <f t="shared" ref="U21" si="10">U20-U19</f>
        <v>0.15999999999999998</v>
      </c>
      <c r="V21" s="87"/>
      <c r="W21" s="87">
        <f t="shared" ref="W21" si="11">W20-W19</f>
        <v>0.09</v>
      </c>
      <c r="X21" s="89"/>
    </row>
    <row r="22" spans="2:24" ht="14.65" thickBot="1" x14ac:dyDescent="0.5">
      <c r="B22" s="70" t="s">
        <v>7</v>
      </c>
      <c r="C22" s="71"/>
      <c r="D22" s="72"/>
      <c r="E22" s="115">
        <f>(E21*100)/10</f>
        <v>0.89999999999999969</v>
      </c>
      <c r="F22" s="113"/>
      <c r="G22" s="113">
        <f t="shared" ref="G22" si="12">(G21*100)/10</f>
        <v>0.89999999999999969</v>
      </c>
      <c r="H22" s="113"/>
      <c r="I22" s="113">
        <f t="shared" ref="I22" si="13">(I21*100)/10</f>
        <v>1.5999999999999992</v>
      </c>
      <c r="J22" s="113"/>
      <c r="K22" s="113">
        <f t="shared" ref="K22" si="14">(K21*100)/10</f>
        <v>2.1000000000000005</v>
      </c>
      <c r="L22" s="113"/>
      <c r="M22" s="113">
        <f t="shared" ref="M22" si="15">(M21*100)/10</f>
        <v>2.4</v>
      </c>
      <c r="N22" s="113"/>
      <c r="O22" s="113">
        <f t="shared" ref="O22" si="16">(O21*100)/10</f>
        <v>2.5</v>
      </c>
      <c r="P22" s="113"/>
      <c r="Q22" s="113">
        <f t="shared" ref="Q22" si="17">(Q21*100)/10</f>
        <v>2.4</v>
      </c>
      <c r="R22" s="113"/>
      <c r="S22" s="113">
        <f t="shared" ref="S22" si="18">(S21*100)/10</f>
        <v>2.1000000000000005</v>
      </c>
      <c r="T22" s="113"/>
      <c r="U22" s="113">
        <f t="shared" ref="U22" si="19">(U21*100)/10</f>
        <v>1.5999999999999999</v>
      </c>
      <c r="V22" s="113"/>
      <c r="W22" s="113">
        <f t="shared" ref="W22" si="20">(W21*100)/10</f>
        <v>0.9</v>
      </c>
      <c r="X22" s="114"/>
    </row>
  </sheetData>
  <mergeCells count="66">
    <mergeCell ref="S22:T22"/>
    <mergeCell ref="S21:T21"/>
    <mergeCell ref="Q22:R22"/>
    <mergeCell ref="Q21:R21"/>
    <mergeCell ref="T6:X7"/>
    <mergeCell ref="W22:X22"/>
    <mergeCell ref="W21:X21"/>
    <mergeCell ref="W20:X20"/>
    <mergeCell ref="W19:X19"/>
    <mergeCell ref="U22:V22"/>
    <mergeCell ref="U21:V21"/>
    <mergeCell ref="U20:V20"/>
    <mergeCell ref="U19:V19"/>
    <mergeCell ref="O6:Q7"/>
    <mergeCell ref="R6:S7"/>
    <mergeCell ref="I21:J21"/>
    <mergeCell ref="O22:P22"/>
    <mergeCell ref="O21:P21"/>
    <mergeCell ref="M22:N22"/>
    <mergeCell ref="M21:N21"/>
    <mergeCell ref="M18:N18"/>
    <mergeCell ref="B22:D22"/>
    <mergeCell ref="B21:D21"/>
    <mergeCell ref="B20:D20"/>
    <mergeCell ref="B19:D19"/>
    <mergeCell ref="B18:D18"/>
    <mergeCell ref="G22:H22"/>
    <mergeCell ref="G21:H21"/>
    <mergeCell ref="G20:H20"/>
    <mergeCell ref="G19:H19"/>
    <mergeCell ref="E22:F22"/>
    <mergeCell ref="E21:F21"/>
    <mergeCell ref="E20:F20"/>
    <mergeCell ref="K22:L22"/>
    <mergeCell ref="K21:L21"/>
    <mergeCell ref="I22:J22"/>
    <mergeCell ref="O2:Y2"/>
    <mergeCell ref="O3:O4"/>
    <mergeCell ref="Q19:R19"/>
    <mergeCell ref="Q20:R20"/>
    <mergeCell ref="S19:T19"/>
    <mergeCell ref="S20:T20"/>
    <mergeCell ref="W18:X18"/>
    <mergeCell ref="U18:V18"/>
    <mergeCell ref="S18:T18"/>
    <mergeCell ref="Q18:R18"/>
    <mergeCell ref="Y6:Z7"/>
    <mergeCell ref="O19:P19"/>
    <mergeCell ref="O20:P20"/>
    <mergeCell ref="O18:P18"/>
    <mergeCell ref="I20:J20"/>
    <mergeCell ref="K19:L19"/>
    <mergeCell ref="K20:L20"/>
    <mergeCell ref="E19:F19"/>
    <mergeCell ref="B2:L2"/>
    <mergeCell ref="I18:J18"/>
    <mergeCell ref="G18:H18"/>
    <mergeCell ref="E18:F18"/>
    <mergeCell ref="I19:J19"/>
    <mergeCell ref="B15:D16"/>
    <mergeCell ref="E15:F16"/>
    <mergeCell ref="G15:K16"/>
    <mergeCell ref="L15:M16"/>
    <mergeCell ref="M19:N19"/>
    <mergeCell ref="M20:N20"/>
    <mergeCell ref="K18:L18"/>
  </mergeCells>
  <conditionalFormatting sqref="C4:L13">
    <cfRule type="containsText" dxfId="15" priority="8" operator="containsText" text="F">
      <formula>NOT(ISERROR(SEARCH("F",C4)))</formula>
    </cfRule>
    <cfRule type="containsText" dxfId="14" priority="9" operator="containsText" text="P">
      <formula>NOT(ISERROR(SEARCH("P",C4)))</formula>
    </cfRule>
  </conditionalFormatting>
  <conditionalFormatting sqref="E19:X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X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X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M1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Y4">
    <cfRule type="containsText" dxfId="13" priority="1" operator="containsText" text="F">
      <formula>NOT(ISERROR(SEARCH("F",P4)))</formula>
    </cfRule>
    <cfRule type="containsText" dxfId="12" priority="2" operator="containsText" text="P">
      <formula>NOT(ISERROR(SEARCH("P",P4)))</formula>
    </cfRule>
  </conditionalFormatting>
  <conditionalFormatting sqref="Y6:Z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81B4-DF02-466F-B3B9-BD05C07F5620}">
  <dimension ref="B1:Z20"/>
  <sheetViews>
    <sheetView workbookViewId="0"/>
  </sheetViews>
  <sheetFormatPr defaultRowHeight="14.25" x14ac:dyDescent="0.45"/>
  <cols>
    <col min="1" max="52" width="4.19921875" style="1" customWidth="1"/>
    <col min="53" max="16384" width="9.06640625" style="1"/>
  </cols>
  <sheetData>
    <row r="1" spans="2:26" ht="14.65" thickBot="1" x14ac:dyDescent="0.5"/>
    <row r="2" spans="2:26" ht="16.149999999999999" thickBot="1" x14ac:dyDescent="0.5">
      <c r="B2" s="61" t="s">
        <v>16</v>
      </c>
      <c r="C2" s="62"/>
      <c r="D2" s="62"/>
      <c r="E2" s="62"/>
      <c r="F2" s="62"/>
      <c r="G2" s="62"/>
      <c r="H2" s="62"/>
      <c r="I2" s="62"/>
      <c r="J2" s="65"/>
      <c r="O2" s="61" t="s">
        <v>18</v>
      </c>
      <c r="P2" s="62"/>
      <c r="Q2" s="62"/>
      <c r="R2" s="62"/>
      <c r="S2" s="62"/>
      <c r="T2" s="62"/>
      <c r="U2" s="62"/>
      <c r="V2" s="62"/>
      <c r="W2" s="65"/>
    </row>
    <row r="3" spans="2:26" ht="14.65" thickBot="1" x14ac:dyDescent="0.5">
      <c r="B3" s="28" t="s">
        <v>17</v>
      </c>
      <c r="C3" s="25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7">
        <v>8</v>
      </c>
      <c r="O3" s="66" t="s">
        <v>17</v>
      </c>
      <c r="P3" s="25">
        <v>1</v>
      </c>
      <c r="Q3" s="26">
        <v>2</v>
      </c>
      <c r="R3" s="26">
        <v>3</v>
      </c>
      <c r="S3" s="26">
        <v>4</v>
      </c>
      <c r="T3" s="26">
        <v>5</v>
      </c>
      <c r="U3" s="26">
        <v>6</v>
      </c>
      <c r="V3" s="26">
        <v>7</v>
      </c>
      <c r="W3" s="27">
        <v>8</v>
      </c>
    </row>
    <row r="4" spans="2:26" ht="14.65" thickBot="1" x14ac:dyDescent="0.5">
      <c r="B4" s="22">
        <v>1</v>
      </c>
      <c r="C4" s="5" t="s">
        <v>22</v>
      </c>
      <c r="D4" s="6" t="str">
        <f t="shared" ref="D4:J11" si="0">IF(OR(D$3&gt;=$E$13,$B4&gt;=$E$13),"P","F")</f>
        <v>F</v>
      </c>
      <c r="E4" s="6" t="str">
        <f t="shared" si="0"/>
        <v>F</v>
      </c>
      <c r="F4" s="6" t="str">
        <f t="shared" si="0"/>
        <v>F</v>
      </c>
      <c r="G4" s="6" t="str">
        <f t="shared" si="0"/>
        <v>P</v>
      </c>
      <c r="H4" s="6" t="str">
        <f t="shared" si="0"/>
        <v>P</v>
      </c>
      <c r="I4" s="6" t="str">
        <f t="shared" si="0"/>
        <v>P</v>
      </c>
      <c r="J4" s="7" t="str">
        <f t="shared" si="0"/>
        <v>P</v>
      </c>
      <c r="O4" s="97"/>
      <c r="P4" s="2" t="s">
        <v>22</v>
      </c>
      <c r="Q4" s="3" t="str">
        <f t="shared" ref="Q4:W4" si="1">IF(Q3&gt;=$E$13,"P","F")</f>
        <v>F</v>
      </c>
      <c r="R4" s="3" t="str">
        <f t="shared" si="1"/>
        <v>F</v>
      </c>
      <c r="S4" s="3" t="str">
        <f t="shared" si="1"/>
        <v>F</v>
      </c>
      <c r="T4" s="3" t="str">
        <f t="shared" si="1"/>
        <v>P</v>
      </c>
      <c r="U4" s="3" t="str">
        <f t="shared" si="1"/>
        <v>P</v>
      </c>
      <c r="V4" s="3" t="str">
        <f t="shared" si="1"/>
        <v>P</v>
      </c>
      <c r="W4" s="4" t="str">
        <f t="shared" si="1"/>
        <v>P</v>
      </c>
    </row>
    <row r="5" spans="2:26" ht="14.65" thickBot="1" x14ac:dyDescent="0.5">
      <c r="B5" s="23">
        <v>2</v>
      </c>
      <c r="C5" s="8" t="str">
        <f t="shared" ref="C5:C11" si="2">IF(OR(C$3&gt;=$E$13,$B5&gt;=$E$13),"P","F")</f>
        <v>F</v>
      </c>
      <c r="D5" s="1" t="str">
        <f t="shared" si="0"/>
        <v>F</v>
      </c>
      <c r="E5" s="1" t="str">
        <f t="shared" si="0"/>
        <v>F</v>
      </c>
      <c r="F5" s="1" t="str">
        <f t="shared" si="0"/>
        <v>F</v>
      </c>
      <c r="G5" s="1" t="str">
        <f t="shared" si="0"/>
        <v>P</v>
      </c>
      <c r="H5" s="1" t="str">
        <f t="shared" si="0"/>
        <v>P</v>
      </c>
      <c r="I5" s="1" t="str">
        <f t="shared" si="0"/>
        <v>P</v>
      </c>
      <c r="J5" s="9" t="str">
        <f t="shared" si="0"/>
        <v>P</v>
      </c>
    </row>
    <row r="6" spans="2:26" x14ac:dyDescent="0.45">
      <c r="B6" s="23">
        <v>3</v>
      </c>
      <c r="C6" s="8" t="str">
        <f t="shared" si="2"/>
        <v>F</v>
      </c>
      <c r="D6" s="1" t="str">
        <f t="shared" si="0"/>
        <v>F</v>
      </c>
      <c r="E6" s="1" t="str">
        <f t="shared" si="0"/>
        <v>F</v>
      </c>
      <c r="F6" s="1" t="str">
        <f t="shared" si="0"/>
        <v>F</v>
      </c>
      <c r="G6" s="1" t="str">
        <f t="shared" si="0"/>
        <v>P</v>
      </c>
      <c r="H6" s="1" t="str">
        <f t="shared" si="0"/>
        <v>P</v>
      </c>
      <c r="I6" s="1" t="str">
        <f t="shared" si="0"/>
        <v>P</v>
      </c>
      <c r="J6" s="9" t="str">
        <f t="shared" si="0"/>
        <v>P</v>
      </c>
      <c r="O6" s="67" t="s">
        <v>1</v>
      </c>
      <c r="P6" s="68"/>
      <c r="Q6" s="69"/>
      <c r="R6" s="67">
        <f>E13</f>
        <v>5</v>
      </c>
      <c r="S6" s="69"/>
      <c r="T6" s="67" t="s">
        <v>2</v>
      </c>
      <c r="U6" s="68"/>
      <c r="V6" s="68"/>
      <c r="W6" s="68"/>
      <c r="X6" s="69"/>
      <c r="Y6" s="73">
        <f>(COUNTIF(P4:W4,"P"))/8</f>
        <v>0.5</v>
      </c>
      <c r="Z6" s="74"/>
    </row>
    <row r="7" spans="2:26" ht="14.65" thickBot="1" x14ac:dyDescent="0.5">
      <c r="B7" s="23">
        <v>4</v>
      </c>
      <c r="C7" s="8" t="str">
        <f t="shared" si="2"/>
        <v>F</v>
      </c>
      <c r="D7" s="1" t="str">
        <f t="shared" si="0"/>
        <v>F</v>
      </c>
      <c r="E7" s="1" t="str">
        <f t="shared" si="0"/>
        <v>F</v>
      </c>
      <c r="F7" s="1" t="str">
        <f t="shared" si="0"/>
        <v>F</v>
      </c>
      <c r="G7" s="1" t="str">
        <f t="shared" si="0"/>
        <v>P</v>
      </c>
      <c r="H7" s="1" t="str">
        <f t="shared" si="0"/>
        <v>P</v>
      </c>
      <c r="I7" s="1" t="str">
        <f t="shared" si="0"/>
        <v>P</v>
      </c>
      <c r="J7" s="9" t="str">
        <f t="shared" si="0"/>
        <v>P</v>
      </c>
      <c r="O7" s="70"/>
      <c r="P7" s="71"/>
      <c r="Q7" s="72"/>
      <c r="R7" s="70"/>
      <c r="S7" s="72"/>
      <c r="T7" s="70"/>
      <c r="U7" s="71"/>
      <c r="V7" s="71"/>
      <c r="W7" s="71"/>
      <c r="X7" s="72"/>
      <c r="Y7" s="75"/>
      <c r="Z7" s="76"/>
    </row>
    <row r="8" spans="2:26" x14ac:dyDescent="0.45">
      <c r="B8" s="23">
        <v>5</v>
      </c>
      <c r="C8" s="8" t="str">
        <f t="shared" si="2"/>
        <v>P</v>
      </c>
      <c r="D8" s="1" t="str">
        <f t="shared" si="0"/>
        <v>P</v>
      </c>
      <c r="E8" s="1" t="str">
        <f t="shared" si="0"/>
        <v>P</v>
      </c>
      <c r="F8" s="1" t="str">
        <f t="shared" si="0"/>
        <v>P</v>
      </c>
      <c r="G8" s="1" t="str">
        <f t="shared" si="0"/>
        <v>P</v>
      </c>
      <c r="H8" s="1" t="str">
        <f t="shared" si="0"/>
        <v>P</v>
      </c>
      <c r="I8" s="1" t="str">
        <f t="shared" si="0"/>
        <v>P</v>
      </c>
      <c r="J8" s="9" t="str">
        <f t="shared" si="0"/>
        <v>P</v>
      </c>
    </row>
    <row r="9" spans="2:26" x14ac:dyDescent="0.45">
      <c r="B9" s="23">
        <v>6</v>
      </c>
      <c r="C9" s="8" t="str">
        <f t="shared" si="2"/>
        <v>P</v>
      </c>
      <c r="D9" s="1" t="str">
        <f t="shared" si="0"/>
        <v>P</v>
      </c>
      <c r="E9" s="1" t="str">
        <f t="shared" si="0"/>
        <v>P</v>
      </c>
      <c r="F9" s="1" t="str">
        <f t="shared" si="0"/>
        <v>P</v>
      </c>
      <c r="G9" s="1" t="str">
        <f t="shared" si="0"/>
        <v>P</v>
      </c>
      <c r="H9" s="1" t="str">
        <f t="shared" si="0"/>
        <v>P</v>
      </c>
      <c r="I9" s="1" t="str">
        <f t="shared" si="0"/>
        <v>P</v>
      </c>
      <c r="J9" s="9" t="str">
        <f t="shared" si="0"/>
        <v>P</v>
      </c>
    </row>
    <row r="10" spans="2:26" x14ac:dyDescent="0.45">
      <c r="B10" s="23">
        <v>7</v>
      </c>
      <c r="C10" s="8" t="str">
        <f t="shared" si="2"/>
        <v>P</v>
      </c>
      <c r="D10" s="1" t="str">
        <f t="shared" si="0"/>
        <v>P</v>
      </c>
      <c r="E10" s="1" t="str">
        <f t="shared" si="0"/>
        <v>P</v>
      </c>
      <c r="F10" s="1" t="str">
        <f t="shared" si="0"/>
        <v>P</v>
      </c>
      <c r="G10" s="1" t="str">
        <f t="shared" si="0"/>
        <v>P</v>
      </c>
      <c r="H10" s="1" t="str">
        <f t="shared" si="0"/>
        <v>P</v>
      </c>
      <c r="I10" s="1" t="str">
        <f t="shared" si="0"/>
        <v>P</v>
      </c>
      <c r="J10" s="9" t="str">
        <f t="shared" si="0"/>
        <v>P</v>
      </c>
    </row>
    <row r="11" spans="2:26" ht="14.65" thickBot="1" x14ac:dyDescent="0.5">
      <c r="B11" s="24">
        <v>8</v>
      </c>
      <c r="C11" s="10" t="str">
        <f t="shared" si="2"/>
        <v>P</v>
      </c>
      <c r="D11" s="11" t="str">
        <f t="shared" si="0"/>
        <v>P</v>
      </c>
      <c r="E11" s="11" t="str">
        <f t="shared" si="0"/>
        <v>P</v>
      </c>
      <c r="F11" s="11" t="str">
        <f t="shared" si="0"/>
        <v>P</v>
      </c>
      <c r="G11" s="11" t="str">
        <f t="shared" si="0"/>
        <v>P</v>
      </c>
      <c r="H11" s="11" t="str">
        <f t="shared" si="0"/>
        <v>P</v>
      </c>
      <c r="I11" s="11" t="str">
        <f t="shared" si="0"/>
        <v>P</v>
      </c>
      <c r="J11" s="12" t="str">
        <f t="shared" si="0"/>
        <v>P</v>
      </c>
    </row>
    <row r="12" spans="2:26" ht="14.65" thickBot="1" x14ac:dyDescent="0.5"/>
    <row r="13" spans="2:26" x14ac:dyDescent="0.45">
      <c r="B13" s="67" t="s">
        <v>1</v>
      </c>
      <c r="C13" s="68"/>
      <c r="D13" s="69"/>
      <c r="E13" s="77">
        <v>5</v>
      </c>
      <c r="F13" s="78"/>
      <c r="G13" s="67" t="s">
        <v>2</v>
      </c>
      <c r="H13" s="68"/>
      <c r="I13" s="68"/>
      <c r="J13" s="68"/>
      <c r="K13" s="69"/>
      <c r="L13" s="73">
        <f>(COUNTIF(C4:J11,"P"))/64</f>
        <v>0.75</v>
      </c>
      <c r="M13" s="74"/>
    </row>
    <row r="14" spans="2:26" ht="14.65" thickBot="1" x14ac:dyDescent="0.5">
      <c r="B14" s="70"/>
      <c r="C14" s="71"/>
      <c r="D14" s="72"/>
      <c r="E14" s="79"/>
      <c r="F14" s="80"/>
      <c r="G14" s="70"/>
      <c r="H14" s="71"/>
      <c r="I14" s="71"/>
      <c r="J14" s="71"/>
      <c r="K14" s="72"/>
      <c r="L14" s="75"/>
      <c r="M14" s="76"/>
    </row>
    <row r="15" spans="2:26" ht="14.65" thickBot="1" x14ac:dyDescent="0.5"/>
    <row r="16" spans="2:26" ht="14.65" thickBot="1" x14ac:dyDescent="0.5">
      <c r="B16" s="63" t="s">
        <v>5</v>
      </c>
      <c r="C16" s="64"/>
      <c r="D16" s="81"/>
      <c r="E16" s="63">
        <v>1</v>
      </c>
      <c r="F16" s="64"/>
      <c r="G16" s="64">
        <v>2</v>
      </c>
      <c r="H16" s="64"/>
      <c r="I16" s="64">
        <v>3</v>
      </c>
      <c r="J16" s="64"/>
      <c r="K16" s="64">
        <v>4</v>
      </c>
      <c r="L16" s="64"/>
      <c r="M16" s="64">
        <v>5</v>
      </c>
      <c r="N16" s="64"/>
      <c r="O16" s="64">
        <v>6</v>
      </c>
      <c r="P16" s="64"/>
      <c r="Q16" s="64">
        <v>7</v>
      </c>
      <c r="R16" s="64"/>
      <c r="S16" s="64">
        <v>8</v>
      </c>
      <c r="T16" s="81"/>
    </row>
    <row r="17" spans="2:20" x14ac:dyDescent="0.45">
      <c r="B17" s="67" t="s">
        <v>3</v>
      </c>
      <c r="C17" s="68"/>
      <c r="D17" s="69"/>
      <c r="E17" s="107">
        <v>0.875</v>
      </c>
      <c r="F17" s="103"/>
      <c r="G17" s="103">
        <v>0.875</v>
      </c>
      <c r="H17" s="103"/>
      <c r="I17" s="103">
        <v>0.75</v>
      </c>
      <c r="J17" s="103"/>
      <c r="K17" s="103">
        <v>0.625</v>
      </c>
      <c r="L17" s="103"/>
      <c r="M17" s="103">
        <v>0.5</v>
      </c>
      <c r="N17" s="103"/>
      <c r="O17" s="103">
        <v>0.375</v>
      </c>
      <c r="P17" s="103"/>
      <c r="Q17" s="103">
        <v>0.25</v>
      </c>
      <c r="R17" s="103"/>
      <c r="S17" s="103">
        <v>0.125</v>
      </c>
      <c r="T17" s="104"/>
    </row>
    <row r="18" spans="2:20" x14ac:dyDescent="0.45">
      <c r="B18" s="84" t="s">
        <v>4</v>
      </c>
      <c r="C18" s="85"/>
      <c r="D18" s="99"/>
      <c r="E18" s="86">
        <v>0.98440000000000005</v>
      </c>
      <c r="F18" s="87"/>
      <c r="G18" s="87">
        <v>0.98440000000000005</v>
      </c>
      <c r="H18" s="87"/>
      <c r="I18" s="87">
        <v>0.9375</v>
      </c>
      <c r="J18" s="87"/>
      <c r="K18" s="87">
        <v>0.85940000000000005</v>
      </c>
      <c r="L18" s="87"/>
      <c r="M18" s="87">
        <v>0.75</v>
      </c>
      <c r="N18" s="87"/>
      <c r="O18" s="87">
        <v>0.60940000000000005</v>
      </c>
      <c r="P18" s="87"/>
      <c r="Q18" s="87">
        <v>0.4375</v>
      </c>
      <c r="R18" s="87"/>
      <c r="S18" s="87">
        <v>0.2344</v>
      </c>
      <c r="T18" s="89"/>
    </row>
    <row r="19" spans="2:20" x14ac:dyDescent="0.45">
      <c r="B19" s="84" t="s">
        <v>6</v>
      </c>
      <c r="C19" s="85"/>
      <c r="D19" s="99"/>
      <c r="E19" s="86">
        <f>E18-E17</f>
        <v>0.10940000000000005</v>
      </c>
      <c r="F19" s="87"/>
      <c r="G19" s="87">
        <f t="shared" ref="G19" si="3">G18-G17</f>
        <v>0.10940000000000005</v>
      </c>
      <c r="H19" s="87"/>
      <c r="I19" s="87">
        <f t="shared" ref="I19" si="4">I18-I17</f>
        <v>0.1875</v>
      </c>
      <c r="J19" s="87"/>
      <c r="K19" s="87">
        <f t="shared" ref="K19" si="5">K18-K17</f>
        <v>0.23440000000000005</v>
      </c>
      <c r="L19" s="87"/>
      <c r="M19" s="87">
        <f t="shared" ref="M19" si="6">M18-M17</f>
        <v>0.25</v>
      </c>
      <c r="N19" s="87"/>
      <c r="O19" s="87">
        <f t="shared" ref="O19" si="7">O18-O17</f>
        <v>0.23440000000000005</v>
      </c>
      <c r="P19" s="87"/>
      <c r="Q19" s="87">
        <f t="shared" ref="Q19" si="8">Q18-Q17</f>
        <v>0.1875</v>
      </c>
      <c r="R19" s="87"/>
      <c r="S19" s="87">
        <f t="shared" ref="S19" si="9">S18-S17</f>
        <v>0.1094</v>
      </c>
      <c r="T19" s="89"/>
    </row>
    <row r="20" spans="2:20" ht="14.65" thickBot="1" x14ac:dyDescent="0.5">
      <c r="B20" s="70" t="s">
        <v>7</v>
      </c>
      <c r="C20" s="71"/>
      <c r="D20" s="72"/>
      <c r="E20" s="115">
        <f>(E19*100)/12.5</f>
        <v>0.87520000000000042</v>
      </c>
      <c r="F20" s="113"/>
      <c r="G20" s="113">
        <f t="shared" ref="G20" si="10">(G19*100)/12.5</f>
        <v>0.87520000000000042</v>
      </c>
      <c r="H20" s="113"/>
      <c r="I20" s="113">
        <f t="shared" ref="I20" si="11">(I19*100)/12.5</f>
        <v>1.5</v>
      </c>
      <c r="J20" s="113"/>
      <c r="K20" s="113">
        <f t="shared" ref="K20" si="12">(K19*100)/12.5</f>
        <v>1.8752000000000004</v>
      </c>
      <c r="L20" s="113"/>
      <c r="M20" s="113">
        <f t="shared" ref="M20" si="13">(M19*100)/12.5</f>
        <v>2</v>
      </c>
      <c r="N20" s="113"/>
      <c r="O20" s="113">
        <f t="shared" ref="O20" si="14">(O19*100)/12.5</f>
        <v>1.8752000000000004</v>
      </c>
      <c r="P20" s="113"/>
      <c r="Q20" s="113">
        <f t="shared" ref="Q20" si="15">(Q19*100)/12.5</f>
        <v>1.5</v>
      </c>
      <c r="R20" s="113"/>
      <c r="S20" s="113">
        <f t="shared" ref="S20" si="16">(S19*100)/12.5</f>
        <v>0.87519999999999998</v>
      </c>
      <c r="T20" s="114"/>
    </row>
  </sheetData>
  <mergeCells count="56">
    <mergeCell ref="B13:D14"/>
    <mergeCell ref="E13:F14"/>
    <mergeCell ref="G13:K14"/>
    <mergeCell ref="L13:M14"/>
    <mergeCell ref="O6:Q7"/>
    <mergeCell ref="Q20:R20"/>
    <mergeCell ref="Q19:R19"/>
    <mergeCell ref="Q18:R18"/>
    <mergeCell ref="Q17:R17"/>
    <mergeCell ref="S16:T16"/>
    <mergeCell ref="S20:T20"/>
    <mergeCell ref="T6:X7"/>
    <mergeCell ref="Y6:Z7"/>
    <mergeCell ref="S19:T19"/>
    <mergeCell ref="S18:T18"/>
    <mergeCell ref="S17:T17"/>
    <mergeCell ref="R6:S7"/>
    <mergeCell ref="O20:P20"/>
    <mergeCell ref="O19:P19"/>
    <mergeCell ref="O18:P18"/>
    <mergeCell ref="O17:P17"/>
    <mergeCell ref="M20:N20"/>
    <mergeCell ref="M19:N19"/>
    <mergeCell ref="M18:N18"/>
    <mergeCell ref="M17:N17"/>
    <mergeCell ref="K20:L20"/>
    <mergeCell ref="K19:L19"/>
    <mergeCell ref="K18:L18"/>
    <mergeCell ref="K17:L17"/>
    <mergeCell ref="I20:J20"/>
    <mergeCell ref="I19:J19"/>
    <mergeCell ref="I18:J18"/>
    <mergeCell ref="I17:J17"/>
    <mergeCell ref="G19:H19"/>
    <mergeCell ref="G18:H18"/>
    <mergeCell ref="G17:H17"/>
    <mergeCell ref="E20:F20"/>
    <mergeCell ref="E19:F19"/>
    <mergeCell ref="E18:F18"/>
    <mergeCell ref="E17:F17"/>
    <mergeCell ref="O2:W2"/>
    <mergeCell ref="B2:J2"/>
    <mergeCell ref="O3:O4"/>
    <mergeCell ref="E16:F16"/>
    <mergeCell ref="B20:D20"/>
    <mergeCell ref="B19:D19"/>
    <mergeCell ref="B18:D18"/>
    <mergeCell ref="B17:D17"/>
    <mergeCell ref="B16:D16"/>
    <mergeCell ref="Q16:R16"/>
    <mergeCell ref="O16:P16"/>
    <mergeCell ref="M16:N16"/>
    <mergeCell ref="K16:L16"/>
    <mergeCell ref="I16:J16"/>
    <mergeCell ref="G16:H16"/>
    <mergeCell ref="G20:H20"/>
  </mergeCells>
  <conditionalFormatting sqref="C4:J11">
    <cfRule type="containsText" dxfId="11" priority="8" operator="containsText" text="P">
      <formula>NOT(ISERROR(SEARCH("P",C4)))</formula>
    </cfRule>
    <cfRule type="containsText" dxfId="10" priority="9" operator="containsText" text="F">
      <formula>NOT(ISERROR(SEARCH("F",C4)))</formula>
    </cfRule>
  </conditionalFormatting>
  <conditionalFormatting sqref="E17:T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T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M14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W4">
    <cfRule type="containsText" dxfId="9" priority="4" operator="containsText" text="P">
      <formula>NOT(ISERROR(SEARCH("P",P4)))</formula>
    </cfRule>
    <cfRule type="containsText" dxfId="8" priority="5" operator="containsText" text="F">
      <formula>NOT(ISERROR(SEARCH("F",P4)))</formula>
    </cfRule>
  </conditionalFormatting>
  <conditionalFormatting sqref="Y6:Z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10C-FEDD-437F-BC3A-CEC22767EAD6}">
  <dimension ref="B1:Z18"/>
  <sheetViews>
    <sheetView workbookViewId="0"/>
  </sheetViews>
  <sheetFormatPr defaultRowHeight="14.25" x14ac:dyDescent="0.45"/>
  <cols>
    <col min="1" max="52" width="4.19921875" style="1" customWidth="1"/>
    <col min="53" max="16384" width="9.06640625" style="1"/>
  </cols>
  <sheetData>
    <row r="1" spans="2:26" ht="14.65" thickBot="1" x14ac:dyDescent="0.5"/>
    <row r="2" spans="2:26" ht="16.149999999999999" thickBot="1" x14ac:dyDescent="0.5">
      <c r="B2" s="61" t="s">
        <v>19</v>
      </c>
      <c r="C2" s="62"/>
      <c r="D2" s="62"/>
      <c r="E2" s="62"/>
      <c r="F2" s="62"/>
      <c r="G2" s="62"/>
      <c r="H2" s="65"/>
      <c r="O2" s="61" t="s">
        <v>21</v>
      </c>
      <c r="P2" s="62"/>
      <c r="Q2" s="62"/>
      <c r="R2" s="62"/>
      <c r="S2" s="62"/>
      <c r="T2" s="62"/>
      <c r="U2" s="65"/>
    </row>
    <row r="3" spans="2:26" ht="14.65" thickBot="1" x14ac:dyDescent="0.5">
      <c r="B3" s="28" t="s">
        <v>20</v>
      </c>
      <c r="C3" s="25">
        <v>1</v>
      </c>
      <c r="D3" s="26">
        <v>2</v>
      </c>
      <c r="E3" s="26">
        <v>3</v>
      </c>
      <c r="F3" s="26">
        <v>4</v>
      </c>
      <c r="G3" s="26">
        <v>5</v>
      </c>
      <c r="H3" s="27">
        <v>6</v>
      </c>
      <c r="O3" s="66" t="s">
        <v>20</v>
      </c>
      <c r="P3" s="48">
        <v>1</v>
      </c>
      <c r="Q3" s="49">
        <v>2</v>
      </c>
      <c r="R3" s="49">
        <v>3</v>
      </c>
      <c r="S3" s="49">
        <v>4</v>
      </c>
      <c r="T3" s="49">
        <v>5</v>
      </c>
      <c r="U3" s="50">
        <v>6</v>
      </c>
    </row>
    <row r="4" spans="2:26" ht="14.65" thickBot="1" x14ac:dyDescent="0.5">
      <c r="B4" s="22">
        <v>1</v>
      </c>
      <c r="C4" s="5" t="s">
        <v>22</v>
      </c>
      <c r="D4" s="6" t="str">
        <f t="shared" ref="D4:H9" si="0">IF(OR(D$3&gt;=$E$11,$B4&gt;=$E$11),"P","F")</f>
        <v>F</v>
      </c>
      <c r="E4" s="6" t="str">
        <f t="shared" si="0"/>
        <v>F</v>
      </c>
      <c r="F4" s="6" t="str">
        <f t="shared" si="0"/>
        <v>P</v>
      </c>
      <c r="G4" s="6" t="str">
        <f t="shared" si="0"/>
        <v>P</v>
      </c>
      <c r="H4" s="7" t="str">
        <f t="shared" si="0"/>
        <v>P</v>
      </c>
      <c r="O4" s="97"/>
      <c r="P4" s="10" t="s">
        <v>22</v>
      </c>
      <c r="Q4" s="11" t="str">
        <f t="shared" ref="Q4:U4" si="1">IF(Q3&gt;=$E$11,"P","F")</f>
        <v>F</v>
      </c>
      <c r="R4" s="11" t="str">
        <f t="shared" si="1"/>
        <v>F</v>
      </c>
      <c r="S4" s="11" t="str">
        <f t="shared" si="1"/>
        <v>P</v>
      </c>
      <c r="T4" s="11" t="str">
        <f t="shared" si="1"/>
        <v>P</v>
      </c>
      <c r="U4" s="12" t="str">
        <f t="shared" si="1"/>
        <v>P</v>
      </c>
    </row>
    <row r="5" spans="2:26" ht="14.65" thickBot="1" x14ac:dyDescent="0.5">
      <c r="B5" s="23">
        <v>2</v>
      </c>
      <c r="C5" s="8" t="str">
        <f t="shared" ref="C5:C9" si="2">IF(OR(C$3&gt;=$E$11,$B5&gt;=$E$11),"P","F")</f>
        <v>F</v>
      </c>
      <c r="D5" s="1" t="str">
        <f t="shared" si="0"/>
        <v>F</v>
      </c>
      <c r="E5" s="1" t="str">
        <f t="shared" si="0"/>
        <v>F</v>
      </c>
      <c r="F5" s="1" t="str">
        <f t="shared" si="0"/>
        <v>P</v>
      </c>
      <c r="G5" s="1" t="str">
        <f t="shared" si="0"/>
        <v>P</v>
      </c>
      <c r="H5" s="9" t="str">
        <f t="shared" si="0"/>
        <v>P</v>
      </c>
    </row>
    <row r="6" spans="2:26" x14ac:dyDescent="0.45">
      <c r="B6" s="23">
        <v>3</v>
      </c>
      <c r="C6" s="8" t="str">
        <f t="shared" si="2"/>
        <v>F</v>
      </c>
      <c r="D6" s="1" t="str">
        <f t="shared" si="0"/>
        <v>F</v>
      </c>
      <c r="E6" s="1" t="str">
        <f t="shared" si="0"/>
        <v>F</v>
      </c>
      <c r="F6" s="1" t="str">
        <f t="shared" si="0"/>
        <v>P</v>
      </c>
      <c r="G6" s="1" t="str">
        <f t="shared" si="0"/>
        <v>P</v>
      </c>
      <c r="H6" s="9" t="str">
        <f t="shared" si="0"/>
        <v>P</v>
      </c>
      <c r="O6" s="67" t="s">
        <v>1</v>
      </c>
      <c r="P6" s="68"/>
      <c r="Q6" s="69"/>
      <c r="R6" s="67">
        <f>E11</f>
        <v>4</v>
      </c>
      <c r="S6" s="69"/>
      <c r="T6" s="67" t="s">
        <v>2</v>
      </c>
      <c r="U6" s="68"/>
      <c r="V6" s="68"/>
      <c r="W6" s="68"/>
      <c r="X6" s="69"/>
      <c r="Y6" s="73">
        <f>(COUNTIF(P4:U4,"P"))/6</f>
        <v>0.5</v>
      </c>
      <c r="Z6" s="74"/>
    </row>
    <row r="7" spans="2:26" ht="14.65" thickBot="1" x14ac:dyDescent="0.5">
      <c r="B7" s="23">
        <v>4</v>
      </c>
      <c r="C7" s="8" t="str">
        <f t="shared" si="2"/>
        <v>P</v>
      </c>
      <c r="D7" s="1" t="str">
        <f t="shared" si="0"/>
        <v>P</v>
      </c>
      <c r="E7" s="1" t="str">
        <f t="shared" si="0"/>
        <v>P</v>
      </c>
      <c r="F7" s="1" t="str">
        <f t="shared" si="0"/>
        <v>P</v>
      </c>
      <c r="G7" s="1" t="str">
        <f t="shared" si="0"/>
        <v>P</v>
      </c>
      <c r="H7" s="9" t="str">
        <f t="shared" si="0"/>
        <v>P</v>
      </c>
      <c r="O7" s="70"/>
      <c r="P7" s="71"/>
      <c r="Q7" s="72"/>
      <c r="R7" s="70"/>
      <c r="S7" s="72"/>
      <c r="T7" s="70"/>
      <c r="U7" s="71"/>
      <c r="V7" s="71"/>
      <c r="W7" s="71"/>
      <c r="X7" s="72"/>
      <c r="Y7" s="75"/>
      <c r="Z7" s="76"/>
    </row>
    <row r="8" spans="2:26" x14ac:dyDescent="0.45">
      <c r="B8" s="23">
        <v>5</v>
      </c>
      <c r="C8" s="8" t="str">
        <f t="shared" si="2"/>
        <v>P</v>
      </c>
      <c r="D8" s="1" t="str">
        <f t="shared" si="0"/>
        <v>P</v>
      </c>
      <c r="E8" s="1" t="str">
        <f t="shared" si="0"/>
        <v>P</v>
      </c>
      <c r="F8" s="1" t="str">
        <f t="shared" si="0"/>
        <v>P</v>
      </c>
      <c r="G8" s="1" t="str">
        <f t="shared" si="0"/>
        <v>P</v>
      </c>
      <c r="H8" s="9" t="str">
        <f t="shared" si="0"/>
        <v>P</v>
      </c>
    </row>
    <row r="9" spans="2:26" ht="14.65" thickBot="1" x14ac:dyDescent="0.5">
      <c r="B9" s="24">
        <v>6</v>
      </c>
      <c r="C9" s="10" t="str">
        <f t="shared" si="2"/>
        <v>P</v>
      </c>
      <c r="D9" s="11" t="str">
        <f t="shared" si="0"/>
        <v>P</v>
      </c>
      <c r="E9" s="11" t="str">
        <f t="shared" si="0"/>
        <v>P</v>
      </c>
      <c r="F9" s="11" t="str">
        <f t="shared" si="0"/>
        <v>P</v>
      </c>
      <c r="G9" s="11" t="str">
        <f t="shared" si="0"/>
        <v>P</v>
      </c>
      <c r="H9" s="12" t="str">
        <f t="shared" si="0"/>
        <v>P</v>
      </c>
    </row>
    <row r="10" spans="2:26" ht="14.65" thickBot="1" x14ac:dyDescent="0.5"/>
    <row r="11" spans="2:26" x14ac:dyDescent="0.45">
      <c r="B11" s="67" t="s">
        <v>1</v>
      </c>
      <c r="C11" s="68"/>
      <c r="D11" s="69"/>
      <c r="E11" s="77">
        <v>4</v>
      </c>
      <c r="F11" s="78"/>
      <c r="G11" s="67" t="s">
        <v>2</v>
      </c>
      <c r="H11" s="68"/>
      <c r="I11" s="68"/>
      <c r="J11" s="68"/>
      <c r="K11" s="69"/>
      <c r="L11" s="73">
        <f>(COUNTIF(C4:H9,"P"))/36</f>
        <v>0.75</v>
      </c>
      <c r="M11" s="74"/>
    </row>
    <row r="12" spans="2:26" ht="14.65" thickBot="1" x14ac:dyDescent="0.5">
      <c r="B12" s="70"/>
      <c r="C12" s="71"/>
      <c r="D12" s="72"/>
      <c r="E12" s="79"/>
      <c r="F12" s="80"/>
      <c r="G12" s="70"/>
      <c r="H12" s="71"/>
      <c r="I12" s="71"/>
      <c r="J12" s="71"/>
      <c r="K12" s="72"/>
      <c r="L12" s="75"/>
      <c r="M12" s="76"/>
    </row>
    <row r="13" spans="2:26" ht="14.65" thickBot="1" x14ac:dyDescent="0.5"/>
    <row r="14" spans="2:26" ht="14.65" thickBot="1" x14ac:dyDescent="0.5">
      <c r="B14" s="63" t="s">
        <v>5</v>
      </c>
      <c r="C14" s="64"/>
      <c r="D14" s="81"/>
      <c r="E14" s="63">
        <v>1</v>
      </c>
      <c r="F14" s="64"/>
      <c r="G14" s="64">
        <v>2</v>
      </c>
      <c r="H14" s="64"/>
      <c r="I14" s="64">
        <v>3</v>
      </c>
      <c r="J14" s="64"/>
      <c r="K14" s="64">
        <v>4</v>
      </c>
      <c r="L14" s="64"/>
      <c r="M14" s="64">
        <v>5</v>
      </c>
      <c r="N14" s="64"/>
      <c r="O14" s="64">
        <v>6</v>
      </c>
      <c r="P14" s="81"/>
    </row>
    <row r="15" spans="2:26" x14ac:dyDescent="0.45">
      <c r="B15" s="67" t="s">
        <v>3</v>
      </c>
      <c r="C15" s="68"/>
      <c r="D15" s="69"/>
      <c r="E15" s="107">
        <v>0.83330000000000004</v>
      </c>
      <c r="F15" s="103"/>
      <c r="G15" s="103">
        <v>0.83330000000000004</v>
      </c>
      <c r="H15" s="103"/>
      <c r="I15" s="103">
        <v>0.66669999999999996</v>
      </c>
      <c r="J15" s="103"/>
      <c r="K15" s="103">
        <v>0.5</v>
      </c>
      <c r="L15" s="103"/>
      <c r="M15" s="103">
        <v>0.33329999999999999</v>
      </c>
      <c r="N15" s="103"/>
      <c r="O15" s="103">
        <v>0.16669999999999999</v>
      </c>
      <c r="P15" s="104"/>
    </row>
    <row r="16" spans="2:26" x14ac:dyDescent="0.45">
      <c r="B16" s="84" t="s">
        <v>4</v>
      </c>
      <c r="C16" s="85"/>
      <c r="D16" s="99"/>
      <c r="E16" s="86">
        <v>0.97219999999999995</v>
      </c>
      <c r="F16" s="87"/>
      <c r="G16" s="87">
        <v>0.97219999999999995</v>
      </c>
      <c r="H16" s="87"/>
      <c r="I16" s="87">
        <v>0.88890000000000002</v>
      </c>
      <c r="J16" s="87"/>
      <c r="K16" s="87">
        <v>0.75</v>
      </c>
      <c r="L16" s="87"/>
      <c r="M16" s="87">
        <v>0.55559999999999998</v>
      </c>
      <c r="N16" s="87"/>
      <c r="O16" s="87">
        <v>0.30559999999999998</v>
      </c>
      <c r="P16" s="89"/>
    </row>
    <row r="17" spans="2:16" x14ac:dyDescent="0.45">
      <c r="B17" s="84" t="s">
        <v>6</v>
      </c>
      <c r="C17" s="85"/>
      <c r="D17" s="99"/>
      <c r="E17" s="86">
        <f>E16-E15</f>
        <v>0.13889999999999991</v>
      </c>
      <c r="F17" s="87"/>
      <c r="G17" s="87">
        <f t="shared" ref="G17" si="3">G16-G15</f>
        <v>0.13889999999999991</v>
      </c>
      <c r="H17" s="87"/>
      <c r="I17" s="87">
        <f t="shared" ref="I17" si="4">I16-I15</f>
        <v>0.22220000000000006</v>
      </c>
      <c r="J17" s="87"/>
      <c r="K17" s="87">
        <f t="shared" ref="K17" si="5">K16-K15</f>
        <v>0.25</v>
      </c>
      <c r="L17" s="87"/>
      <c r="M17" s="87">
        <f t="shared" ref="M17" si="6">M16-M15</f>
        <v>0.2223</v>
      </c>
      <c r="N17" s="87"/>
      <c r="O17" s="87">
        <f t="shared" ref="O17" si="7">O16-O15</f>
        <v>0.1389</v>
      </c>
      <c r="P17" s="89"/>
    </row>
    <row r="18" spans="2:16" ht="14.65" thickBot="1" x14ac:dyDescent="0.5">
      <c r="B18" s="70" t="s">
        <v>7</v>
      </c>
      <c r="C18" s="71"/>
      <c r="D18" s="72"/>
      <c r="E18" s="115">
        <f>(E17*100)/16.67</f>
        <v>0.83323335332933357</v>
      </c>
      <c r="F18" s="113"/>
      <c r="G18" s="113">
        <f t="shared" ref="G18" si="8">(G17*100)/16.67</f>
        <v>0.83323335332933357</v>
      </c>
      <c r="H18" s="113"/>
      <c r="I18" s="113">
        <f t="shared" ref="I18" si="9">(I17*100)/16.67</f>
        <v>1.3329334133173367</v>
      </c>
      <c r="J18" s="113"/>
      <c r="K18" s="113">
        <f t="shared" ref="K18" si="10">(K17*100)/16.67</f>
        <v>1.4997000599880022</v>
      </c>
      <c r="L18" s="113"/>
      <c r="M18" s="113">
        <f t="shared" ref="M18" si="11">(M17*100)/16.67</f>
        <v>1.3335332933413315</v>
      </c>
      <c r="N18" s="113"/>
      <c r="O18" s="113">
        <f t="shared" ref="O18" si="12">(O17*100)/16.67</f>
        <v>0.83323335332933401</v>
      </c>
      <c r="P18" s="114"/>
    </row>
  </sheetData>
  <mergeCells count="46">
    <mergeCell ref="B11:D12"/>
    <mergeCell ref="E11:F12"/>
    <mergeCell ref="G11:K12"/>
    <mergeCell ref="L11:M12"/>
    <mergeCell ref="O6:Q7"/>
    <mergeCell ref="T6:X7"/>
    <mergeCell ref="Y6:Z7"/>
    <mergeCell ref="O18:P18"/>
    <mergeCell ref="O17:P17"/>
    <mergeCell ref="O16:P16"/>
    <mergeCell ref="O15:P15"/>
    <mergeCell ref="R6:S7"/>
    <mergeCell ref="M18:N18"/>
    <mergeCell ref="M17:N17"/>
    <mergeCell ref="M16:N16"/>
    <mergeCell ref="M15:N15"/>
    <mergeCell ref="K18:L18"/>
    <mergeCell ref="K17:L17"/>
    <mergeCell ref="K16:L16"/>
    <mergeCell ref="K15:L15"/>
    <mergeCell ref="G14:H14"/>
    <mergeCell ref="E14:F14"/>
    <mergeCell ref="I18:J18"/>
    <mergeCell ref="I17:J17"/>
    <mergeCell ref="I16:J16"/>
    <mergeCell ref="I15:J15"/>
    <mergeCell ref="G18:H18"/>
    <mergeCell ref="G17:H17"/>
    <mergeCell ref="G16:H16"/>
    <mergeCell ref="G15:H15"/>
    <mergeCell ref="O2:U2"/>
    <mergeCell ref="O3:O4"/>
    <mergeCell ref="B18:D18"/>
    <mergeCell ref="B17:D17"/>
    <mergeCell ref="B16:D16"/>
    <mergeCell ref="B15:D15"/>
    <mergeCell ref="B14:D14"/>
    <mergeCell ref="B2:H2"/>
    <mergeCell ref="E18:F18"/>
    <mergeCell ref="E17:F17"/>
    <mergeCell ref="E16:F16"/>
    <mergeCell ref="E15:F15"/>
    <mergeCell ref="O14:P14"/>
    <mergeCell ref="M14:N14"/>
    <mergeCell ref="K14:L14"/>
    <mergeCell ref="I14:J14"/>
  </mergeCells>
  <conditionalFormatting sqref="C4:H9">
    <cfRule type="containsText" dxfId="7" priority="8" operator="containsText" text="P">
      <formula>NOT(ISERROR(SEARCH("P",C4)))</formula>
    </cfRule>
    <cfRule type="containsText" dxfId="6" priority="9" operator="containsText" text="F">
      <formula>NOT(ISERROR(SEARCH("F",C4)))</formula>
    </cfRule>
  </conditionalFormatting>
  <conditionalFormatting sqref="E15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P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M1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4:U4">
    <cfRule type="containsText" dxfId="5" priority="4" operator="containsText" text="P">
      <formula>NOT(ISERROR(SEARCH("P",P4)))</formula>
    </cfRule>
    <cfRule type="containsText" dxfId="4" priority="5" operator="containsText" text="F">
      <formula>NOT(ISERROR(SEARCH("F",P4)))</formula>
    </cfRule>
  </conditionalFormatting>
  <conditionalFormatting sqref="Y6:Z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Rolls</vt:lpstr>
      <vt:lpstr>Probability of Roll, d20</vt:lpstr>
      <vt:lpstr>Probability of Success, d20</vt:lpstr>
      <vt:lpstr>Probability of Roll, 2d6</vt:lpstr>
      <vt:lpstr>Probability of Success, 2d6</vt:lpstr>
      <vt:lpstr>d12 with Advantage</vt:lpstr>
      <vt:lpstr>d10 with Advantage</vt:lpstr>
      <vt:lpstr>d8 with Advantage</vt:lpstr>
      <vt:lpstr>d6 with Advantage</vt:lpstr>
      <vt:lpstr>d4 with Advantage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Wood</cp:lastModifiedBy>
  <dcterms:created xsi:type="dcterms:W3CDTF">2023-08-29T16:18:09Z</dcterms:created>
  <dcterms:modified xsi:type="dcterms:W3CDTF">2024-01-26T15:58:52Z</dcterms:modified>
</cp:coreProperties>
</file>