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0" yWindow="180" windowWidth="17955" windowHeight="9435"/>
  </bookViews>
  <sheets>
    <sheet name="Covid-19 Mortality" sheetId="2" r:id="rId1"/>
    <sheet name="Germany-2019" sheetId="6" r:id="rId2"/>
    <sheet name="Italy-2019" sheetId="5" r:id="rId3"/>
    <sheet name="Iraq-2019" sheetId="7" r:id="rId4"/>
    <sheet name="Philippines-2019" sheetId="4" r:id="rId5"/>
    <sheet name="UK-2019" sheetId="3" r:id="rId6"/>
    <sheet name="USA-2019" sheetId="1" r:id="rId7"/>
  </sheets>
  <calcPr calcId="145621"/>
</workbook>
</file>

<file path=xl/calcChain.xml><?xml version="1.0" encoding="utf-8"?>
<calcChain xmlns="http://schemas.openxmlformats.org/spreadsheetml/2006/main">
  <c r="F24" i="7" l="1"/>
  <c r="F25" i="7" s="1"/>
  <c r="E24" i="7"/>
  <c r="E25" i="7" s="1"/>
  <c r="D24" i="7"/>
  <c r="C24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F24" i="6"/>
  <c r="F25" i="6" s="1"/>
  <c r="E24" i="6"/>
  <c r="D24" i="6"/>
  <c r="C24" i="6"/>
  <c r="E25" i="6" s="1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F24" i="5"/>
  <c r="F25" i="5" s="1"/>
  <c r="E24" i="5"/>
  <c r="E25" i="5" s="1"/>
  <c r="D24" i="5"/>
  <c r="C24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24" i="4"/>
  <c r="F25" i="4" s="1"/>
  <c r="E24" i="4"/>
  <c r="D24" i="4"/>
  <c r="C24" i="4"/>
  <c r="E25" i="4" s="1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F24" i="3"/>
  <c r="F25" i="3" s="1"/>
  <c r="E24" i="3"/>
  <c r="D24" i="3"/>
  <c r="C24" i="3"/>
  <c r="E25" i="3" s="1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24" i="1"/>
  <c r="E24" i="1"/>
  <c r="E25" i="1" s="1"/>
  <c r="C24" i="1"/>
  <c r="F24" i="1" l="1"/>
  <c r="F25" i="1" s="1"/>
</calcChain>
</file>

<file path=xl/sharedStrings.xml><?xml version="1.0" encoding="utf-8"?>
<sst xmlns="http://schemas.openxmlformats.org/spreadsheetml/2006/main" count="52" uniqueCount="15">
  <si>
    <t>Age-Lo</t>
  </si>
  <si>
    <t>Age-Hi</t>
  </si>
  <si>
    <t>Pop-M</t>
  </si>
  <si>
    <t>Pop-F</t>
  </si>
  <si>
    <t>Mort-M</t>
  </si>
  <si>
    <t>Mort-F</t>
  </si>
  <si>
    <t>Total</t>
  </si>
  <si>
    <t>Mortality</t>
  </si>
  <si>
    <t>Source - Interpolation of https://www.worldometers.info/coronavirus/coronavirus-age-sex-demographics/</t>
  </si>
  <si>
    <t>Source - https://www.populationpyramid.net/united-states-of-america/2019/</t>
  </si>
  <si>
    <t>Source - https://www.populationpyramid.net/united-kingdom/2019/</t>
  </si>
  <si>
    <t>Source - https://www.populationpyramid.net/philippines/2019/</t>
  </si>
  <si>
    <t>Source - https://www.populationpyramid.net/iraq/2019/</t>
  </si>
  <si>
    <t>Source - https://www.populationpyramid.net/italy/2019/</t>
  </si>
  <si>
    <t>Source - https://www.populationpyramid.net/germany/2019/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</si>
</sst>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'Covid-19 Mortality'!$C$1</c:f>
              <c:strCache>
                <c:ptCount val="1"/>
                <c:pt idx="0">
                  <c:v>Mortality</c:v>
                </c:pt>
              </c:strCache>
            </c:strRef>
          </c:tx>
          <c:invertIfNegative val="0"/>
          <c:cat>
            <c:numRef>
              <c:f>'Covid-19 Mortality'!$A$2:$A$22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'Covid-19 Mortality'!$C$2:$C$21</c:f>
              <c:numCache>
                <c:formatCode>0.0%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5.0000000000000001E-3</c:v>
                </c:pt>
                <c:pt idx="10">
                  <c:v>0.01</c:v>
                </c:pt>
                <c:pt idx="11">
                  <c:v>1.6E-2</c:v>
                </c:pt>
                <c:pt idx="12">
                  <c:v>0.03</c:v>
                </c:pt>
                <c:pt idx="13">
                  <c:v>4.2000000000000003E-2</c:v>
                </c:pt>
                <c:pt idx="14">
                  <c:v>0.06</c:v>
                </c:pt>
                <c:pt idx="15">
                  <c:v>0.1</c:v>
                </c:pt>
                <c:pt idx="16">
                  <c:v>0.14799999999999999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86912"/>
        <c:axId val="41688448"/>
      </c:barChart>
      <c:catAx>
        <c:axId val="4168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688448"/>
        <c:crosses val="autoZero"/>
        <c:auto val="1"/>
        <c:lblAlgn val="ctr"/>
        <c:lblOffset val="100"/>
        <c:noMultiLvlLbl val="0"/>
      </c:catAx>
      <c:valAx>
        <c:axId val="4168844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168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1</xdr:row>
      <xdr:rowOff>38100</xdr:rowOff>
    </xdr:from>
    <xdr:to>
      <xdr:col>13</xdr:col>
      <xdr:colOff>352424</xdr:colOff>
      <xdr:row>21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23" sqref="C23"/>
    </sheetView>
  </sheetViews>
  <sheetFormatPr defaultRowHeight="15" x14ac:dyDescent="0.25"/>
  <cols>
    <col min="3" max="3" width="10.7109375" customWidth="1"/>
  </cols>
  <sheetData>
    <row r="1" spans="1:3" x14ac:dyDescent="0.25">
      <c r="A1" s="2" t="s">
        <v>0</v>
      </c>
      <c r="B1" s="2" t="s">
        <v>1</v>
      </c>
      <c r="C1" s="2" t="s">
        <v>7</v>
      </c>
    </row>
    <row r="2" spans="1:3" x14ac:dyDescent="0.25">
      <c r="A2">
        <v>0</v>
      </c>
      <c r="B2">
        <v>4</v>
      </c>
      <c r="C2" s="3">
        <v>0</v>
      </c>
    </row>
    <row r="3" spans="1:3" x14ac:dyDescent="0.25">
      <c r="A3">
        <v>5</v>
      </c>
      <c r="B3">
        <v>9</v>
      </c>
      <c r="C3" s="3">
        <v>0</v>
      </c>
    </row>
    <row r="4" spans="1:3" x14ac:dyDescent="0.25">
      <c r="A4">
        <v>10</v>
      </c>
      <c r="B4">
        <v>14</v>
      </c>
      <c r="C4" s="3">
        <v>2E-3</v>
      </c>
    </row>
    <row r="5" spans="1:3" x14ac:dyDescent="0.25">
      <c r="A5">
        <v>15</v>
      </c>
      <c r="B5">
        <v>19</v>
      </c>
      <c r="C5" s="3">
        <v>2E-3</v>
      </c>
    </row>
    <row r="6" spans="1:3" x14ac:dyDescent="0.25">
      <c r="A6">
        <v>20</v>
      </c>
      <c r="B6">
        <v>24</v>
      </c>
      <c r="C6" s="3">
        <v>2E-3</v>
      </c>
    </row>
    <row r="7" spans="1:3" x14ac:dyDescent="0.25">
      <c r="A7">
        <v>25</v>
      </c>
      <c r="B7">
        <v>29</v>
      </c>
      <c r="C7" s="3">
        <v>2E-3</v>
      </c>
    </row>
    <row r="8" spans="1:3" x14ac:dyDescent="0.25">
      <c r="A8">
        <v>30</v>
      </c>
      <c r="B8">
        <v>34</v>
      </c>
      <c r="C8" s="3">
        <v>2E-3</v>
      </c>
    </row>
    <row r="9" spans="1:3" x14ac:dyDescent="0.25">
      <c r="A9">
        <v>35</v>
      </c>
      <c r="B9">
        <v>39</v>
      </c>
      <c r="C9" s="3">
        <v>2E-3</v>
      </c>
    </row>
    <row r="10" spans="1:3" x14ac:dyDescent="0.25">
      <c r="A10">
        <v>40</v>
      </c>
      <c r="B10">
        <v>44</v>
      </c>
      <c r="C10" s="3">
        <v>3.0000000000000001E-3</v>
      </c>
    </row>
    <row r="11" spans="1:3" x14ac:dyDescent="0.25">
      <c r="A11">
        <v>45</v>
      </c>
      <c r="B11">
        <v>49</v>
      </c>
      <c r="C11" s="3">
        <v>5.0000000000000001E-3</v>
      </c>
    </row>
    <row r="12" spans="1:3" x14ac:dyDescent="0.25">
      <c r="A12">
        <v>50</v>
      </c>
      <c r="B12">
        <v>54</v>
      </c>
      <c r="C12" s="3">
        <v>0.01</v>
      </c>
    </row>
    <row r="13" spans="1:3" x14ac:dyDescent="0.25">
      <c r="A13">
        <v>55</v>
      </c>
      <c r="B13">
        <v>59</v>
      </c>
      <c r="C13" s="3">
        <v>1.6E-2</v>
      </c>
    </row>
    <row r="14" spans="1:3" x14ac:dyDescent="0.25">
      <c r="A14">
        <v>60</v>
      </c>
      <c r="B14">
        <v>64</v>
      </c>
      <c r="C14" s="3">
        <v>0.03</v>
      </c>
    </row>
    <row r="15" spans="1:3" x14ac:dyDescent="0.25">
      <c r="A15">
        <v>65</v>
      </c>
      <c r="B15">
        <v>69</v>
      </c>
      <c r="C15" s="3">
        <v>4.2000000000000003E-2</v>
      </c>
    </row>
    <row r="16" spans="1:3" x14ac:dyDescent="0.25">
      <c r="A16">
        <v>70</v>
      </c>
      <c r="B16">
        <v>74</v>
      </c>
      <c r="C16" s="3">
        <v>0.06</v>
      </c>
    </row>
    <row r="17" spans="1:3" x14ac:dyDescent="0.25">
      <c r="A17">
        <v>75</v>
      </c>
      <c r="B17">
        <v>79</v>
      </c>
      <c r="C17" s="3">
        <v>0.1</v>
      </c>
    </row>
    <row r="18" spans="1:3" x14ac:dyDescent="0.25">
      <c r="A18">
        <v>80</v>
      </c>
      <c r="B18">
        <v>84</v>
      </c>
      <c r="C18" s="3">
        <v>0.14799999999999999</v>
      </c>
    </row>
    <row r="19" spans="1:3" x14ac:dyDescent="0.25">
      <c r="A19">
        <v>85</v>
      </c>
      <c r="B19">
        <v>89</v>
      </c>
      <c r="C19" s="3">
        <v>0.2</v>
      </c>
    </row>
    <row r="20" spans="1:3" x14ac:dyDescent="0.25">
      <c r="A20">
        <v>90</v>
      </c>
      <c r="B20">
        <v>94</v>
      </c>
      <c r="C20" s="3">
        <v>0.3</v>
      </c>
    </row>
    <row r="21" spans="1:3" x14ac:dyDescent="0.25">
      <c r="A21">
        <v>95</v>
      </c>
      <c r="B21">
        <v>99</v>
      </c>
      <c r="C21" s="3">
        <v>0.4</v>
      </c>
    </row>
    <row r="22" spans="1:3" x14ac:dyDescent="0.25">
      <c r="A22">
        <v>100</v>
      </c>
      <c r="C22" s="3">
        <v>0.5</v>
      </c>
    </row>
    <row r="25" spans="1:3" x14ac:dyDescent="0.25">
      <c r="A25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28" sqref="A28"/>
    </sheetView>
  </sheetViews>
  <sheetFormatPr defaultRowHeight="15" x14ac:dyDescent="0.25"/>
  <cols>
    <col min="3" max="6" width="12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6">
        <v>0</v>
      </c>
      <c r="B2" s="6">
        <v>4</v>
      </c>
      <c r="C2" s="1">
        <v>2045919</v>
      </c>
      <c r="D2" s="1">
        <v>1941523</v>
      </c>
      <c r="E2" s="1">
        <f>C2*'Covid-19 Mortality'!C2</f>
        <v>0</v>
      </c>
      <c r="F2" s="1">
        <f>D2*'Covid-19 Mortality'!C2</f>
        <v>0</v>
      </c>
    </row>
    <row r="3" spans="1:6" x14ac:dyDescent="0.25">
      <c r="A3" s="6">
        <v>5</v>
      </c>
      <c r="B3" s="6">
        <v>9</v>
      </c>
      <c r="C3" s="1">
        <v>1928580</v>
      </c>
      <c r="D3" s="1">
        <v>1810893</v>
      </c>
      <c r="E3" s="1">
        <f>C3*'Covid-19 Mortality'!C3</f>
        <v>0</v>
      </c>
      <c r="F3" s="1">
        <f>D3*'Covid-19 Mortality'!C3</f>
        <v>0</v>
      </c>
    </row>
    <row r="4" spans="1:6" x14ac:dyDescent="0.25">
      <c r="A4" s="6">
        <v>10</v>
      </c>
      <c r="B4" s="6">
        <v>14</v>
      </c>
      <c r="C4" s="1">
        <v>1971230</v>
      </c>
      <c r="D4" s="1">
        <v>1826839</v>
      </c>
      <c r="E4" s="1">
        <f>C4*'Covid-19 Mortality'!C4</f>
        <v>3942.46</v>
      </c>
      <c r="F4" s="1">
        <f>D4*'Covid-19 Mortality'!C4</f>
        <v>3653.6779999999999</v>
      </c>
    </row>
    <row r="5" spans="1:6" x14ac:dyDescent="0.25">
      <c r="A5" s="6">
        <v>15</v>
      </c>
      <c r="B5" s="6">
        <v>19</v>
      </c>
      <c r="C5" s="1">
        <v>2163070</v>
      </c>
      <c r="D5" s="1">
        <v>1987285</v>
      </c>
      <c r="E5" s="1">
        <f>C5*'Covid-19 Mortality'!C5</f>
        <v>4326.1400000000003</v>
      </c>
      <c r="F5" s="1">
        <f>D5*'Covid-19 Mortality'!C5</f>
        <v>3974.57</v>
      </c>
    </row>
    <row r="6" spans="1:6" x14ac:dyDescent="0.25">
      <c r="A6" s="6">
        <v>20</v>
      </c>
      <c r="B6" s="6">
        <v>24</v>
      </c>
      <c r="C6" s="1">
        <v>2376291</v>
      </c>
      <c r="D6" s="1">
        <v>2175056</v>
      </c>
      <c r="E6" s="1">
        <f>C6*'Covid-19 Mortality'!C6</f>
        <v>4752.5820000000003</v>
      </c>
      <c r="F6" s="1">
        <f>D6*'Covid-19 Mortality'!C6</f>
        <v>4350.1120000000001</v>
      </c>
    </row>
    <row r="7" spans="1:6" x14ac:dyDescent="0.25">
      <c r="A7" s="6">
        <v>25</v>
      </c>
      <c r="B7" s="6">
        <v>29</v>
      </c>
      <c r="C7" s="1">
        <v>2538483</v>
      </c>
      <c r="D7" s="1">
        <v>2331831</v>
      </c>
      <c r="E7" s="1">
        <f>C7*'Covid-19 Mortality'!C7</f>
        <v>5076.9660000000003</v>
      </c>
      <c r="F7" s="1">
        <f>D7*'Covid-19 Mortality'!C7</f>
        <v>4663.6620000000003</v>
      </c>
    </row>
    <row r="8" spans="1:6" x14ac:dyDescent="0.25">
      <c r="A8" s="6">
        <v>30</v>
      </c>
      <c r="B8" s="6">
        <v>34</v>
      </c>
      <c r="C8" s="1">
        <v>2812868</v>
      </c>
      <c r="D8" s="1">
        <v>2630783</v>
      </c>
      <c r="E8" s="1">
        <f>C8*'Covid-19 Mortality'!C8</f>
        <v>5625.7359999999999</v>
      </c>
      <c r="F8" s="1">
        <f>D8*'Covid-19 Mortality'!C8</f>
        <v>5261.5659999999998</v>
      </c>
    </row>
    <row r="9" spans="1:6" x14ac:dyDescent="0.25">
      <c r="A9" s="6">
        <v>35</v>
      </c>
      <c r="B9" s="6">
        <v>39</v>
      </c>
      <c r="C9" s="1">
        <v>2711490</v>
      </c>
      <c r="D9" s="1">
        <v>2615298</v>
      </c>
      <c r="E9" s="1">
        <f>C9*'Covid-19 Mortality'!C9</f>
        <v>5422.9800000000005</v>
      </c>
      <c r="F9" s="1">
        <f>D9*'Covid-19 Mortality'!C9</f>
        <v>5230.5960000000005</v>
      </c>
    </row>
    <row r="10" spans="1:6" x14ac:dyDescent="0.25">
      <c r="A10" s="6">
        <v>40</v>
      </c>
      <c r="B10" s="6">
        <v>44</v>
      </c>
      <c r="C10" s="1">
        <v>2512560</v>
      </c>
      <c r="D10" s="1">
        <v>2475429</v>
      </c>
      <c r="E10" s="1">
        <f>C10*'Covid-19 Mortality'!C10</f>
        <v>7537.68</v>
      </c>
      <c r="F10" s="1">
        <f>D10*'Covid-19 Mortality'!C10</f>
        <v>7426.2870000000003</v>
      </c>
    </row>
    <row r="11" spans="1:6" x14ac:dyDescent="0.25">
      <c r="A11" s="6">
        <v>45</v>
      </c>
      <c r="B11" s="6">
        <v>49</v>
      </c>
      <c r="C11" s="1">
        <v>2724685</v>
      </c>
      <c r="D11" s="1">
        <v>2687529</v>
      </c>
      <c r="E11" s="1">
        <f>C11*'Covid-19 Mortality'!C11</f>
        <v>13623.425000000001</v>
      </c>
      <c r="F11" s="1">
        <f>D11*'Covid-19 Mortality'!C11</f>
        <v>13437.645</v>
      </c>
    </row>
    <row r="12" spans="1:6" x14ac:dyDescent="0.25">
      <c r="A12" s="6">
        <v>50</v>
      </c>
      <c r="B12" s="6">
        <v>54</v>
      </c>
      <c r="C12" s="1">
        <v>3448195</v>
      </c>
      <c r="D12" s="1">
        <v>3415871</v>
      </c>
      <c r="E12" s="1">
        <f>C12*'Covid-19 Mortality'!C12</f>
        <v>34481.949999999997</v>
      </c>
      <c r="F12" s="1">
        <f>D12*'Covid-19 Mortality'!C12</f>
        <v>34158.71</v>
      </c>
    </row>
    <row r="13" spans="1:6" x14ac:dyDescent="0.25">
      <c r="A13" s="6">
        <v>55</v>
      </c>
      <c r="B13" s="6">
        <v>59</v>
      </c>
      <c r="C13" s="1">
        <v>3347849</v>
      </c>
      <c r="D13" s="1">
        <v>3362968</v>
      </c>
      <c r="E13" s="1">
        <f>C13*'Covid-19 Mortality'!C13</f>
        <v>53565.584000000003</v>
      </c>
      <c r="F13" s="1">
        <f>D13*'Covid-19 Mortality'!C13</f>
        <v>53807.487999999998</v>
      </c>
    </row>
    <row r="14" spans="1:6" x14ac:dyDescent="0.25">
      <c r="A14" s="6">
        <v>60</v>
      </c>
      <c r="B14" s="6">
        <v>64</v>
      </c>
      <c r="C14" s="1">
        <v>2776121</v>
      </c>
      <c r="D14" s="1">
        <v>2889856</v>
      </c>
      <c r="E14" s="1">
        <f>C14*'Covid-19 Mortality'!C14</f>
        <v>83283.62999999999</v>
      </c>
      <c r="F14" s="1">
        <f>D14*'Covid-19 Mortality'!C14</f>
        <v>86695.679999999993</v>
      </c>
    </row>
    <row r="15" spans="1:6" x14ac:dyDescent="0.25">
      <c r="A15" s="6">
        <v>65</v>
      </c>
      <c r="B15" s="6">
        <v>69</v>
      </c>
      <c r="C15" s="1">
        <v>2228280</v>
      </c>
      <c r="D15" s="1">
        <v>2453269</v>
      </c>
      <c r="E15" s="1">
        <f>C15*'Covid-19 Mortality'!C15</f>
        <v>93587.760000000009</v>
      </c>
      <c r="F15" s="1">
        <f>D15*'Covid-19 Mortality'!C15</f>
        <v>103037.29800000001</v>
      </c>
    </row>
    <row r="16" spans="1:6" x14ac:dyDescent="0.25">
      <c r="A16" s="6">
        <v>70</v>
      </c>
      <c r="B16" s="6">
        <v>74</v>
      </c>
      <c r="C16" s="1">
        <v>1796065</v>
      </c>
      <c r="D16" s="1">
        <v>2037511</v>
      </c>
      <c r="E16" s="1">
        <f>C16*'Covid-19 Mortality'!C16</f>
        <v>107763.9</v>
      </c>
      <c r="F16" s="1">
        <f>D16*'Covid-19 Mortality'!C16</f>
        <v>122250.65999999999</v>
      </c>
    </row>
    <row r="17" spans="1:6" x14ac:dyDescent="0.25">
      <c r="A17" s="6">
        <v>75</v>
      </c>
      <c r="B17" s="6">
        <v>79</v>
      </c>
      <c r="C17" s="1">
        <v>1681060</v>
      </c>
      <c r="D17" s="1">
        <v>2074960</v>
      </c>
      <c r="E17" s="1">
        <f>C17*'Covid-19 Mortality'!C17</f>
        <v>168106</v>
      </c>
      <c r="F17" s="1">
        <f>D17*'Covid-19 Mortality'!C17</f>
        <v>207496</v>
      </c>
    </row>
    <row r="18" spans="1:6" x14ac:dyDescent="0.25">
      <c r="A18" s="6">
        <v>80</v>
      </c>
      <c r="B18" s="6">
        <v>84</v>
      </c>
      <c r="C18" s="1">
        <v>1335326</v>
      </c>
      <c r="D18" s="1">
        <v>1871223</v>
      </c>
      <c r="E18" s="1">
        <f>C18*'Covid-19 Mortality'!C18</f>
        <v>197628.24799999999</v>
      </c>
      <c r="F18" s="1">
        <f>D18*'Covid-19 Mortality'!C18</f>
        <v>276941.00400000002</v>
      </c>
    </row>
    <row r="19" spans="1:6" x14ac:dyDescent="0.25">
      <c r="A19" s="6">
        <v>85</v>
      </c>
      <c r="B19" s="6">
        <v>89</v>
      </c>
      <c r="C19" s="1">
        <v>573159</v>
      </c>
      <c r="D19" s="1">
        <v>978729</v>
      </c>
      <c r="E19" s="1">
        <f>C19*'Covid-19 Mortality'!C19</f>
        <v>114631.8</v>
      </c>
      <c r="F19" s="1">
        <f>D19*'Covid-19 Mortality'!C19</f>
        <v>195745.80000000002</v>
      </c>
    </row>
    <row r="20" spans="1:6" x14ac:dyDescent="0.25">
      <c r="A20" s="6">
        <v>90</v>
      </c>
      <c r="B20" s="6">
        <v>94</v>
      </c>
      <c r="C20" s="1">
        <v>228579</v>
      </c>
      <c r="D20" s="1">
        <v>521298</v>
      </c>
      <c r="E20" s="1">
        <f>C20*'Covid-19 Mortality'!C20</f>
        <v>68573.7</v>
      </c>
      <c r="F20" s="1">
        <f>D20*'Covid-19 Mortality'!C20</f>
        <v>156389.4</v>
      </c>
    </row>
    <row r="21" spans="1:6" x14ac:dyDescent="0.25">
      <c r="A21" s="6">
        <v>95</v>
      </c>
      <c r="B21" s="6">
        <v>99</v>
      </c>
      <c r="C21" s="1">
        <v>46133</v>
      </c>
      <c r="D21" s="1">
        <v>165259</v>
      </c>
      <c r="E21" s="1">
        <f>C21*'Covid-19 Mortality'!C21</f>
        <v>18453.2</v>
      </c>
      <c r="F21" s="1">
        <f>D21*'Covid-19 Mortality'!C21</f>
        <v>66103.600000000006</v>
      </c>
    </row>
    <row r="22" spans="1:6" x14ac:dyDescent="0.25">
      <c r="A22" s="6">
        <v>100</v>
      </c>
      <c r="B22" s="6"/>
      <c r="C22" s="1">
        <v>3172</v>
      </c>
      <c r="D22" s="1">
        <v>14520</v>
      </c>
      <c r="E22" s="1">
        <f>C22*'Covid-19 Mortality'!C22</f>
        <v>1586</v>
      </c>
      <c r="F22" s="1">
        <f>D22*'Covid-19 Mortality'!C22</f>
        <v>7260</v>
      </c>
    </row>
    <row r="24" spans="1:6" x14ac:dyDescent="0.25">
      <c r="B24" s="6" t="s">
        <v>6</v>
      </c>
      <c r="C24" s="1">
        <f>SUM(C2:C23)</f>
        <v>41249115</v>
      </c>
      <c r="D24" s="1">
        <f t="shared" ref="D24:F24" si="0">SUM(D2:D23)</f>
        <v>42267930</v>
      </c>
      <c r="E24" s="1">
        <f t="shared" si="0"/>
        <v>991969.74099999992</v>
      </c>
      <c r="F24" s="1">
        <f t="shared" si="0"/>
        <v>1357883.7560000001</v>
      </c>
    </row>
    <row r="25" spans="1:6" x14ac:dyDescent="0.25">
      <c r="B25" s="6"/>
      <c r="C25" s="6"/>
      <c r="D25" s="6"/>
      <c r="E25" s="3">
        <f>E24/C24</f>
        <v>2.4048267241612332E-2</v>
      </c>
      <c r="F25" s="3">
        <f>F24/D24</f>
        <v>3.2125627065247811E-2</v>
      </c>
    </row>
    <row r="27" spans="1:6" x14ac:dyDescent="0.25">
      <c r="A2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28" sqref="A28"/>
    </sheetView>
  </sheetViews>
  <sheetFormatPr defaultRowHeight="15" x14ac:dyDescent="0.25"/>
  <cols>
    <col min="3" max="6" width="12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5">
        <v>0</v>
      </c>
      <c r="B2" s="5">
        <v>4</v>
      </c>
      <c r="C2" s="1">
        <v>1227140</v>
      </c>
      <c r="D2" s="1">
        <v>1155405</v>
      </c>
      <c r="E2" s="1">
        <f>C2*'Covid-19 Mortality'!C2</f>
        <v>0</v>
      </c>
      <c r="F2" s="1">
        <f>D2*'Covid-19 Mortality'!C2</f>
        <v>0</v>
      </c>
    </row>
    <row r="3" spans="1:6" x14ac:dyDescent="0.25">
      <c r="A3" s="5">
        <v>5</v>
      </c>
      <c r="B3" s="5">
        <v>9</v>
      </c>
      <c r="C3" s="1">
        <v>1400399</v>
      </c>
      <c r="D3" s="1">
        <v>1320632</v>
      </c>
      <c r="E3" s="1">
        <f>C3*'Covid-19 Mortality'!C3</f>
        <v>0</v>
      </c>
      <c r="F3" s="1">
        <f>D3*'Covid-19 Mortality'!C3</f>
        <v>0</v>
      </c>
    </row>
    <row r="4" spans="1:6" x14ac:dyDescent="0.25">
      <c r="A4" s="5">
        <v>10</v>
      </c>
      <c r="B4" s="5">
        <v>14</v>
      </c>
      <c r="C4" s="1">
        <v>1476556</v>
      </c>
      <c r="D4" s="1">
        <v>1392257</v>
      </c>
      <c r="E4" s="1">
        <f>C4*'Covid-19 Mortality'!C4</f>
        <v>2953.1120000000001</v>
      </c>
      <c r="F4" s="1">
        <f>D4*'Covid-19 Mortality'!C4</f>
        <v>2784.5140000000001</v>
      </c>
    </row>
    <row r="5" spans="1:6" x14ac:dyDescent="0.25">
      <c r="A5" s="5">
        <v>15</v>
      </c>
      <c r="B5" s="5">
        <v>19</v>
      </c>
      <c r="C5" s="1">
        <v>1484452</v>
      </c>
      <c r="D5" s="1">
        <v>1387067</v>
      </c>
      <c r="E5" s="1">
        <f>C5*'Covid-19 Mortality'!C5</f>
        <v>2968.904</v>
      </c>
      <c r="F5" s="1">
        <f>D5*'Covid-19 Mortality'!C5</f>
        <v>2774.134</v>
      </c>
    </row>
    <row r="6" spans="1:6" x14ac:dyDescent="0.25">
      <c r="A6" s="5">
        <v>20</v>
      </c>
      <c r="B6" s="5">
        <v>24</v>
      </c>
      <c r="C6" s="1">
        <v>1533272</v>
      </c>
      <c r="D6" s="1">
        <v>1422049</v>
      </c>
      <c r="E6" s="1">
        <f>C6*'Covid-19 Mortality'!C6</f>
        <v>3066.5439999999999</v>
      </c>
      <c r="F6" s="1">
        <f>D6*'Covid-19 Mortality'!C6</f>
        <v>2844.098</v>
      </c>
    </row>
    <row r="7" spans="1:6" x14ac:dyDescent="0.25">
      <c r="A7" s="5">
        <v>25</v>
      </c>
      <c r="B7" s="5">
        <v>29</v>
      </c>
      <c r="C7" s="1">
        <v>1630731</v>
      </c>
      <c r="D7" s="1">
        <v>1549174</v>
      </c>
      <c r="E7" s="1">
        <f>C7*'Covid-19 Mortality'!C7</f>
        <v>3261.462</v>
      </c>
      <c r="F7" s="1">
        <f>D7*'Covid-19 Mortality'!C7</f>
        <v>3098.348</v>
      </c>
    </row>
    <row r="8" spans="1:6" x14ac:dyDescent="0.25">
      <c r="A8" s="5">
        <v>30</v>
      </c>
      <c r="B8" s="5">
        <v>34</v>
      </c>
      <c r="C8" s="1">
        <v>1711693</v>
      </c>
      <c r="D8" s="1">
        <v>1678215</v>
      </c>
      <c r="E8" s="1">
        <f>C8*'Covid-19 Mortality'!C8</f>
        <v>3423.386</v>
      </c>
      <c r="F8" s="1">
        <f>D8*'Covid-19 Mortality'!C8</f>
        <v>3356.4300000000003</v>
      </c>
    </row>
    <row r="9" spans="1:6" x14ac:dyDescent="0.25">
      <c r="A9" s="5">
        <v>35</v>
      </c>
      <c r="B9" s="5">
        <v>39</v>
      </c>
      <c r="C9" s="1">
        <v>1861234</v>
      </c>
      <c r="D9" s="1">
        <v>1849601</v>
      </c>
      <c r="E9" s="1">
        <f>C9*'Covid-19 Mortality'!C9</f>
        <v>3722.4680000000003</v>
      </c>
      <c r="F9" s="1">
        <f>D9*'Covid-19 Mortality'!C9</f>
        <v>3699.2020000000002</v>
      </c>
    </row>
    <row r="10" spans="1:6" x14ac:dyDescent="0.25">
      <c r="A10" s="5">
        <v>40</v>
      </c>
      <c r="B10" s="5">
        <v>44</v>
      </c>
      <c r="C10" s="1">
        <v>2157716</v>
      </c>
      <c r="D10" s="1">
        <v>2166599</v>
      </c>
      <c r="E10" s="1">
        <f>C10*'Covid-19 Mortality'!C10</f>
        <v>6473.1480000000001</v>
      </c>
      <c r="F10" s="1">
        <f>D10*'Covid-19 Mortality'!C10</f>
        <v>6499.7970000000005</v>
      </c>
    </row>
    <row r="11" spans="1:6" x14ac:dyDescent="0.25">
      <c r="A11" s="5">
        <v>45</v>
      </c>
      <c r="B11" s="5">
        <v>49</v>
      </c>
      <c r="C11" s="1">
        <v>2432025</v>
      </c>
      <c r="D11" s="1">
        <v>2468825</v>
      </c>
      <c r="E11" s="1">
        <f>C11*'Covid-19 Mortality'!C11</f>
        <v>12160.125</v>
      </c>
      <c r="F11" s="1">
        <f>D11*'Covid-19 Mortality'!C11</f>
        <v>12344.125</v>
      </c>
    </row>
    <row r="12" spans="1:6" x14ac:dyDescent="0.25">
      <c r="A12" s="5">
        <v>50</v>
      </c>
      <c r="B12" s="5">
        <v>54</v>
      </c>
      <c r="C12" s="1">
        <v>2410929</v>
      </c>
      <c r="D12" s="1">
        <v>2484894</v>
      </c>
      <c r="E12" s="1">
        <f>C12*'Covid-19 Mortality'!C12</f>
        <v>24109.29</v>
      </c>
      <c r="F12" s="1">
        <f>D12*'Covid-19 Mortality'!C12</f>
        <v>24848.940000000002</v>
      </c>
    </row>
    <row r="13" spans="1:6" x14ac:dyDescent="0.25">
      <c r="A13" s="5">
        <v>55</v>
      </c>
      <c r="B13" s="5">
        <v>59</v>
      </c>
      <c r="C13" s="1">
        <v>2221334</v>
      </c>
      <c r="D13" s="1">
        <v>2336011</v>
      </c>
      <c r="E13" s="1">
        <f>C13*'Covid-19 Mortality'!C13</f>
        <v>35541.343999999997</v>
      </c>
      <c r="F13" s="1">
        <f>D13*'Covid-19 Mortality'!C13</f>
        <v>37376.175999999999</v>
      </c>
    </row>
    <row r="14" spans="1:6" x14ac:dyDescent="0.25">
      <c r="A14" s="5">
        <v>60</v>
      </c>
      <c r="B14" s="5">
        <v>64</v>
      </c>
      <c r="C14" s="1">
        <v>1854790</v>
      </c>
      <c r="D14" s="1">
        <v>2003108</v>
      </c>
      <c r="E14" s="1">
        <f>C14*'Covid-19 Mortality'!C14</f>
        <v>55643.7</v>
      </c>
      <c r="F14" s="1">
        <f>D14*'Covid-19 Mortality'!C14</f>
        <v>60093.24</v>
      </c>
    </row>
    <row r="15" spans="1:6" x14ac:dyDescent="0.25">
      <c r="A15" s="5">
        <v>65</v>
      </c>
      <c r="B15" s="5">
        <v>69</v>
      </c>
      <c r="C15" s="1">
        <v>1680438</v>
      </c>
      <c r="D15" s="1">
        <v>1852790</v>
      </c>
      <c r="E15" s="1">
        <f>C15*'Covid-19 Mortality'!C15</f>
        <v>70578.396000000008</v>
      </c>
      <c r="F15" s="1">
        <f>D15*'Covid-19 Mortality'!C15</f>
        <v>77817.180000000008</v>
      </c>
    </row>
    <row r="16" spans="1:6" x14ac:dyDescent="0.25">
      <c r="A16" s="5">
        <v>70</v>
      </c>
      <c r="B16" s="5">
        <v>74</v>
      </c>
      <c r="C16" s="1">
        <v>1553702</v>
      </c>
      <c r="D16" s="1">
        <v>1771151</v>
      </c>
      <c r="E16" s="1">
        <f>C16*'Covid-19 Mortality'!C16</f>
        <v>93222.12</v>
      </c>
      <c r="F16" s="1">
        <f>D16*'Covid-19 Mortality'!C16</f>
        <v>106269.06</v>
      </c>
    </row>
    <row r="17" spans="1:6" x14ac:dyDescent="0.25">
      <c r="A17" s="5">
        <v>75</v>
      </c>
      <c r="B17" s="5">
        <v>79</v>
      </c>
      <c r="C17" s="1">
        <v>1163633</v>
      </c>
      <c r="D17" s="1">
        <v>1446562</v>
      </c>
      <c r="E17" s="1">
        <f>C17*'Covid-19 Mortality'!C17</f>
        <v>116363.3</v>
      </c>
      <c r="F17" s="1">
        <f>D17*'Covid-19 Mortality'!C17</f>
        <v>144656.20000000001</v>
      </c>
    </row>
    <row r="18" spans="1:6" x14ac:dyDescent="0.25">
      <c r="A18" s="5">
        <v>80</v>
      </c>
      <c r="B18" s="5">
        <v>84</v>
      </c>
      <c r="C18" s="1">
        <v>942098</v>
      </c>
      <c r="D18" s="1">
        <v>1331834</v>
      </c>
      <c r="E18" s="1">
        <f>C18*'Covid-19 Mortality'!C18</f>
        <v>139430.50399999999</v>
      </c>
      <c r="F18" s="1">
        <f>D18*'Covid-19 Mortality'!C18</f>
        <v>197111.432</v>
      </c>
    </row>
    <row r="19" spans="1:6" x14ac:dyDescent="0.25">
      <c r="A19" s="5">
        <v>85</v>
      </c>
      <c r="B19" s="5">
        <v>89</v>
      </c>
      <c r="C19" s="1">
        <v>484087</v>
      </c>
      <c r="D19" s="1">
        <v>868523</v>
      </c>
      <c r="E19" s="1">
        <f>C19*'Covid-19 Mortality'!C19</f>
        <v>96817.400000000009</v>
      </c>
      <c r="F19" s="1">
        <f>D19*'Covid-19 Mortality'!C19</f>
        <v>173704.6</v>
      </c>
    </row>
    <row r="20" spans="1:6" x14ac:dyDescent="0.25">
      <c r="A20" s="5">
        <v>90</v>
      </c>
      <c r="B20" s="5">
        <v>94</v>
      </c>
      <c r="C20" s="1">
        <v>186445</v>
      </c>
      <c r="D20" s="1">
        <v>448312</v>
      </c>
      <c r="E20" s="1">
        <f>C20*'Covid-19 Mortality'!C20</f>
        <v>55933.5</v>
      </c>
      <c r="F20" s="1">
        <f>D20*'Covid-19 Mortality'!C20</f>
        <v>134493.6</v>
      </c>
    </row>
    <row r="21" spans="1:6" x14ac:dyDescent="0.25">
      <c r="A21" s="5">
        <v>95</v>
      </c>
      <c r="B21" s="5">
        <v>99</v>
      </c>
      <c r="C21" s="1">
        <v>45405</v>
      </c>
      <c r="D21" s="1">
        <v>143036</v>
      </c>
      <c r="E21" s="1">
        <f>C21*'Covid-19 Mortality'!C21</f>
        <v>18162</v>
      </c>
      <c r="F21" s="1">
        <f>D21*'Covid-19 Mortality'!C21</f>
        <v>57214.400000000001</v>
      </c>
    </row>
    <row r="22" spans="1:6" x14ac:dyDescent="0.25">
      <c r="A22" s="5">
        <v>100</v>
      </c>
      <c r="B22" s="5"/>
      <c r="C22" s="1">
        <v>2956</v>
      </c>
      <c r="D22" s="1">
        <v>13012</v>
      </c>
      <c r="E22" s="1">
        <f>C22*'Covid-19 Mortality'!C22</f>
        <v>1478</v>
      </c>
      <c r="F22" s="1">
        <f>D22*'Covid-19 Mortality'!C22</f>
        <v>6506</v>
      </c>
    </row>
    <row r="23" spans="1:6" x14ac:dyDescent="0.25">
      <c r="A23" s="5"/>
      <c r="B23" s="5"/>
    </row>
    <row r="24" spans="1:6" x14ac:dyDescent="0.25">
      <c r="A24" s="5"/>
      <c r="B24" s="5" t="s">
        <v>6</v>
      </c>
      <c r="C24" s="1">
        <f>SUM(C2:C23)</f>
        <v>29461035</v>
      </c>
      <c r="D24" s="1">
        <f t="shared" ref="D24:F24" si="0">SUM(D2:D23)</f>
        <v>31089057</v>
      </c>
      <c r="E24" s="1">
        <f t="shared" si="0"/>
        <v>745308.70299999998</v>
      </c>
      <c r="F24" s="1">
        <f t="shared" si="0"/>
        <v>1057491.476</v>
      </c>
    </row>
    <row r="25" spans="1:6" x14ac:dyDescent="0.25">
      <c r="B25" s="5"/>
      <c r="C25" s="5"/>
      <c r="D25" s="5"/>
      <c r="E25" s="3">
        <f>E24/C24</f>
        <v>2.52981167498019E-2</v>
      </c>
      <c r="F25" s="3">
        <f>F24/D24</f>
        <v>3.4014910005150688E-2</v>
      </c>
    </row>
    <row r="27" spans="1:6" x14ac:dyDescent="0.25">
      <c r="A27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28" sqref="A28"/>
    </sheetView>
  </sheetViews>
  <sheetFormatPr defaultRowHeight="15" x14ac:dyDescent="0.25"/>
  <cols>
    <col min="3" max="6" width="12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7">
        <v>0</v>
      </c>
      <c r="B2" s="7">
        <v>4</v>
      </c>
      <c r="C2" s="7">
        <v>2764553</v>
      </c>
      <c r="D2" s="7">
        <v>2609385</v>
      </c>
      <c r="E2" s="1">
        <f>C2*'Covid-19 Mortality'!C2</f>
        <v>0</v>
      </c>
      <c r="F2" s="1">
        <f>D2*'Covid-19 Mortality'!C2</f>
        <v>0</v>
      </c>
    </row>
    <row r="3" spans="1:6" x14ac:dyDescent="0.25">
      <c r="A3" s="7">
        <v>5</v>
      </c>
      <c r="B3" s="7">
        <v>9</v>
      </c>
      <c r="C3" s="7">
        <v>2626356</v>
      </c>
      <c r="D3" s="7">
        <v>2484818</v>
      </c>
      <c r="E3" s="1">
        <f>C3*'Covid-19 Mortality'!C3</f>
        <v>0</v>
      </c>
      <c r="F3" s="1">
        <f>D3*'Covid-19 Mortality'!C3</f>
        <v>0</v>
      </c>
    </row>
    <row r="4" spans="1:6" x14ac:dyDescent="0.25">
      <c r="A4" s="7">
        <v>10</v>
      </c>
      <c r="B4" s="7">
        <v>14</v>
      </c>
      <c r="C4" s="7">
        <v>2290378</v>
      </c>
      <c r="D4" s="7">
        <v>2170453</v>
      </c>
      <c r="E4" s="1">
        <f>C4*'Covid-19 Mortality'!C4</f>
        <v>4580.7560000000003</v>
      </c>
      <c r="F4" s="1">
        <f>D4*'Covid-19 Mortality'!C4</f>
        <v>4340.9059999999999</v>
      </c>
    </row>
    <row r="5" spans="1:6" x14ac:dyDescent="0.25">
      <c r="A5" s="7">
        <v>15</v>
      </c>
      <c r="B5" s="7">
        <v>19</v>
      </c>
      <c r="C5" s="7">
        <v>2096333</v>
      </c>
      <c r="D5" s="7">
        <v>1993686</v>
      </c>
      <c r="E5" s="1">
        <f>C5*'Covid-19 Mortality'!C5</f>
        <v>4192.6660000000002</v>
      </c>
      <c r="F5" s="1">
        <f>D5*'Covid-19 Mortality'!C5</f>
        <v>3987.3720000000003</v>
      </c>
    </row>
    <row r="6" spans="1:6" x14ac:dyDescent="0.25">
      <c r="A6" s="7">
        <v>20</v>
      </c>
      <c r="B6" s="7">
        <v>24</v>
      </c>
      <c r="C6" s="7">
        <v>1904789</v>
      </c>
      <c r="D6" s="7">
        <v>1823322</v>
      </c>
      <c r="E6" s="1">
        <f>C6*'Covid-19 Mortality'!C6</f>
        <v>3809.578</v>
      </c>
      <c r="F6" s="1">
        <f>D6*'Covid-19 Mortality'!C6</f>
        <v>3646.6440000000002</v>
      </c>
    </row>
    <row r="7" spans="1:6" x14ac:dyDescent="0.25">
      <c r="A7" s="7">
        <v>25</v>
      </c>
      <c r="B7" s="7">
        <v>29</v>
      </c>
      <c r="C7" s="7">
        <v>1678326</v>
      </c>
      <c r="D7" s="7">
        <v>1607374</v>
      </c>
      <c r="E7" s="1">
        <f>C7*'Covid-19 Mortality'!C7</f>
        <v>3356.652</v>
      </c>
      <c r="F7" s="1">
        <f>D7*'Covid-19 Mortality'!C7</f>
        <v>3214.748</v>
      </c>
    </row>
    <row r="8" spans="1:6" x14ac:dyDescent="0.25">
      <c r="A8" s="7">
        <v>30</v>
      </c>
      <c r="B8" s="7">
        <v>34</v>
      </c>
      <c r="C8" s="7">
        <v>1449516</v>
      </c>
      <c r="D8" s="7">
        <v>1393015</v>
      </c>
      <c r="E8" s="1">
        <f>C8*'Covid-19 Mortality'!C8</f>
        <v>2899.0320000000002</v>
      </c>
      <c r="F8" s="1">
        <f>D8*'Covid-19 Mortality'!C8</f>
        <v>2786.03</v>
      </c>
    </row>
    <row r="9" spans="1:6" x14ac:dyDescent="0.25">
      <c r="A9" s="7">
        <v>35</v>
      </c>
      <c r="B9" s="7">
        <v>39</v>
      </c>
      <c r="C9" s="7">
        <v>1227856</v>
      </c>
      <c r="D9" s="7">
        <v>1182170</v>
      </c>
      <c r="E9" s="1">
        <f>C9*'Covid-19 Mortality'!C9</f>
        <v>2455.712</v>
      </c>
      <c r="F9" s="1">
        <f>D9*'Covid-19 Mortality'!C9</f>
        <v>2364.34</v>
      </c>
    </row>
    <row r="10" spans="1:6" x14ac:dyDescent="0.25">
      <c r="A10" s="7">
        <v>40</v>
      </c>
      <c r="B10" s="7">
        <v>44</v>
      </c>
      <c r="C10" s="7">
        <v>1056219</v>
      </c>
      <c r="D10" s="7">
        <v>1033361</v>
      </c>
      <c r="E10" s="1">
        <f>C10*'Covid-19 Mortality'!C10</f>
        <v>3168.6570000000002</v>
      </c>
      <c r="F10" s="1">
        <f>D10*'Covid-19 Mortality'!C10</f>
        <v>3100.0830000000001</v>
      </c>
    </row>
    <row r="11" spans="1:6" x14ac:dyDescent="0.25">
      <c r="A11" s="7">
        <v>45</v>
      </c>
      <c r="B11" s="7">
        <v>49</v>
      </c>
      <c r="C11" s="7">
        <v>855755</v>
      </c>
      <c r="D11" s="7">
        <v>868698</v>
      </c>
      <c r="E11" s="1">
        <f>C11*'Covid-19 Mortality'!C11</f>
        <v>4278.7749999999996</v>
      </c>
      <c r="F11" s="1">
        <f>D11*'Covid-19 Mortality'!C11</f>
        <v>4343.49</v>
      </c>
    </row>
    <row r="12" spans="1:6" x14ac:dyDescent="0.25">
      <c r="A12" s="7">
        <v>50</v>
      </c>
      <c r="B12" s="7">
        <v>54</v>
      </c>
      <c r="C12" s="7">
        <v>639839</v>
      </c>
      <c r="D12" s="7">
        <v>690856</v>
      </c>
      <c r="E12" s="1">
        <f>C12*'Covid-19 Mortality'!C12</f>
        <v>6398.39</v>
      </c>
      <c r="F12" s="1">
        <f>D12*'Covid-19 Mortality'!C12</f>
        <v>6908.56</v>
      </c>
    </row>
    <row r="13" spans="1:6" x14ac:dyDescent="0.25">
      <c r="A13" s="7">
        <v>55</v>
      </c>
      <c r="B13" s="7">
        <v>59</v>
      </c>
      <c r="C13" s="7">
        <v>398531</v>
      </c>
      <c r="D13" s="7">
        <v>462648</v>
      </c>
      <c r="E13" s="1">
        <f>C13*'Covid-19 Mortality'!C13</f>
        <v>6376.4960000000001</v>
      </c>
      <c r="F13" s="1">
        <f>D13*'Covid-19 Mortality'!C13</f>
        <v>7402.3680000000004</v>
      </c>
    </row>
    <row r="14" spans="1:6" x14ac:dyDescent="0.25">
      <c r="A14" s="7">
        <v>60</v>
      </c>
      <c r="B14" s="7">
        <v>64</v>
      </c>
      <c r="C14" s="7">
        <v>305098</v>
      </c>
      <c r="D14" s="7">
        <v>360493</v>
      </c>
      <c r="E14" s="1">
        <f>C14*'Covid-19 Mortality'!C14</f>
        <v>9152.94</v>
      </c>
      <c r="F14" s="1">
        <f>D14*'Covid-19 Mortality'!C14</f>
        <v>10814.789999999999</v>
      </c>
    </row>
    <row r="15" spans="1:6" x14ac:dyDescent="0.25">
      <c r="A15" s="7">
        <v>65</v>
      </c>
      <c r="B15" s="7">
        <v>69</v>
      </c>
      <c r="C15" s="7">
        <v>272799</v>
      </c>
      <c r="D15" s="7">
        <v>323378</v>
      </c>
      <c r="E15" s="1">
        <f>C15*'Covid-19 Mortality'!C15</f>
        <v>11457.558000000001</v>
      </c>
      <c r="F15" s="1">
        <f>D15*'Covid-19 Mortality'!C15</f>
        <v>13581.876</v>
      </c>
    </row>
    <row r="16" spans="1:6" x14ac:dyDescent="0.25">
      <c r="A16" s="7">
        <v>70</v>
      </c>
      <c r="B16" s="7">
        <v>74</v>
      </c>
      <c r="C16" s="7">
        <v>145143</v>
      </c>
      <c r="D16" s="7">
        <v>166369</v>
      </c>
      <c r="E16" s="1">
        <f>C16*'Covid-19 Mortality'!C16</f>
        <v>8708.58</v>
      </c>
      <c r="F16" s="1">
        <f>D16*'Covid-19 Mortality'!C16</f>
        <v>9982.14</v>
      </c>
    </row>
    <row r="17" spans="1:6" x14ac:dyDescent="0.25">
      <c r="A17" s="7">
        <v>75</v>
      </c>
      <c r="B17" s="7">
        <v>79</v>
      </c>
      <c r="C17" s="7">
        <v>106278</v>
      </c>
      <c r="D17" s="7">
        <v>134244</v>
      </c>
      <c r="E17" s="1">
        <f>C17*'Covid-19 Mortality'!C17</f>
        <v>10627.800000000001</v>
      </c>
      <c r="F17" s="1">
        <f>D17*'Covid-19 Mortality'!C17</f>
        <v>13424.400000000001</v>
      </c>
    </row>
    <row r="18" spans="1:6" x14ac:dyDescent="0.25">
      <c r="A18" s="7">
        <v>80</v>
      </c>
      <c r="B18" s="7">
        <v>84</v>
      </c>
      <c r="C18" s="7">
        <v>50457</v>
      </c>
      <c r="D18" s="7">
        <v>72989</v>
      </c>
      <c r="E18" s="1">
        <f>C18*'Covid-19 Mortality'!C18</f>
        <v>7467.6359999999995</v>
      </c>
      <c r="F18" s="1">
        <f>D18*'Covid-19 Mortality'!C18</f>
        <v>10802.371999999999</v>
      </c>
    </row>
    <row r="19" spans="1:6" x14ac:dyDescent="0.25">
      <c r="A19" s="7">
        <v>85</v>
      </c>
      <c r="B19" s="7">
        <v>89</v>
      </c>
      <c r="C19" s="7">
        <v>18484</v>
      </c>
      <c r="D19" s="7">
        <v>30407</v>
      </c>
      <c r="E19" s="1">
        <f>C19*'Covid-19 Mortality'!C19</f>
        <v>3696.8</v>
      </c>
      <c r="F19" s="1">
        <f>D19*'Covid-19 Mortality'!C19</f>
        <v>6081.4000000000005</v>
      </c>
    </row>
    <row r="20" spans="1:6" x14ac:dyDescent="0.25">
      <c r="A20" s="7">
        <v>90</v>
      </c>
      <c r="B20" s="7">
        <v>94</v>
      </c>
      <c r="C20" s="7">
        <v>4325</v>
      </c>
      <c r="D20" s="7">
        <v>8500</v>
      </c>
      <c r="E20" s="1">
        <f>C20*'Covid-19 Mortality'!C20</f>
        <v>1297.5</v>
      </c>
      <c r="F20" s="1">
        <f>D20*'Covid-19 Mortality'!C20</f>
        <v>2550</v>
      </c>
    </row>
    <row r="21" spans="1:6" x14ac:dyDescent="0.25">
      <c r="A21" s="7">
        <v>95</v>
      </c>
      <c r="B21" s="7">
        <v>99</v>
      </c>
      <c r="C21" s="7">
        <v>738</v>
      </c>
      <c r="D21" s="7">
        <v>1684</v>
      </c>
      <c r="E21" s="1">
        <f>C21*'Covid-19 Mortality'!C21</f>
        <v>295.2</v>
      </c>
      <c r="F21" s="1">
        <f>D21*'Covid-19 Mortality'!C21</f>
        <v>673.6</v>
      </c>
    </row>
    <row r="22" spans="1:6" x14ac:dyDescent="0.25">
      <c r="A22" s="7">
        <v>100</v>
      </c>
      <c r="B22" s="7"/>
      <c r="C22" s="7">
        <v>40</v>
      </c>
      <c r="D22" s="7">
        <v>125</v>
      </c>
      <c r="E22" s="1">
        <f>C22*'Covid-19 Mortality'!C22</f>
        <v>20</v>
      </c>
      <c r="F22" s="1">
        <f>D22*'Covid-19 Mortality'!C22</f>
        <v>62.5</v>
      </c>
    </row>
    <row r="24" spans="1:6" x14ac:dyDescent="0.25">
      <c r="B24" s="7" t="s">
        <v>6</v>
      </c>
      <c r="C24" s="1">
        <f>SUM(C2:C23)</f>
        <v>19891813</v>
      </c>
      <c r="D24" s="1">
        <f t="shared" ref="D24:F24" si="0">SUM(D2:D23)</f>
        <v>19417975</v>
      </c>
      <c r="E24" s="1">
        <f t="shared" si="0"/>
        <v>94240.728000000003</v>
      </c>
      <c r="F24" s="1">
        <f t="shared" si="0"/>
        <v>110067.61900000001</v>
      </c>
    </row>
    <row r="25" spans="1:6" x14ac:dyDescent="0.25">
      <c r="B25" s="7"/>
      <c r="C25" s="7"/>
      <c r="D25" s="7"/>
      <c r="E25" s="3">
        <f>E24/C24</f>
        <v>4.7376640832085043E-3</v>
      </c>
      <c r="F25" s="3">
        <f>F24/D24</f>
        <v>5.668336631394366E-3</v>
      </c>
    </row>
    <row r="27" spans="1:6" x14ac:dyDescent="0.25">
      <c r="A27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28" sqref="A28"/>
    </sheetView>
  </sheetViews>
  <sheetFormatPr defaultRowHeight="15" x14ac:dyDescent="0.25"/>
  <cols>
    <col min="3" max="6" width="12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4">
        <v>0</v>
      </c>
      <c r="B2" s="4">
        <v>4</v>
      </c>
      <c r="C2" s="1">
        <v>5534962</v>
      </c>
      <c r="D2" s="1">
        <v>5240508</v>
      </c>
      <c r="E2" s="1">
        <f>C2*'Covid-19 Mortality'!C2</f>
        <v>0</v>
      </c>
      <c r="F2" s="1">
        <f>D2*'Covid-19 Mortality'!C2</f>
        <v>0</v>
      </c>
    </row>
    <row r="3" spans="1:6" x14ac:dyDescent="0.25">
      <c r="A3" s="4">
        <v>5</v>
      </c>
      <c r="B3" s="4">
        <v>9</v>
      </c>
      <c r="C3" s="1">
        <v>5820604</v>
      </c>
      <c r="D3" s="1">
        <v>5541514</v>
      </c>
      <c r="E3" s="1">
        <f>C3*'Covid-19 Mortality'!C3</f>
        <v>0</v>
      </c>
      <c r="F3" s="1">
        <f>D3*'Covid-19 Mortality'!C3</f>
        <v>0</v>
      </c>
    </row>
    <row r="4" spans="1:6" x14ac:dyDescent="0.25">
      <c r="A4" s="4">
        <v>10</v>
      </c>
      <c r="B4" s="4">
        <v>14</v>
      </c>
      <c r="C4" s="1">
        <v>5538414</v>
      </c>
      <c r="D4" s="1">
        <v>5273495</v>
      </c>
      <c r="E4" s="1">
        <f>C4*'Covid-19 Mortality'!C4</f>
        <v>11076.828</v>
      </c>
      <c r="F4" s="1">
        <f>D4*'Covid-19 Mortality'!C4</f>
        <v>10546.99</v>
      </c>
    </row>
    <row r="5" spans="1:6" x14ac:dyDescent="0.25">
      <c r="A5" s="4">
        <v>15</v>
      </c>
      <c r="B5" s="4">
        <v>19</v>
      </c>
      <c r="C5" s="1">
        <v>5383822</v>
      </c>
      <c r="D5" s="1">
        <v>5029137</v>
      </c>
      <c r="E5" s="1">
        <f>C5*'Covid-19 Mortality'!C5</f>
        <v>10767.644</v>
      </c>
      <c r="F5" s="1">
        <f>D5*'Covid-19 Mortality'!C5</f>
        <v>10058.273999999999</v>
      </c>
    </row>
    <row r="6" spans="1:6" x14ac:dyDescent="0.25">
      <c r="A6" s="4">
        <v>20</v>
      </c>
      <c r="B6" s="4">
        <v>24</v>
      </c>
      <c r="C6" s="1">
        <v>5149849</v>
      </c>
      <c r="D6" s="1">
        <v>4896316</v>
      </c>
      <c r="E6" s="1">
        <f>C6*'Covid-19 Mortality'!C6</f>
        <v>10299.698</v>
      </c>
      <c r="F6" s="1">
        <f>D6*'Covid-19 Mortality'!C6</f>
        <v>9792.6319999999996</v>
      </c>
    </row>
    <row r="7" spans="1:6" x14ac:dyDescent="0.25">
      <c r="A7" s="4">
        <v>25</v>
      </c>
      <c r="B7" s="4">
        <v>29</v>
      </c>
      <c r="C7" s="1">
        <v>4710777</v>
      </c>
      <c r="D7" s="1">
        <v>4589506</v>
      </c>
      <c r="E7" s="1">
        <f>C7*'Covid-19 Mortality'!C7</f>
        <v>9421.5540000000001</v>
      </c>
      <c r="F7" s="1">
        <f>D7*'Covid-19 Mortality'!C7</f>
        <v>9179.0120000000006</v>
      </c>
    </row>
    <row r="8" spans="1:6" x14ac:dyDescent="0.25">
      <c r="A8" s="4">
        <v>30</v>
      </c>
      <c r="B8" s="4">
        <v>34</v>
      </c>
      <c r="C8" s="1">
        <v>4061897</v>
      </c>
      <c r="D8" s="1">
        <v>3982681</v>
      </c>
      <c r="E8" s="1">
        <f>C8*'Covid-19 Mortality'!C8</f>
        <v>8123.7939999999999</v>
      </c>
      <c r="F8" s="1">
        <f>D8*'Covid-19 Mortality'!C8</f>
        <v>7965.3620000000001</v>
      </c>
    </row>
    <row r="9" spans="1:6" x14ac:dyDescent="0.25">
      <c r="A9" s="4">
        <v>35</v>
      </c>
      <c r="B9" s="4">
        <v>39</v>
      </c>
      <c r="C9" s="1">
        <v>3581091</v>
      </c>
      <c r="D9" s="1">
        <v>3544279</v>
      </c>
      <c r="E9" s="1">
        <f>C9*'Covid-19 Mortality'!C9</f>
        <v>7162.1819999999998</v>
      </c>
      <c r="F9" s="1">
        <f>D9*'Covid-19 Mortality'!C9</f>
        <v>7088.558</v>
      </c>
    </row>
    <row r="10" spans="1:6" x14ac:dyDescent="0.25">
      <c r="A10" s="4">
        <v>40</v>
      </c>
      <c r="B10" s="4">
        <v>44</v>
      </c>
      <c r="C10" s="1">
        <v>3237426</v>
      </c>
      <c r="D10" s="1">
        <v>3191565</v>
      </c>
      <c r="E10" s="1">
        <f>C10*'Covid-19 Mortality'!C10</f>
        <v>9712.2780000000002</v>
      </c>
      <c r="F10" s="1">
        <f>D10*'Covid-19 Mortality'!C10</f>
        <v>9574.6949999999997</v>
      </c>
    </row>
    <row r="11" spans="1:6" x14ac:dyDescent="0.25">
      <c r="A11" s="4">
        <v>45</v>
      </c>
      <c r="B11" s="4">
        <v>49</v>
      </c>
      <c r="C11" s="1">
        <v>2832825</v>
      </c>
      <c r="D11" s="1">
        <v>2825286</v>
      </c>
      <c r="E11" s="1">
        <f>C11*'Covid-19 Mortality'!C11</f>
        <v>14164.125</v>
      </c>
      <c r="F11" s="1">
        <f>D11*'Covid-19 Mortality'!C11</f>
        <v>14126.43</v>
      </c>
    </row>
    <row r="12" spans="1:6" x14ac:dyDescent="0.25">
      <c r="A12" s="4">
        <v>50</v>
      </c>
      <c r="B12" s="4">
        <v>54</v>
      </c>
      <c r="C12" s="1">
        <v>2482953</v>
      </c>
      <c r="D12" s="1">
        <v>2521463</v>
      </c>
      <c r="E12" s="1">
        <f>C12*'Covid-19 Mortality'!C12</f>
        <v>24829.53</v>
      </c>
      <c r="F12" s="1">
        <f>D12*'Covid-19 Mortality'!C12</f>
        <v>25214.63</v>
      </c>
    </row>
    <row r="13" spans="1:6" x14ac:dyDescent="0.25">
      <c r="A13" s="4">
        <v>55</v>
      </c>
      <c r="B13" s="4">
        <v>59</v>
      </c>
      <c r="C13" s="1">
        <v>2015857</v>
      </c>
      <c r="D13" s="1">
        <v>2112380</v>
      </c>
      <c r="E13" s="1">
        <f>C13*'Covid-19 Mortality'!C13</f>
        <v>32253.712</v>
      </c>
      <c r="F13" s="1">
        <f>D13*'Covid-19 Mortality'!C13</f>
        <v>33798.080000000002</v>
      </c>
    </row>
    <row r="14" spans="1:6" x14ac:dyDescent="0.25">
      <c r="A14" s="4">
        <v>60</v>
      </c>
      <c r="B14" s="4">
        <v>64</v>
      </c>
      <c r="C14" s="1">
        <v>1556935</v>
      </c>
      <c r="D14" s="1">
        <v>1714689</v>
      </c>
      <c r="E14" s="1">
        <f>C14*'Covid-19 Mortality'!C14</f>
        <v>46708.049999999996</v>
      </c>
      <c r="F14" s="1">
        <f>D14*'Covid-19 Mortality'!C14</f>
        <v>51440.67</v>
      </c>
    </row>
    <row r="15" spans="1:6" x14ac:dyDescent="0.25">
      <c r="A15" s="4">
        <v>65</v>
      </c>
      <c r="B15" s="4">
        <v>69</v>
      </c>
      <c r="C15" s="1">
        <v>1082875</v>
      </c>
      <c r="D15" s="1">
        <v>1285782</v>
      </c>
      <c r="E15" s="1">
        <f>C15*'Covid-19 Mortality'!C15</f>
        <v>45480.75</v>
      </c>
      <c r="F15" s="1">
        <f>D15*'Covid-19 Mortality'!C15</f>
        <v>54002.844000000005</v>
      </c>
    </row>
    <row r="16" spans="1:6" x14ac:dyDescent="0.25">
      <c r="A16" s="4">
        <v>70</v>
      </c>
      <c r="B16" s="4">
        <v>74</v>
      </c>
      <c r="C16" s="1">
        <v>668107</v>
      </c>
      <c r="D16" s="1">
        <v>895866</v>
      </c>
      <c r="E16" s="1">
        <f>C16*'Covid-19 Mortality'!C16</f>
        <v>40086.42</v>
      </c>
      <c r="F16" s="1">
        <f>D16*'Covid-19 Mortality'!C16</f>
        <v>53751.96</v>
      </c>
    </row>
    <row r="17" spans="1:6" x14ac:dyDescent="0.25">
      <c r="A17" s="4">
        <v>75</v>
      </c>
      <c r="B17" s="4">
        <v>79</v>
      </c>
      <c r="C17" s="1">
        <v>364200</v>
      </c>
      <c r="D17" s="1">
        <v>567282</v>
      </c>
      <c r="E17" s="1">
        <f>C17*'Covid-19 Mortality'!C17</f>
        <v>36420</v>
      </c>
      <c r="F17" s="1">
        <f>D17*'Covid-19 Mortality'!C17</f>
        <v>56728.200000000004</v>
      </c>
    </row>
    <row r="18" spans="1:6" x14ac:dyDescent="0.25">
      <c r="A18" s="4">
        <v>80</v>
      </c>
      <c r="B18" s="4">
        <v>84</v>
      </c>
      <c r="C18" s="1">
        <v>199400</v>
      </c>
      <c r="D18" s="1">
        <v>360751</v>
      </c>
      <c r="E18" s="1">
        <f>C18*'Covid-19 Mortality'!C18</f>
        <v>29511.199999999997</v>
      </c>
      <c r="F18" s="1">
        <f>D18*'Covid-19 Mortality'!C18</f>
        <v>53391.147999999994</v>
      </c>
    </row>
    <row r="19" spans="1:6" x14ac:dyDescent="0.25">
      <c r="A19" s="4">
        <v>85</v>
      </c>
      <c r="B19" s="4">
        <v>89</v>
      </c>
      <c r="C19" s="1">
        <v>73508</v>
      </c>
      <c r="D19" s="1">
        <v>155294</v>
      </c>
      <c r="E19" s="1">
        <f>C19*'Covid-19 Mortality'!C19</f>
        <v>14701.6</v>
      </c>
      <c r="F19" s="1">
        <f>D19*'Covid-19 Mortality'!C19</f>
        <v>31058.800000000003</v>
      </c>
    </row>
    <row r="20" spans="1:6" x14ac:dyDescent="0.25">
      <c r="A20" s="4">
        <v>90</v>
      </c>
      <c r="B20" s="4">
        <v>94</v>
      </c>
      <c r="C20" s="1">
        <v>17327</v>
      </c>
      <c r="D20" s="1">
        <v>57969</v>
      </c>
      <c r="E20" s="1">
        <f>C20*'Covid-19 Mortality'!C20</f>
        <v>5198.0999999999995</v>
      </c>
      <c r="F20" s="1">
        <f>D20*'Covid-19 Mortality'!C20</f>
        <v>17390.7</v>
      </c>
    </row>
    <row r="21" spans="1:6" x14ac:dyDescent="0.25">
      <c r="A21" s="4">
        <v>95</v>
      </c>
      <c r="B21" s="4">
        <v>99</v>
      </c>
      <c r="C21" s="1">
        <v>3035</v>
      </c>
      <c r="D21" s="1">
        <v>13376</v>
      </c>
      <c r="E21" s="1">
        <f>C21*'Covid-19 Mortality'!C21</f>
        <v>1214</v>
      </c>
      <c r="F21" s="1">
        <f>D21*'Covid-19 Mortality'!C21</f>
        <v>5350.4000000000005</v>
      </c>
    </row>
    <row r="22" spans="1:6" x14ac:dyDescent="0.25">
      <c r="A22" s="4">
        <v>100</v>
      </c>
      <c r="B22" s="4"/>
      <c r="C22" s="1">
        <v>208</v>
      </c>
      <c r="D22" s="1">
        <v>1411</v>
      </c>
      <c r="E22" s="1">
        <f>C22*'Covid-19 Mortality'!C22</f>
        <v>104</v>
      </c>
      <c r="F22" s="1">
        <f>D22*'Covid-19 Mortality'!C22</f>
        <v>705.5</v>
      </c>
    </row>
    <row r="23" spans="1:6" x14ac:dyDescent="0.25">
      <c r="A23" s="4"/>
      <c r="B23" s="4"/>
    </row>
    <row r="24" spans="1:6" x14ac:dyDescent="0.25">
      <c r="A24" s="4"/>
      <c r="B24" s="4" t="s">
        <v>6</v>
      </c>
      <c r="C24" s="1">
        <f>SUM(C2:C23)</f>
        <v>54316072</v>
      </c>
      <c r="D24" s="1">
        <f t="shared" ref="D24:F24" si="0">SUM(D2:D23)</f>
        <v>53800550</v>
      </c>
      <c r="E24" s="1">
        <f t="shared" si="0"/>
        <v>357235.46499999997</v>
      </c>
      <c r="F24" s="1">
        <f t="shared" si="0"/>
        <v>461164.88500000001</v>
      </c>
    </row>
    <row r="25" spans="1:6" x14ac:dyDescent="0.25">
      <c r="B25" s="4"/>
      <c r="C25" s="4"/>
      <c r="D25" s="4"/>
      <c r="E25" s="3">
        <f>E24/C24</f>
        <v>6.5769753195702363E-3</v>
      </c>
      <c r="F25" s="3">
        <f>F24/D24</f>
        <v>8.5717503817340154E-3</v>
      </c>
    </row>
    <row r="27" spans="1:6" x14ac:dyDescent="0.25">
      <c r="A27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3" max="6" width="12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0</v>
      </c>
      <c r="B2">
        <v>4</v>
      </c>
      <c r="C2" s="1">
        <v>2022994</v>
      </c>
      <c r="D2" s="1">
        <v>1928052</v>
      </c>
      <c r="E2" s="1">
        <f>C2*'Covid-19 Mortality'!C2</f>
        <v>0</v>
      </c>
      <c r="F2" s="1">
        <f>D2*'Covid-19 Mortality'!C2</f>
        <v>0</v>
      </c>
    </row>
    <row r="3" spans="1:6" x14ac:dyDescent="0.25">
      <c r="A3">
        <v>5</v>
      </c>
      <c r="B3">
        <v>9</v>
      </c>
      <c r="C3" s="1">
        <v>2105263</v>
      </c>
      <c r="D3" s="1">
        <v>2008974</v>
      </c>
      <c r="E3" s="1">
        <f>C3*'Covid-19 Mortality'!C3</f>
        <v>0</v>
      </c>
      <c r="F3" s="1">
        <f>D3*'Covid-19 Mortality'!C3</f>
        <v>0</v>
      </c>
    </row>
    <row r="4" spans="1:6" x14ac:dyDescent="0.25">
      <c r="A4">
        <v>10</v>
      </c>
      <c r="B4">
        <v>14</v>
      </c>
      <c r="C4" s="1">
        <v>1985332</v>
      </c>
      <c r="D4" s="1">
        <v>1899294</v>
      </c>
      <c r="E4" s="1">
        <f>C4*'Covid-19 Mortality'!C4</f>
        <v>3970.6640000000002</v>
      </c>
      <c r="F4" s="1">
        <f>D4*'Covid-19 Mortality'!C4</f>
        <v>3798.5880000000002</v>
      </c>
    </row>
    <row r="5" spans="1:6" x14ac:dyDescent="0.25">
      <c r="A5">
        <v>15</v>
      </c>
      <c r="B5">
        <v>19</v>
      </c>
      <c r="C5" s="1">
        <v>1879833</v>
      </c>
      <c r="D5" s="1">
        <v>1804701</v>
      </c>
      <c r="E5" s="1">
        <f>C5*'Covid-19 Mortality'!C5</f>
        <v>3759.6660000000002</v>
      </c>
      <c r="F5" s="1">
        <f>D5*'Covid-19 Mortality'!C5</f>
        <v>3609.402</v>
      </c>
    </row>
    <row r="6" spans="1:6" x14ac:dyDescent="0.25">
      <c r="A6">
        <v>20</v>
      </c>
      <c r="B6">
        <v>24</v>
      </c>
      <c r="C6" s="1">
        <v>2096581</v>
      </c>
      <c r="D6" s="1">
        <v>2023688</v>
      </c>
      <c r="E6" s="1">
        <f>C6*'Covid-19 Mortality'!C6</f>
        <v>4193.1620000000003</v>
      </c>
      <c r="F6" s="1">
        <f>D6*'Covid-19 Mortality'!C6</f>
        <v>4047.3760000000002</v>
      </c>
    </row>
    <row r="7" spans="1:6" x14ac:dyDescent="0.25">
      <c r="A7">
        <v>25</v>
      </c>
      <c r="B7">
        <v>29</v>
      </c>
      <c r="C7" s="1">
        <v>2285353</v>
      </c>
      <c r="D7" s="1">
        <v>2224992</v>
      </c>
      <c r="E7" s="1">
        <f>C7*'Covid-19 Mortality'!C7</f>
        <v>4570.7060000000001</v>
      </c>
      <c r="F7" s="1">
        <f>D7*'Covid-19 Mortality'!C7</f>
        <v>4449.9840000000004</v>
      </c>
    </row>
    <row r="8" spans="1:6" x14ac:dyDescent="0.25">
      <c r="A8">
        <v>30</v>
      </c>
      <c r="B8">
        <v>34</v>
      </c>
      <c r="C8" s="1">
        <v>2343986</v>
      </c>
      <c r="D8" s="1">
        <v>2339650</v>
      </c>
      <c r="E8" s="1">
        <f>C8*'Covid-19 Mortality'!C8</f>
        <v>4687.9719999999998</v>
      </c>
      <c r="F8" s="1">
        <f>D8*'Covid-19 Mortality'!C8</f>
        <v>4679.3</v>
      </c>
    </row>
    <row r="9" spans="1:6" x14ac:dyDescent="0.25">
      <c r="A9">
        <v>35</v>
      </c>
      <c r="B9">
        <v>39</v>
      </c>
      <c r="C9" s="1">
        <v>2245818</v>
      </c>
      <c r="D9" s="1">
        <v>2274115</v>
      </c>
      <c r="E9" s="1">
        <f>C9*'Covid-19 Mortality'!C9</f>
        <v>4491.6360000000004</v>
      </c>
      <c r="F9" s="1">
        <f>D9*'Covid-19 Mortality'!C9</f>
        <v>4548.2300000000005</v>
      </c>
    </row>
    <row r="10" spans="1:6" x14ac:dyDescent="0.25">
      <c r="A10">
        <v>40</v>
      </c>
      <c r="B10">
        <v>44</v>
      </c>
      <c r="C10" s="1">
        <v>2129100</v>
      </c>
      <c r="D10" s="1">
        <v>2141685</v>
      </c>
      <c r="E10" s="1">
        <f>C10*'Covid-19 Mortality'!C10</f>
        <v>6387.3</v>
      </c>
      <c r="F10" s="1">
        <f>D10*'Covid-19 Mortality'!C10</f>
        <v>6425.0550000000003</v>
      </c>
    </row>
    <row r="11" spans="1:6" x14ac:dyDescent="0.25">
      <c r="A11">
        <v>45</v>
      </c>
      <c r="B11">
        <v>49</v>
      </c>
      <c r="C11" s="1">
        <v>2154010</v>
      </c>
      <c r="D11" s="1">
        <v>2199884</v>
      </c>
      <c r="E11" s="1">
        <f>C11*'Covid-19 Mortality'!C11</f>
        <v>10770.050000000001</v>
      </c>
      <c r="F11" s="1">
        <f>D11*'Covid-19 Mortality'!C11</f>
        <v>10999.42</v>
      </c>
    </row>
    <row r="12" spans="1:6" x14ac:dyDescent="0.25">
      <c r="A12">
        <v>50</v>
      </c>
      <c r="B12">
        <v>54</v>
      </c>
      <c r="C12" s="1">
        <v>2300871</v>
      </c>
      <c r="D12" s="1">
        <v>2374047</v>
      </c>
      <c r="E12" s="1">
        <f>C12*'Covid-19 Mortality'!C12</f>
        <v>23008.71</v>
      </c>
      <c r="F12" s="1">
        <f>D12*'Covid-19 Mortality'!C12</f>
        <v>23740.47</v>
      </c>
    </row>
    <row r="13" spans="1:6" x14ac:dyDescent="0.25">
      <c r="A13">
        <v>55</v>
      </c>
      <c r="B13">
        <v>59</v>
      </c>
      <c r="C13" s="1">
        <v>2196916</v>
      </c>
      <c r="D13" s="1">
        <v>2266531</v>
      </c>
      <c r="E13" s="1">
        <f>C13*'Covid-19 Mortality'!C13</f>
        <v>35150.656000000003</v>
      </c>
      <c r="F13" s="1">
        <f>D13*'Covid-19 Mortality'!C13</f>
        <v>36264.495999999999</v>
      </c>
    </row>
    <row r="14" spans="1:6" x14ac:dyDescent="0.25">
      <c r="A14">
        <v>60</v>
      </c>
      <c r="B14">
        <v>64</v>
      </c>
      <c r="C14" s="1">
        <v>1868565</v>
      </c>
      <c r="D14" s="1">
        <v>1930920</v>
      </c>
      <c r="E14" s="1">
        <f>C14*'Covid-19 Mortality'!C14</f>
        <v>56056.95</v>
      </c>
      <c r="F14" s="1">
        <f>D14*'Covid-19 Mortality'!C14</f>
        <v>57927.6</v>
      </c>
    </row>
    <row r="15" spans="1:6" x14ac:dyDescent="0.25">
      <c r="A15">
        <v>65</v>
      </c>
      <c r="B15">
        <v>69</v>
      </c>
      <c r="C15" s="1">
        <v>1658433</v>
      </c>
      <c r="D15" s="1">
        <v>1748557</v>
      </c>
      <c r="E15" s="1">
        <f>C15*'Covid-19 Mortality'!C15</f>
        <v>69654.186000000002</v>
      </c>
      <c r="F15" s="1">
        <f>D15*'Covid-19 Mortality'!C15</f>
        <v>73439.394</v>
      </c>
    </row>
    <row r="16" spans="1:6" x14ac:dyDescent="0.25">
      <c r="A16">
        <v>70</v>
      </c>
      <c r="B16">
        <v>74</v>
      </c>
      <c r="C16" s="1">
        <v>1595596</v>
      </c>
      <c r="D16" s="1">
        <v>1733900</v>
      </c>
      <c r="E16" s="1">
        <f>C16*'Covid-19 Mortality'!C16</f>
        <v>95735.76</v>
      </c>
      <c r="F16" s="1">
        <f>D16*'Covid-19 Mortality'!C16</f>
        <v>104034</v>
      </c>
    </row>
    <row r="17" spans="1:6" x14ac:dyDescent="0.25">
      <c r="A17">
        <v>75</v>
      </c>
      <c r="B17">
        <v>79</v>
      </c>
      <c r="C17" s="1">
        <v>1088727</v>
      </c>
      <c r="D17" s="1">
        <v>1255234</v>
      </c>
      <c r="E17" s="1">
        <f>C17*'Covid-19 Mortality'!C17</f>
        <v>108872.70000000001</v>
      </c>
      <c r="F17" s="1">
        <f>D17*'Covid-19 Mortality'!C17</f>
        <v>125523.40000000001</v>
      </c>
    </row>
    <row r="18" spans="1:6" x14ac:dyDescent="0.25">
      <c r="A18">
        <v>80</v>
      </c>
      <c r="B18">
        <v>84</v>
      </c>
      <c r="C18" s="1">
        <v>748505</v>
      </c>
      <c r="D18" s="1">
        <v>950525</v>
      </c>
      <c r="E18" s="1">
        <f>C18*'Covid-19 Mortality'!C18</f>
        <v>110778.73999999999</v>
      </c>
      <c r="F18" s="1">
        <f>D18*'Covid-19 Mortality'!C18</f>
        <v>140677.69999999998</v>
      </c>
    </row>
    <row r="19" spans="1:6" x14ac:dyDescent="0.25">
      <c r="A19">
        <v>85</v>
      </c>
      <c r="B19">
        <v>89</v>
      </c>
      <c r="C19" s="1">
        <v>431640</v>
      </c>
      <c r="D19" s="1">
        <v>631795</v>
      </c>
      <c r="E19" s="1">
        <f>C19*'Covid-19 Mortality'!C19</f>
        <v>86328</v>
      </c>
      <c r="F19" s="1">
        <f>D19*'Covid-19 Mortality'!C19</f>
        <v>126359</v>
      </c>
    </row>
    <row r="20" spans="1:6" x14ac:dyDescent="0.25">
      <c r="A20">
        <v>90</v>
      </c>
      <c r="B20">
        <v>94</v>
      </c>
      <c r="C20" s="1">
        <v>170828</v>
      </c>
      <c r="D20" s="1">
        <v>323197</v>
      </c>
      <c r="E20" s="1">
        <f>C20*'Covid-19 Mortality'!C20</f>
        <v>51248.4</v>
      </c>
      <c r="F20" s="1">
        <f>D20*'Covid-19 Mortality'!C20</f>
        <v>96959.099999999991</v>
      </c>
    </row>
    <row r="21" spans="1:6" x14ac:dyDescent="0.25">
      <c r="A21">
        <v>95</v>
      </c>
      <c r="B21">
        <v>99</v>
      </c>
      <c r="C21" s="1">
        <v>40247</v>
      </c>
      <c r="D21" s="1">
        <v>106470</v>
      </c>
      <c r="E21" s="1">
        <f>C21*'Covid-19 Mortality'!C21</f>
        <v>16098.800000000001</v>
      </c>
      <c r="F21" s="1">
        <f>D21*'Covid-19 Mortality'!C21</f>
        <v>42588</v>
      </c>
    </row>
    <row r="22" spans="1:6" x14ac:dyDescent="0.25">
      <c r="A22">
        <v>100</v>
      </c>
      <c r="C22" s="1">
        <v>2837</v>
      </c>
      <c r="D22" s="1">
        <v>12515</v>
      </c>
      <c r="E22" s="1">
        <f>C22*'Covid-19 Mortality'!C22</f>
        <v>1418.5</v>
      </c>
      <c r="F22" s="1">
        <f>D22*'Covid-19 Mortality'!C22</f>
        <v>6257.5</v>
      </c>
    </row>
    <row r="24" spans="1:6" x14ac:dyDescent="0.25">
      <c r="B24" t="s">
        <v>6</v>
      </c>
      <c r="C24" s="1">
        <f>SUM(C2:C23)</f>
        <v>33351435</v>
      </c>
      <c r="D24" s="1">
        <f t="shared" ref="D24:F24" si="0">SUM(D2:D23)</f>
        <v>34178726</v>
      </c>
      <c r="E24" s="1">
        <f t="shared" si="0"/>
        <v>697182.55800000008</v>
      </c>
      <c r="F24" s="1">
        <f t="shared" si="0"/>
        <v>876328.01500000001</v>
      </c>
    </row>
    <row r="25" spans="1:6" x14ac:dyDescent="0.25">
      <c r="E25" s="3">
        <f>E24/C24</f>
        <v>2.0904124755051771E-2</v>
      </c>
      <c r="F25" s="3">
        <f>F24/D24</f>
        <v>2.5639575184867921E-2</v>
      </c>
    </row>
    <row r="27" spans="1:6" x14ac:dyDescent="0.25">
      <c r="A27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24" sqref="B24:F25"/>
    </sheetView>
  </sheetViews>
  <sheetFormatPr defaultRowHeight="15" x14ac:dyDescent="0.25"/>
  <cols>
    <col min="3" max="6" width="12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0</v>
      </c>
      <c r="B2">
        <v>4</v>
      </c>
      <c r="C2" s="1">
        <v>10019240</v>
      </c>
      <c r="D2" s="1">
        <v>9584856</v>
      </c>
      <c r="E2" s="1">
        <f>C2*'Covid-19 Mortality'!C2</f>
        <v>0</v>
      </c>
      <c r="F2" s="1">
        <f>D2*'Covid-19 Mortality'!C2</f>
        <v>0</v>
      </c>
    </row>
    <row r="3" spans="1:6" x14ac:dyDescent="0.25">
      <c r="A3">
        <v>5</v>
      </c>
      <c r="B3">
        <v>9</v>
      </c>
      <c r="C3" s="1">
        <v>10371128</v>
      </c>
      <c r="D3" s="1">
        <v>9916621</v>
      </c>
      <c r="E3" s="1">
        <f>C3*'Covid-19 Mortality'!C3</f>
        <v>0</v>
      </c>
      <c r="F3" s="1">
        <f>D3*'Covid-19 Mortality'!C3</f>
        <v>0</v>
      </c>
    </row>
    <row r="4" spans="1:6" x14ac:dyDescent="0.25">
      <c r="A4">
        <v>10</v>
      </c>
      <c r="B4">
        <v>14</v>
      </c>
      <c r="C4" s="1">
        <v>10805817</v>
      </c>
      <c r="D4" s="1">
        <v>10341652</v>
      </c>
      <c r="E4" s="1">
        <f>C4*'Covid-19 Mortality'!C4</f>
        <v>21611.634000000002</v>
      </c>
      <c r="F4" s="1">
        <f>D4*'Covid-19 Mortality'!C4</f>
        <v>20683.304</v>
      </c>
    </row>
    <row r="5" spans="1:6" x14ac:dyDescent="0.25">
      <c r="A5">
        <v>15</v>
      </c>
      <c r="B5">
        <v>19</v>
      </c>
      <c r="C5" s="1">
        <v>10837194</v>
      </c>
      <c r="D5" s="1">
        <v>10413408</v>
      </c>
      <c r="E5" s="1">
        <f>C5*'Covid-19 Mortality'!C5</f>
        <v>21674.387999999999</v>
      </c>
      <c r="F5" s="1">
        <f>D5*'Covid-19 Mortality'!C5</f>
        <v>20826.815999999999</v>
      </c>
    </row>
    <row r="6" spans="1:6" x14ac:dyDescent="0.25">
      <c r="A6">
        <v>20</v>
      </c>
      <c r="B6">
        <v>24</v>
      </c>
      <c r="C6" s="1">
        <v>11423547</v>
      </c>
      <c r="D6" s="1">
        <v>11012420</v>
      </c>
      <c r="E6" s="1">
        <f>C6*'Covid-19 Mortality'!C6</f>
        <v>22847.094000000001</v>
      </c>
      <c r="F6" s="1">
        <f>D6*'Covid-19 Mortality'!C6</f>
        <v>22024.84</v>
      </c>
    </row>
    <row r="7" spans="1:6" x14ac:dyDescent="0.25">
      <c r="A7">
        <v>25</v>
      </c>
      <c r="B7">
        <v>29</v>
      </c>
      <c r="C7" s="1">
        <v>12104301</v>
      </c>
      <c r="D7" s="1">
        <v>11638797</v>
      </c>
      <c r="E7" s="1">
        <f>C7*'Covid-19 Mortality'!C7</f>
        <v>24208.601999999999</v>
      </c>
      <c r="F7" s="1">
        <f>D7*'Covid-19 Mortality'!C7</f>
        <v>23277.594000000001</v>
      </c>
    </row>
    <row r="8" spans="1:6" x14ac:dyDescent="0.25">
      <c r="A8">
        <v>30</v>
      </c>
      <c r="B8">
        <v>34</v>
      </c>
      <c r="C8" s="1">
        <v>11512068</v>
      </c>
      <c r="D8" s="1">
        <v>11191353</v>
      </c>
      <c r="E8" s="1">
        <f>C8*'Covid-19 Mortality'!C8</f>
        <v>23024.136000000002</v>
      </c>
      <c r="F8" s="1">
        <f>D8*'Covid-19 Mortality'!C8</f>
        <v>22382.706000000002</v>
      </c>
    </row>
    <row r="9" spans="1:6" x14ac:dyDescent="0.25">
      <c r="A9">
        <v>35</v>
      </c>
      <c r="B9">
        <v>39</v>
      </c>
      <c r="C9" s="1">
        <v>10672776</v>
      </c>
      <c r="D9" s="1">
        <v>10603872</v>
      </c>
      <c r="E9" s="1">
        <f>C9*'Covid-19 Mortality'!C9</f>
        <v>21345.552</v>
      </c>
      <c r="F9" s="1">
        <f>D9*'Covid-19 Mortality'!C9</f>
        <v>21207.743999999999</v>
      </c>
    </row>
    <row r="10" spans="1:6" x14ac:dyDescent="0.25">
      <c r="A10">
        <v>40</v>
      </c>
      <c r="B10">
        <v>44</v>
      </c>
      <c r="C10" s="1">
        <v>10039561</v>
      </c>
      <c r="D10" s="1">
        <v>10112012</v>
      </c>
      <c r="E10" s="1">
        <f>C10*'Covid-19 Mortality'!C10</f>
        <v>30118.683000000001</v>
      </c>
      <c r="F10" s="1">
        <f>D10*'Covid-19 Mortality'!C10</f>
        <v>30336.036</v>
      </c>
    </row>
    <row r="11" spans="1:6" x14ac:dyDescent="0.25">
      <c r="A11">
        <v>45</v>
      </c>
      <c r="B11">
        <v>49</v>
      </c>
      <c r="C11" s="1">
        <v>10029885</v>
      </c>
      <c r="D11" s="1">
        <v>10106982</v>
      </c>
      <c r="E11" s="1">
        <f>C11*'Covid-19 Mortality'!C11</f>
        <v>50149.425000000003</v>
      </c>
      <c r="F11" s="1">
        <f>D11*'Covid-19 Mortality'!C11</f>
        <v>50534.91</v>
      </c>
    </row>
    <row r="12" spans="1:6" x14ac:dyDescent="0.25">
      <c r="A12">
        <v>50</v>
      </c>
      <c r="B12">
        <v>54</v>
      </c>
      <c r="C12" s="1">
        <v>10471185</v>
      </c>
      <c r="D12" s="1">
        <v>10395279</v>
      </c>
      <c r="E12" s="1">
        <f>C12*'Covid-19 Mortality'!C12</f>
        <v>104711.85</v>
      </c>
      <c r="F12" s="1">
        <f>D12*'Covid-19 Mortality'!C12</f>
        <v>103952.79000000001</v>
      </c>
    </row>
    <row r="13" spans="1:6" x14ac:dyDescent="0.25">
      <c r="A13">
        <v>55</v>
      </c>
      <c r="B13">
        <v>59</v>
      </c>
      <c r="C13" s="1">
        <v>10754302</v>
      </c>
      <c r="D13" s="1">
        <v>10936920</v>
      </c>
      <c r="E13" s="1">
        <f>C13*'Covid-19 Mortality'!C13</f>
        <v>172068.83199999999</v>
      </c>
      <c r="F13" s="1">
        <f>D13*'Covid-19 Mortality'!C13</f>
        <v>174990.72</v>
      </c>
    </row>
    <row r="14" spans="1:6" x14ac:dyDescent="0.25">
      <c r="A14">
        <v>60</v>
      </c>
      <c r="B14">
        <v>64</v>
      </c>
      <c r="C14" s="1">
        <v>9912939</v>
      </c>
      <c r="D14" s="1">
        <v>10516713</v>
      </c>
      <c r="E14" s="1">
        <f>C14*'Covid-19 Mortality'!C14</f>
        <v>297388.17</v>
      </c>
      <c r="F14" s="1">
        <f>D14*'Covid-19 Mortality'!C14</f>
        <v>315501.39</v>
      </c>
    </row>
    <row r="15" spans="1:6" x14ac:dyDescent="0.25">
      <c r="A15">
        <v>65</v>
      </c>
      <c r="B15">
        <v>69</v>
      </c>
      <c r="C15" s="1">
        <v>8262182</v>
      </c>
      <c r="D15" s="1">
        <v>9153264</v>
      </c>
      <c r="E15" s="1">
        <f>C15*'Covid-19 Mortality'!C15</f>
        <v>347011.64400000003</v>
      </c>
      <c r="F15" s="1">
        <f>D15*'Covid-19 Mortality'!C15</f>
        <v>384437.08800000005</v>
      </c>
    </row>
    <row r="16" spans="1:6" x14ac:dyDescent="0.25">
      <c r="A16">
        <v>70</v>
      </c>
      <c r="B16">
        <v>74</v>
      </c>
      <c r="C16" s="1">
        <v>6356712</v>
      </c>
      <c r="D16" s="1">
        <v>7402146</v>
      </c>
      <c r="E16" s="1">
        <f>C16*'Covid-19 Mortality'!C16</f>
        <v>381402.72</v>
      </c>
      <c r="F16" s="1">
        <f>D16*'Covid-19 Mortality'!C16</f>
        <v>444128.76</v>
      </c>
    </row>
    <row r="17" spans="1:6" x14ac:dyDescent="0.25">
      <c r="A17">
        <v>75</v>
      </c>
      <c r="B17">
        <v>79</v>
      </c>
      <c r="C17" s="1">
        <v>4116773</v>
      </c>
      <c r="D17" s="1">
        <v>5133603</v>
      </c>
      <c r="E17" s="1">
        <f>C17*'Covid-19 Mortality'!C17</f>
        <v>411677.30000000005</v>
      </c>
      <c r="F17" s="1">
        <f>D17*'Covid-19 Mortality'!C17</f>
        <v>513360.30000000005</v>
      </c>
    </row>
    <row r="18" spans="1:6" x14ac:dyDescent="0.25">
      <c r="A18">
        <v>80</v>
      </c>
      <c r="B18">
        <v>84</v>
      </c>
      <c r="C18" s="1">
        <v>2711133</v>
      </c>
      <c r="D18" s="1">
        <v>3534132</v>
      </c>
      <c r="E18" s="1">
        <f>C18*'Covid-19 Mortality'!C18</f>
        <v>401247.68400000001</v>
      </c>
      <c r="F18" s="1">
        <f>D18*'Covid-19 Mortality'!C18</f>
        <v>523051.53599999996</v>
      </c>
    </row>
    <row r="19" spans="1:6" x14ac:dyDescent="0.25">
      <c r="A19">
        <v>85</v>
      </c>
      <c r="B19">
        <v>89</v>
      </c>
      <c r="C19" s="1">
        <v>1508564</v>
      </c>
      <c r="D19" s="1">
        <v>2354382</v>
      </c>
      <c r="E19" s="1">
        <f>C19*'Covid-19 Mortality'!C19</f>
        <v>301712.8</v>
      </c>
      <c r="F19" s="1">
        <f>D19*'Covid-19 Mortality'!C19</f>
        <v>470876.4</v>
      </c>
    </row>
    <row r="20" spans="1:6" x14ac:dyDescent="0.25">
      <c r="A20">
        <v>90</v>
      </c>
      <c r="B20">
        <v>94</v>
      </c>
      <c r="C20" s="1">
        <v>705344</v>
      </c>
      <c r="D20" s="1">
        <v>1348383</v>
      </c>
      <c r="E20" s="1">
        <f>C20*'Covid-19 Mortality'!C20</f>
        <v>211603.19999999998</v>
      </c>
      <c r="F20" s="1">
        <f>D20*'Covid-19 Mortality'!C20</f>
        <v>404514.89999999997</v>
      </c>
    </row>
    <row r="21" spans="1:6" x14ac:dyDescent="0.25">
      <c r="A21">
        <v>95</v>
      </c>
      <c r="B21">
        <v>99</v>
      </c>
      <c r="C21" s="1">
        <v>192914</v>
      </c>
      <c r="D21" s="1">
        <v>470608</v>
      </c>
      <c r="E21" s="1">
        <f>C21*'Covid-19 Mortality'!C21</f>
        <v>77165.600000000006</v>
      </c>
      <c r="F21" s="1">
        <f>D21*'Covid-19 Mortality'!C21</f>
        <v>188243.20000000001</v>
      </c>
    </row>
    <row r="22" spans="1:6" x14ac:dyDescent="0.25">
      <c r="A22">
        <v>100</v>
      </c>
      <c r="C22" s="1">
        <v>18734</v>
      </c>
      <c r="D22" s="1">
        <v>71215</v>
      </c>
      <c r="E22" s="1">
        <f>C22*'Covid-19 Mortality'!C22</f>
        <v>9367</v>
      </c>
      <c r="F22" s="1">
        <f>D22*'Covid-19 Mortality'!C22</f>
        <v>35607.5</v>
      </c>
    </row>
    <row r="24" spans="1:6" x14ac:dyDescent="0.25">
      <c r="B24" t="s">
        <v>6</v>
      </c>
      <c r="C24" s="1">
        <f>SUM(C2:C23)</f>
        <v>162826299</v>
      </c>
      <c r="D24" s="1">
        <f t="shared" ref="D24:F24" si="0">SUM(D2:D23)</f>
        <v>166238618</v>
      </c>
      <c r="E24" s="1">
        <f t="shared" si="0"/>
        <v>2930336.3140000002</v>
      </c>
      <c r="F24" s="1">
        <f t="shared" si="0"/>
        <v>3769938.534</v>
      </c>
    </row>
    <row r="25" spans="1:6" x14ac:dyDescent="0.25">
      <c r="E25" s="3">
        <f>E24/C24</f>
        <v>1.7996701589342152E-2</v>
      </c>
      <c r="F25" s="3">
        <f>F24/D24</f>
        <v>2.2677874607932556E-2</v>
      </c>
    </row>
    <row r="27" spans="1:6" x14ac:dyDescent="0.25">
      <c r="A27" t="s">
        <v>9</v>
      </c>
    </row>
  </sheetData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Covid-19 Mortality</vt:lpstr>
      <vt:lpstr>Germany-2019</vt:lpstr>
      <vt:lpstr>Italy-2019</vt:lpstr>
      <vt:lpstr>Iraq-2019</vt:lpstr>
      <vt:lpstr>Philippines-2019</vt:lpstr>
      <vt:lpstr>UK-2019</vt:lpstr>
      <vt:lpstr>USA-2019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Young</dc:creator>
  <cp:lastModifiedBy>Henry Young</cp:lastModifiedBy>
  <dcterms:created xsi:type="dcterms:W3CDTF">2020-03-19T23:14:20Z</dcterms:created>
  <dcterms:modified xsi:type="dcterms:W3CDTF">2020-03-20T00:26:19Z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66ec8e11-7a24-4929-985a-ae12ddb9e0a3</vt:lpwstr>
  </property>
</Properties>
</file>