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en\Desktop\"/>
    </mc:Choice>
  </mc:AlternateContent>
  <xr:revisionPtr revIDLastSave="0" documentId="8_{6BEA2066-858F-47F0-B1E8-8D1E2078BB5B}" xr6:coauthVersionLast="47" xr6:coauthVersionMax="47" xr10:uidLastSave="{00000000-0000-0000-0000-000000000000}"/>
  <bookViews>
    <workbookView xWindow="-108" yWindow="-108" windowWidth="23256" windowHeight="12456" xr2:uid="{4FFBA8E5-13B7-42B0-BC53-308E501768DF}"/>
  </bookViews>
  <sheets>
    <sheet name="交易分析表" sheetId="1" r:id="rId1"/>
    <sheet name="錯誤調整" sheetId="2" r:id="rId2"/>
    <sheet name="調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2" l="1"/>
  <c r="O33" i="2"/>
  <c r="N33" i="2"/>
  <c r="M33" i="2"/>
  <c r="L33" i="2"/>
  <c r="K33" i="2"/>
  <c r="I33" i="2"/>
  <c r="H33" i="2"/>
  <c r="F33" i="2"/>
  <c r="E33" i="2"/>
  <c r="D33" i="2"/>
  <c r="C33" i="2"/>
  <c r="P15" i="2"/>
  <c r="O15" i="2"/>
  <c r="N15" i="2"/>
  <c r="M15" i="2"/>
  <c r="L15" i="2"/>
  <c r="K15" i="2"/>
  <c r="I15" i="2"/>
  <c r="H15" i="2"/>
  <c r="F15" i="2"/>
  <c r="E15" i="2"/>
  <c r="D15" i="2"/>
  <c r="C15" i="2"/>
  <c r="C13" i="1"/>
  <c r="G13" i="1"/>
  <c r="J13" i="1"/>
  <c r="M12" i="1"/>
  <c r="L12" i="1"/>
  <c r="K12" i="1"/>
  <c r="J12" i="1"/>
  <c r="G12" i="1"/>
  <c r="E12" i="1"/>
  <c r="D12" i="1"/>
  <c r="C12" i="1"/>
</calcChain>
</file>

<file path=xl/sharedStrings.xml><?xml version="1.0" encoding="utf-8"?>
<sst xmlns="http://schemas.openxmlformats.org/spreadsheetml/2006/main" count="90" uniqueCount="54">
  <si>
    <t xml:space="preserve">資產 </t>
    <phoneticPr fontId="1" type="noConversion"/>
  </si>
  <si>
    <t>現金</t>
    <phoneticPr fontId="1" type="noConversion"/>
  </si>
  <si>
    <t>應收帳款</t>
    <phoneticPr fontId="1" type="noConversion"/>
  </si>
  <si>
    <t>文具用品</t>
    <phoneticPr fontId="1" type="noConversion"/>
  </si>
  <si>
    <t>負債</t>
    <phoneticPr fontId="1" type="noConversion"/>
  </si>
  <si>
    <t>預收服務收入</t>
    <phoneticPr fontId="1" type="noConversion"/>
  </si>
  <si>
    <t>權益</t>
    <phoneticPr fontId="1" type="noConversion"/>
  </si>
  <si>
    <t>普通股股本</t>
    <phoneticPr fontId="1" type="noConversion"/>
  </si>
  <si>
    <t>服務收入</t>
    <phoneticPr fontId="1" type="noConversion"/>
  </si>
  <si>
    <t>薪工費用</t>
    <phoneticPr fontId="1" type="noConversion"/>
  </si>
  <si>
    <t>租金費用</t>
    <phoneticPr fontId="1" type="noConversion"/>
  </si>
  <si>
    <t>資產</t>
    <phoneticPr fontId="1" type="noConversion"/>
  </si>
  <si>
    <t>預付保險費</t>
    <phoneticPr fontId="1" type="noConversion"/>
  </si>
  <si>
    <t>應付薪資</t>
    <phoneticPr fontId="1" type="noConversion"/>
  </si>
  <si>
    <t>應付帳款</t>
    <phoneticPr fontId="1" type="noConversion"/>
  </si>
  <si>
    <t>股本</t>
    <phoneticPr fontId="1" type="noConversion"/>
  </si>
  <si>
    <t>保留盈餘</t>
    <phoneticPr fontId="1" type="noConversion"/>
  </si>
  <si>
    <t>薪資費用</t>
    <phoneticPr fontId="1" type="noConversion"/>
  </si>
  <si>
    <t>燃料費</t>
    <phoneticPr fontId="1" type="noConversion"/>
  </si>
  <si>
    <t>股利</t>
    <phoneticPr fontId="1" type="noConversion"/>
  </si>
  <si>
    <t>原表格</t>
    <phoneticPr fontId="1" type="noConversion"/>
  </si>
  <si>
    <t>正確表格</t>
    <phoneticPr fontId="1" type="noConversion"/>
  </si>
  <si>
    <t>合計</t>
    <phoneticPr fontId="1" type="noConversion"/>
  </si>
  <si>
    <t>辦公設備</t>
    <phoneticPr fontId="1" type="noConversion"/>
  </si>
  <si>
    <t>水電費</t>
    <phoneticPr fontId="1" type="noConversion"/>
  </si>
  <si>
    <t>保險費用</t>
    <phoneticPr fontId="1" type="noConversion"/>
  </si>
  <si>
    <t>折舊費用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</si>
  <si>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</si>
  <si>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</si>
  <si>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</si>
  <si>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</si>
  <si>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</si>
  <si>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</si>
  <si>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</si>
  <si>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調整前金額</t>
    <phoneticPr fontId="1" type="noConversion"/>
  </si>
  <si>
    <t>文具用品費用</t>
    <phoneticPr fontId="1" type="noConversion"/>
  </si>
  <si>
    <t>2.本月份水電費帳單$150，尚未支付及紀錄，預計下個月方要支付。</t>
    <phoneticPr fontId="1" type="noConversion"/>
  </si>
  <si>
    <t>1.6月30日尚有$1,100的文具用品盤存。</t>
    <phoneticPr fontId="1" type="noConversion"/>
  </si>
  <si>
    <t>3.預付保單為期一年。</t>
    <phoneticPr fontId="1" type="noConversion"/>
  </si>
  <si>
    <t>4.本月份預收服務收入已賺得$2,500。</t>
    <phoneticPr fontId="1" type="noConversion"/>
  </si>
  <si>
    <t>5.6月30日應付薪資為$1,600。</t>
    <phoneticPr fontId="1" type="noConversion"/>
  </si>
  <si>
    <t>6.辦公設備耐用年限為4年，無殘值。所以折舊按48個月提列，每月提列金額為$300。</t>
    <phoneticPr fontId="1" type="noConversion"/>
  </si>
  <si>
    <t>7.本月已履行服務$2,100已開立發票，但於6月30日尚未入帳</t>
    <phoneticPr fontId="1" type="noConversion"/>
  </si>
  <si>
    <t>2025年7月1日湖人藥廠成立，7月份之交易如下所示：</t>
    <phoneticPr fontId="1" type="noConversion"/>
  </si>
  <si>
    <t>7月1日  股東以現金$15,000取得湖人藥廠發行之股票。</t>
    <phoneticPr fontId="1" type="noConversion"/>
  </si>
  <si>
    <t xml:space="preserve">    12日 已提供服務並開立帳單$2,400。</t>
    <phoneticPr fontId="1" type="noConversion"/>
  </si>
  <si>
    <t xml:space="preserve">      5日 支付現金$1,800購買一年期火災保險，並於7月1日生效。</t>
    <phoneticPr fontId="1" type="noConversion"/>
  </si>
  <si>
    <t xml:space="preserve">      3日 賒購文具用品$1,700。</t>
    <phoneticPr fontId="1" type="noConversion"/>
  </si>
  <si>
    <t xml:space="preserve">    18日 支付購買文具用品的欠款$400。</t>
    <phoneticPr fontId="1" type="noConversion"/>
  </si>
  <si>
    <t xml:space="preserve">    20日 以現金支付員工薪資$1,900。</t>
    <phoneticPr fontId="1" type="noConversion"/>
  </si>
  <si>
    <t xml:space="preserve">    21日 收取7月12日之欠款$2,400。</t>
    <phoneticPr fontId="1" type="noConversion"/>
  </si>
  <si>
    <t xml:space="preserve">    25日 已提供服務並開立帳單$2,100。 </t>
    <phoneticPr fontId="1" type="noConversion"/>
  </si>
  <si>
    <t xml:space="preserve">    30日 支付本月燃料費$400。</t>
    <phoneticPr fontId="1" type="noConversion"/>
  </si>
  <si>
    <t xml:space="preserve">    31日 宣告和發放$500現金股利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</si>
</sst>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m&quot;月&quot;d&quot;日&quot;"/>
    <numFmt numFmtId="179" formatCode="_-&quot;$&quot;* #,##0_-;\-&quot;$&quot;* #,##0_-;_-&quot;$&quot;* &quot;-&quot;??_-;_-@_-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44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quotePrefix="1" applyNumberFormat="1">
      <alignment vertical="center"/>
    </xf>
    <xf numFmtId="179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4FC9-60A4-47CF-A297-A8EA0E9DAFBC}">
  <dimension ref="B2:M24"/>
  <sheetViews>
    <sheetView tabSelected="1" workbookViewId="0">
      <selection activeCell="J13" sqref="J13"/>
    </sheetView>
  </sheetViews>
  <sheetFormatPr defaultRowHeight="16.2" x14ac:dyDescent="0.3"/>
  <cols>
    <col min="3" max="3" width="13.33203125" style="4" bestFit="1" customWidth="1"/>
    <col min="4" max="4" width="10.44140625" style="4" bestFit="1" customWidth="1"/>
    <col min="5" max="5" width="12.21875" style="4" bestFit="1" customWidth="1"/>
    <col min="6" max="6" width="1.44140625" style="4" customWidth="1"/>
    <col min="7" max="7" width="12.21875" style="4" bestFit="1" customWidth="1"/>
    <col min="8" max="8" width="15.33203125" style="4" bestFit="1" customWidth="1"/>
    <col min="9" max="9" width="1.44140625" style="4" customWidth="1"/>
    <col min="10" max="10" width="13.33203125" style="4" bestFit="1" customWidth="1"/>
    <col min="11" max="12" width="10.44140625" style="4" bestFit="1" customWidth="1"/>
    <col min="13" max="13" width="11.88671875" style="4" bestFit="1" customWidth="1"/>
  </cols>
  <sheetData>
    <row r="2" spans="2:13" ht="16.8" thickBot="1" x14ac:dyDescent="0.35">
      <c r="C2" s="5" t="s">
        <v>0</v>
      </c>
      <c r="D2" s="5"/>
      <c r="E2" s="5"/>
      <c r="F2" s="6"/>
      <c r="G2" s="5" t="s">
        <v>4</v>
      </c>
      <c r="H2" s="5"/>
      <c r="I2" s="6"/>
      <c r="J2" s="5" t="s">
        <v>6</v>
      </c>
      <c r="K2" s="5"/>
      <c r="L2" s="5"/>
      <c r="M2" s="5"/>
    </row>
    <row r="3" spans="2:13" x14ac:dyDescent="0.3">
      <c r="C3" s="6" t="s">
        <v>1</v>
      </c>
      <c r="D3" s="6" t="s">
        <v>2</v>
      </c>
      <c r="E3" s="6" t="s">
        <v>3</v>
      </c>
      <c r="F3" s="6"/>
      <c r="G3" s="6" t="s">
        <v>2</v>
      </c>
      <c r="H3" s="6" t="s">
        <v>5</v>
      </c>
      <c r="I3" s="6"/>
      <c r="J3" s="6" t="s">
        <v>7</v>
      </c>
      <c r="K3" s="6" t="s">
        <v>8</v>
      </c>
      <c r="L3" s="6" t="s">
        <v>9</v>
      </c>
      <c r="M3" s="6" t="s">
        <v>10</v>
      </c>
    </row>
    <row r="4" spans="2:13" x14ac:dyDescent="0.3">
      <c r="B4" s="2">
        <v>44682</v>
      </c>
      <c r="C4" s="6">
        <v>20000</v>
      </c>
      <c r="D4" s="6"/>
      <c r="E4" s="6"/>
      <c r="F4" s="6"/>
      <c r="G4" s="6"/>
      <c r="H4" s="6"/>
      <c r="I4" s="6"/>
      <c r="J4" s="6">
        <v>20000</v>
      </c>
      <c r="K4" s="6"/>
      <c r="L4" s="6"/>
      <c r="M4" s="6"/>
    </row>
    <row r="5" spans="2:13" x14ac:dyDescent="0.3">
      <c r="B5" s="2">
        <v>44684</v>
      </c>
      <c r="C5" s="6"/>
      <c r="D5" s="6"/>
      <c r="E5" s="6">
        <v>1500</v>
      </c>
      <c r="F5" s="6"/>
      <c r="G5" s="6">
        <v>1500</v>
      </c>
      <c r="H5" s="6"/>
      <c r="I5" s="6"/>
      <c r="J5" s="6"/>
      <c r="K5" s="6"/>
      <c r="L5" s="6"/>
      <c r="M5" s="6"/>
    </row>
    <row r="6" spans="2:13" x14ac:dyDescent="0.3">
      <c r="B6" s="2">
        <v>44688</v>
      </c>
      <c r="C6" s="7">
        <v>-900</v>
      </c>
      <c r="D6" s="6"/>
      <c r="E6" s="6"/>
      <c r="F6" s="6"/>
      <c r="G6" s="6"/>
      <c r="H6" s="6"/>
      <c r="I6" s="6"/>
      <c r="J6" s="6"/>
      <c r="K6" s="6"/>
      <c r="L6" s="6"/>
      <c r="M6" s="6">
        <v>-900</v>
      </c>
    </row>
    <row r="7" spans="2:13" x14ac:dyDescent="0.3">
      <c r="B7" s="2">
        <v>44692</v>
      </c>
      <c r="C7" s="6"/>
      <c r="D7" s="6">
        <v>2800</v>
      </c>
      <c r="E7" s="6"/>
      <c r="F7" s="6"/>
      <c r="G7" s="6"/>
      <c r="H7" s="6"/>
      <c r="I7" s="6"/>
      <c r="J7" s="6"/>
      <c r="K7" s="6">
        <v>2800</v>
      </c>
      <c r="L7" s="6"/>
      <c r="M7" s="6"/>
    </row>
    <row r="8" spans="2:13" x14ac:dyDescent="0.3">
      <c r="B8" s="2">
        <v>44693</v>
      </c>
      <c r="C8" s="6">
        <v>3500</v>
      </c>
      <c r="D8" s="6"/>
      <c r="E8" s="6"/>
      <c r="F8" s="6"/>
      <c r="G8" s="6"/>
      <c r="H8" s="6"/>
      <c r="I8" s="6"/>
      <c r="J8" s="6"/>
      <c r="K8" s="6">
        <v>1200</v>
      </c>
      <c r="L8" s="6"/>
      <c r="M8" s="6"/>
    </row>
    <row r="9" spans="2:13" x14ac:dyDescent="0.3">
      <c r="B9" s="2">
        <v>44698</v>
      </c>
      <c r="C9" s="6">
        <v>1200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2:13" x14ac:dyDescent="0.3">
      <c r="B10" s="2">
        <v>44712</v>
      </c>
      <c r="C10" s="6">
        <v>-2000</v>
      </c>
      <c r="D10" s="6"/>
      <c r="E10" s="6"/>
      <c r="F10" s="6"/>
      <c r="G10" s="6"/>
      <c r="H10" s="6"/>
      <c r="I10" s="6"/>
      <c r="J10" s="6"/>
      <c r="K10" s="6"/>
      <c r="L10" s="6">
        <v>-2000</v>
      </c>
      <c r="M10" s="6"/>
    </row>
    <row r="11" spans="2:13" x14ac:dyDescent="0.3">
      <c r="B11" s="2">
        <v>44712</v>
      </c>
      <c r="C11" s="6">
        <v>-600</v>
      </c>
      <c r="D11" s="6"/>
      <c r="E11" s="6"/>
      <c r="F11" s="6"/>
      <c r="G11" s="6">
        <v>-600</v>
      </c>
      <c r="H11" s="6"/>
      <c r="I11" s="6"/>
      <c r="J11" s="6"/>
      <c r="K11" s="6"/>
      <c r="L11" s="6"/>
      <c r="M11" s="6"/>
    </row>
    <row r="12" spans="2:13" x14ac:dyDescent="0.3">
      <c r="C12" s="6">
        <f>SUM(C4:C11)</f>
        <v>21200</v>
      </c>
      <c r="D12" s="6">
        <f>SUM(D4:D11)</f>
        <v>2800</v>
      </c>
      <c r="E12" s="6">
        <f>SUM(E4:E11)</f>
        <v>1500</v>
      </c>
      <c r="F12" s="6"/>
      <c r="G12" s="6">
        <f>SUM(G4:G11)</f>
        <v>900</v>
      </c>
      <c r="H12" s="6"/>
      <c r="I12" s="6"/>
      <c r="J12" s="6">
        <f>SUM(J4:J11)</f>
        <v>20000</v>
      </c>
      <c r="K12" s="6">
        <f>SUM(K4:K11)</f>
        <v>4000</v>
      </c>
      <c r="L12" s="6">
        <f>SUM(L4:L11)</f>
        <v>-2000</v>
      </c>
      <c r="M12" s="6">
        <f>SUM(M4:M11)</f>
        <v>-900</v>
      </c>
    </row>
    <row r="13" spans="2:13" x14ac:dyDescent="0.3">
      <c r="C13" s="6">
        <f>SUM(C12:E12)</f>
        <v>25500</v>
      </c>
      <c r="D13" s="6"/>
      <c r="E13" s="6"/>
      <c r="F13" s="6"/>
      <c r="G13" s="6">
        <f>SUM(G12:H12)</f>
        <v>900</v>
      </c>
      <c r="H13" s="6"/>
      <c r="I13" s="6"/>
      <c r="J13" s="6">
        <f>SUM(J12:M12)</f>
        <v>21100</v>
      </c>
      <c r="K13" s="6"/>
      <c r="L13" s="6"/>
      <c r="M13" s="6"/>
    </row>
    <row r="14" spans="2:13" x14ac:dyDescent="0.3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x14ac:dyDescent="0.3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x14ac:dyDescent="0.3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3:13" x14ac:dyDescent="0.3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3:13" x14ac:dyDescent="0.3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3:13" x14ac:dyDescent="0.3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3:13" x14ac:dyDescent="0.3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3:13" x14ac:dyDescent="0.3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3:13" x14ac:dyDescent="0.3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3:13" x14ac:dyDescent="0.3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3:13" x14ac:dyDescent="0.3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</sheetData>
  <mergeCells count="3">
    <mergeCell ref="C2:E2"/>
    <mergeCell ref="G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F2B9-08F8-4578-9F91-B53F2E99EA29}">
  <dimension ref="A1:P47"/>
  <sheetViews>
    <sheetView topLeftCell="A28" workbookViewId="0">
      <selection activeCell="A47" sqref="A47:F47"/>
    </sheetView>
  </sheetViews>
  <sheetFormatPr defaultRowHeight="16.2" x14ac:dyDescent="0.3"/>
  <cols>
    <col min="3" max="3" width="12.21875" bestFit="1" customWidth="1"/>
    <col min="4" max="5" width="10.44140625" bestFit="1" customWidth="1"/>
    <col min="6" max="6" width="12.88671875" bestFit="1" customWidth="1"/>
    <col min="7" max="7" width="1.44140625" customWidth="1"/>
    <col min="8" max="9" width="10.44140625" bestFit="1" customWidth="1"/>
    <col min="10" max="10" width="1.44140625" customWidth="1"/>
    <col min="11" max="11" width="9.44140625" bestFit="1" customWidth="1"/>
    <col min="13" max="13" width="9.44140625" bestFit="1" customWidth="1"/>
  </cols>
  <sheetData>
    <row r="1" spans="2:16" x14ac:dyDescent="0.3">
      <c r="C1" s="12" t="s">
        <v>20</v>
      </c>
      <c r="D1" s="12"/>
    </row>
    <row r="2" spans="2:16" x14ac:dyDescent="0.3">
      <c r="C2" s="12"/>
      <c r="D2" s="12"/>
    </row>
    <row r="3" spans="2:16" ht="16.8" thickBot="1" x14ac:dyDescent="0.35">
      <c r="C3" s="1" t="s">
        <v>11</v>
      </c>
      <c r="D3" s="1"/>
      <c r="E3" s="1"/>
      <c r="F3" s="1"/>
      <c r="H3" s="1" t="s">
        <v>4</v>
      </c>
      <c r="I3" s="1"/>
      <c r="K3" s="1" t="s">
        <v>6</v>
      </c>
      <c r="L3" s="1"/>
      <c r="M3" s="1"/>
      <c r="N3" s="1"/>
      <c r="O3" s="1"/>
      <c r="P3" s="1"/>
    </row>
    <row r="4" spans="2:16" x14ac:dyDescent="0.3">
      <c r="C4" t="s">
        <v>1</v>
      </c>
      <c r="D4" t="s">
        <v>3</v>
      </c>
      <c r="E4" t="s">
        <v>2</v>
      </c>
      <c r="F4" t="s">
        <v>12</v>
      </c>
      <c r="H4" t="s">
        <v>13</v>
      </c>
      <c r="I4" t="s">
        <v>14</v>
      </c>
      <c r="K4" t="s">
        <v>15</v>
      </c>
      <c r="L4" t="s">
        <v>16</v>
      </c>
      <c r="M4" t="s">
        <v>8</v>
      </c>
      <c r="N4" t="s">
        <v>17</v>
      </c>
      <c r="O4" t="s">
        <v>18</v>
      </c>
      <c r="P4" t="s">
        <v>19</v>
      </c>
    </row>
    <row r="5" spans="2:16" x14ac:dyDescent="0.3">
      <c r="B5" s="2">
        <v>44743</v>
      </c>
      <c r="C5" s="6">
        <v>15000</v>
      </c>
      <c r="D5" s="6"/>
      <c r="E5" s="6"/>
      <c r="F5" s="6"/>
      <c r="G5" s="6"/>
      <c r="H5" s="6"/>
      <c r="I5" s="6"/>
      <c r="J5" s="6"/>
      <c r="K5" s="6">
        <v>15000</v>
      </c>
      <c r="L5" s="6"/>
      <c r="M5" s="6"/>
      <c r="N5" s="6"/>
      <c r="O5" s="6"/>
      <c r="P5" s="6"/>
    </row>
    <row r="6" spans="2:16" x14ac:dyDescent="0.3">
      <c r="B6" s="2">
        <v>44745</v>
      </c>
      <c r="C6" s="6"/>
      <c r="D6" s="6">
        <v>1700</v>
      </c>
      <c r="E6" s="6"/>
      <c r="F6" s="6"/>
      <c r="G6" s="6"/>
      <c r="H6" s="6"/>
      <c r="I6" s="6"/>
      <c r="J6" s="6"/>
      <c r="K6" s="6"/>
      <c r="L6" s="6"/>
      <c r="M6" s="6">
        <v>1700</v>
      </c>
      <c r="N6" s="6"/>
      <c r="O6" s="6"/>
      <c r="P6" s="6"/>
    </row>
    <row r="7" spans="2:16" x14ac:dyDescent="0.3">
      <c r="B7" s="2">
        <v>44747</v>
      </c>
      <c r="C7" s="6">
        <v>-1800</v>
      </c>
      <c r="D7" s="6"/>
      <c r="E7" s="6"/>
      <c r="F7" s="6">
        <v>1800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2:16" x14ac:dyDescent="0.3">
      <c r="B8" s="2">
        <v>44754</v>
      </c>
      <c r="C8" s="6"/>
      <c r="D8" s="6"/>
      <c r="E8" s="6">
        <v>4200</v>
      </c>
      <c r="F8" s="6"/>
      <c r="G8" s="6"/>
      <c r="H8" s="6"/>
      <c r="I8" s="6"/>
      <c r="J8" s="6"/>
      <c r="K8" s="6"/>
      <c r="L8" s="6"/>
      <c r="M8" s="6">
        <v>4200</v>
      </c>
      <c r="N8" s="6"/>
      <c r="O8" s="6"/>
      <c r="P8" s="6"/>
    </row>
    <row r="9" spans="2:16" x14ac:dyDescent="0.3">
      <c r="B9" s="2">
        <v>44760</v>
      </c>
      <c r="C9" s="6">
        <v>-400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400</v>
      </c>
    </row>
    <row r="10" spans="2:16" x14ac:dyDescent="0.3">
      <c r="B10" s="2">
        <v>44762</v>
      </c>
      <c r="C10" s="6">
        <v>-1900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-1900</v>
      </c>
      <c r="O10" s="6"/>
      <c r="P10" s="6"/>
    </row>
    <row r="11" spans="2:16" x14ac:dyDescent="0.3">
      <c r="B11" s="2">
        <v>44763</v>
      </c>
      <c r="C11" s="6">
        <v>2400</v>
      </c>
      <c r="D11" s="6"/>
      <c r="E11" s="6"/>
      <c r="F11" s="6"/>
      <c r="G11" s="6"/>
      <c r="H11" s="6"/>
      <c r="I11" s="6"/>
      <c r="J11" s="6"/>
      <c r="K11" s="6"/>
      <c r="L11" s="6"/>
      <c r="M11" s="6">
        <v>2400</v>
      </c>
      <c r="N11" s="6"/>
      <c r="O11" s="6"/>
      <c r="P11" s="6"/>
    </row>
    <row r="12" spans="2:16" x14ac:dyDescent="0.3">
      <c r="B12" s="2">
        <v>44767</v>
      </c>
      <c r="C12" s="6"/>
      <c r="D12" s="6"/>
      <c r="E12" s="6">
        <v>2100</v>
      </c>
      <c r="F12" s="6"/>
      <c r="G12" s="6"/>
      <c r="H12" s="6"/>
      <c r="I12" s="6"/>
      <c r="J12" s="6"/>
      <c r="K12" s="6"/>
      <c r="L12" s="6"/>
      <c r="M12" s="6">
        <v>2100</v>
      </c>
      <c r="N12" s="6"/>
      <c r="O12" s="6"/>
      <c r="P12" s="6"/>
    </row>
    <row r="13" spans="2:16" x14ac:dyDescent="0.3">
      <c r="B13" s="2">
        <v>44772</v>
      </c>
      <c r="C13" s="6">
        <v>-400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-400</v>
      </c>
      <c r="P13" s="6"/>
    </row>
    <row r="14" spans="2:16" ht="16.8" thickBot="1" x14ac:dyDescent="0.35">
      <c r="B14" s="10">
        <v>44773</v>
      </c>
      <c r="C14" s="11">
        <v>-500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v>-500</v>
      </c>
    </row>
    <row r="15" spans="2:16" x14ac:dyDescent="0.3">
      <c r="B15" t="s">
        <v>22</v>
      </c>
      <c r="C15" s="6">
        <f>SUM(C5:C14)</f>
        <v>12400</v>
      </c>
      <c r="D15" s="6">
        <f>SUM(D5:D14)</f>
        <v>1700</v>
      </c>
      <c r="E15" s="6">
        <f>SUM(E5:E14)</f>
        <v>6300</v>
      </c>
      <c r="F15" s="6">
        <f>SUM(F5:F14)</f>
        <v>1800</v>
      </c>
      <c r="H15" s="6">
        <f>SUM(H5:H14)</f>
        <v>0</v>
      </c>
      <c r="I15" s="6">
        <f>SUM(I5:I14)</f>
        <v>0</v>
      </c>
      <c r="K15" s="6">
        <f>SUM(K5:K14)</f>
        <v>15000</v>
      </c>
      <c r="L15" s="6">
        <f>SUM(L5:L14)</f>
        <v>0</v>
      </c>
      <c r="M15" s="6">
        <f>SUM(M5:M14)</f>
        <v>10400</v>
      </c>
      <c r="N15" s="6">
        <f>SUM(N5:N14)</f>
        <v>-1900</v>
      </c>
      <c r="O15" s="6">
        <f>SUM(O5:O14)</f>
        <v>-400</v>
      </c>
      <c r="P15" s="6">
        <f>SUM(P5:P14)</f>
        <v>-100</v>
      </c>
    </row>
    <row r="19" spans="2:16" x14ac:dyDescent="0.3">
      <c r="C19" s="12" t="s">
        <v>21</v>
      </c>
      <c r="D19" s="12"/>
    </row>
    <row r="20" spans="2:16" x14ac:dyDescent="0.3">
      <c r="C20" s="12"/>
      <c r="D20" s="12"/>
    </row>
    <row r="21" spans="2:16" ht="16.8" thickBot="1" x14ac:dyDescent="0.35">
      <c r="C21" s="1" t="s">
        <v>11</v>
      </c>
      <c r="D21" s="1"/>
      <c r="E21" s="9"/>
      <c r="F21" s="9"/>
      <c r="H21" s="1" t="s">
        <v>4</v>
      </c>
      <c r="I21" s="1"/>
      <c r="K21" s="1" t="s">
        <v>6</v>
      </c>
      <c r="L21" s="1"/>
      <c r="M21" s="1"/>
      <c r="N21" s="1"/>
      <c r="O21" s="1"/>
      <c r="P21" s="1"/>
    </row>
    <row r="22" spans="2:16" x14ac:dyDescent="0.3">
      <c r="C22" t="s">
        <v>1</v>
      </c>
      <c r="D22" t="s">
        <v>3</v>
      </c>
      <c r="E22" t="s">
        <v>2</v>
      </c>
      <c r="F22" t="s">
        <v>12</v>
      </c>
      <c r="H22" t="s">
        <v>13</v>
      </c>
      <c r="I22" t="s">
        <v>14</v>
      </c>
      <c r="K22" t="s">
        <v>15</v>
      </c>
      <c r="L22" t="s">
        <v>16</v>
      </c>
      <c r="M22" t="s">
        <v>8</v>
      </c>
      <c r="N22" t="s">
        <v>17</v>
      </c>
      <c r="O22" t="s">
        <v>18</v>
      </c>
      <c r="P22" t="s">
        <v>19</v>
      </c>
    </row>
    <row r="23" spans="2:16" x14ac:dyDescent="0.3">
      <c r="B23" s="2">
        <v>44743</v>
      </c>
      <c r="C23" s="6">
        <v>15000</v>
      </c>
      <c r="D23" s="6"/>
      <c r="E23" s="6"/>
      <c r="F23" s="6"/>
      <c r="G23" s="6"/>
      <c r="H23" s="6"/>
      <c r="I23" s="6"/>
      <c r="J23" s="6"/>
      <c r="K23" s="6">
        <v>15000</v>
      </c>
      <c r="L23" s="6"/>
      <c r="M23" s="6"/>
      <c r="N23" s="6"/>
      <c r="O23" s="6"/>
      <c r="P23" s="6"/>
    </row>
    <row r="24" spans="2:16" x14ac:dyDescent="0.3">
      <c r="B24" s="2">
        <v>44745</v>
      </c>
      <c r="C24" s="6"/>
      <c r="D24" s="6">
        <v>1700</v>
      </c>
      <c r="E24" s="6"/>
      <c r="F24" s="6"/>
      <c r="G24" s="6"/>
      <c r="H24" s="6"/>
      <c r="I24" s="6">
        <v>1700</v>
      </c>
      <c r="J24" s="6"/>
      <c r="K24" s="6"/>
      <c r="L24" s="6"/>
      <c r="M24" s="8">
        <v>1700</v>
      </c>
      <c r="N24" s="6"/>
      <c r="O24" s="6"/>
      <c r="P24" s="6"/>
    </row>
    <row r="25" spans="2:16" x14ac:dyDescent="0.3">
      <c r="B25" s="2">
        <v>44747</v>
      </c>
      <c r="C25" s="6">
        <v>-1800</v>
      </c>
      <c r="D25" s="6"/>
      <c r="E25" s="6"/>
      <c r="F25" s="6">
        <v>1800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6" x14ac:dyDescent="0.3">
      <c r="B26" s="2">
        <v>44754</v>
      </c>
      <c r="C26" s="6"/>
      <c r="D26" s="6"/>
      <c r="E26" s="6">
        <v>4200</v>
      </c>
      <c r="F26" s="6"/>
      <c r="G26" s="6"/>
      <c r="H26" s="6"/>
      <c r="I26" s="6"/>
      <c r="J26" s="6"/>
      <c r="K26" s="6"/>
      <c r="L26" s="6"/>
      <c r="M26" s="6">
        <v>4200</v>
      </c>
      <c r="N26" s="6"/>
      <c r="O26" s="6"/>
      <c r="P26" s="6"/>
    </row>
    <row r="27" spans="2:16" x14ac:dyDescent="0.3">
      <c r="B27" s="2">
        <v>44760</v>
      </c>
      <c r="C27" s="6">
        <v>-400</v>
      </c>
      <c r="D27" s="6"/>
      <c r="E27" s="6"/>
      <c r="F27" s="6"/>
      <c r="G27" s="6"/>
      <c r="H27" s="6"/>
      <c r="I27" s="6">
        <v>-400</v>
      </c>
      <c r="J27" s="6"/>
      <c r="K27" s="6"/>
      <c r="L27" s="6"/>
      <c r="M27" s="6"/>
      <c r="N27" s="6"/>
      <c r="O27" s="6"/>
      <c r="P27" s="8">
        <v>400</v>
      </c>
    </row>
    <row r="28" spans="2:16" x14ac:dyDescent="0.3">
      <c r="B28" s="2">
        <v>44762</v>
      </c>
      <c r="C28" s="6">
        <v>-1900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-1900</v>
      </c>
      <c r="O28" s="6"/>
      <c r="P28" s="6"/>
    </row>
    <row r="29" spans="2:16" x14ac:dyDescent="0.3">
      <c r="B29" s="2">
        <v>44763</v>
      </c>
      <c r="C29" s="6">
        <v>2400</v>
      </c>
      <c r="D29" s="6"/>
      <c r="E29" s="6">
        <v>-2400</v>
      </c>
      <c r="F29" s="6"/>
      <c r="G29" s="6"/>
      <c r="H29" s="6"/>
      <c r="I29" s="6"/>
      <c r="J29" s="6"/>
      <c r="K29" s="6"/>
      <c r="L29" s="6"/>
      <c r="M29" s="8">
        <v>2400</v>
      </c>
      <c r="N29" s="6"/>
      <c r="O29" s="6"/>
      <c r="P29" s="6"/>
    </row>
    <row r="30" spans="2:16" x14ac:dyDescent="0.3">
      <c r="B30" s="2">
        <v>44767</v>
      </c>
      <c r="C30" s="6"/>
      <c r="D30" s="6"/>
      <c r="E30" s="6">
        <v>2100</v>
      </c>
      <c r="F30" s="6"/>
      <c r="G30" s="6"/>
      <c r="H30" s="6"/>
      <c r="I30" s="6"/>
      <c r="J30" s="6"/>
      <c r="K30" s="6"/>
      <c r="L30" s="6"/>
      <c r="M30" s="6">
        <v>2100</v>
      </c>
      <c r="N30" s="6"/>
      <c r="O30" s="6"/>
      <c r="P30" s="6"/>
    </row>
    <row r="31" spans="2:16" x14ac:dyDescent="0.3">
      <c r="B31" s="2">
        <v>44772</v>
      </c>
      <c r="C31" s="6">
        <v>-400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-400</v>
      </c>
      <c r="P31" s="6"/>
    </row>
    <row r="32" spans="2:16" ht="16.8" thickBot="1" x14ac:dyDescent="0.35">
      <c r="B32" s="10">
        <v>44773</v>
      </c>
      <c r="C32" s="11">
        <v>-500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-500</v>
      </c>
    </row>
    <row r="33" spans="1:16" x14ac:dyDescent="0.3">
      <c r="B33" t="s">
        <v>22</v>
      </c>
      <c r="C33" s="6">
        <f>SUM(C23:C32)</f>
        <v>12400</v>
      </c>
      <c r="D33" s="6">
        <f>SUM(D23:D32)</f>
        <v>1700</v>
      </c>
      <c r="E33" s="6">
        <f>SUM(E23:E32)</f>
        <v>3900</v>
      </c>
      <c r="F33" s="6">
        <f>SUM(F23:F32)</f>
        <v>1800</v>
      </c>
      <c r="H33" s="6">
        <f>SUM(H23:H32)</f>
        <v>0</v>
      </c>
      <c r="I33" s="6">
        <f>SUM(I23:I32)</f>
        <v>1300</v>
      </c>
      <c r="K33" s="6">
        <f>SUM(K23:K32)</f>
        <v>15000</v>
      </c>
      <c r="L33" s="6">
        <f>SUM(L23:L32)</f>
        <v>0</v>
      </c>
      <c r="M33" s="6">
        <f>SUM(M26,M30)</f>
        <v>6300</v>
      </c>
      <c r="N33" s="6">
        <f>SUM(N23:N32)</f>
        <v>-1900</v>
      </c>
      <c r="O33" s="6">
        <f>SUM(O23:O32)</f>
        <v>-400</v>
      </c>
      <c r="P33" s="6">
        <f>SUM(P32)</f>
        <v>-500</v>
      </c>
    </row>
    <row r="37" spans="1:16" x14ac:dyDescent="0.3">
      <c r="A37" s="14" t="s">
        <v>43</v>
      </c>
      <c r="B37" s="14"/>
      <c r="C37" s="14"/>
      <c r="D37" s="14"/>
      <c r="E37" s="14"/>
      <c r="F37" s="14"/>
    </row>
    <row r="38" spans="1:16" x14ac:dyDescent="0.3">
      <c r="A38" t="s">
        <v>44</v>
      </c>
    </row>
    <row r="39" spans="1:16" x14ac:dyDescent="0.3">
      <c r="A39" s="14" t="s">
        <v>47</v>
      </c>
      <c r="B39" s="14"/>
      <c r="C39" s="14"/>
      <c r="D39" s="14"/>
      <c r="E39" s="14"/>
      <c r="F39" s="14"/>
    </row>
    <row r="40" spans="1:16" x14ac:dyDescent="0.3">
      <c r="A40" s="14" t="s">
        <v>46</v>
      </c>
      <c r="B40" s="14"/>
      <c r="C40" s="14"/>
      <c r="D40" s="14"/>
      <c r="E40" s="14"/>
      <c r="F40" s="14"/>
    </row>
    <row r="41" spans="1:16" x14ac:dyDescent="0.3">
      <c r="A41" s="14" t="s">
        <v>45</v>
      </c>
      <c r="B41" s="14"/>
      <c r="C41" s="14"/>
      <c r="D41" s="14"/>
      <c r="E41" s="14"/>
      <c r="F41" s="14"/>
    </row>
    <row r="42" spans="1:16" x14ac:dyDescent="0.3">
      <c r="A42" s="14" t="s">
        <v>48</v>
      </c>
      <c r="B42" s="14"/>
      <c r="C42" s="14"/>
      <c r="D42" s="14"/>
      <c r="E42" s="14"/>
      <c r="F42" s="14"/>
    </row>
    <row r="43" spans="1:16" x14ac:dyDescent="0.3">
      <c r="A43" s="14" t="s">
        <v>49</v>
      </c>
      <c r="B43" s="14"/>
      <c r="C43" s="14"/>
      <c r="D43" s="14"/>
      <c r="E43" s="14"/>
      <c r="F43" s="14"/>
    </row>
    <row r="44" spans="1:16" x14ac:dyDescent="0.3">
      <c r="A44" s="14" t="s">
        <v>50</v>
      </c>
      <c r="B44" s="14"/>
      <c r="C44" s="14"/>
      <c r="D44" s="14"/>
      <c r="E44" s="14"/>
      <c r="F44" s="14"/>
    </row>
    <row r="45" spans="1:16" x14ac:dyDescent="0.3">
      <c r="A45" s="14" t="s">
        <v>51</v>
      </c>
      <c r="B45" s="14"/>
      <c r="C45" s="14"/>
      <c r="D45" s="14"/>
      <c r="E45" s="14"/>
      <c r="F45" s="14"/>
    </row>
    <row r="46" spans="1:16" x14ac:dyDescent="0.3">
      <c r="A46" s="14" t="s">
        <v>52</v>
      </c>
      <c r="B46" s="14"/>
      <c r="C46" s="14"/>
      <c r="D46" s="14"/>
      <c r="E46" s="14"/>
      <c r="F46" s="14"/>
    </row>
    <row r="47" spans="1:16" x14ac:dyDescent="0.3">
      <c r="A47" s="14" t="s">
        <v>53</v>
      </c>
      <c r="B47" s="14"/>
      <c r="C47" s="14"/>
      <c r="D47" s="14"/>
      <c r="E47" s="14"/>
      <c r="F47" s="14"/>
    </row>
  </sheetData>
  <mergeCells count="18">
    <mergeCell ref="A47:F47"/>
    <mergeCell ref="A41:F41"/>
    <mergeCell ref="A42:F42"/>
    <mergeCell ref="A43:F43"/>
    <mergeCell ref="A44:F44"/>
    <mergeCell ref="A45:F45"/>
    <mergeCell ref="A46:F46"/>
    <mergeCell ref="K21:P21"/>
    <mergeCell ref="H21:I21"/>
    <mergeCell ref="C21:D21"/>
    <mergeCell ref="A37:F37"/>
    <mergeCell ref="A39:F39"/>
    <mergeCell ref="A40:F40"/>
    <mergeCell ref="C3:F3"/>
    <mergeCell ref="H3:I3"/>
    <mergeCell ref="K3:P3"/>
    <mergeCell ref="C1:D2"/>
    <mergeCell ref="C19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C04C-5D9E-46B3-ACA7-1873B480A6B9}">
  <dimension ref="A3:S21"/>
  <sheetViews>
    <sheetView topLeftCell="A7" workbookViewId="0">
      <selection activeCell="F26" sqref="F26"/>
    </sheetView>
  </sheetViews>
  <sheetFormatPr defaultRowHeight="16.2" x14ac:dyDescent="0.3"/>
  <cols>
    <col min="2" max="2" width="12.88671875" bestFit="1" customWidth="1"/>
    <col min="3" max="3" width="11.109375" bestFit="1" customWidth="1"/>
    <col min="4" max="5" width="10.44140625" bestFit="1" customWidth="1"/>
    <col min="6" max="6" width="12.88671875" bestFit="1" customWidth="1"/>
    <col min="7" max="7" width="10.44140625" bestFit="1" customWidth="1"/>
    <col min="8" max="8" width="1.44140625" customWidth="1"/>
    <col min="9" max="9" width="10.44140625" bestFit="1" customWidth="1"/>
    <col min="10" max="10" width="15.33203125" bestFit="1" customWidth="1"/>
    <col min="11" max="11" width="1.44140625" customWidth="1"/>
    <col min="12" max="12" width="12.88671875" bestFit="1" customWidth="1"/>
    <col min="13" max="15" width="10.44140625" bestFit="1" customWidth="1"/>
    <col min="16" max="16" width="15.33203125" bestFit="1" customWidth="1"/>
  </cols>
  <sheetData>
    <row r="3" spans="1:19" ht="16.8" thickBot="1" x14ac:dyDescent="0.35">
      <c r="C3" s="1" t="s">
        <v>11</v>
      </c>
      <c r="D3" s="1"/>
      <c r="E3" s="1"/>
      <c r="F3" s="1"/>
      <c r="G3" s="1"/>
      <c r="I3" s="1" t="s">
        <v>4</v>
      </c>
      <c r="J3" s="1"/>
      <c r="L3" s="1" t="s">
        <v>6</v>
      </c>
      <c r="M3" s="1"/>
      <c r="N3" s="1"/>
      <c r="O3" s="1"/>
      <c r="P3" s="1"/>
      <c r="Q3" s="1"/>
      <c r="R3" s="1"/>
    </row>
    <row r="4" spans="1:19" x14ac:dyDescent="0.3">
      <c r="C4" t="s">
        <v>1</v>
      </c>
      <c r="D4" t="s">
        <v>2</v>
      </c>
      <c r="E4" t="s">
        <v>3</v>
      </c>
      <c r="F4" t="s">
        <v>12</v>
      </c>
      <c r="G4" t="s">
        <v>23</v>
      </c>
      <c r="I4" t="s">
        <v>14</v>
      </c>
      <c r="J4" t="s">
        <v>5</v>
      </c>
      <c r="L4" t="s">
        <v>7</v>
      </c>
      <c r="M4" t="s">
        <v>8</v>
      </c>
      <c r="N4" t="s">
        <v>9</v>
      </c>
      <c r="O4" t="s">
        <v>10</v>
      </c>
      <c r="P4" t="s">
        <v>35</v>
      </c>
      <c r="Q4" t="s">
        <v>24</v>
      </c>
      <c r="R4" t="s">
        <v>25</v>
      </c>
      <c r="S4" t="s">
        <v>26</v>
      </c>
    </row>
    <row r="5" spans="1:19" x14ac:dyDescent="0.3">
      <c r="B5" t="s">
        <v>34</v>
      </c>
      <c r="C5" s="6">
        <v>6200</v>
      </c>
      <c r="D5" s="6">
        <v>6000</v>
      </c>
      <c r="E5" s="6">
        <v>2000</v>
      </c>
      <c r="F5" s="6">
        <v>3000</v>
      </c>
      <c r="G5" s="6">
        <v>14400</v>
      </c>
      <c r="H5" s="6"/>
      <c r="I5" s="6">
        <v>-4700</v>
      </c>
      <c r="J5" s="6">
        <v>-4000</v>
      </c>
      <c r="K5" s="6"/>
      <c r="L5" s="6">
        <v>20000</v>
      </c>
      <c r="M5" s="6">
        <v>-7900</v>
      </c>
      <c r="N5" s="6">
        <v>-4000</v>
      </c>
      <c r="O5" s="6">
        <v>-1000</v>
      </c>
      <c r="P5" s="6"/>
      <c r="Q5" s="6"/>
      <c r="R5" s="6"/>
      <c r="S5" s="6"/>
    </row>
    <row r="6" spans="1:19" x14ac:dyDescent="0.3">
      <c r="B6" s="3" t="s">
        <v>27</v>
      </c>
      <c r="C6" s="6"/>
      <c r="D6" s="6"/>
      <c r="E6" s="6">
        <v>-900</v>
      </c>
      <c r="F6" s="6"/>
      <c r="G6" s="6"/>
      <c r="H6" s="6"/>
      <c r="I6" s="6"/>
      <c r="J6" s="6"/>
      <c r="K6" s="6"/>
      <c r="L6" s="6"/>
      <c r="M6" s="6"/>
      <c r="N6" s="6"/>
      <c r="O6" s="6"/>
      <c r="P6" s="6">
        <v>-900</v>
      </c>
      <c r="Q6" s="6"/>
      <c r="R6" s="6"/>
      <c r="S6" s="6"/>
    </row>
    <row r="7" spans="1:19" x14ac:dyDescent="0.3">
      <c r="B7" s="3" t="s">
        <v>28</v>
      </c>
      <c r="C7" s="6"/>
      <c r="D7" s="6"/>
      <c r="E7" s="6"/>
      <c r="F7" s="6"/>
      <c r="G7" s="6"/>
      <c r="H7" s="6"/>
      <c r="I7" s="6">
        <v>150</v>
      </c>
      <c r="J7" s="6"/>
      <c r="K7" s="6"/>
      <c r="L7" s="6"/>
      <c r="M7" s="6"/>
      <c r="N7" s="6"/>
      <c r="O7" s="6"/>
      <c r="P7" s="6"/>
      <c r="Q7" s="6">
        <v>-150</v>
      </c>
      <c r="R7" s="6"/>
      <c r="S7" s="6"/>
    </row>
    <row r="8" spans="1:19" x14ac:dyDescent="0.3">
      <c r="B8" s="3" t="s">
        <v>29</v>
      </c>
      <c r="C8" s="6"/>
      <c r="D8" s="6"/>
      <c r="E8" s="6"/>
      <c r="F8" s="6">
        <v>-250</v>
      </c>
      <c r="G8" s="6"/>
      <c r="H8" s="6"/>
      <c r="O8" s="6"/>
      <c r="P8" s="6"/>
      <c r="Q8" s="6"/>
      <c r="R8" s="6">
        <v>250</v>
      </c>
      <c r="S8" s="6"/>
    </row>
    <row r="9" spans="1:19" x14ac:dyDescent="0.3">
      <c r="B9" s="3" t="s">
        <v>30</v>
      </c>
      <c r="C9" s="6"/>
      <c r="D9" s="6"/>
      <c r="E9" s="6"/>
      <c r="F9" s="6"/>
      <c r="G9" s="6"/>
      <c r="H9" s="6"/>
      <c r="I9" s="6"/>
      <c r="J9" s="6">
        <v>-2500</v>
      </c>
      <c r="K9" s="6"/>
      <c r="L9" s="6"/>
      <c r="M9" s="6">
        <v>2500</v>
      </c>
      <c r="N9" s="6"/>
      <c r="O9" s="6"/>
      <c r="P9" s="6"/>
      <c r="Q9" s="6"/>
      <c r="R9" s="6"/>
      <c r="S9" s="6"/>
    </row>
    <row r="10" spans="1:19" x14ac:dyDescent="0.3">
      <c r="B10" s="3" t="s">
        <v>31</v>
      </c>
      <c r="C10" s="6"/>
      <c r="D10" s="6"/>
      <c r="E10" s="6"/>
      <c r="F10" s="6"/>
      <c r="G10" s="6"/>
      <c r="H10" s="6"/>
      <c r="I10" s="6">
        <v>1600</v>
      </c>
      <c r="J10" s="6"/>
      <c r="K10" s="6"/>
      <c r="L10" s="6"/>
      <c r="M10" s="6"/>
      <c r="N10" s="6">
        <v>-1600</v>
      </c>
      <c r="O10" s="6"/>
      <c r="P10" s="6"/>
      <c r="Q10" s="6"/>
      <c r="R10" s="6"/>
      <c r="S10" s="6"/>
    </row>
    <row r="11" spans="1:19" x14ac:dyDescent="0.3">
      <c r="B11" s="3" t="s">
        <v>32</v>
      </c>
      <c r="C11" s="6"/>
      <c r="D11" s="6"/>
      <c r="E11" s="6"/>
      <c r="F11" s="6"/>
      <c r="G11" s="6"/>
      <c r="H11" s="6"/>
      <c r="I11" s="6"/>
      <c r="N11" s="6"/>
      <c r="O11" s="6"/>
      <c r="P11" s="6"/>
      <c r="Q11" s="6"/>
      <c r="R11" s="6"/>
      <c r="S11" s="6">
        <v>300</v>
      </c>
    </row>
    <row r="12" spans="1:19" x14ac:dyDescent="0.3">
      <c r="B12" s="3" t="s">
        <v>33</v>
      </c>
      <c r="C12" s="6"/>
      <c r="D12" s="6"/>
      <c r="E12" s="6"/>
      <c r="F12" s="6"/>
      <c r="G12" s="6"/>
      <c r="H12" s="6"/>
      <c r="I12" s="6"/>
      <c r="J12" s="6">
        <v>-2100</v>
      </c>
      <c r="K12" s="6"/>
      <c r="L12" s="6"/>
      <c r="M12" s="6">
        <v>2100</v>
      </c>
      <c r="N12" s="6"/>
      <c r="O12" s="6"/>
      <c r="P12" s="6"/>
      <c r="Q12" s="6"/>
      <c r="R12" s="6"/>
    </row>
    <row r="15" spans="1:19" x14ac:dyDescent="0.3">
      <c r="A15" s="13" t="s">
        <v>37</v>
      </c>
      <c r="B15" s="13"/>
      <c r="C15" s="13"/>
      <c r="D15" s="13"/>
      <c r="E15" s="13"/>
      <c r="F15" s="13"/>
      <c r="G15" s="13"/>
      <c r="H15" s="13"/>
      <c r="I15" s="13"/>
    </row>
    <row r="16" spans="1:19" x14ac:dyDescent="0.3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14" t="s">
        <v>38</v>
      </c>
      <c r="B17" s="14"/>
      <c r="C17" s="14"/>
      <c r="D17" s="14"/>
      <c r="E17" s="14"/>
      <c r="F17" s="14"/>
      <c r="G17" s="14"/>
      <c r="H17" s="14"/>
      <c r="I17" s="14"/>
    </row>
    <row r="18" spans="1:9" x14ac:dyDescent="0.3">
      <c r="A18" s="13" t="s">
        <v>39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3">
      <c r="A19" s="14" t="s">
        <v>40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3">
      <c r="A20" s="14" t="s">
        <v>41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3">
      <c r="A21" s="14" t="s">
        <v>42</v>
      </c>
      <c r="B21" s="14"/>
      <c r="C21" s="14"/>
      <c r="D21" s="14"/>
      <c r="E21" s="14"/>
      <c r="F21" s="14"/>
      <c r="G21" s="14"/>
      <c r="H21" s="14"/>
      <c r="I21" s="14"/>
    </row>
  </sheetData>
  <mergeCells count="10">
    <mergeCell ref="A21:I21"/>
    <mergeCell ref="A20:I20"/>
    <mergeCell ref="A19:I19"/>
    <mergeCell ref="A18:I18"/>
    <mergeCell ref="A15:I15"/>
    <mergeCell ref="A16:I16"/>
    <mergeCell ref="A17:I17"/>
    <mergeCell ref="L3:R3"/>
    <mergeCell ref="I3:J3"/>
    <mergeCell ref="C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交易分析表</vt:lpstr>
      <vt:lpstr>錯誤調整</vt:lpstr>
      <vt:lpstr>調整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劉炳宏</dc:creator>
  <cp:lastModifiedBy>劉炳宏</cp:lastModifiedBy>
  <dcterms:created xsi:type="dcterms:W3CDTF">2022-04-15T11:11:29Z</dcterms:created>
  <dcterms:modified xsi:type="dcterms:W3CDTF">2022-04-15T13:32:33Z</dcterms:modified>
</cp:coreProperties>
</file>