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Lproject\8.27\EnterpCashPredict\data\"/>
    </mc:Choice>
  </mc:AlternateContent>
  <bookViews>
    <workbookView xWindow="120" yWindow="15" windowWidth="14985" windowHeight="8580"/>
  </bookViews>
  <sheets>
    <sheet name="Sheet1" sheetId="1" r:id="rId1"/>
    <sheet name="Sheet2" sheetId="2" r:id="rId2"/>
    <sheet name="Sheet3" sheetId="3" r:id="rId3"/>
  </sheets>
  <definedNames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"08/04/2016 08:23:37"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52511" refMode="R1C1"/>
</workbook>
</file>

<file path=xl/calcChain.xml><?xml version="1.0" encoding="utf-8"?>
<calcChain xmlns="http://schemas.openxmlformats.org/spreadsheetml/2006/main">
  <c r="BT6" i="1" l="1"/>
  <c r="BT5" i="1"/>
  <c r="BT4" i="1"/>
  <c r="BT3" i="1"/>
  <c r="BX2" i="1"/>
  <c r="BW2" i="1"/>
  <c r="BV2" i="1"/>
  <c r="BU2" i="1"/>
  <c r="BT2" i="1"/>
  <c r="K2" i="1"/>
  <c r="J2" i="1"/>
  <c r="I2" i="1"/>
  <c r="H2" i="1"/>
</calcChain>
</file>

<file path=xl/sharedStrings.xml><?xml version="1.0" encoding="utf-8"?>
<sst xmlns="http://schemas.openxmlformats.org/spreadsheetml/2006/main" count="111" uniqueCount="109">
  <si>
    <t>Rev 2016</t>
    <phoneticPr fontId="4" type="noConversion"/>
  </si>
  <si>
    <t>Rev 2017</t>
    <phoneticPr fontId="4" type="noConversion"/>
  </si>
  <si>
    <t>Rev 2018</t>
    <phoneticPr fontId="4" type="noConversion"/>
  </si>
  <si>
    <t>Rev 2019</t>
    <phoneticPr fontId="4" type="noConversion"/>
  </si>
  <si>
    <t>Rev 2020</t>
    <phoneticPr fontId="4" type="noConversion"/>
  </si>
  <si>
    <t>Rev YOY % [FY2016]</t>
    <phoneticPr fontId="4" type="noConversion"/>
  </si>
  <si>
    <t>Rev YOY % [FY2017]</t>
  </si>
  <si>
    <t>Rev YOY % [FY2018]</t>
  </si>
  <si>
    <t>Rev YOY % [FY2019]</t>
  </si>
  <si>
    <t>Rev YOY % [FY2020]</t>
  </si>
  <si>
    <t>Net income % margin 2016</t>
    <phoneticPr fontId="4" type="noConversion"/>
  </si>
  <si>
    <t>Net income % margin 2017</t>
  </si>
  <si>
    <t>Net income % margin 2018</t>
  </si>
  <si>
    <t>Net income % margin 2019</t>
  </si>
  <si>
    <t>Net income % margin 2020</t>
  </si>
  <si>
    <t>Gross Margin % [FY 2016]</t>
    <phoneticPr fontId="4" type="noConversion"/>
  </si>
  <si>
    <t>Gross Margin % [FY 2017]</t>
  </si>
  <si>
    <t>Gross Margin % [FY 2018]</t>
  </si>
  <si>
    <t>Gross Margin % [FY 2019]</t>
  </si>
  <si>
    <t>Gross Margin % [FY 2020]</t>
  </si>
  <si>
    <t>Return on Equity % [FY 2016]</t>
    <phoneticPr fontId="4" type="noConversion"/>
  </si>
  <si>
    <t>Return on Equity % [FY 2017]</t>
  </si>
  <si>
    <t>Return on Equity % [FY 2018]</t>
  </si>
  <si>
    <t>Return on Equity % [FY 2019]</t>
  </si>
  <si>
    <t>Return on Equity % [FY 2020]</t>
  </si>
  <si>
    <t>cash flow from Ops/Net income % 2016</t>
    <phoneticPr fontId="4" type="noConversion"/>
  </si>
  <si>
    <t>cash flow from Ops/Net income % 2017</t>
  </si>
  <si>
    <t>cash flow from Ops/Net income % 2018</t>
  </si>
  <si>
    <t>cash flow from Ops/Net income % 2019</t>
  </si>
  <si>
    <t>cash flow from Ops/Net income % 2020</t>
  </si>
  <si>
    <t>Net Property, Plant &amp; Equipment/ Total Assets % [FY 2016]</t>
    <phoneticPr fontId="4" type="noConversion"/>
  </si>
  <si>
    <t>Net Property, Plant &amp; Equipment/ Total Assets % [FY 2017]</t>
  </si>
  <si>
    <t>Net Property, Plant &amp; Equipment/ Total Assets % [FY 2018]</t>
  </si>
  <si>
    <t>Net Property, Plant &amp; Equipment/ Total Assets % [FY 2019]</t>
  </si>
  <si>
    <t>Net Property, Plant &amp; Equipment/ Total Assets % [FY 2020]</t>
  </si>
  <si>
    <t>R&amp;D Exp./Total Revenue % [FY 2016]</t>
    <phoneticPr fontId="4" type="noConversion"/>
  </si>
  <si>
    <t>R&amp;D Exp./Total Revenue % [FY 2017]</t>
  </si>
  <si>
    <t>R&amp;D Exp./Total Revenue % [FY 2018]</t>
  </si>
  <si>
    <t>R&amp;D Exp./Total Revenue % [FY 2019]</t>
  </si>
  <si>
    <t>R&amp;D Exp./Total Revenue % [FY 2020]</t>
  </si>
  <si>
    <t>Avg. Cash Conversion Cycle [FY 2016] (Days)</t>
  </si>
  <si>
    <t>Avg. Cash Conversion Cycle [FY 2017] (Days)</t>
  </si>
  <si>
    <t>Avg. Cash Conversion Cycle [FY 2018] (Days)</t>
  </si>
  <si>
    <t>Avg. Cash Conversion Cycle [FY 2019] (Days)</t>
  </si>
  <si>
    <t>Avg. Cash Conversion Cycle [FY 2020] (Days)</t>
  </si>
  <si>
    <t>Total Asset Turnover [FY 2016]</t>
  </si>
  <si>
    <t>Total Asset Turnover [FY 2017]</t>
  </si>
  <si>
    <t>Total Asset Turnover [FY 2018]</t>
  </si>
  <si>
    <t>Total Asset Turnover [FY 2019]</t>
  </si>
  <si>
    <t>Total Asset Turnover [FY 2020]</t>
  </si>
  <si>
    <t>Avg. Days Payable Out. [FY 2016] (Days)</t>
  </si>
  <si>
    <t>Avg. Days Payable Out. [FY 2017] (Days)</t>
  </si>
  <si>
    <t>Avg. Days Payable Out. [FY 2018] (Days)</t>
  </si>
  <si>
    <t>Avg. Days Payable Out. [FY 2019] (Days)</t>
  </si>
  <si>
    <t>Avg. Days Payable Out. [FY 2020] (Days)</t>
  </si>
  <si>
    <t>Goodwill/Total Asset % [FY 2016]</t>
  </si>
  <si>
    <t>Goodwill/Total Asset % [FY 2017]</t>
  </si>
  <si>
    <t>Goodwill/Total Asset % [FY 2018]</t>
  </si>
  <si>
    <t>Goodwill/Total Asset % [FY 2019]</t>
  </si>
  <si>
    <t>Goodwill/Total Asset % [FY 2020]</t>
  </si>
  <si>
    <t>Payout Ratio [FY 2016] (%)</t>
  </si>
  <si>
    <t>Payout Ratio [FY 2017] (%)</t>
  </si>
  <si>
    <t>Payout Ratio [FY 2018] (%)</t>
  </si>
  <si>
    <t>Payout Ratio [FY 2019] (%)</t>
  </si>
  <si>
    <t>Payout Ratio [FY 2020] (%)</t>
  </si>
  <si>
    <t>Total Debt/Equity % [FY 2017]</t>
  </si>
  <si>
    <t>Total Debt/Equity % [FY 2018]</t>
  </si>
  <si>
    <t>Total Debt/Equity % [FY 2019]</t>
  </si>
  <si>
    <t>Total Debt/Equity % [FY 2020]</t>
  </si>
  <si>
    <t>Huawei Investment &amp; Holding Co., Ltd.</t>
  </si>
  <si>
    <t>Total Debt/Equity % [FY 2016]</t>
    <phoneticPr fontId="4" type="noConversion"/>
  </si>
  <si>
    <t>Number of Employees / Total Revenue [FY 2016]</t>
    <phoneticPr fontId="4" type="noConversion"/>
  </si>
  <si>
    <t>Number of Employees / Total Revenue[FY 2017]</t>
    <phoneticPr fontId="4" type="noConversion"/>
  </si>
  <si>
    <t>Number of Employees / Total Revenue[FY 2018]</t>
    <phoneticPr fontId="4" type="noConversion"/>
  </si>
  <si>
    <t>Number of Employees / Total Revenue[FY 2019]</t>
    <phoneticPr fontId="4" type="noConversion"/>
  </si>
  <si>
    <t>Number of Employees / Total Revenue[FY 2020]</t>
    <phoneticPr fontId="4" type="noConversion"/>
  </si>
  <si>
    <t>Cash flow risk[FY 2016]</t>
    <phoneticPr fontId="4" type="noConversion"/>
  </si>
  <si>
    <t>Cash flow risk[FY 2017]</t>
  </si>
  <si>
    <t>Cash flow risk[FY 2018]</t>
  </si>
  <si>
    <t>Cash flow risk[FY 2019]</t>
  </si>
  <si>
    <t>Cash flow risk[FY 2020]</t>
  </si>
  <si>
    <t>Rev 2016</t>
    <phoneticPr fontId="4" type="noConversion"/>
  </si>
  <si>
    <t>Rev YOY % [FY2016]</t>
    <phoneticPr fontId="4" type="noConversion"/>
  </si>
  <si>
    <t>Net income % margin 2016</t>
    <phoneticPr fontId="4" type="noConversion"/>
  </si>
  <si>
    <t>Gross Margin % [FY 2016]</t>
    <phoneticPr fontId="4" type="noConversion"/>
  </si>
  <si>
    <t>Return on Equity % [FY 2016]</t>
    <phoneticPr fontId="4" type="noConversion"/>
  </si>
  <si>
    <t>cash flow from Ops/Net income % 2016</t>
    <phoneticPr fontId="4" type="noConversion"/>
  </si>
  <si>
    <t>Net Property, Plant &amp; Equipment/ Total Assets % [FY 2016]</t>
    <phoneticPr fontId="4" type="noConversion"/>
  </si>
  <si>
    <t>R&amp;D Exp./Total Revenue % [FY 2016]</t>
    <phoneticPr fontId="4" type="noConversion"/>
  </si>
  <si>
    <t>Avg. Cash Conversion Cycle [FY 2016] (Days)</t>
    <phoneticPr fontId="1" type="noConversion"/>
  </si>
  <si>
    <t>Total Asset Turnover [FY 2016]</t>
    <phoneticPr fontId="1" type="noConversion"/>
  </si>
  <si>
    <t>Avg. Days Payable Out. [FY 2016] (Days)</t>
    <phoneticPr fontId="1" type="noConversion"/>
  </si>
  <si>
    <t>Goodwill/Total Asset % [FY 2016]</t>
    <phoneticPr fontId="1" type="noConversion"/>
  </si>
  <si>
    <t>Payout Ratio [FY 2016] (%)</t>
    <phoneticPr fontId="1" type="noConversion"/>
  </si>
  <si>
    <t>Total Debt/Equity % [FY 2016]</t>
    <phoneticPr fontId="4" type="noConversion"/>
  </si>
  <si>
    <t>Number of Employees / Total Revenue [FY 2016]</t>
    <phoneticPr fontId="4" type="noConversion"/>
  </si>
  <si>
    <t>Cash flow risk[FY 2016]</t>
    <phoneticPr fontId="4" type="noConversion"/>
  </si>
  <si>
    <t>Number of Employees</t>
    <phoneticPr fontId="4" type="noConversion"/>
  </si>
  <si>
    <t>准入资本市场难度</t>
  </si>
  <si>
    <t>Total Liabilities/Total Assets % [FY 2016]</t>
  </si>
  <si>
    <t>Total Liabilities/Total Assets % [FY 2017]</t>
  </si>
  <si>
    <t>Total Liabilities/Total Assets % [FY 2018]</t>
  </si>
  <si>
    <t>Total Liabilities/Total Assets % [FY 2019]</t>
  </si>
  <si>
    <t>Total Liabilities/Total Assets % [FY 2020]</t>
  </si>
  <si>
    <t>Avg. Days Sales Out. [FY 2016] (Days)</t>
    <phoneticPr fontId="4" type="noConversion"/>
  </si>
  <si>
    <t>Avg. Days Sales Out. [FY 2017] (Days)</t>
  </si>
  <si>
    <t>Avg. Days Sales Out. [FY 2018] (Days)</t>
  </si>
  <si>
    <t>Avg. Days Sales Out. [FY 2019] (Days)</t>
  </si>
  <si>
    <t>Avg. Days Sales Out. [FY 2020] (Days)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</si>
</sst>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76" formatCode="_ * #,##0_ ;_ * \-#,##0_ ;_ * &quot;-&quot;??_ ;_ @_ "/>
  </numFmts>
  <fonts count="7" x14ac:knownFonts="1">
    <font>
      <sz val="12"/>
      <name val="宋体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b/>
      <u val="singleAccounting"/>
      <sz val="8"/>
      <color indexed="8"/>
      <name val="Arial"/>
      <family val="2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b/>
      <u val="singleAccounting"/>
      <sz val="8"/>
      <color indexed="8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6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0" fontId="3" fillId="2" borderId="0" applyAlignment="0"/>
    <xf numFmtId="9" fontId="5" fillId="0" borderId="0" applyFon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3" fillId="3" borderId="0" xfId="2" applyFont="1" applyFill="1" applyAlignment="1">
      <alignment horizontal="right" wrapText="1"/>
    </xf>
    <xf numFmtId="176" fontId="0" fillId="0" borderId="0" xfId="1" applyNumberFormat="1" applyFont="1">
      <alignment vertical="center"/>
    </xf>
    <xf numFmtId="9" fontId="0" fillId="0" borderId="0" xfId="0" applyNumberFormat="1">
      <alignment vertical="center"/>
    </xf>
    <xf numFmtId="43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6" fillId="4" borderId="0" xfId="2" applyFont="1" applyFill="1" applyAlignment="1">
      <alignment horizontal="left" wrapText="1"/>
    </xf>
    <xf numFmtId="9" fontId="0" fillId="0" borderId="0" xfId="3" applyFont="1">
      <alignment vertical="center"/>
    </xf>
    <xf numFmtId="43" fontId="0" fillId="0" borderId="0" xfId="1" applyFont="1">
      <alignment vertical="center"/>
    </xf>
  </cellXfs>
  <cellStyles count="4">
    <cellStyle name="ColumnHeaderNormal" xfId="2"/>
    <cellStyle name="百分比" xfId="3" builtinId="5"/>
    <cellStyle name="常规" xfId="0" builtinId="0"/>
    <cellStyle name="千位分隔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22"/>
  <sheetViews>
    <sheetView tabSelected="1" topLeftCell="AA1" workbookViewId="0">
      <selection activeCell="AM17" sqref="AM17:AM22"/>
    </sheetView>
  </sheetViews>
  <sheetFormatPr defaultRowHeight="14.25" x14ac:dyDescent="0.15"/>
  <cols>
    <col min="41" max="41" width="9.5" bestFit="1" customWidth="1"/>
  </cols>
  <sheetData>
    <row r="1" spans="1:81" ht="94.5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70</v>
      </c>
      <c r="BP1" s="1" t="s">
        <v>65</v>
      </c>
      <c r="BQ1" s="1" t="s">
        <v>66</v>
      </c>
      <c r="BR1" s="1" t="s">
        <v>67</v>
      </c>
      <c r="BS1" s="1" t="s">
        <v>68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</row>
    <row r="2" spans="1:81" x14ac:dyDescent="0.15">
      <c r="A2" t="s">
        <v>69</v>
      </c>
      <c r="B2" s="2">
        <v>809.6</v>
      </c>
      <c r="C2" s="2">
        <v>970</v>
      </c>
      <c r="D2" s="2">
        <v>1120</v>
      </c>
      <c r="E2" s="2">
        <v>1290</v>
      </c>
      <c r="F2" s="2">
        <v>1517</v>
      </c>
      <c r="G2">
        <v>28.896672504378284</v>
      </c>
      <c r="H2">
        <f>100*(C2/B2-1)</f>
        <v>19.812252964426879</v>
      </c>
      <c r="I2">
        <f t="shared" ref="G2:K6" si="0">100*(D2/C2-1)</f>
        <v>15.463917525773185</v>
      </c>
      <c r="J2">
        <f t="shared" si="0"/>
        <v>15.17857142857142</v>
      </c>
      <c r="K2">
        <f t="shared" si="0"/>
        <v>17.596899224806208</v>
      </c>
      <c r="L2">
        <v>7.5744678763135243</v>
      </c>
      <c r="M2">
        <v>6.189412537082382</v>
      </c>
      <c r="N2">
        <v>5.4329200106286173</v>
      </c>
      <c r="O2">
        <v>4.5358075837802136</v>
      </c>
      <c r="P2">
        <v>4.4546287747194633</v>
      </c>
      <c r="Q2">
        <v>41.644540513833988</v>
      </c>
      <c r="R2">
        <v>40.356247422680411</v>
      </c>
      <c r="S2">
        <v>39.334374999999994</v>
      </c>
      <c r="T2">
        <v>38.658496124030997</v>
      </c>
      <c r="U2">
        <v>38.242953197099531</v>
      </c>
      <c r="V2">
        <v>28.486025923956902</v>
      </c>
      <c r="W2">
        <v>24.284136887352542</v>
      </c>
      <c r="X2">
        <v>21.542936387977431</v>
      </c>
      <c r="Y2">
        <v>18.471072140895632</v>
      </c>
      <c r="Z2">
        <v>18.587880093762845</v>
      </c>
      <c r="AA2">
        <v>153.08541749205</v>
      </c>
      <c r="AB2">
        <v>95.698498316824129</v>
      </c>
      <c r="AC2">
        <v>143.83255665432287</v>
      </c>
      <c r="AD2">
        <v>186.57147787078861</v>
      </c>
      <c r="AE2">
        <v>151.341568422839</v>
      </c>
      <c r="AF2">
        <v>10.157115144414282</v>
      </c>
      <c r="AG2">
        <v>9.3719527381528334</v>
      </c>
      <c r="AH2">
        <v>8.3239652998310127</v>
      </c>
      <c r="AI2">
        <v>6.9860478893886695</v>
      </c>
      <c r="AJ2">
        <v>5.8641835871428025</v>
      </c>
      <c r="AK2" s="3">
        <v>0.1</v>
      </c>
      <c r="AL2" s="3">
        <v>0.1</v>
      </c>
      <c r="AM2" s="3">
        <v>0.1</v>
      </c>
      <c r="AN2" s="3">
        <v>0.1</v>
      </c>
      <c r="AO2" s="3">
        <v>0.1</v>
      </c>
      <c r="AP2">
        <v>58.209961040551292</v>
      </c>
      <c r="AQ2">
        <v>33.11933852435368</v>
      </c>
      <c r="AR2">
        <v>28.804583929399286</v>
      </c>
      <c r="AS2">
        <v>16.59440077539071</v>
      </c>
      <c r="AT2">
        <v>15.21882552172022</v>
      </c>
      <c r="AU2">
        <v>1.1486150251286089</v>
      </c>
      <c r="AV2">
        <v>1.1758191348744733</v>
      </c>
      <c r="AW2">
        <v>1.2042756864648974</v>
      </c>
      <c r="AX2">
        <v>1.2307847611018738</v>
      </c>
      <c r="AY2">
        <v>1.2814408943108113</v>
      </c>
      <c r="AZ2">
        <v>78</v>
      </c>
      <c r="BA2">
        <v>87</v>
      </c>
      <c r="BB2">
        <v>86</v>
      </c>
      <c r="BC2">
        <v>86</v>
      </c>
      <c r="BD2">
        <v>84</v>
      </c>
      <c r="BE2">
        <v>0.84634135448654246</v>
      </c>
      <c r="BF2">
        <v>1.0504098364171226</v>
      </c>
      <c r="BG2">
        <v>1.2220632098323687</v>
      </c>
      <c r="BH2">
        <v>1.3419778116107441</v>
      </c>
      <c r="BI2">
        <v>1.4162099110883251</v>
      </c>
      <c r="BJ2">
        <v>68.300000000000011</v>
      </c>
      <c r="BK2">
        <v>59.999999999999993</v>
      </c>
      <c r="BL2">
        <v>59.999999999999993</v>
      </c>
      <c r="BM2">
        <v>60</v>
      </c>
      <c r="BN2">
        <v>60</v>
      </c>
      <c r="BO2">
        <v>34.653576619797519</v>
      </c>
      <c r="BP2">
        <v>46.839264526524389</v>
      </c>
      <c r="BQ2">
        <v>51.619178597827428</v>
      </c>
      <c r="BR2">
        <v>49.18302366835831</v>
      </c>
      <c r="BS2">
        <v>42.85487342912058</v>
      </c>
      <c r="BT2" s="4">
        <f>17000/B2</f>
        <v>20.99802371541502</v>
      </c>
      <c r="BU2" s="4">
        <f>18000/C2</f>
        <v>18.556701030927837</v>
      </c>
      <c r="BV2" s="4">
        <f t="shared" ref="BT2:BX6" si="1">18000/D2</f>
        <v>16.071428571428573</v>
      </c>
      <c r="BW2" s="4">
        <f t="shared" si="1"/>
        <v>13.953488372093023</v>
      </c>
      <c r="BX2" s="4">
        <f t="shared" si="1"/>
        <v>11.865524060646012</v>
      </c>
      <c r="BY2">
        <v>3.6428813303951944E-2</v>
      </c>
      <c r="BZ2">
        <v>3.6989319465177445E-2</v>
      </c>
      <c r="CA2">
        <v>3.6561772503363107E-2</v>
      </c>
      <c r="CB2">
        <v>3.612483447145115E-2</v>
      </c>
      <c r="CC2">
        <v>3.4834312164711514E-2</v>
      </c>
    </row>
    <row r="3" spans="1:81" x14ac:dyDescent="0.15">
      <c r="B3" s="2">
        <v>970</v>
      </c>
      <c r="G3">
        <v>19.812252964426879</v>
      </c>
      <c r="L3">
        <v>6.189412537082382</v>
      </c>
      <c r="Q3">
        <v>40.356247422680411</v>
      </c>
      <c r="V3">
        <v>24.284136887352542</v>
      </c>
      <c r="AA3">
        <v>95.698498316824129</v>
      </c>
      <c r="AF3">
        <v>9.3719527381528334</v>
      </c>
      <c r="AK3" s="3">
        <v>0.1</v>
      </c>
      <c r="AP3">
        <v>33.11933852435368</v>
      </c>
      <c r="AU3">
        <v>1.1758191348744733</v>
      </c>
      <c r="AZ3">
        <v>87</v>
      </c>
      <c r="BE3">
        <v>1.0504098364171226</v>
      </c>
      <c r="BJ3">
        <v>59.999999999999993</v>
      </c>
      <c r="BO3">
        <v>46.839264526524389</v>
      </c>
      <c r="BT3" s="4">
        <f>18000/B3</f>
        <v>18.556701030927837</v>
      </c>
      <c r="BY3">
        <v>3.6989319465177445E-2</v>
      </c>
    </row>
    <row r="4" spans="1:81" x14ac:dyDescent="0.15">
      <c r="B4" s="2">
        <v>1120</v>
      </c>
      <c r="G4">
        <v>15.463917525773185</v>
      </c>
      <c r="L4">
        <v>5.4329200106286173</v>
      </c>
      <c r="Q4">
        <v>39.334374999999994</v>
      </c>
      <c r="V4">
        <v>21.542936387977431</v>
      </c>
      <c r="AA4">
        <v>143.83255665432287</v>
      </c>
      <c r="AF4">
        <v>8.3239652998310127</v>
      </c>
      <c r="AK4" s="3">
        <v>0.1</v>
      </c>
      <c r="AP4">
        <v>28.804583929399286</v>
      </c>
      <c r="AU4">
        <v>1.2042756864648974</v>
      </c>
      <c r="AZ4">
        <v>86</v>
      </c>
      <c r="BE4">
        <v>1.2220632098323687</v>
      </c>
      <c r="BJ4">
        <v>59.999999999999993</v>
      </c>
      <c r="BO4">
        <v>51.619178597827428</v>
      </c>
      <c r="BT4" s="4">
        <f t="shared" si="1"/>
        <v>16.071428571428573</v>
      </c>
      <c r="BY4">
        <v>3.6561772503363107E-2</v>
      </c>
    </row>
    <row r="5" spans="1:81" x14ac:dyDescent="0.15">
      <c r="B5" s="2">
        <v>1290</v>
      </c>
      <c r="G5">
        <v>15.17857142857142</v>
      </c>
      <c r="L5">
        <v>4.5358075837802136</v>
      </c>
      <c r="Q5">
        <v>38.658496124030997</v>
      </c>
      <c r="V5">
        <v>18.471072140895632</v>
      </c>
      <c r="AA5">
        <v>186.57147787078861</v>
      </c>
      <c r="AF5">
        <v>6.9860478893886695</v>
      </c>
      <c r="AK5" s="3">
        <v>0.1</v>
      </c>
      <c r="AP5">
        <v>16.59440077539071</v>
      </c>
      <c r="AU5">
        <v>1.2307847611018738</v>
      </c>
      <c r="AZ5">
        <v>86</v>
      </c>
      <c r="BE5">
        <v>1.3419778116107441</v>
      </c>
      <c r="BJ5">
        <v>60</v>
      </c>
      <c r="BO5">
        <v>49.18302366835831</v>
      </c>
      <c r="BT5" s="4">
        <f t="shared" si="1"/>
        <v>13.953488372093023</v>
      </c>
      <c r="BY5">
        <v>3.612483447145115E-2</v>
      </c>
    </row>
    <row r="6" spans="1:81" x14ac:dyDescent="0.15">
      <c r="B6" s="2">
        <v>1517</v>
      </c>
      <c r="G6">
        <v>17.596899224806208</v>
      </c>
      <c r="L6">
        <v>4.4546287747194633</v>
      </c>
      <c r="Q6">
        <v>38.242953197099531</v>
      </c>
      <c r="V6">
        <v>18.587880093762845</v>
      </c>
      <c r="AA6">
        <v>151.341568422839</v>
      </c>
      <c r="AF6">
        <v>5.8641835871428025</v>
      </c>
      <c r="AK6" s="3">
        <v>0.1</v>
      </c>
      <c r="AP6">
        <v>15.21882552172022</v>
      </c>
      <c r="AU6">
        <v>1.2814408943108113</v>
      </c>
      <c r="AZ6">
        <v>84</v>
      </c>
      <c r="BE6">
        <v>1.4162099110883251</v>
      </c>
      <c r="BJ6">
        <v>60</v>
      </c>
      <c r="BO6">
        <v>42.85487342912058</v>
      </c>
      <c r="BT6" s="4">
        <f t="shared" si="1"/>
        <v>11.865524060646012</v>
      </c>
      <c r="BY6">
        <v>3.4834312164711514E-2</v>
      </c>
    </row>
    <row r="9" spans="1:81" ht="54" x14ac:dyDescent="0.35">
      <c r="AE9" s="1" t="s">
        <v>99</v>
      </c>
      <c r="AF9" s="1" t="s">
        <v>100</v>
      </c>
      <c r="AG9" s="1" t="s">
        <v>101</v>
      </c>
      <c r="AH9" s="1" t="s">
        <v>102</v>
      </c>
      <c r="AI9" s="1" t="s">
        <v>103</v>
      </c>
      <c r="AM9" s="1" t="s">
        <v>104</v>
      </c>
      <c r="AN9" s="1" t="s">
        <v>105</v>
      </c>
      <c r="AO9" s="1" t="s">
        <v>106</v>
      </c>
      <c r="AP9" s="1" t="s">
        <v>107</v>
      </c>
      <c r="AQ9" s="1" t="s">
        <v>108</v>
      </c>
    </row>
    <row r="10" spans="1:81" x14ac:dyDescent="0.15">
      <c r="AE10" s="7">
        <v>0.69955845479263667</v>
      </c>
      <c r="AF10" s="7">
        <v>0.70456542387843302</v>
      </c>
      <c r="AG10" s="7">
        <v>0.70006498313056498</v>
      </c>
      <c r="AH10" s="7">
        <v>0.70111178452377443</v>
      </c>
      <c r="AI10" s="7">
        <v>0.6958627394461262</v>
      </c>
      <c r="AM10" s="8">
        <v>49.767538735177865</v>
      </c>
      <c r="AN10" s="8">
        <v>52.55876288659794</v>
      </c>
      <c r="AO10" s="8">
        <v>50.190821428571418</v>
      </c>
      <c r="AP10" s="8">
        <v>47.383017054263583</v>
      </c>
      <c r="AQ10" s="8">
        <v>45.631177323665128</v>
      </c>
    </row>
    <row r="16" spans="1:81" x14ac:dyDescent="0.15">
      <c r="W16">
        <v>22</v>
      </c>
      <c r="Z16">
        <v>22</v>
      </c>
      <c r="AA16">
        <v>23</v>
      </c>
      <c r="AB16">
        <v>25</v>
      </c>
      <c r="AC16">
        <v>36</v>
      </c>
      <c r="AD16">
        <v>56</v>
      </c>
      <c r="AE16">
        <v>76</v>
      </c>
      <c r="AF16">
        <v>116</v>
      </c>
      <c r="AG16">
        <v>136</v>
      </c>
      <c r="AH16">
        <v>156</v>
      </c>
      <c r="AI16">
        <v>256</v>
      </c>
      <c r="AJ16">
        <v>276</v>
      </c>
      <c r="AK16">
        <v>296</v>
      </c>
      <c r="AL16">
        <v>336</v>
      </c>
      <c r="AM16">
        <v>416</v>
      </c>
      <c r="AN16">
        <v>436</v>
      </c>
      <c r="AO16">
        <v>496</v>
      </c>
      <c r="AP16">
        <v>516</v>
      </c>
      <c r="AQ16">
        <v>556</v>
      </c>
      <c r="AR16">
        <v>896</v>
      </c>
    </row>
    <row r="17" spans="23:44" ht="94.5" x14ac:dyDescent="0.35">
      <c r="W17" s="1" t="s">
        <v>95</v>
      </c>
      <c r="Y17" s="1"/>
      <c r="Z17" s="1" t="s">
        <v>97</v>
      </c>
      <c r="AA17" s="6" t="s">
        <v>98</v>
      </c>
      <c r="AB17" s="1" t="s">
        <v>96</v>
      </c>
      <c r="AC17" s="1" t="s">
        <v>81</v>
      </c>
      <c r="AD17" s="1" t="s">
        <v>82</v>
      </c>
      <c r="AE17" s="1" t="s">
        <v>104</v>
      </c>
      <c r="AF17" s="1" t="s">
        <v>91</v>
      </c>
      <c r="AG17" s="1" t="s">
        <v>89</v>
      </c>
      <c r="AH17" s="1" t="s">
        <v>90</v>
      </c>
      <c r="AI17" s="1" t="s">
        <v>86</v>
      </c>
      <c r="AJ17" s="1" t="s">
        <v>83</v>
      </c>
      <c r="AK17" s="1" t="s">
        <v>84</v>
      </c>
      <c r="AL17" s="1" t="s">
        <v>85</v>
      </c>
      <c r="AM17" s="1" t="s">
        <v>99</v>
      </c>
      <c r="AN17" s="1" t="s">
        <v>94</v>
      </c>
      <c r="AO17" s="1" t="s">
        <v>87</v>
      </c>
      <c r="AP17" s="1" t="s">
        <v>93</v>
      </c>
      <c r="AQ17" s="1" t="s">
        <v>88</v>
      </c>
      <c r="AR17" s="1" t="s">
        <v>92</v>
      </c>
    </row>
    <row r="18" spans="23:44" x14ac:dyDescent="0.15">
      <c r="W18">
        <v>20.99802371541502</v>
      </c>
      <c r="Z18" s="5">
        <v>17000</v>
      </c>
      <c r="AA18">
        <v>0</v>
      </c>
      <c r="AB18">
        <v>3.6428813303951944E-2</v>
      </c>
      <c r="AC18" s="2">
        <v>809.6</v>
      </c>
      <c r="AD18">
        <v>28.896672504378284</v>
      </c>
      <c r="AE18" s="8">
        <v>49.767538735177865</v>
      </c>
      <c r="AF18">
        <v>78</v>
      </c>
      <c r="AG18">
        <v>58.209961040551292</v>
      </c>
      <c r="AH18">
        <v>1.1486150251286089</v>
      </c>
      <c r="AI18">
        <v>153.08541749205</v>
      </c>
      <c r="AJ18">
        <v>7.5744678763135243</v>
      </c>
      <c r="AK18">
        <v>41.644540513833988</v>
      </c>
      <c r="AL18">
        <v>28.486025923956902</v>
      </c>
      <c r="AM18">
        <v>70</v>
      </c>
      <c r="AN18">
        <v>34.653576619797519</v>
      </c>
      <c r="AO18">
        <v>10.157115144414282</v>
      </c>
      <c r="AP18">
        <v>68.300000000000011</v>
      </c>
      <c r="AQ18" s="3">
        <v>0.1</v>
      </c>
      <c r="AR18">
        <v>0.84634135448654246</v>
      </c>
    </row>
    <row r="19" spans="23:44" x14ac:dyDescent="0.15">
      <c r="W19">
        <v>18.556701030927837</v>
      </c>
      <c r="Z19" s="5">
        <v>17000</v>
      </c>
      <c r="AA19">
        <v>0</v>
      </c>
      <c r="AB19">
        <v>3.6989319465177445E-2</v>
      </c>
      <c r="AC19" s="2">
        <v>970</v>
      </c>
      <c r="AD19">
        <v>19.812252964426879</v>
      </c>
      <c r="AE19" s="8">
        <v>52.55876288659794</v>
      </c>
      <c r="AF19">
        <v>87</v>
      </c>
      <c r="AG19">
        <v>33.11933852435368</v>
      </c>
      <c r="AH19">
        <v>1.1758191348744733</v>
      </c>
      <c r="AI19">
        <v>95.698498316824129</v>
      </c>
      <c r="AJ19">
        <v>6.189412537082382</v>
      </c>
      <c r="AK19">
        <v>40.356247422680411</v>
      </c>
      <c r="AL19">
        <v>24.284136887352542</v>
      </c>
      <c r="AM19">
        <v>70</v>
      </c>
      <c r="AN19">
        <v>46.839264526524389</v>
      </c>
      <c r="AO19">
        <v>9.3719527381528334</v>
      </c>
      <c r="AP19">
        <v>59.999999999999993</v>
      </c>
      <c r="AQ19" s="3">
        <v>0.1</v>
      </c>
      <c r="AR19">
        <v>1.0504098364171226</v>
      </c>
    </row>
    <row r="20" spans="23:44" x14ac:dyDescent="0.15">
      <c r="W20">
        <v>16.071428571428573</v>
      </c>
      <c r="Z20" s="5">
        <v>17000</v>
      </c>
      <c r="AA20">
        <v>0</v>
      </c>
      <c r="AB20">
        <v>3.6561772503363107E-2</v>
      </c>
      <c r="AC20" s="2">
        <v>1120</v>
      </c>
      <c r="AD20">
        <v>15.463917525773185</v>
      </c>
      <c r="AE20" s="8">
        <v>50.190821428571418</v>
      </c>
      <c r="AF20">
        <v>86</v>
      </c>
      <c r="AG20">
        <v>28.804583929399286</v>
      </c>
      <c r="AH20">
        <v>1.2042756864648974</v>
      </c>
      <c r="AI20">
        <v>143.83255665432287</v>
      </c>
      <c r="AJ20">
        <v>5.4329200106286173</v>
      </c>
      <c r="AK20">
        <v>39.334374999999994</v>
      </c>
      <c r="AL20">
        <v>21.542936387977431</v>
      </c>
      <c r="AM20">
        <v>70</v>
      </c>
      <c r="AN20">
        <v>51.619178597827428</v>
      </c>
      <c r="AO20">
        <v>8.3239652998310127</v>
      </c>
      <c r="AP20">
        <v>59.999999999999993</v>
      </c>
      <c r="AQ20" s="3">
        <v>0.1</v>
      </c>
      <c r="AR20">
        <v>1.2220632098323687</v>
      </c>
    </row>
    <row r="21" spans="23:44" x14ac:dyDescent="0.15">
      <c r="W21">
        <v>13.953488372093023</v>
      </c>
      <c r="Z21" s="5">
        <v>17000</v>
      </c>
      <c r="AA21">
        <v>0</v>
      </c>
      <c r="AB21">
        <v>3.612483447145115E-2</v>
      </c>
      <c r="AC21" s="2">
        <v>1290</v>
      </c>
      <c r="AD21">
        <v>15.17857142857142</v>
      </c>
      <c r="AE21" s="8">
        <v>47.383017054263583</v>
      </c>
      <c r="AF21">
        <v>86</v>
      </c>
      <c r="AG21">
        <v>16.59440077539071</v>
      </c>
      <c r="AH21">
        <v>1.2307847611018738</v>
      </c>
      <c r="AI21">
        <v>186.57147787078861</v>
      </c>
      <c r="AJ21">
        <v>4.5358075837802136</v>
      </c>
      <c r="AK21">
        <v>38.658496124030997</v>
      </c>
      <c r="AL21">
        <v>18.471072140895632</v>
      </c>
      <c r="AM21">
        <v>70</v>
      </c>
      <c r="AN21">
        <v>49.18302366835831</v>
      </c>
      <c r="AO21">
        <v>6.9860478893886695</v>
      </c>
      <c r="AP21">
        <v>60</v>
      </c>
      <c r="AQ21" s="3">
        <v>0.1</v>
      </c>
      <c r="AR21">
        <v>1.3419778116107441</v>
      </c>
    </row>
    <row r="22" spans="23:44" x14ac:dyDescent="0.15">
      <c r="W22">
        <v>11.865524060646012</v>
      </c>
      <c r="Z22" s="5">
        <v>17000</v>
      </c>
      <c r="AA22">
        <v>0</v>
      </c>
      <c r="AB22">
        <v>3.4834312164711514E-2</v>
      </c>
      <c r="AC22" s="2">
        <v>1517</v>
      </c>
      <c r="AD22">
        <v>17.596899224806208</v>
      </c>
      <c r="AE22" s="8">
        <v>45.631177323665128</v>
      </c>
      <c r="AF22">
        <v>84</v>
      </c>
      <c r="AG22">
        <v>15.21882552172022</v>
      </c>
      <c r="AH22">
        <v>1.2814408943108113</v>
      </c>
      <c r="AI22">
        <v>151.341568422839</v>
      </c>
      <c r="AJ22">
        <v>4.4546287747194633</v>
      </c>
      <c r="AK22">
        <v>38.242953197099531</v>
      </c>
      <c r="AL22">
        <v>18.587880093762845</v>
      </c>
      <c r="AM22">
        <v>70</v>
      </c>
      <c r="AN22">
        <v>42.85487342912058</v>
      </c>
      <c r="AO22">
        <v>5.8641835871428025</v>
      </c>
      <c r="AP22">
        <v>60</v>
      </c>
      <c r="AQ22" s="3">
        <v>0.1</v>
      </c>
      <c r="AR22">
        <v>1.4162099110883251</v>
      </c>
    </row>
  </sheetData>
  <sortState columnSort="1" ref="Z16:AR22">
    <sortCondition ref="Z16:AR16"/>
  </sortState>
  <phoneticPr fontId="1" type="noConversion"/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>
    <oddHeader>&amp;L&amp;G&amp;C&amp;F&amp;R文档密级</oddHeader>
    <oddFooter>&amp;L&amp;D&amp;C华为保密信息,未经授权禁止扩散&amp;R第&amp;P页，共&amp;N页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15"/>
  <sheetData/>
  <phoneticPr fontId="1" type="noConversion"/>
  <pageMargins left="0.75" right="0.75" top="1" bottom="1" header="0.5" footer="0.5"/>
  <pageSetup paperSize="9" orientation="portrait" r:id="rId1"/>
  <headerFooter alignWithMargins="0">
    <oddHeader>&amp;L&amp;G&amp;C&amp;F&amp;R文档密级</oddHeader>
    <oddFooter>&amp;L&amp;D&amp;C华为机密，未经许可不得扩散&amp;R第&amp;P页，共&amp;N页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4" sqref="E24"/>
    </sheetView>
  </sheetViews>
  <sheetFormatPr defaultRowHeight="14.25" x14ac:dyDescent="0.15"/>
  <sheetData/>
  <phoneticPr fontId="1" type="noConversion"/>
  <pageMargins left="0.75" right="0.75" top="1" bottom="1" header="0.5" footer="0.5"/>
  <pageSetup paperSize="9" orientation="portrait" r:id="rId1"/>
  <headerFooter alignWithMargins="0">
    <oddHeader>&amp;L&amp;G&amp;C&amp;F&amp;R文档密级</oddHeader>
    <oddFooter>&amp;L&amp;D&amp;C华为机密，未经许可不得扩散&amp;R第&amp;P页，共&amp;N页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Huawei Technologies Co., Ltd.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public (45ac31727395)</dc:creator>
  <cp:lastModifiedBy>Dell</cp:lastModifiedBy>
  <cp:lastPrinted>2006-01-19T03:50:08Z</cp:lastPrinted>
  <dcterms:created xsi:type="dcterms:W3CDTF">2003-11-11T03:59:45Z</dcterms:created>
  <dcterms:modified xsi:type="dcterms:W3CDTF">2016-08-27T07:57:22Z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ms_pID_725343">
    <vt:lpwstr>(4)xPIfDBNaCWEZOWKcMvMSURa7P5aZGT3vW89ptnwqENwFKhOYoj/4c5iQfJiQsmIVUBY5A9tV
SpQXKoG3kDrHxbtwjjI2bTOdUwIkYr/W5/+ylhwSIPBkBSDq6AQyWQGUv+jLThg3nrFatU8D
RxtLhhYzX+BOVOjRyKSUGFoqvbhe2mN9kaXYBU4xRuexYD0ZYCcYqGJrDgubNmnPhNmEYf4a
+x3adntaFX6SA9Biln0bE</vt:lpwstr>
  </property>
  <property fmtid="{D5CDD505-2E9C-101B-9397-08002B2CF9AE}" pid="3" name="_ms_pID_7253431">
    <vt:lpwstr>D8O3VmwI+Z+PlISGjFExb4WrgeTq4XPkfm0hCre81xp56PEebhl
XYYXFD11XlLvvike5JRQtmqtTp4NshrAT8MsoZP7ICMzMUYFkHT930bCAaaAhcJX/MpzdKQQ
4Hyq5K+q74HwhApKetItk1FOE2x06JQRrdmUyTTBnHF0jbdXNYG1uTWPm9eJFNsKgN98Nr25
s3UqtHQxxlK3pQexaSvmzHwV41HRA6xXiARy3iGtqp</vt:lpwstr>
  </property>
  <property fmtid="{D5CDD505-2E9C-101B-9397-08002B2CF9AE}" pid="4" name="_ms_pID_7253432">
    <vt:lpwstr>oNeTSWQYm0V5/MXRxHPt5ydn4yE2/u
OQM/XRq8IseLeSeO9Eh/26gAvz5+qhierc1T8lvMZuPaU36C/9G9PuxqRsVgLFiPPxNFudRA
AGuFqScwKMQtVeOuWcxq2qiNRCNBrGLp0A0L1Uba+TxrBvw/TowZdC4rQ07UpqVflcfepn32
QtuRfZiZW20W7j/yyk5RsN1Kd44oVQTQuz4kuVKSNALeLaLc5hVkRqeL3TvVNn/</vt:lpwstr>
  </property>
  <property fmtid="{D5CDD505-2E9C-101B-9397-08002B2CF9AE}" pid="5" name="_ms_pID_7253433">
    <vt:lpwstr>OZ31sW5W4
1++nvbQyLnNmMOnfXeqLBhOdakc=</vt:lpwstr>
  </property>
  <property fmtid="{D5CDD505-2E9C-101B-9397-08002B2CF9AE}" pid="6" name="_2015_ms_pID_725343">
    <vt:lpwstr>(2)LIi9s/wwSMIcfUIspQnPNjFE+UcB9m7D5hao6glclUIo0dbWphgD9wB7u9aS/Xcy3l3QAn2F
eSSdn7F2AL4Ee4LuYgNvwmfyEt8bHrtsmnMnEoM47k8kpQpt7RsM312cfqIoTjbEMWeETQ/n
23sTf8ZHcd2MoTDM96hix7uydp57IlxQaO2xYyMAwsE1k+OMtNitZ6cPNRdvtd20/qvzZjCV
d8qxkua+5wShf8k3IN</vt:lpwstr>
  </property>
  <property fmtid="{D5CDD505-2E9C-101B-9397-08002B2CF9AE}" pid="7" name="_2015_ms_pID_7253431">
    <vt:lpwstr>NVR9w/Taboerd5CnbftANsDNIIRxf7HgAv6jft1wBg6FKdk57fUA35
q28FReHDw3ds2O6t0QmHGgTC8S2n3DQt879ltoupSR2NEjwS2sH0NTirrgbl63ASI7zxcwtf
8/HQxqu2FZyC3U2jccEbdkPYkd4jKtagpkfdEfeG7brpIw==</vt:lpwstr>
  </property>
  <property fmtid="{D5CDD505-2E9C-101B-9397-08002B2CF9AE}" pid="8" name="_readonly">
    <vt:lpwstr/>
  </property>
  <property fmtid="{D5CDD505-2E9C-101B-9397-08002B2CF9AE}" pid="9" name="_change">
    <vt:lpwstr/>
  </property>
  <property fmtid="{D5CDD505-2E9C-101B-9397-08002B2CF9AE}" pid="10" name="_full-control">
    <vt:lpwstr/>
  </property>
  <property fmtid="{D5CDD505-2E9C-101B-9397-08002B2CF9AE}" pid="11" name="sflag">
    <vt:lpwstr>1472279864</vt:lpwstr>
  </property>
</Properties>
</file>