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HW 1107 V1" sheetId="1" r:id="rId1"/>
    <sheet name="cash flow risk model" sheetId="2" r:id="rId2"/>
    <sheet name="Sheet1" sheetId="3" r:id="rId3"/>
    <sheet name="Sheet2" sheetId="4" r:id="rId4"/>
    <sheet name="Sheet3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" hidden="1">'cash flow risk model'!$A$3:$CT$4</definedName>
    <definedName name="__123Graph_E" hidden="1">[1]cathayforecasts!#REF!</definedName>
    <definedName name="__123Graph_F" hidden="1">[1]cathayforecasts!#REF!</definedName>
    <definedName name="__FDS_HYPERLINK_TOGGLE_STATE__" hidden="1">"ON"</definedName>
    <definedName name="__NBS110">'[2]Notes-BS'!#REF!</definedName>
    <definedName name="__NCF1">'[3]Notes-CF (2)'!$A$2</definedName>
    <definedName name="__NCF10">'[4]Notes-CF'!#REF!</definedName>
    <definedName name="__NCF11">#REF!</definedName>
    <definedName name="__NCF12">#REF!</definedName>
    <definedName name="__NCF13">#REF!</definedName>
    <definedName name="__NCF14">#REF!</definedName>
    <definedName name="__NCF15">#REF!</definedName>
    <definedName name="__NCF16">#REF!</definedName>
    <definedName name="__NCF17">#REF!</definedName>
    <definedName name="__NCF19">#REF!</definedName>
    <definedName name="__NCF2">'[4]Notes-CF'!#REF!</definedName>
    <definedName name="__NCF20">#REF!</definedName>
    <definedName name="__NCF21">#REF!</definedName>
    <definedName name="__NCF3">'[4]Notes-CF'!#REF!</definedName>
    <definedName name="__NCF4">'[4]Notes-CF'!#REF!</definedName>
    <definedName name="__NCF5">'[4]Notes-CF'!#REF!</definedName>
    <definedName name="__NCF6">'[4]Notes-CF'!#REF!</definedName>
    <definedName name="__NCF7">#REF!</definedName>
    <definedName name="__NCF8">#REF!</definedName>
    <definedName name="__NCF9">#REF!</definedName>
    <definedName name="__NCF999">#REF!</definedName>
    <definedName name="__NIS5">#REF!</definedName>
    <definedName name="__NIS6">#REF!</definedName>
    <definedName name="__NIS7">#REF!</definedName>
    <definedName name="__NIS8">#REF!</definedName>
    <definedName name="__NIS9">#REF!</definedName>
    <definedName name="__SIS1">#REF!</definedName>
    <definedName name="__SIS10">#REF!</definedName>
    <definedName name="__SIS11">#REF!</definedName>
    <definedName name="__SIS12">#REF!</definedName>
    <definedName name="__SIS13">#REF!</definedName>
    <definedName name="__SIS2">#REF!</definedName>
    <definedName name="__SIS3">#REF!</definedName>
    <definedName name="__SIS4">#REF!</definedName>
    <definedName name="__SIS5">#REF!</definedName>
    <definedName name="__SIS6">#REF!</definedName>
    <definedName name="__SIS7">#REF!</definedName>
    <definedName name="__SIS8">#REF!</definedName>
    <definedName name="__SIS9">#REF!</definedName>
    <definedName name="_NBS101">#REF!</definedName>
    <definedName name="_NBS102">#REF!</definedName>
    <definedName name="_NBS103">#REF!</definedName>
    <definedName name="_NBS104">#REF!</definedName>
    <definedName name="_NBS105">#REF!</definedName>
    <definedName name="_NBS106">#REF!</definedName>
    <definedName name="_NBS107">#REF!</definedName>
    <definedName name="_NBS1072">#REF!</definedName>
    <definedName name="_NBS108">#REF!</definedName>
    <definedName name="_NBS109">#REF!</definedName>
    <definedName name="_NBS110">'[4]Notes-BS'!#REF!</definedName>
    <definedName name="_NBS111">#REF!</definedName>
    <definedName name="_NBS112">#REF!</definedName>
    <definedName name="_NBS113">#REF!</definedName>
    <definedName name="_NBS114">#REF!</definedName>
    <definedName name="_NBS115">#REF!</definedName>
    <definedName name="_NBS116">#REF!</definedName>
    <definedName name="_NBS117">#REF!</definedName>
    <definedName name="_NBS201">#REF!</definedName>
    <definedName name="_NBS2012">#REF!</definedName>
    <definedName name="_NBS202">#REF!</definedName>
    <definedName name="_NBS203">#REF!</definedName>
    <definedName name="_NBS204">#REF!</definedName>
    <definedName name="_NBS205">#REF!</definedName>
    <definedName name="_NBS206">#REF!</definedName>
    <definedName name="_NBS207">#REF!</definedName>
    <definedName name="_NBS208">#REF!</definedName>
    <definedName name="_NBS209">#REF!</definedName>
    <definedName name="_NBS210">#REF!</definedName>
    <definedName name="_NBS211">#REF!</definedName>
    <definedName name="_NBS212">#REF!</definedName>
    <definedName name="_NBS301">#REF!</definedName>
    <definedName name="_NBS302">#REF!</definedName>
    <definedName name="_NBS303">#REF!</definedName>
    <definedName name="_NBS304">#REF!</definedName>
    <definedName name="_NCF1">'[3]Notes-CF (2)'!$A$2</definedName>
    <definedName name="_NCF10">'[4]Notes-CF'!#REF!</definedName>
    <definedName name="_NCF11">#REF!</definedName>
    <definedName name="_NCF12">#REF!</definedName>
    <definedName name="_NCF13">#REF!</definedName>
    <definedName name="_NCF14">#REF!</definedName>
    <definedName name="_NCF15">#REF!</definedName>
    <definedName name="_NCF16">#REF!</definedName>
    <definedName name="_NCF17">#REF!</definedName>
    <definedName name="_NCF18">#REF!</definedName>
    <definedName name="_NCF19">#REF!</definedName>
    <definedName name="_NCF2">'[4]Notes-CF'!#REF!</definedName>
    <definedName name="_NCF20">#REF!</definedName>
    <definedName name="_NCF21">#REF!</definedName>
    <definedName name="_NCF3">'[4]Notes-CF'!#REF!</definedName>
    <definedName name="_NCF4">'[4]Notes-CF'!#REF!</definedName>
    <definedName name="_NCF5">'[4]Notes-CF'!#REF!</definedName>
    <definedName name="_NCF6">'[4]Notes-CF'!#REF!</definedName>
    <definedName name="_NCF7">#REF!</definedName>
    <definedName name="_NCF8">#REF!</definedName>
    <definedName name="_NCF9">#REF!</definedName>
    <definedName name="_NCF999">#REF!</definedName>
    <definedName name="_NIS1">#REF!</definedName>
    <definedName name="_NIS10">#REF!</definedName>
    <definedName name="_NIS11">#REF!</definedName>
    <definedName name="_NIS12">#REF!</definedName>
    <definedName name="_NIS13">#REF!</definedName>
    <definedName name="_NIS2">#REF!</definedName>
    <definedName name="_NIS3">#REF!</definedName>
    <definedName name="_NIS4">#REF!</definedName>
    <definedName name="_NIS5">#REF!</definedName>
    <definedName name="_NIS6">#REF!</definedName>
    <definedName name="_NIS7">#REF!</definedName>
    <definedName name="_NIS8">#REF!</definedName>
    <definedName name="_NIS9">#REF!</definedName>
    <definedName name="_Order1" hidden="1">255</definedName>
    <definedName name="_Order2" hidden="1">255</definedName>
    <definedName name="_Regression_Int" hidden="1">1</definedName>
    <definedName name="_SBS101">#REF!</definedName>
    <definedName name="_SBS102">#REF!</definedName>
    <definedName name="_SBS103">#REF!</definedName>
    <definedName name="_SBS104">#REF!</definedName>
    <definedName name="_SBS105">#REF!</definedName>
    <definedName name="_SBS106">#REF!</definedName>
    <definedName name="_SBS107">#REF!</definedName>
    <definedName name="_SBS1072">#REF!</definedName>
    <definedName name="_SBS108">#REF!</definedName>
    <definedName name="_SBS109">#REF!</definedName>
    <definedName name="_SBS110">#REF!</definedName>
    <definedName name="_SBS111">#REF!</definedName>
    <definedName name="_SBS112">#REF!</definedName>
    <definedName name="_SBS113">#REF!</definedName>
    <definedName name="_SBS114">#REF!</definedName>
    <definedName name="_SBS115">#REF!</definedName>
    <definedName name="_SBS116">#REF!</definedName>
    <definedName name="_SBS117">#REF!</definedName>
    <definedName name="_SBS201">#REF!</definedName>
    <definedName name="_SBS2012">#REF!</definedName>
    <definedName name="_SBS202">#REF!</definedName>
    <definedName name="_SBS203">#REF!</definedName>
    <definedName name="_SBS204">#REF!</definedName>
    <definedName name="_SBS205">#REF!</definedName>
    <definedName name="_SBS206">#REF!</definedName>
    <definedName name="_SBS207">#REF!</definedName>
    <definedName name="_SBS208">#REF!</definedName>
    <definedName name="_SBS209">#REF!</definedName>
    <definedName name="_SBS210">#REF!</definedName>
    <definedName name="_SBS211">#REF!</definedName>
    <definedName name="_SBS212">#REF!</definedName>
    <definedName name="_SBS301">#REF!</definedName>
    <definedName name="_SBS302">#REF!</definedName>
    <definedName name="_SBS303">#REF!</definedName>
    <definedName name="_SBS304">#REF!</definedName>
    <definedName name="_SCF1">#REF!</definedName>
    <definedName name="_SCF10">#REF!</definedName>
    <definedName name="_SCF11">#REF!</definedName>
    <definedName name="_SCF12">#REF!</definedName>
    <definedName name="_SCF13">#REF!</definedName>
    <definedName name="_SCF14">#REF!</definedName>
    <definedName name="_SCF15">#REF!</definedName>
    <definedName name="_SCF16">#REF!</definedName>
    <definedName name="_SCF17">#REF!</definedName>
    <definedName name="_SCF18">#REF!</definedName>
    <definedName name="_SCF19">#REF!</definedName>
    <definedName name="_SCF2">#REF!</definedName>
    <definedName name="_SCF20">#REF!</definedName>
    <definedName name="_SCF21">#REF!</definedName>
    <definedName name="_SCF3">#REF!</definedName>
    <definedName name="_SCF4">#REF!</definedName>
    <definedName name="_SCF5">#REF!</definedName>
    <definedName name="_SCF6">#REF!</definedName>
    <definedName name="_SCF7">#REF!</definedName>
    <definedName name="_SCF8">#REF!</definedName>
    <definedName name="_SCF9">#REF!</definedName>
    <definedName name="_SF16">#REF!</definedName>
    <definedName name="a">#REF!</definedName>
    <definedName name="Acc_payable_growth_fore">#REF!</definedName>
    <definedName name="Acc_Rec_growth_fore">#REF!</definedName>
    <definedName name="Accrued_compensation_growth_fore">#REF!</definedName>
    <definedName name="Accrued_expenses_growth_fore">#REF!</definedName>
    <definedName name="Accum_Cap_Expenses_growth_fore">#REF!</definedName>
    <definedName name="Accum_Goodwill_Amort_growth_fore">#REF!</definedName>
    <definedName name="Adj_net_oper_fore">#REF!</definedName>
    <definedName name="Adjusted_Net_Operating_Profit">[5]NOPAT_VDF!$C$26:$AU$26</definedName>
    <definedName name="Average_invested_capital">'[5]Invested capital_VDF'!$C$89:$AZ$89</definedName>
    <definedName name="Average_Invested_Capital_Core">[5]DCF_VDF!$C$115:$AB$115</definedName>
    <definedName name="Average_invested_capital_DCF">[5]DCF_VDF!$C$78:$AZ$78</definedName>
    <definedName name="Bloomberg">#REF!</definedName>
    <definedName name="BLPH6" hidden="1">[6]ROC!#REF!</definedName>
    <definedName name="Bond_rating">'[5]Summary Page_VDF'!#REF!</definedName>
    <definedName name="BS注1">'[4]Notes-BS'!#REF!</definedName>
    <definedName name="BYD" hidden="1">{#N/A,#N/A,FALSE,"Earn'gs &amp; Val'n";#N/A,#N/A,FALSE,"Interim"}</definedName>
    <definedName name="Cash_fore">#REF!</definedName>
    <definedName name="Cash_growth_fore">#REF!</definedName>
    <definedName name="Cash_Operating_Taxes">[5]NOPAT_VDF!$C$39:$AU$39</definedName>
    <definedName name="Cash_Operating_taxes_Core">[5]NOPAT_VDF!$C$185:$Q$185</definedName>
    <definedName name="Cash_operating_taxes_core_fore">#REF!</definedName>
    <definedName name="Cash_operating_taxes_fore">#REF!</definedName>
    <definedName name="CHL" hidden="1">{#N/A,#N/A,FALSE,"Earn'gs &amp; Val'n";#N/A,#N/A,FALSE,"Interim"}</definedName>
    <definedName name="CIQWBGuid" hidden="1">"新IT样本0805 V2.xlsx"</definedName>
    <definedName name="CmnSize">[7]IS_Hist!#REF!</definedName>
    <definedName name="Co_Name">"Mass Transit Railway Corporation"</definedName>
    <definedName name="COCF">OFFSET([8]sim!$BJ$43,[8]sim!$BI$39,0):OFFSET([8]sim!$BJ$43,[8]sim!$BI$40,0)</definedName>
    <definedName name="COCF_2004">OFFSET([8]sim!$BK$43,[8]sim!$BI$39,0):OFFSET([8]sim!$BK$43,[8]sim!$BI$40,0)</definedName>
    <definedName name="COCF_2005">OFFSET([8]sim!$BL$43,[8]sim!$BI$39,0):OFFSET([8]sim!$BL$43,[8]sim!$BI$40,0)</definedName>
    <definedName name="COCF_2006">OFFSET([8]sim!$BM$43,[8]sim!$BI$39,0):OFFSET([8]sim!$BM$43,[8]sim!$BI$40,0)</definedName>
    <definedName name="COCF_2007">OFFSET([8]sim!$BN$43,[8]sim!$BI$39,0):OFFSET([8]sim!$BN$43,[8]sim!$BI$40,0)</definedName>
    <definedName name="COCF_2008">OFFSET([8]sim!$BO$43,[8]sim!$BI$39,0):OFFSET([8]sim!$BO$43,[8]sim!$BI$40,0)</definedName>
    <definedName name="Copy_1">#REF!</definedName>
    <definedName name="Copy_2">#REF!</definedName>
    <definedName name="Core_Average_Invested_Capital_Actual">#REF!</definedName>
    <definedName name="Core_Incremental_Invested_Capital">#REF!</definedName>
    <definedName name="Core_Invested_Capital_Actual">#REF!</definedName>
    <definedName name="Core_Invested_Capital_growth">#REF!</definedName>
    <definedName name="Core_Invested_Capital_turns">[5]DCF_VDF!$C$116:$AB$116</definedName>
    <definedName name="Current_no_of_shares">#REF!</definedName>
    <definedName name="Customer_deposits_growth_fore">#REF!</definedName>
    <definedName name="Data">[9]Display_Data!$B$2:$N$31</definedName>
    <definedName name="DCF_EY1">[5]DCF_VDF!$D$1:$D$65536</definedName>
    <definedName name="DCF_EY10">[5]DCF_VDF!$M$1:$M$65536</definedName>
    <definedName name="DCF_EY14">[5]DCF_VDF!$Q$1:$Q$65536</definedName>
    <definedName name="DCF_EY15">[5]DCF_VDF!$R$1:$R$65536</definedName>
    <definedName name="DCF_EY2">[5]DCF_VDF!$E$1:$E$65536</definedName>
    <definedName name="DCF_EY24">[5]DCF_VDF!$AA$1:$AA$65536</definedName>
    <definedName name="DCF_EY25">[5]DCF_VDF!$AB$1:$AB$65536</definedName>
    <definedName name="DCF_EY3">[5]DCF_VDF!$F$1:$F$65536</definedName>
    <definedName name="DCF_EY4">[5]DCF_VDF!$G$1:$G$65536</definedName>
    <definedName name="DCF_EY5">[5]DCF_VDF!$H$1:$H$65536</definedName>
    <definedName name="DCF_EY9">[5]DCF_VDF!$L$1:$L$65536</definedName>
    <definedName name="DCF_P">[5]DCF_VDF!$C$1:$C$65536</definedName>
    <definedName name="Debt_growth">[5]NOPAT_VDF!$M$153:$Q$153</definedName>
    <definedName name="Debt_Market_Cap_Ratio">#REF!</definedName>
    <definedName name="Deferred_tax_asset_growth_fore">#REF!</definedName>
    <definedName name="Deferred_tax_liability_growth_fore">#REF!</definedName>
    <definedName name="Dep_and_Amort">[5]NOPAT_VDF!$C$100:$AU$100</definedName>
    <definedName name="Dep_margin_fore">#REF!</definedName>
    <definedName name="Depreciation">[5]NOPAT_VDF!$C$104:$AE$104</definedName>
    <definedName name="Depreciation_fore">#REF!</definedName>
    <definedName name="Dis_Rate">16%</definedName>
    <definedName name="DnA_fore">#REF!</definedName>
    <definedName name="DnA_growth_fore">#REF!</definedName>
    <definedName name="EBIT">[5]NOPAT_VDF!$C$17:$AZ$17</definedName>
    <definedName name="EBIT_fore">#REF!</definedName>
    <definedName name="EBIT_margin">[5]NOPAT_VDF!$C$111:$AU$111</definedName>
    <definedName name="EBIT_margin_fore">#REF!</definedName>
    <definedName name="EBITA">[5]NOPAT_VDF!$C$101:$AZ$101</definedName>
    <definedName name="EBITA_fore">#REF!</definedName>
    <definedName name="EBITDA">[5]NOPAT_VDF!$C$102:$AE$102</definedName>
    <definedName name="EBITDA_DCF">[5]DCF_VDF!$C$15:$AZ$15</definedName>
    <definedName name="EBITDA_fore">#REF!</definedName>
    <definedName name="EBITDA_growth_avg">[5]NOPAT_VDF!#REF!</definedName>
    <definedName name="EBITDA_margin">[5]NOPAT_VDF!$C$109:$AZ$109</definedName>
    <definedName name="EBITDA_margin_fore">#REF!</definedName>
    <definedName name="EBITDA_Share">[5]NOPAT_VDF!#REF!</definedName>
    <definedName name="EBITDA1_2005">OFFSET([8]sim!$S$43,[8]sim!$P$39,0):OFFSET([8]sim!$S$43,[8]sim!$P$40,0)</definedName>
    <definedName name="EBITDA1_2006">OFFSET([8]sim!$T$43,[8]sim!$P$39,0):OFFSET([8]sim!$T$43,[8]sim!$P$40,0)</definedName>
    <definedName name="EBITDA1_2007">OFFSET([8]sim!$U$43,[8]sim!$P$39,0):OFFSET([8]sim!$U$43,[8]sim!$P$40,0)</definedName>
    <definedName name="EBITDA1_2008">OFFSET([8]sim!$V$43,[8]sim!$P$39,0):OFFSET([8]sim!$V$43,[8]sim!$P$40,0)</definedName>
    <definedName name="EPS">[5]NOPAT_VDF!$C$96:$AU$96</definedName>
    <definedName name="EPS_growth_avg">[5]NOPAT_VDF!#REF!</definedName>
    <definedName name="EURU">[10]汇率计算表!$C$9</definedName>
    <definedName name="Ex_Shares">2500</definedName>
    <definedName name="Excess_cash">'[5]Invested capital_VDF'!$C$5:$AE$5</definedName>
    <definedName name="Excess_Cash_Core">'[5]Invested capital_VDF'!$C$130:$Q$130</definedName>
    <definedName name="Expl_forecast_1st_yr">#REF!</definedName>
    <definedName name="Expl_forecast_2nd_yr">#REF!</definedName>
    <definedName name="Expl_forecast_3rd_yr">#REF!</definedName>
    <definedName name="Fixed_asset_turns_fore">#REF!</definedName>
    <definedName name="Fixed_assets">'[5]Invested capital_VDF'!$C$43:$AE$43</definedName>
    <definedName name="Fixed_Assets_Core">[5]DCF_VDF!$C$112:$AB$112</definedName>
    <definedName name="Fixed_assets_DCF">[5]DCF_VDF!$C$75:$AZ$75</definedName>
    <definedName name="Forecast_Year_end">'[5]Summary Page_VDF'!$H$12</definedName>
    <definedName name="Goodwill_growth_fore">#REF!</definedName>
    <definedName name="Gross_inc_growth">[11]NOPAT_VDF!#REF!</definedName>
    <definedName name="Gross_income">[5]NOPAT_VDF!$C$10:$AE$10</definedName>
    <definedName name="Gross_income_fore">#REF!</definedName>
    <definedName name="Gross_income_growth_avg">#REF!</definedName>
    <definedName name="Gross_margin_fore">#REF!</definedName>
    <definedName name="GVKey">""</definedName>
    <definedName name="HTML1_11" hidden="1">1</definedName>
    <definedName name="HTML1_12" hidden="1">"C:\Irasia\mactopc\firstpachk\webpages\page 58 p and l 0713c.htm"</definedName>
    <definedName name="HTML1_2" hidden="1">-4146</definedName>
    <definedName name="HTML1_3" hidden="1">"C:\Irasia\mactopc\firstpachk\webpages\page 58 p and l 0713b.htm"</definedName>
    <definedName name="HTML2_11" hidden="1">1</definedName>
    <definedName name="HTML2_12" hidden="1">"C:\Irasia\mactopc\firstpachk\webpages\page 58 p and l 0713b.htm"</definedName>
    <definedName name="HTML2_2" hidden="1">-4146</definedName>
    <definedName name="HTML2_3" hidden="1">"C:\Irasia\mactopc\firstpachk\webpages\page 58 p and l 0713.htm"</definedName>
    <definedName name="HTMLCount" hidden="1">1</definedName>
    <definedName name="IC_1">'[5]Invested capital_VDF'!$P$1:$P$65536</definedName>
    <definedName name="IC_2">'[5]Invested capital_VDF'!$O$1:$O$65536</definedName>
    <definedName name="IC_3">'[5]Invested capital_VDF'!$N$1:$N$65536</definedName>
    <definedName name="IC_4">'[5]Invested capital_VDF'!$M$1:$M$65536</definedName>
    <definedName name="IC_5">'[5]Invested capital_VDF'!$L$1:$L$65536</definedName>
    <definedName name="IC_P">'[5]Invested capital_VDF'!$Q$1:$Q$65536</definedName>
    <definedName name="IC_P1">'[5]Invested capital_VDF'!$R$1:$R$65536</definedName>
    <definedName name="IC_P2">'[5]Invested capital_VDF'!$S$1:$S$65536</definedName>
    <definedName name="IC_P3">'[5]Invested capital_VDF'!$T$1:$T$65536</definedName>
    <definedName name="iiii" hidden="1">{#N/A,#N/A,FALSE,"Earn'gs &amp; Val'n";#N/A,#N/A,FALSE,"Interim"}</definedName>
    <definedName name="Inc_cap_RnD_fore">#REF!</definedName>
    <definedName name="Income_before_taxes">[11]NOPAT_VDF!#REF!</definedName>
    <definedName name="Income_equivalents">[5]NOPAT_VDF!$C$30:$AZ$30</definedName>
    <definedName name="Income_equivalents_fore">#REF!</definedName>
    <definedName name="Income_form_uncons_subs_fore">#REF!</definedName>
    <definedName name="Income_from_Unconsolidated_Subs">[5]NOPAT_VDF!$C$48:$AZ$48</definedName>
    <definedName name="Income_tax">[5]NOPAT_VDF!$C$34:$AE$34</definedName>
    <definedName name="Income_tax_fore">#REF!</definedName>
    <definedName name="Income_tax_growth_fore">#REF!</definedName>
    <definedName name="Income_taxes_payable_growth_fore">#REF!</definedName>
    <definedName name="Increase_cap_RnD_fore">#REF!</definedName>
    <definedName name="Increase_Capitalized_R_D_net">[5]NOPAT_VDF!$C$22:$AZ$22</definedName>
    <definedName name="Increase_Deferred_Taxes">[5]NOPAT_VDF!$C$51:$AE$51</definedName>
    <definedName name="Increase_in_Deferred_tax_liabilities">#REF!</definedName>
    <definedName name="Increase_in_other_liabilities">[11]NOPAT_VDF!#REF!</definedName>
    <definedName name="Interest_exp_growth_fore">#REF!</definedName>
    <definedName name="Interest_exp_inc_fore">#REF!</definedName>
    <definedName name="Interest_expense_income">[5]NOPAT_VDF!$C$63:$AE$63</definedName>
    <definedName name="Inventory_growth_fore">#REF!</definedName>
    <definedName name="Invested_capital">'[5]Invested capital_VDF'!$C$87:$AE$87</definedName>
    <definedName name="Invested_Capital_Core">[5]DCF_VDF!$C$114:$AB$114</definedName>
    <definedName name="Invested_capital_DCF">[5]DCF_VDF!$C$77:$AZ$77</definedName>
    <definedName name="Invested_capital_growth_fore">#REF!</definedName>
    <definedName name="Invested_capital_turns_fore">#REF!</definedName>
    <definedName name="Investments_in_Unconsolidated_Subs">'[5]Invested capital_VDF'!$C$76:$AZ$76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TDDEV_EST" hidden="1">"c422"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"07/21/2016 08:10:38"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39378.4968518519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QRSheet1H2" hidden="1">[12]Sheet1!#REF!</definedName>
    <definedName name="IS注1">#REF!</definedName>
    <definedName name="IS注1back">#REF!</definedName>
    <definedName name="IS注2">#REF!</definedName>
    <definedName name="IS注2back">#REF!</definedName>
    <definedName name="IS注3">#REF!</definedName>
    <definedName name="IS注3back">#REF!</definedName>
    <definedName name="IS注4">#REF!</definedName>
    <definedName name="IS注4back">#REF!</definedName>
    <definedName name="JBPU">[10]汇率计算表!$C$10</definedName>
    <definedName name="JPYU">[10]汇率计算表!$C$13</definedName>
    <definedName name="Kd">[5]WACC_VDF!#REF!</definedName>
    <definedName name="Ke">[5]WACC_VDF!$D$11</definedName>
    <definedName name="Last_BS">1998</definedName>
    <definedName name="Loan_Loss_Provision_fore">#REF!</definedName>
    <definedName name="Log_L">#REF!</definedName>
    <definedName name="LT_debt_growth_fore">#REF!</definedName>
    <definedName name="Marginal_tax_rate">#REF!</definedName>
    <definedName name="Market_capitalization">'[5]Summary Page_VDF'!#REF!</definedName>
    <definedName name="mil">1000000</definedName>
    <definedName name="Mth_I">[13]Month!$A$1</definedName>
    <definedName name="Mth_L">[14]Month!$A$5:$A$17</definedName>
    <definedName name="Mth_N">[14]Month!$A$18</definedName>
    <definedName name="MthI">[15]Month!$A$1</definedName>
    <definedName name="Net_adj_for_capitalized_expenses">#REF!</definedName>
    <definedName name="Net_Income">[5]NOPAT_VDF!$C$94:$AZ$94</definedName>
    <definedName name="Net_income_fore">#REF!</definedName>
    <definedName name="Net_income_growth_avg">[5]NOPAT_VDF!#REF!</definedName>
    <definedName name="Net_margin">[5]NOPAT_VDF!$C$113:$AU$113</definedName>
    <definedName name="Net_margin_fore">#REF!</definedName>
    <definedName name="Net_PPE_growth_fore">#REF!</definedName>
    <definedName name="Net_sales">[5]NOPAT_VDF!$C$8:$AE$8</definedName>
    <definedName name="Net_sales_DCF">[5]DCF_VDF!$C$9:$AZ$9</definedName>
    <definedName name="Net_sales_fore">#REF!</definedName>
    <definedName name="Net_sales_growth_fore">#REF!</definedName>
    <definedName name="Net_working_capital">'[5]Invested capital_VDF'!$C$26:$AE$26</definedName>
    <definedName name="Net_Working_Capital_Core">[5]DCF_VDF!$C$111:$AB$111</definedName>
    <definedName name="Net_working_capital_DCF">[5]DCF_VDF!$C$74:$AZ$74</definedName>
    <definedName name="NetWC_turns_fore">#REF!</definedName>
    <definedName name="NOPAT">[5]NOPAT_VDF!$C$41:$AU$41</definedName>
    <definedName name="NOPAT_Core">#REF!</definedName>
    <definedName name="NOPAT_DCF">[5]DCF_VDF!$C$12:$AZ$12</definedName>
    <definedName name="NOPAT_fore">#REF!</definedName>
    <definedName name="NOPAT_growth_avg">[5]NOPAT_VDF!#REF!</definedName>
    <definedName name="NOPAT_margin">[5]NOPAT_VDF!$C$112:$AU$112</definedName>
    <definedName name="NOPAT_margin_fore">#REF!</definedName>
    <definedName name="NOPAT_Margins_Core">#REF!</definedName>
    <definedName name="NOPAT_Share">[5]NOPAT_VDF!#REF!</definedName>
    <definedName name="NOPBT">[5]NOPAT_VDF!$C$32:$AU$32</definedName>
    <definedName name="NOPBT_fore">#REF!</definedName>
    <definedName name="Norm_forecast_11_15">#REF!</definedName>
    <definedName name="Norm_forecast_16_25">#REF!</definedName>
    <definedName name="Norm_forecast_4_5">#REF!</definedName>
    <definedName name="Norm_forecast_6_10">#REF!</definedName>
    <definedName name="NPT_1">[5]NOPAT_VDF!$P$1:$P$65536</definedName>
    <definedName name="NPT_2">[5]NOPAT_VDF!$O$1:$O$65536</definedName>
    <definedName name="NPT_3">[5]NOPAT_VDF!$N$1:$N$65536</definedName>
    <definedName name="NPT_4">[5]NOPAT_VDF!$M$1:$M$65536</definedName>
    <definedName name="NPT_5">[5]NOPAT_VDF!$L$1:$L$65536</definedName>
    <definedName name="NPT_P">[5]NOPAT_VDF!$Q$1:$Q$65536</definedName>
    <definedName name="Number_of_Shares">#REF!</definedName>
    <definedName name="o">#REF!</definedName>
    <definedName name="OCF_2005">OFFSET([8]sim!$AW$43,[8]sim!$AT$39,0):OFFSET([8]sim!$AW$43,[8]sim!$AT$40,0)</definedName>
    <definedName name="OCF_2006">OFFSET([8]sim!$AX$43,[8]sim!$AT$39,0):OFFSET([8]sim!$AX$43,[8]sim!$AT$40,0)</definedName>
    <definedName name="OCF_2007">OFFSET([8]sim!$AY$43,[8]sim!$AT$39,0):OFFSET([8]sim!$AY$43,[8]sim!$AT$40,0)</definedName>
    <definedName name="OCF_2008">OFFSET([8]sim!$AZ$43,[8]sim!$AT$39,0):OFFSET([8]sim!$AZ$43,[8]sim!$AT$40,0)</definedName>
    <definedName name="Off_B_S_Income">[5]NOPAT_VDF!$C$7:$AZ$7</definedName>
    <definedName name="Off_B_S_Income_DCF">[5]DCF_VDF!$C$8:$BZ$8</definedName>
    <definedName name="Off_B_S_Income_fore">#REF!</definedName>
    <definedName name="Off_B_S_Income_growth_fore">#REF!</definedName>
    <definedName name="OL_1">'[5]PV of Op Leases_VDF'!$AD$1:$AD$65536</definedName>
    <definedName name="OL_2">'[5]PV of Op Leases_VDF'!$AB$1:$AB$65536</definedName>
    <definedName name="OL_3">'[5]PV of Op Leases_VDF'!$Z$1:$Z$65536</definedName>
    <definedName name="OL_4">'[5]PV of Op Leases_VDF'!$X$1:$X$65536</definedName>
    <definedName name="OL_P">'[5]PV of Op Leases_VDF'!$AF$1:$AF$65536</definedName>
    <definedName name="Operating_income_fore">#REF!</definedName>
    <definedName name="Operating_Lease_Expense">[5]NOPAT_VDF!$C$23:$AZ$23</definedName>
    <definedName name="Operating_Lease_Expense_fore">#REF!</definedName>
    <definedName name="Other_asset_turns_fore">#REF!</definedName>
    <definedName name="Other_current_assets_growth_fore">#REF!</definedName>
    <definedName name="Other_current_liabilities_growth_fore">#REF!</definedName>
    <definedName name="Other_dividends">'[5]Invested capital_VDF'!#REF!</definedName>
    <definedName name="Other_Expenses">[5]NOPAT_VDF!$C$59:$AZ$59</definedName>
    <definedName name="Other_Expenses_fore">#REF!</definedName>
    <definedName name="Other_expenses_gains">[5]NOPAT_VDF!$C$14:$AZ$14</definedName>
    <definedName name="Other_expenses_gains_fore">#REF!</definedName>
    <definedName name="Other_expenses_growth_fore">#REF!</definedName>
    <definedName name="Other_fixed_asset_turns_fore">#REF!</definedName>
    <definedName name="Other_fixed_assets_growth_fore">#REF!</definedName>
    <definedName name="Other_growth_fore">#REF!</definedName>
    <definedName name="Other_inc_exp_fore">#REF!</definedName>
    <definedName name="Other_Income">[5]NOPAT_VDF!$C$58:$AZ$58</definedName>
    <definedName name="Other_income_growth_fore">#REF!</definedName>
    <definedName name="Other_liabilities_growth_fore">#REF!</definedName>
    <definedName name="Other_Segment_Revenues">[5]NOPAT_VDF!#REF!</definedName>
    <definedName name="Partial_year">#REF!</definedName>
    <definedName name="PPnE_turns_fore">#REF!</definedName>
    <definedName name="Preferred_stock">'[5]Invested capital_VDF'!$C$81:$AE$81</definedName>
    <definedName name="Preferred_stock_growth_fore">#REF!</definedName>
    <definedName name="Present_Value_Oper_lease">'[5]PV of Op Leases_VDF'!$C$62:$AW$62</definedName>
    <definedName name="Pretax_income">[5]NOPAT_VDF!$C$90:$AE$90</definedName>
    <definedName name="Pretax_income_fore">#REF!</definedName>
    <definedName name="R_D_Amortization">'[5]Invested capital_VDF'!$C$31:$AU$31</definedName>
    <definedName name="R_D_expense">'[5]Invested capital_VDF'!$C$28:$AZ$28</definedName>
    <definedName name="Required_cash_percent">'[5]Invested capital_VDF'!$A$9</definedName>
    <definedName name="Restructuring_charges">'[5]Invested capital_VDF'!#REF!</definedName>
    <definedName name="Restructuring_charges_growth_fore">#REF!</definedName>
    <definedName name="Rev_2005">OFFSET([8]sim!$D$43,[8]sim!$A$39,0):OFFSET([8]sim!$D$43,[8]sim!$A$40,0)</definedName>
    <definedName name="Rev_2006">OFFSET([8]sim!$E$43,[8]sim!$A$39,0):OFFSET([8]sim!$E$43,[8]sim!$A$40,0)</definedName>
    <definedName name="Rev_2007">OFFSET([8]sim!$F$43,[8]sim!$A$39,0):OFFSET([8]sim!$F$43,[8]sim!$A$40,0)</definedName>
    <definedName name="Rev_2008">OFFSET([8]sim!$G$43,[8]sim!$A$39,0):OFFSET([8]sim!$G$43,[8]sim!$A$40,0)</definedName>
    <definedName name="RnD_expense">'[5]Invested capital_VDF'!$C$28:$AZ$28</definedName>
    <definedName name="RnD_expense_fore">#REF!</definedName>
    <definedName name="RnD_expense_growth_fore">#REF!</definedName>
    <definedName name="RnD_expenses_fore">#REF!</definedName>
    <definedName name="Sales_growth_avg">#REF!</definedName>
    <definedName name="Segment1_income">[5]NOPAT_VDF!$C$5:$AZ$5</definedName>
    <definedName name="Segment1_income_DCF">[5]DCF_VDF!$C$6:$BZ$6</definedName>
    <definedName name="Segment1_income_fore">#REF!</definedName>
    <definedName name="Segment1_income_growth_fore">#REF!</definedName>
    <definedName name="Segment2_income">[5]NOPAT_VDF!$C$6:$AZ$6</definedName>
    <definedName name="Segment2_income_DCF">[5]DCF_VDF!$C$7:$BZ$7</definedName>
    <definedName name="Segment2_income_fore">#REF!</definedName>
    <definedName name="Segment2_income_growth_fore">#REF!</definedName>
    <definedName name="sf">10.76</definedName>
    <definedName name="SGA">[5]NOPAT_VDF!$C$12:$AE$12</definedName>
    <definedName name="SGA_fore">#REF!</definedName>
    <definedName name="SGA_growth">[5]NOPAT_VDF!#REF!</definedName>
    <definedName name="SGA_growth_avg">#REF!</definedName>
    <definedName name="SGA_growth_fore">#REF!</definedName>
    <definedName name="SGA_margin_fore">#REF!</definedName>
    <definedName name="Share_Price">#REF!</definedName>
    <definedName name="Shares_DCF">[5]DCF_VDF!$C$37:$AZ$37</definedName>
    <definedName name="Shares_fore">#REF!</definedName>
    <definedName name="Shares_growth">[5]NOPAT_VDF!$M$151:$Q$151</definedName>
    <definedName name="Shares_growth_fore">#REF!</definedName>
    <definedName name="Shares_repurchase_liability">'[5]Invested capital_VDF'!#REF!</definedName>
    <definedName name="SPSet">"current"</definedName>
    <definedName name="SPWS_WBID">"EBB22E71-23B2-4FA9-A5E8-240E14E9AEF7"</definedName>
    <definedName name="ST_debt_growth_fore">#REF!</definedName>
    <definedName name="Stk_Px">'[16]Key Data'!$B$3</definedName>
    <definedName name="T_Dis">16%</definedName>
    <definedName name="T_growth">6%</definedName>
    <definedName name="Target_debt_to_capital">#REF!</definedName>
    <definedName name="Tax_rate_for_WACC">[5]WACC_VDF!#REF!</definedName>
    <definedName name="TEST">#REF!</definedName>
    <definedName name="Total_amort_fore">#REF!</definedName>
    <definedName name="Total_Amortization">[5]NOPAT_VDF!$C$18:$AZ$18</definedName>
    <definedName name="Total_Amortization_fore">#REF!</definedName>
    <definedName name="Total_COS">[5]NOPAT_VDF!$C$9:$AZ$9</definedName>
    <definedName name="Total_COS_fore">#REF!</definedName>
    <definedName name="Total_COS_growth_fore">#REF!</definedName>
    <definedName name="Total_COS_net_DnA_fore">#REF!</definedName>
    <definedName name="Total_debt">'[5]Invested capital_VDF'!$C$61:$AU$61</definedName>
    <definedName name="Total_debt_fore">#REF!</definedName>
    <definedName name="Total_debt_growth_fore">#REF!</definedName>
    <definedName name="Total_Increase_in_EEs_fore">#REF!</definedName>
    <definedName name="Total_other_assets">'[5]Invested capital_VDF'!$C$47:$Z$47</definedName>
    <definedName name="Tx_Rate">16%</definedName>
    <definedName name="Update">'[16]Key Data'!$D$3</definedName>
    <definedName name="USD">[10]汇率计算表!$C$4</definedName>
    <definedName name="Valuation_date">'[5]Summary Page_VDF'!$B$8</definedName>
    <definedName name="Value_of_Equity">#REF!</definedName>
    <definedName name="WACC_fore">'[5]Income Statement_VDF'!$S$44</definedName>
    <definedName name="WACC_P">'[5]Income Statement_VDF'!$R$44</definedName>
    <definedName name="WACC_P_1">[5]WACC_VDF!$U$23</definedName>
    <definedName name="WACC_P_8">[5]WACC_VDF!#REF!</definedName>
    <definedName name="WC_2004">OFFSET([8]sim!$AG$43,[8]sim!$AE$39,0):OFFSET([8]sim!$AG$43,[8]sim!$AE$40,0)</definedName>
    <definedName name="WC_2005">OFFSET([8]sim!$AH$43,[8]sim!$AE$39,0):OFFSET([8]sim!$AH$43,[8]sim!$AE$40,0)</definedName>
    <definedName name="WC_2006">OFFSET([8]sim!$AI$43,[8]sim!$AE$39,0):OFFSET([8]sim!$AI$43,[8]sim!$AE$40,0)</definedName>
    <definedName name="WC_2007">OFFSET([8]sim!$AJ$43,[8]sim!$AE$39,0):OFFSET([8]sim!$AJ$43,[8]sim!$AE$40,0)</definedName>
    <definedName name="WC_2008">OFFSET([8]sim!$AK$43,[8]sim!$AE$39,0):OFFSET([8]sim!$AK$43,[8]sim!$AE$40,0)</definedName>
    <definedName name="wrn.test1." hidden="1">{#N/A,#N/A,FALSE,"Earn'gs &amp; Val'n";#N/A,#N/A,FALSE,"Interim"}</definedName>
    <definedName name="year_end">"June"</definedName>
    <definedName name="Year_End_Core_Fixed_asset_turns">#REF!</definedName>
    <definedName name="Year_End_Core_Invested_Capital_turns">#REF!</definedName>
    <definedName name="Year_End_Core_NetWC_turns">#REF!</definedName>
    <definedName name="Year_End_Core_other_asset_turns">#REF!</definedName>
    <definedName name="year_in_future">'[5]Income Statement_VDF'!#REF!</definedName>
    <definedName name="公司列表">[17]公司列表!#REF!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trading economy</t>
        </r>
      </text>
    </comment>
  </commentList>
</comments>
</file>

<file path=xl/sharedStrings.xml><?xml version="1.0" encoding="utf-8"?>
<sst xmlns="http://schemas.openxmlformats.org/spreadsheetml/2006/main" count="139">
  <si>
    <t>Actual</t>
  </si>
  <si>
    <t>Forecast</t>
  </si>
  <si>
    <t>Rev</t>
  </si>
  <si>
    <t>Rev YOY %</t>
  </si>
  <si>
    <t xml:space="preserve">Net income margin % </t>
  </si>
  <si>
    <t>Gross Margin %</t>
  </si>
  <si>
    <t xml:space="preserve">Return on Equity % </t>
  </si>
  <si>
    <t xml:space="preserve">cash flow from Ops/Net income % </t>
  </si>
  <si>
    <t xml:space="preserve">Net Property, Plant &amp; Equipment/ Total Assets % </t>
  </si>
  <si>
    <t xml:space="preserve">R&amp;D Exp./Total Revenue % </t>
  </si>
  <si>
    <t xml:space="preserve">Avg. Cash Conversion Cycle </t>
  </si>
  <si>
    <t xml:space="preserve">Total Asset Turnover </t>
  </si>
  <si>
    <t xml:space="preserve">Avg. Days Payable Out. </t>
  </si>
  <si>
    <t xml:space="preserve">Goodwill/Total Asset % </t>
  </si>
  <si>
    <t>Payout Ratio %</t>
  </si>
  <si>
    <t xml:space="preserve">Total Debt/Equity % </t>
  </si>
  <si>
    <t>Credit rating</t>
  </si>
  <si>
    <t>无评级</t>
  </si>
  <si>
    <t>每百万收入需要多少人</t>
  </si>
  <si>
    <t>Number of Employees / Total Revenue</t>
  </si>
  <si>
    <t>Cash flow risk</t>
  </si>
  <si>
    <t xml:space="preserve">Avg. Days Sales Out. </t>
  </si>
  <si>
    <t xml:space="preserve">Total Liabilities/Total Assets % </t>
  </si>
  <si>
    <t xml:space="preserve">∆Gross Margin % </t>
  </si>
  <si>
    <t>∆EBITDA Margin %</t>
  </si>
  <si>
    <t>Total Assets YOY %</t>
  </si>
  <si>
    <t>source:trading economics (forecast methodology:ARIMA)</t>
  </si>
  <si>
    <t>USD LIBOR 3M %</t>
  </si>
  <si>
    <t xml:space="preserve">∆USD LIBOR 3M % </t>
  </si>
  <si>
    <t xml:space="preserve">USD LIBOR 3M YOY % </t>
  </si>
  <si>
    <t>EUR LIBOR 3M %</t>
  </si>
  <si>
    <t xml:space="preserve">∆EUR LIBOR 3M % </t>
  </si>
  <si>
    <t xml:space="preserve">EYR LIBOR 3M YOY % </t>
  </si>
  <si>
    <t xml:space="preserve">Inflation (CPI) % </t>
  </si>
  <si>
    <t>是否支付股利或股票回购</t>
  </si>
  <si>
    <t xml:space="preserve">Cash Acquisitions/Total Revenue % </t>
  </si>
  <si>
    <t>Capex/Rev %</t>
  </si>
  <si>
    <t>∆NI Margin %</t>
  </si>
  <si>
    <t>Cost.Of.Goods.Sold</t>
  </si>
  <si>
    <t>Return.on.Assets %</t>
  </si>
  <si>
    <t>EBITDA margin %</t>
  </si>
  <si>
    <t xml:space="preserve">EBITDA </t>
  </si>
  <si>
    <t xml:space="preserve">cash flow from Ops/EBITDA % </t>
  </si>
  <si>
    <t>Net income</t>
  </si>
  <si>
    <t>Avg..Days.Inventory.Out</t>
  </si>
  <si>
    <t>Total asset</t>
  </si>
  <si>
    <t xml:space="preserve">Acquisitions </t>
  </si>
  <si>
    <t xml:space="preserve">Goodwill/Total Revenue % </t>
  </si>
  <si>
    <t xml:space="preserve">Repurchase of Common Stock </t>
  </si>
  <si>
    <t>发展阶段</t>
  </si>
  <si>
    <t>Y2  %</t>
  </si>
  <si>
    <t>Y3</t>
  </si>
  <si>
    <t>Y5  %</t>
  </si>
  <si>
    <t>Y6</t>
  </si>
  <si>
    <t>Y7 %</t>
  </si>
  <si>
    <t>Company Name</t>
  </si>
  <si>
    <t>Exchange:Ticker</t>
  </si>
  <si>
    <t>Excel Company ID</t>
  </si>
  <si>
    <t>Total Revenue [FY 1997] ($USDmm, Current rate)</t>
  </si>
  <si>
    <t>Total Revenue [FY 1998] ($USDmm, Current rate)</t>
  </si>
  <si>
    <t>Total Revenue [FY 1999] ($USDmm, Current rate)</t>
  </si>
  <si>
    <t>Total Revenue [FY 2000] ($USDmm, Current rate)</t>
  </si>
  <si>
    <t>Total Revenue [FY 2001] ($USDmm, Current rate)</t>
  </si>
  <si>
    <t>Total Revenue [FY 2002] ($USDmm, Current rate)</t>
  </si>
  <si>
    <t>Total Revenue [FY 2003] ($USDmm, Current rate)</t>
  </si>
  <si>
    <t>Total Revenue [FY 2004] ($USDmm, Current rate)</t>
  </si>
  <si>
    <t>Total Revenue [FY 2005] ($USDmm, Current rate)</t>
  </si>
  <si>
    <t>Total Revenue [FY 2006] ($USDmm, Current rate)</t>
  </si>
  <si>
    <t>Total Revenue [FY 2007] ($USDmm, Current rate)</t>
  </si>
  <si>
    <t>Total Revenue [FY 2008] ($USDmm, Current rate)</t>
  </si>
  <si>
    <t>Total Revenue [FY 2009] ($USDmm, Current rate)</t>
  </si>
  <si>
    <t>Total Revenue [FY 2010] ($USDmm, Current rate)</t>
  </si>
  <si>
    <t>Total Revenue [FY 2011] ($USDmm, Current rate)</t>
  </si>
  <si>
    <t>Total Revenue [FY 2012] ($USDmm, Current rate)</t>
  </si>
  <si>
    <t>Total Revenue [FY 2013] ($USDmm, Current rate)</t>
  </si>
  <si>
    <t>Total Revenue [FY 2014] ($USDmm, Current rate)</t>
  </si>
  <si>
    <t>Total Revenue [FY 2015] ($USDmm, Current rate)</t>
  </si>
  <si>
    <t>Total Revenue [FY 2016] ($USDmm, Current rate)</t>
  </si>
  <si>
    <t>Total Revenue [FY 2017] ($USDmm, Current rate)</t>
  </si>
  <si>
    <t>Total Revenue [FY 2018] ($USDmm, Current rate)</t>
  </si>
  <si>
    <t>Total Revenue [FY 2019] ($USDmm, Current rate)</t>
  </si>
  <si>
    <t>Total Revenue [FY 2020] ($USDmm, Current rate)</t>
  </si>
  <si>
    <t>Total Revenue [FY 2021] ($USDmm, Current rate)</t>
  </si>
  <si>
    <t>Cash from Ops. [FY 1997] ($USDmm, Current rate)</t>
  </si>
  <si>
    <t>Cash from Ops. [FY 1998] ($USDmm, Current rate)</t>
  </si>
  <si>
    <t>Cash from Ops. [FY 1999] ($USDmm, Current rate)</t>
  </si>
  <si>
    <t>Cash from Ops. [FY 2000] ($USDmm, Current rate)</t>
  </si>
  <si>
    <t>Cash from Ops. [FY 2001] ($USDmm, Current rate)</t>
  </si>
  <si>
    <t>Cash from Ops. [FY 2002] ($USDmm, Current rate)</t>
  </si>
  <si>
    <t>Cash from Ops. [FY 2003] ($USDmm, Current rate)</t>
  </si>
  <si>
    <t>Cash from Ops. [FY 2004] ($USDmm, Current rate)</t>
  </si>
  <si>
    <t>Cash from Ops. [FY 2005] ($USDmm, Current rate)</t>
  </si>
  <si>
    <t>Cash from Ops. [FY 2006] ($USDmm, Current rate)</t>
  </si>
  <si>
    <t>Cash from Ops. [FY 2007] ($USDmm, Current rate)</t>
  </si>
  <si>
    <t>Cash from Ops. [FY 2008] ($USDmm, Current rate)</t>
  </si>
  <si>
    <t>Cash from Ops. [FY 2009] ($USDmm, Current rate)</t>
  </si>
  <si>
    <t>Cash from Ops. [FY 2010] ($USDmm, Current rate)</t>
  </si>
  <si>
    <t>Cash from Ops. [FY 2011] ($USDmm, Current rate)</t>
  </si>
  <si>
    <t>Cash from Ops. [FY 2012] ($USDmm, Current rate)</t>
  </si>
  <si>
    <t>Cash from Ops. [FY 2013] ($USDmm, Current rate)</t>
  </si>
  <si>
    <t>Cash from Ops. [FY 2014] ($USDmm, Current rate)</t>
  </si>
  <si>
    <t>Cash from Ops. [FY 2015] ($USDmm, Current rate)</t>
  </si>
  <si>
    <t>Cash from Ops. [FY 2016] ($USDmm, Current rate)</t>
  </si>
  <si>
    <t>Cash from Ops. [FY 2017] ($USDmm, Current rate)</t>
  </si>
  <si>
    <t>Cash from Ops. [FY 2018] ($USDmm, Current rate)</t>
  </si>
  <si>
    <t>Cash from Ops. [FY 2019] ($USDmm, Current rate)</t>
  </si>
  <si>
    <t>Cash from Ops. [FY 2020] ($USDmm, Current rate)</t>
  </si>
  <si>
    <t>Cash from Ops. [FY 2021] ($USDmm, Current rate)</t>
  </si>
  <si>
    <t>Cash from Ops. / Rev [FY 1997]</t>
  </si>
  <si>
    <t>Cash from Ops. / Rev [FY 1998]</t>
  </si>
  <si>
    <t>Cash from Ops. / Rev [FY 1999]</t>
  </si>
  <si>
    <t>Cash from Ops. / Rev [FY 2000]</t>
  </si>
  <si>
    <t>Cash from Ops. / Rev [FY 2001]</t>
  </si>
  <si>
    <t>Cash from Ops. / Rev [FY 2002]</t>
  </si>
  <si>
    <t>Cash from Ops. / Rev [FY 2003]</t>
  </si>
  <si>
    <t>Cash from Ops. / Rev [FY 2004]</t>
  </si>
  <si>
    <t>Cash from Ops. / Rev [FY 2005]</t>
  </si>
  <si>
    <t>Cash from Ops. / Rev [FY 2006]</t>
  </si>
  <si>
    <t>Cash from Ops. / Rev [FY 2007]</t>
  </si>
  <si>
    <t>Cash from Ops. / Rev [FY 2008]</t>
  </si>
  <si>
    <t>Cash from Ops. / Rev [FY 2009]</t>
  </si>
  <si>
    <t>Cash from Ops. / Rev [FY 2010]</t>
  </si>
  <si>
    <t>Cash from Ops. / Rev [FY 2011]</t>
  </si>
  <si>
    <t>Cash from Ops. / Rev [FY 2012]</t>
  </si>
  <si>
    <t>Cash from Ops. / Rev [FY 2013]</t>
  </si>
  <si>
    <t>Cash from Ops. / Rev [FY 2014]</t>
  </si>
  <si>
    <t>Cash from Ops. / Rev [FY 2015]</t>
  </si>
  <si>
    <t>Cash from Ops. / Rev [FY 2016]</t>
  </si>
  <si>
    <t>Cash from Ops. / Rev [FY 2017]</t>
  </si>
  <si>
    <t>Cash from Ops. / Rev [FY 2018</t>
  </si>
  <si>
    <t>Cash from Ops. / Rev [FY 2019]</t>
  </si>
  <si>
    <t>Cash from Ops. / Rev [FY 2020]</t>
  </si>
  <si>
    <t>Cash from Ops. / Rev [FY 2021]</t>
  </si>
  <si>
    <r>
      <rPr>
        <sz val="12"/>
        <rFont val="宋体"/>
        <charset val="134"/>
      </rPr>
      <t>cash from OPS/Rev 标准方差（过去10年）</t>
    </r>
    <r>
      <rPr>
        <sz val="12"/>
        <rFont val="宋体"/>
        <charset val="134"/>
      </rPr>
      <t>2006</t>
    </r>
  </si>
  <si>
    <t>Avg方差（至少一个观察值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</si>
  <si>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ash flow risk</t>
    </r>
  </si>
  <si>
    <t>Huawei Investment &amp; Holding Co., Ltd.</t>
  </si>
  <si>
    <t>-</t>
  </si>
  <si>
    <t>IQ1259829</t>
  </si>
</sst>
</file>

<file path=xl/styles.xml><?xml version="1.0" encoding="utf-8"?>
<styleSheet xmlns="http://schemas.openxmlformats.org/spreadsheetml/2006/main">
  <numFmts count="37">
    <numFmt numFmtId="176" formatCode="_-* #,##0.00_-;\-* #,##0.00_-;_-* &quot;-&quot;??_-;_-@_-"/>
    <numFmt numFmtId="177" formatCode="[$€-2]\ #,##0.00"/>
    <numFmt numFmtId="178" formatCode="_ * #,##0_ ;_ * \-#,##0_ ;_ * &quot;-&quot;??_ ;_ @_ "/>
    <numFmt numFmtId="179" formatCode="#,##0.000_%_);\(#,##0.000\)_%;**;@_%_)"/>
    <numFmt numFmtId="41" formatCode="_ * #,##0_ ;_ * \-#,##0_ ;_ * &quot;-&quot;_ ;_ @_ "/>
    <numFmt numFmtId="180" formatCode="_(* #,##0.00_);_(* \(#,##0.00\);\-??_);_(* @_)_)"/>
    <numFmt numFmtId="181" formatCode=";;;* @_)"/>
    <numFmt numFmtId="42" formatCode="_ &quot;￥&quot;* #,##0_ ;_ &quot;￥&quot;* \-#,##0_ ;_ &quot;￥&quot;* &quot;-&quot;_ ;_ @_ "/>
    <numFmt numFmtId="182" formatCode="_(#,##0.0_);_(\(#,##0.0\);_(* &quot;-&quot;_);_(@_)"/>
    <numFmt numFmtId="183" formatCode="[$CAD]\ #,##0.0_);[Red]\([$CAD]\ #,##0.0\)"/>
    <numFmt numFmtId="43" formatCode="_ * #,##0.00_ ;_ * \-#,##0.00_ ;_ * &quot;-&quot;??_ ;_ @_ "/>
    <numFmt numFmtId="184" formatCode="#,##0_);\-#,##0_)"/>
    <numFmt numFmtId="185" formatCode="_([$€-2]* #,##0.00_);_([$€-2]* \(#,##0.00\);_([$€-2]* &quot;-&quot;??_)"/>
    <numFmt numFmtId="186" formatCode="#,###,_);\(#,###,\);&quot;-    &quot;"/>
    <numFmt numFmtId="187" formatCode="\+0.00%;\-0.00%"/>
    <numFmt numFmtId="188" formatCode="_(* #,##0_);_(* \(#,##0\);\-??_);_(* @_)_)"/>
    <numFmt numFmtId="189" formatCode="[Red][&gt;0]_(* #,##0.00_);[Red][&lt;0]_(* \(#,##0.00\);\-??_)"/>
    <numFmt numFmtId="44" formatCode="_ &quot;￥&quot;* #,##0.00_ ;_ &quot;￥&quot;* \-#,##0.00_ ;_ &quot;￥&quot;* &quot;-&quot;??_ ;_ @_ "/>
    <numFmt numFmtId="190" formatCode="&quot;$&quot;#,###,_);&quot;$&quot;\(#,###,\);&quot;$    -    &quot;"/>
    <numFmt numFmtId="191" formatCode="&quot;1: &quot;#,##0.0_);\-&quot;1: &quot;#,##0.0_)"/>
    <numFmt numFmtId="192" formatCode="0;\-0;;_(@_)"/>
    <numFmt numFmtId="193" formatCode="&quot;$&quot;#,##0_);[Red]&quot;$&quot;\(#,##0\);&quot;$ -    &quot;"/>
    <numFmt numFmtId="194" formatCode="0.0%"/>
    <numFmt numFmtId="195" formatCode="_ \¥* #,##0_ ;_ \¥* \-#,##0_ ;_ \¥* &quot;-&quot;_ ;_ @_ "/>
    <numFmt numFmtId="196" formatCode="_(* #,##0.00_);_(* \(#,##0.00\);_(* &quot;-&quot;??_);_(@_)"/>
    <numFmt numFmtId="197" formatCode="&quot;$&quot;#,##0.000_%_);\(&quot;$&quot;#,##0.000\)_%;**;@_%_)"/>
    <numFmt numFmtId="198" formatCode="_(* #,##0.0_);_(* \(#,##0.0\);\-??_);_(* @_)_)"/>
    <numFmt numFmtId="199" formatCode="&quot;$&quot;#,##0.00_);[Red]&quot;$&quot;\(#,##0.00\);&quot;$ -    &quot;"/>
    <numFmt numFmtId="200" formatCode="#,##0.000"/>
    <numFmt numFmtId="201" formatCode="#,##0_);[Red]\(#,##0\);&quot;-    &quot;"/>
    <numFmt numFmtId="202" formatCode="0.00_)"/>
    <numFmt numFmtId="203" formatCode="_-* #,##0_-;\-* #,##0_-;_-* &quot;-&quot;_-;_-@_-"/>
    <numFmt numFmtId="204" formatCode="\+0.0%;\-0.0%"/>
    <numFmt numFmtId="205" formatCode="yyyy"/>
    <numFmt numFmtId="206" formatCode="mmm\-yy_)"/>
    <numFmt numFmtId="207" formatCode="0;\-0;;_(&quot;   &quot;@_)"/>
    <numFmt numFmtId="208" formatCode="mmm"/>
  </numFmts>
  <fonts count="92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u val="singleAccounting"/>
      <sz val="8"/>
      <color indexed="8"/>
      <name val="Arial"/>
      <charset val="134"/>
    </font>
    <font>
      <b/>
      <u val="singleAccounting"/>
      <sz val="8"/>
      <name val="Arial"/>
      <charset val="134"/>
    </font>
    <font>
      <sz val="12"/>
      <name val="宋体"/>
      <charset val="134"/>
    </font>
    <font>
      <sz val="11"/>
      <color theme="1"/>
      <name val="Arial Unicode MS"/>
      <charset val="134"/>
    </font>
    <font>
      <sz val="11"/>
      <color theme="1"/>
      <name val="Arial Unicode MS"/>
      <charset val="134"/>
    </font>
    <font>
      <sz val="12"/>
      <name val="Arial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6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b/>
      <sz val="11"/>
      <color indexed="8"/>
      <name val="宋体"/>
      <charset val="134"/>
    </font>
    <font>
      <sz val="9"/>
      <name val="Arial Black"/>
      <charset val="134"/>
    </font>
    <font>
      <b/>
      <sz val="8"/>
      <color indexed="8"/>
      <name val="Times New Roman"/>
      <charset val="134"/>
    </font>
    <font>
      <b/>
      <sz val="14"/>
      <name val="Arial Black"/>
      <charset val="134"/>
    </font>
    <font>
      <b/>
      <sz val="9"/>
      <color indexed="8"/>
      <name val="Tahoma"/>
      <charset val="134"/>
    </font>
    <font>
      <sz val="8"/>
      <name val="Arial"/>
      <charset val="134"/>
    </font>
    <font>
      <sz val="8"/>
      <color indexed="12"/>
      <name val="Times New Roman"/>
      <charset val="134"/>
    </font>
    <font>
      <sz val="11"/>
      <color indexed="8"/>
      <name val="宋体"/>
      <charset val="134"/>
    </font>
    <font>
      <b/>
      <sz val="10"/>
      <color indexed="58"/>
      <name val="Times New Roman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9"/>
      <name val="Arial"/>
      <charset val="134"/>
    </font>
    <font>
      <b/>
      <sz val="14"/>
      <name val="Arial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name val="Times New Roman"/>
      <charset val="134"/>
    </font>
    <font>
      <sz val="11"/>
      <color rgb="FFFA7D00"/>
      <name val="宋体"/>
      <charset val="0"/>
      <scheme val="minor"/>
    </font>
    <font>
      <sz val="10"/>
      <name val="Garamond"/>
      <charset val="134"/>
    </font>
    <font>
      <sz val="8"/>
      <name val="Palatino"/>
      <charset val="134"/>
    </font>
    <font>
      <b/>
      <sz val="12"/>
      <color indexed="8"/>
      <name val="Times New Roman"/>
      <charset val="134"/>
    </font>
    <font>
      <b/>
      <i/>
      <sz val="8"/>
      <color indexed="8"/>
      <name val="Times New Roman"/>
      <charset val="134"/>
    </font>
    <font>
      <b/>
      <sz val="10"/>
      <name val="MS Sans Serif"/>
      <charset val="134"/>
    </font>
    <font>
      <b/>
      <sz val="7"/>
      <name val="Arial"/>
      <charset val="134"/>
    </font>
    <font>
      <sz val="10"/>
      <name val="Times New Roman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b/>
      <sz val="11"/>
      <color indexed="5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name val="Times New Roman"/>
      <charset val="134"/>
    </font>
    <font>
      <b/>
      <sz val="8"/>
      <name val="Times New Roman"/>
      <charset val="134"/>
    </font>
    <font>
      <sz val="6"/>
      <color indexed="16"/>
      <name val="Palatino"/>
      <charset val="134"/>
    </font>
    <font>
      <sz val="8"/>
      <color indexed="8"/>
      <name val="Times New Roman"/>
      <charset val="134"/>
    </font>
    <font>
      <sz val="10"/>
      <color indexed="16"/>
      <name val="Helvetica-Black"/>
      <charset val="134"/>
    </font>
    <font>
      <b/>
      <sz val="13"/>
      <color indexed="62"/>
      <name val="宋体"/>
      <charset val="134"/>
    </font>
    <font>
      <sz val="12"/>
      <name val="Times New Roman"/>
      <charset val="134"/>
    </font>
    <font>
      <sz val="11"/>
      <color indexed="42"/>
      <name val="宋体"/>
      <charset val="134"/>
    </font>
    <font>
      <sz val="7"/>
      <color indexed="8"/>
      <name val="Arial"/>
      <charset val="134"/>
    </font>
    <font>
      <b/>
      <sz val="10"/>
      <name val="Helvetica"/>
      <charset val="134"/>
    </font>
    <font>
      <b/>
      <sz val="9"/>
      <name val="Palatino"/>
      <charset val="134"/>
    </font>
    <font>
      <b/>
      <i/>
      <sz val="16"/>
      <name val="Helv"/>
      <charset val="134"/>
    </font>
    <font>
      <sz val="10"/>
      <name val="Arial Black"/>
      <charset val="134"/>
    </font>
    <font>
      <b/>
      <sz val="11"/>
      <color indexed="63"/>
      <name val="宋体"/>
      <charset val="134"/>
    </font>
    <font>
      <sz val="8"/>
      <color indexed="16"/>
      <name val="Palatino"/>
      <charset val="134"/>
    </font>
    <font>
      <b/>
      <u/>
      <sz val="11"/>
      <name val="Times New Roman"/>
      <charset val="134"/>
    </font>
    <font>
      <b/>
      <sz val="24"/>
      <name val="Arial"/>
      <charset val="134"/>
    </font>
    <font>
      <u/>
      <sz val="12"/>
      <color indexed="12"/>
      <name val="Arial"/>
      <charset val="134"/>
    </font>
    <font>
      <sz val="9"/>
      <color indexed="21"/>
      <name val="Helvetica-Black"/>
      <charset val="134"/>
    </font>
    <font>
      <i/>
      <sz val="10"/>
      <name val="Arial"/>
      <charset val="134"/>
    </font>
    <font>
      <b/>
      <sz val="15"/>
      <color indexed="62"/>
      <name val="宋体"/>
      <charset val="134"/>
    </font>
    <font>
      <sz val="10"/>
      <color indexed="12"/>
      <name val="Arial"/>
      <charset val="134"/>
    </font>
    <font>
      <b/>
      <sz val="8"/>
      <name val="Arial"/>
      <charset val="134"/>
    </font>
    <font>
      <sz val="9"/>
      <name val="Arial"/>
      <charset val="134"/>
    </font>
    <font>
      <b/>
      <sz val="11"/>
      <color indexed="62"/>
      <name val="宋体"/>
      <charset val="134"/>
    </font>
    <font>
      <sz val="12"/>
      <name val="Tms Rmn"/>
      <charset val="134"/>
    </font>
    <font>
      <sz val="11"/>
      <color indexed="20"/>
      <name val="宋体"/>
      <charset val="134"/>
    </font>
    <font>
      <sz val="9"/>
      <color indexed="63"/>
      <name val="Arial Black"/>
      <charset val="134"/>
    </font>
    <font>
      <sz val="12"/>
      <name val="FrutigerNext LT Regular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sz val="9"/>
      <color indexed="8"/>
      <name val="Helv"/>
      <charset val="134"/>
    </font>
    <font>
      <b/>
      <sz val="10"/>
      <color indexed="8"/>
      <name val="Times New Roman"/>
      <charset val="134"/>
    </font>
    <font>
      <b/>
      <sz val="11"/>
      <color indexed="42"/>
      <name val="宋体"/>
      <charset val="134"/>
    </font>
    <font>
      <i/>
      <sz val="11"/>
      <color indexed="23"/>
      <name val="宋体"/>
      <charset val="134"/>
    </font>
    <font>
      <sz val="12"/>
      <name val="新細明體"/>
      <charset val="136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2"/>
      <name val="*ZenKai-Medium*-Mapping"/>
      <charset val="13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3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63">
    <xf numFmtId="0" fontId="0" fillId="0" borderId="0">
      <alignment vertical="center"/>
    </xf>
    <xf numFmtId="185" fontId="20" fillId="0" borderId="8" applyNumberFormat="0" applyFill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185" fontId="22" fillId="0" borderId="11" applyFont="0" applyFill="0" applyBorder="0" applyAlignment="0" applyProtection="0"/>
    <xf numFmtId="188" fontId="25" fillId="0" borderId="0" applyFont="0" applyFill="0" applyBorder="0" applyAlignment="0" applyProtection="0">
      <protection hidden="1"/>
    </xf>
    <xf numFmtId="183" fontId="27" fillId="19" borderId="0" applyNumberFormat="0" applyBorder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177" fontId="25" fillId="0" borderId="12" applyNumberFormat="0" applyFill="0" applyAlignment="0" applyProtection="0"/>
    <xf numFmtId="44" fontId="16" fillId="0" borderId="0" applyFont="0" applyFill="0" applyBorder="0" applyAlignment="0" applyProtection="0">
      <alignment vertical="center"/>
    </xf>
    <xf numFmtId="185" fontId="33" fillId="0" borderId="10">
      <alignment vertical="center"/>
    </xf>
    <xf numFmtId="182" fontId="28" fillId="20" borderId="9">
      <protection locked="0"/>
    </xf>
    <xf numFmtId="41" fontId="16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10" fontId="25" fillId="4" borderId="9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177" fontId="40" fillId="0" borderId="0" applyFont="0" applyFill="0" applyBorder="0" applyAlignment="0" applyProtection="0">
      <alignment horizontal="right"/>
    </xf>
    <xf numFmtId="10" fontId="25" fillId="4" borderId="9" applyNumberFormat="0" applyBorder="0" applyAlignment="0" applyProtection="0"/>
    <xf numFmtId="0" fontId="3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protection locked="0"/>
    </xf>
    <xf numFmtId="0" fontId="35" fillId="0" borderId="0" applyNumberFormat="0" applyFill="0" applyBorder="0" applyAlignment="0" applyProtection="0">
      <alignment vertical="center"/>
    </xf>
    <xf numFmtId="185" fontId="33" fillId="0" borderId="10">
      <alignment vertical="center"/>
    </xf>
    <xf numFmtId="182" fontId="28" fillId="20" borderId="9">
      <protection locked="0"/>
    </xf>
    <xf numFmtId="185" fontId="33" fillId="0" borderId="10">
      <alignment vertical="center"/>
    </xf>
    <xf numFmtId="182" fontId="28" fillId="20" borderId="9">
      <protection locked="0"/>
    </xf>
    <xf numFmtId="0" fontId="16" fillId="16" borderId="7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0" fillId="0" borderId="0" applyFont="0" applyFill="0" applyBorder="0" applyAlignment="0" applyProtection="0">
      <alignment horizontal="right"/>
    </xf>
    <xf numFmtId="0" fontId="30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/>
    <xf numFmtId="177" fontId="44" fillId="29" borderId="0" applyNumberFormat="0" applyFont="0" applyAlignment="0">
      <alignment vertical="center"/>
      <protection locked="0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40" fillId="0" borderId="0" applyFont="0" applyFill="0" applyBorder="0" applyAlignment="0" applyProtection="0">
      <alignment horizontal="right"/>
    </xf>
    <xf numFmtId="0" fontId="15" fillId="0" borderId="5" applyNumberFormat="0" applyFill="0" applyAlignment="0" applyProtection="0">
      <alignment vertical="center"/>
    </xf>
    <xf numFmtId="0" fontId="4" fillId="0" borderId="0">
      <protection locked="0"/>
    </xf>
    <xf numFmtId="0" fontId="9" fillId="27" borderId="0" applyNumberFormat="0" applyBorder="0" applyAlignment="0" applyProtection="0">
      <alignment vertical="center"/>
    </xf>
    <xf numFmtId="195" fontId="25" fillId="0" borderId="0" applyFon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85" fontId="33" fillId="0" borderId="10">
      <alignment vertical="center"/>
    </xf>
    <xf numFmtId="188" fontId="45" fillId="0" borderId="0">
      <protection hidden="1"/>
    </xf>
    <xf numFmtId="182" fontId="28" fillId="20" borderId="9">
      <protection locked="0"/>
    </xf>
    <xf numFmtId="177" fontId="25" fillId="0" borderId="12" applyNumberFormat="0" applyFill="0" applyAlignment="0" applyProtection="0"/>
    <xf numFmtId="0" fontId="17" fillId="9" borderId="6" applyNumberFormat="0" applyAlignment="0" applyProtection="0">
      <alignment vertical="center"/>
    </xf>
    <xf numFmtId="0" fontId="19" fillId="0" borderId="0"/>
    <xf numFmtId="10" fontId="25" fillId="4" borderId="9" applyNumberFormat="0" applyBorder="0" applyAlignment="0" applyProtection="0"/>
    <xf numFmtId="183" fontId="48" fillId="29" borderId="3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177" fontId="25" fillId="0" borderId="12" applyNumberFormat="0" applyFill="0" applyAlignment="0" applyProtection="0"/>
    <xf numFmtId="0" fontId="4" fillId="0" borderId="9" applyFont="0" applyFill="0" applyBorder="0" applyAlignment="0" applyProtection="0">
      <alignment horizontal="right" vertical="center"/>
    </xf>
    <xf numFmtId="183" fontId="27" fillId="18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10" fontId="25" fillId="4" borderId="9" applyNumberFormat="0" applyBorder="0" applyAlignment="0" applyProtection="0"/>
    <xf numFmtId="0" fontId="10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177" fontId="33" fillId="0" borderId="10">
      <alignment vertical="center"/>
    </xf>
    <xf numFmtId="0" fontId="4" fillId="0" borderId="9" applyFont="0" applyFill="0" applyBorder="0" applyAlignment="0" applyProtection="0">
      <alignment horizontal="right" vertical="center"/>
    </xf>
    <xf numFmtId="183" fontId="27" fillId="18" borderId="0" applyNumberFormat="0" applyBorder="0" applyAlignment="0" applyProtection="0">
      <alignment vertical="center"/>
    </xf>
    <xf numFmtId="177" fontId="33" fillId="0" borderId="10">
      <alignment vertical="center"/>
    </xf>
    <xf numFmtId="182" fontId="28" fillId="20" borderId="9">
      <protection locked="0"/>
    </xf>
    <xf numFmtId="185" fontId="4" fillId="0" borderId="9" applyFont="0" applyFill="0" applyBorder="0" applyAlignment="0" applyProtection="0">
      <alignment horizontal="right" vertical="center"/>
    </xf>
    <xf numFmtId="0" fontId="50" fillId="0" borderId="16" applyNumberFormat="0" applyFill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10" fontId="25" fillId="4" borderId="9" applyNumberFormat="0" applyBorder="0" applyAlignment="0" applyProtection="0"/>
    <xf numFmtId="183" fontId="7" fillId="4" borderId="1" applyNumberFormat="0" applyFont="0" applyAlignment="0" applyProtection="0">
      <alignment vertical="center"/>
    </xf>
    <xf numFmtId="177" fontId="23" fillId="0" borderId="11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3" fontId="27" fillId="33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10" fontId="25" fillId="4" borderId="9" applyNumberFormat="0" applyBorder="0" applyAlignment="0" applyProtection="0"/>
    <xf numFmtId="185" fontId="7" fillId="4" borderId="1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185" fontId="25" fillId="0" borderId="12" applyNumberFormat="0" applyFill="0" applyAlignment="0" applyProtection="0"/>
    <xf numFmtId="185" fontId="48" fillId="29" borderId="3" applyNumberFormat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10" fontId="25" fillId="4" borderId="9" applyNumberFormat="0" applyBorder="0" applyAlignment="0" applyProtection="0"/>
    <xf numFmtId="177" fontId="26" fillId="0" borderId="0" applyFont="0" applyFill="0" applyBorder="0" applyAlignment="0" applyProtection="0">
      <protection hidden="1"/>
    </xf>
    <xf numFmtId="177" fontId="23" fillId="0" borderId="11">
      <alignment horizontal="right" vertical="center"/>
    </xf>
    <xf numFmtId="185" fontId="25" fillId="0" borderId="12" applyNumberFormat="0" applyFill="0" applyAlignment="0" applyProtection="0"/>
    <xf numFmtId="0" fontId="10" fillId="4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185" fontId="21" fillId="0" borderId="10"/>
    <xf numFmtId="185" fontId="25" fillId="0" borderId="12" applyNumberFormat="0" applyFill="0" applyAlignment="0" applyProtection="0"/>
    <xf numFmtId="0" fontId="10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98" fontId="25" fillId="0" borderId="0" applyFont="0" applyFill="0" applyBorder="0" applyAlignment="0" applyProtection="0">
      <protection hidden="1"/>
    </xf>
    <xf numFmtId="0" fontId="10" fillId="24" borderId="0" applyNumberFormat="0" applyBorder="0" applyAlignment="0" applyProtection="0">
      <alignment vertical="center"/>
    </xf>
    <xf numFmtId="177" fontId="53" fillId="0" borderId="0" applyFont="0" applyFill="0" applyBorder="0" applyAlignment="0" applyProtection="0">
      <alignment horizontal="center"/>
    </xf>
    <xf numFmtId="185" fontId="25" fillId="0" borderId="12" applyNumberFormat="0" applyFill="0" applyAlignment="0" applyProtection="0"/>
    <xf numFmtId="0" fontId="9" fillId="34" borderId="0" applyNumberFormat="0" applyBorder="0" applyAlignment="0" applyProtection="0">
      <alignment vertical="center"/>
    </xf>
    <xf numFmtId="0" fontId="19" fillId="0" borderId="0"/>
    <xf numFmtId="177" fontId="33" fillId="0" borderId="10">
      <alignment vertical="center"/>
    </xf>
    <xf numFmtId="177" fontId="23" fillId="0" borderId="11">
      <alignment horizontal="right" vertical="center"/>
    </xf>
    <xf numFmtId="177" fontId="26" fillId="0" borderId="0" applyFont="0" applyFill="0" applyBorder="0" applyProtection="0">
      <alignment horizontal="left"/>
      <protection locked="0"/>
    </xf>
    <xf numFmtId="0" fontId="19" fillId="0" borderId="0"/>
    <xf numFmtId="185" fontId="23" fillId="0" borderId="11">
      <alignment horizontal="right" vertical="center"/>
    </xf>
    <xf numFmtId="183" fontId="19" fillId="0" borderId="0"/>
    <xf numFmtId="177" fontId="33" fillId="0" borderId="10">
      <alignment vertical="center"/>
    </xf>
    <xf numFmtId="38" fontId="25" fillId="18" borderId="0" applyNumberFormat="0" applyBorder="0" applyAlignment="0" applyProtection="0"/>
    <xf numFmtId="183" fontId="57" fillId="0" borderId="18" applyNumberFormat="0" applyFill="0" applyAlignment="0" applyProtection="0">
      <alignment vertical="center"/>
    </xf>
    <xf numFmtId="177" fontId="25" fillId="0" borderId="12" applyNumberFormat="0" applyFill="0" applyAlignment="0" applyProtection="0"/>
    <xf numFmtId="183" fontId="58" fillId="0" borderId="0"/>
    <xf numFmtId="177" fontId="25" fillId="0" borderId="12" applyNumberFormat="0" applyFill="0" applyAlignment="0" applyProtection="0"/>
    <xf numFmtId="185" fontId="20" fillId="0" borderId="8" applyNumberFormat="0" applyFill="0" applyAlignment="0" applyProtection="0">
      <alignment vertical="center"/>
    </xf>
    <xf numFmtId="183" fontId="27" fillId="33" borderId="0" applyNumberFormat="0" applyBorder="0" applyAlignment="0" applyProtection="0">
      <alignment vertical="center"/>
    </xf>
    <xf numFmtId="185" fontId="4" fillId="0" borderId="9" applyFont="0" applyFill="0" applyBorder="0" applyAlignment="0" applyProtection="0">
      <alignment horizontal="right" vertical="center"/>
    </xf>
    <xf numFmtId="198" fontId="52" fillId="0" borderId="0" applyFont="0" applyFill="0" applyBorder="0" applyAlignment="0" applyProtection="0">
      <protection hidden="1"/>
    </xf>
    <xf numFmtId="185" fontId="20" fillId="0" borderId="8" applyNumberFormat="0" applyFill="0" applyAlignment="0" applyProtection="0">
      <alignment vertical="center"/>
    </xf>
    <xf numFmtId="183" fontId="27" fillId="4" borderId="0" applyNumberFormat="0" applyBorder="0" applyAlignment="0" applyProtection="0">
      <alignment vertical="center"/>
    </xf>
    <xf numFmtId="183" fontId="27" fillId="19" borderId="0" applyNumberFormat="0" applyBorder="0" applyAlignment="0" applyProtection="0">
      <alignment vertical="center"/>
    </xf>
    <xf numFmtId="183" fontId="27" fillId="43" borderId="0" applyNumberFormat="0" applyBorder="0" applyAlignment="0" applyProtection="0">
      <alignment vertical="center"/>
    </xf>
    <xf numFmtId="183" fontId="27" fillId="4" borderId="0" applyNumberFormat="0" applyBorder="0" applyAlignment="0" applyProtection="0">
      <alignment vertical="center"/>
    </xf>
    <xf numFmtId="177" fontId="40" fillId="0" borderId="19" applyNumberFormat="0" applyFont="0" applyFill="0" applyAlignment="0" applyProtection="0"/>
    <xf numFmtId="0" fontId="4" fillId="0" borderId="9" applyFont="0" applyFill="0" applyBorder="0" applyAlignment="0" applyProtection="0">
      <alignment horizontal="right" vertical="center"/>
    </xf>
    <xf numFmtId="183" fontId="27" fillId="12" borderId="0" applyNumberFormat="0" applyBorder="0" applyAlignment="0" applyProtection="0">
      <alignment vertical="center"/>
    </xf>
    <xf numFmtId="177" fontId="33" fillId="0" borderId="10">
      <alignment vertical="center"/>
    </xf>
    <xf numFmtId="182" fontId="28" fillId="20" borderId="9">
      <protection locked="0"/>
    </xf>
    <xf numFmtId="183" fontId="27" fillId="44" borderId="0" applyNumberFormat="0" applyBorder="0" applyAlignment="0" applyProtection="0">
      <alignment vertical="center"/>
    </xf>
    <xf numFmtId="194" fontId="45" fillId="0" borderId="0" applyFont="0" applyFill="0" applyBorder="0" applyAlignment="0" applyProtection="0"/>
    <xf numFmtId="177" fontId="33" fillId="0" borderId="10">
      <alignment vertical="center"/>
    </xf>
    <xf numFmtId="182" fontId="28" fillId="20" borderId="9">
      <protection locked="0"/>
    </xf>
    <xf numFmtId="183" fontId="27" fillId="12" borderId="0" applyNumberFormat="0" applyBorder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3" fontId="59" fillId="45" borderId="0" applyNumberFormat="0" applyBorder="0" applyAlignment="0" applyProtection="0">
      <alignment vertical="center"/>
    </xf>
    <xf numFmtId="183" fontId="59" fillId="33" borderId="0" applyNumberFormat="0" applyBorder="0" applyAlignment="0" applyProtection="0">
      <alignment vertical="center"/>
    </xf>
    <xf numFmtId="183" fontId="59" fillId="12" borderId="0" applyNumberFormat="0" applyBorder="0" applyAlignment="0" applyProtection="0">
      <alignment vertical="center"/>
    </xf>
    <xf numFmtId="183" fontId="59" fillId="18" borderId="0" applyNumberFormat="0" applyBorder="0" applyAlignment="0" applyProtection="0">
      <alignment vertical="center"/>
    </xf>
    <xf numFmtId="183" fontId="59" fillId="45" borderId="0" applyNumberFormat="0" applyBorder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3" fontId="59" fillId="33" borderId="0" applyNumberFormat="0" applyBorder="0" applyAlignment="0" applyProtection="0">
      <alignment vertical="center"/>
    </xf>
    <xf numFmtId="180" fontId="25" fillId="0" borderId="0" applyFont="0" applyFill="0" applyBorder="0" applyAlignment="0" applyProtection="0">
      <protection hidden="1"/>
    </xf>
    <xf numFmtId="10" fontId="25" fillId="4" borderId="9" applyNumberFormat="0" applyBorder="0" applyAlignment="0" applyProtection="0"/>
    <xf numFmtId="183" fontId="20" fillId="0" borderId="8" applyNumberFormat="0" applyFill="0" applyAlignment="0" applyProtection="0">
      <alignment vertical="center"/>
    </xf>
    <xf numFmtId="39" fontId="60" fillId="0" borderId="0">
      <alignment horizontal="right" vertical="center"/>
    </xf>
    <xf numFmtId="177" fontId="61" fillId="0" borderId="0">
      <alignment horizontal="right"/>
    </xf>
    <xf numFmtId="177" fontId="25" fillId="0" borderId="12" applyNumberFormat="0" applyFill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77" fontId="25" fillId="0" borderId="12" applyNumberFormat="0" applyFill="0" applyAlignment="0" applyProtection="0"/>
    <xf numFmtId="177" fontId="25" fillId="0" borderId="12" applyNumberFormat="0" applyFill="0" applyAlignment="0" applyProtection="0"/>
    <xf numFmtId="200" fontId="19" fillId="0" borderId="0"/>
    <xf numFmtId="185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0" fontId="25" fillId="4" borderId="9" applyNumberFormat="0" applyBorder="0" applyAlignment="0" applyProtection="0"/>
    <xf numFmtId="185" fontId="25" fillId="0" borderId="12" applyNumberFormat="0" applyFill="0" applyAlignment="0" applyProtection="0"/>
    <xf numFmtId="194" fontId="19" fillId="0" borderId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1" fillId="0" borderId="10"/>
    <xf numFmtId="177" fontId="25" fillId="0" borderId="12" applyNumberFormat="0" applyFill="0" applyAlignment="0" applyProtection="0"/>
    <xf numFmtId="177" fontId="58" fillId="0" borderId="0"/>
    <xf numFmtId="185" fontId="21" fillId="0" borderId="10"/>
    <xf numFmtId="185" fontId="25" fillId="0" borderId="12" applyNumberFormat="0" applyFill="0" applyAlignment="0" applyProtection="0"/>
    <xf numFmtId="10" fontId="25" fillId="4" borderId="9" applyNumberFormat="0" applyBorder="0" applyAlignment="0" applyProtection="0"/>
    <xf numFmtId="177" fontId="21" fillId="0" borderId="10"/>
    <xf numFmtId="177" fontId="25" fillId="0" borderId="12" applyNumberFormat="0" applyFill="0" applyAlignment="0" applyProtection="0"/>
    <xf numFmtId="10" fontId="25" fillId="4" borderId="9" applyNumberFormat="0" applyBorder="0" applyAlignment="0" applyProtection="0"/>
    <xf numFmtId="185" fontId="21" fillId="0" borderId="10"/>
    <xf numFmtId="185" fontId="25" fillId="0" borderId="12" applyNumberFormat="0" applyFill="0" applyAlignment="0" applyProtection="0"/>
    <xf numFmtId="10" fontId="25" fillId="4" borderId="9" applyNumberFormat="0" applyBorder="0" applyAlignment="0" applyProtection="0"/>
    <xf numFmtId="185" fontId="21" fillId="0" borderId="10"/>
    <xf numFmtId="177" fontId="25" fillId="0" borderId="12" applyNumberFormat="0" applyFill="0" applyAlignment="0" applyProtection="0"/>
    <xf numFmtId="10" fontId="25" fillId="4" borderId="9" applyNumberFormat="0" applyBorder="0" applyAlignment="0" applyProtection="0"/>
    <xf numFmtId="176" fontId="4" fillId="0" borderId="0" applyFont="0" applyFill="0" applyBorder="0" applyAlignment="0" applyProtection="0">
      <alignment vertical="center"/>
    </xf>
    <xf numFmtId="197" fontId="66" fillId="0" borderId="0" applyFont="0" applyFill="0" applyBorder="0" applyAlignment="0" applyProtection="0"/>
    <xf numFmtId="183" fontId="20" fillId="0" borderId="8" applyNumberFormat="0" applyFill="0" applyAlignment="0" applyProtection="0">
      <alignment vertical="center"/>
    </xf>
    <xf numFmtId="185" fontId="25" fillId="0" borderId="12" applyNumberFormat="0" applyFill="0" applyAlignment="0" applyProtection="0"/>
    <xf numFmtId="10" fontId="25" fillId="4" borderId="9" applyNumberFormat="0" applyBorder="0" applyAlignment="0" applyProtection="0"/>
    <xf numFmtId="177" fontId="25" fillId="0" borderId="12" applyNumberFormat="0" applyFill="0" applyAlignment="0" applyProtection="0"/>
    <xf numFmtId="9" fontId="19" fillId="0" borderId="0" applyFont="0" applyFill="0" applyBorder="0" applyAlignment="0" applyProtection="0"/>
    <xf numFmtId="10" fontId="25" fillId="4" borderId="9" applyNumberFormat="0" applyBorder="0" applyAlignment="0" applyProtection="0"/>
    <xf numFmtId="177" fontId="25" fillId="0" borderId="12" applyNumberFormat="0" applyFill="0" applyAlignment="0" applyProtection="0"/>
    <xf numFmtId="10" fontId="25" fillId="4" borderId="9" applyNumberFormat="0" applyBorder="0" applyAlignment="0" applyProtection="0"/>
    <xf numFmtId="185" fontId="25" fillId="0" borderId="12" applyNumberFormat="0" applyFill="0" applyAlignment="0" applyProtection="0"/>
    <xf numFmtId="185" fontId="23" fillId="0" borderId="11">
      <alignment horizontal="right" vertical="center"/>
    </xf>
    <xf numFmtId="10" fontId="25" fillId="4" borderId="9" applyNumberFormat="0" applyBorder="0" applyAlignment="0" applyProtection="0"/>
    <xf numFmtId="185" fontId="4" fillId="0" borderId="9" applyFont="0" applyFill="0" applyBorder="0" applyAlignment="0" applyProtection="0">
      <alignment horizontal="right" vertical="center"/>
    </xf>
    <xf numFmtId="177" fontId="25" fillId="0" borderId="12" applyNumberFormat="0" applyFill="0" applyAlignment="0" applyProtection="0"/>
    <xf numFmtId="10" fontId="25" fillId="4" borderId="9" applyNumberFormat="0" applyBorder="0" applyAlignment="0" applyProtection="0"/>
    <xf numFmtId="177" fontId="40" fillId="0" borderId="0" applyFont="0" applyFill="0" applyBorder="0" applyAlignment="0" applyProtection="0">
      <alignment horizontal="right"/>
    </xf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77" fontId="25" fillId="0" borderId="12" applyNumberFormat="0" applyFill="0" applyAlignment="0" applyProtection="0"/>
    <xf numFmtId="177" fontId="54" fillId="0" borderId="0" applyProtection="0">
      <alignment horizontal="right"/>
    </xf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85" fontId="25" fillId="0" borderId="12" applyNumberFormat="0" applyFill="0" applyAlignment="0" applyProtection="0"/>
    <xf numFmtId="182" fontId="28" fillId="20" borderId="9">
      <protection locked="0"/>
    </xf>
    <xf numFmtId="177" fontId="25" fillId="0" borderId="12" applyNumberFormat="0" applyFill="0" applyAlignment="0" applyProtection="0"/>
    <xf numFmtId="182" fontId="28" fillId="20" borderId="9">
      <protection locked="0"/>
    </xf>
    <xf numFmtId="177" fontId="25" fillId="0" borderId="12" applyNumberFormat="0" applyFill="0" applyAlignment="0" applyProtection="0"/>
    <xf numFmtId="183" fontId="65" fillId="29" borderId="22" applyNumberFormat="0" applyAlignment="0" applyProtection="0">
      <alignment vertical="center"/>
    </xf>
    <xf numFmtId="185" fontId="25" fillId="0" borderId="12" applyNumberFormat="0" applyFill="0" applyAlignment="0" applyProtection="0"/>
    <xf numFmtId="182" fontId="28" fillId="20" borderId="9">
      <protection locked="0"/>
    </xf>
    <xf numFmtId="177" fontId="25" fillId="0" borderId="12" applyNumberFormat="0" applyFill="0" applyAlignment="0" applyProtection="0"/>
    <xf numFmtId="177" fontId="52" fillId="0" borderId="0" applyFill="0" applyBorder="0" applyProtection="0">
      <alignment horizontal="left"/>
    </xf>
    <xf numFmtId="185" fontId="48" fillId="29" borderId="3" applyNumberFormat="0" applyAlignment="0" applyProtection="0">
      <alignment vertical="center"/>
    </xf>
    <xf numFmtId="177" fontId="26" fillId="0" borderId="0" applyFont="0" applyFill="0" applyBorder="0" applyProtection="0">
      <alignment horizontal="left"/>
      <protection locked="0"/>
    </xf>
    <xf numFmtId="185" fontId="25" fillId="0" borderId="12" applyNumberFormat="0" applyFill="0" applyAlignment="0" applyProtection="0"/>
    <xf numFmtId="177" fontId="0" fillId="0" borderId="0">
      <alignment vertical="center"/>
    </xf>
    <xf numFmtId="185" fontId="25" fillId="0" borderId="12" applyNumberFormat="0" applyFill="0" applyAlignment="0" applyProtection="0"/>
    <xf numFmtId="183" fontId="65" fillId="29" borderId="22" applyNumberFormat="0" applyAlignment="0" applyProtection="0">
      <alignment vertical="center"/>
    </xf>
    <xf numFmtId="10" fontId="25" fillId="4" borderId="9" applyNumberFormat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77" fontId="25" fillId="0" borderId="12" applyNumberFormat="0" applyFill="0" applyAlignment="0" applyProtection="0"/>
    <xf numFmtId="185" fontId="65" fillId="29" borderId="22" applyNumberFormat="0" applyAlignment="0" applyProtection="0">
      <alignment vertical="center"/>
    </xf>
    <xf numFmtId="10" fontId="25" fillId="4" borderId="9" applyNumberFormat="0" applyBorder="0" applyAlignment="0" applyProtection="0"/>
    <xf numFmtId="185" fontId="25" fillId="0" borderId="12" applyNumberFormat="0" applyFill="0" applyAlignment="0" applyProtection="0"/>
    <xf numFmtId="177" fontId="33" fillId="0" borderId="10">
      <alignment vertical="center"/>
    </xf>
    <xf numFmtId="183" fontId="65" fillId="29" borderId="22" applyNumberFormat="0" applyAlignment="0" applyProtection="0">
      <alignment vertical="center"/>
    </xf>
    <xf numFmtId="10" fontId="25" fillId="4" borderId="9" applyNumberFormat="0" applyBorder="0" applyAlignment="0" applyProtection="0"/>
    <xf numFmtId="177" fontId="25" fillId="0" borderId="12" applyNumberFormat="0" applyFill="0" applyAlignment="0" applyProtection="0"/>
    <xf numFmtId="185" fontId="33" fillId="0" borderId="10">
      <alignment vertical="center"/>
    </xf>
    <xf numFmtId="185" fontId="65" fillId="29" borderId="22" applyNumberFormat="0" applyAlignment="0" applyProtection="0">
      <alignment vertical="center"/>
    </xf>
    <xf numFmtId="10" fontId="25" fillId="4" borderId="9" applyNumberFormat="0" applyBorder="0" applyAlignment="0" applyProtection="0"/>
    <xf numFmtId="185" fontId="25" fillId="0" borderId="12" applyNumberFormat="0" applyFill="0" applyAlignment="0" applyProtection="0"/>
    <xf numFmtId="177" fontId="33" fillId="0" borderId="10">
      <alignment vertical="center"/>
    </xf>
    <xf numFmtId="183" fontId="65" fillId="29" borderId="22" applyNumberFormat="0" applyAlignment="0" applyProtection="0">
      <alignment vertical="center"/>
    </xf>
    <xf numFmtId="10" fontId="25" fillId="4" borderId="9" applyNumberFormat="0" applyBorder="0" applyAlignment="0" applyProtection="0"/>
    <xf numFmtId="177" fontId="25" fillId="0" borderId="12" applyNumberFormat="0" applyFill="0" applyAlignment="0" applyProtection="0"/>
    <xf numFmtId="185" fontId="33" fillId="0" borderId="10">
      <alignment vertical="center"/>
    </xf>
    <xf numFmtId="177" fontId="70" fillId="46" borderId="0" applyBorder="0" applyProtection="0">
      <alignment horizontal="centerContinuous" vertical="center"/>
    </xf>
    <xf numFmtId="187" fontId="71" fillId="48" borderId="0"/>
    <xf numFmtId="185" fontId="65" fillId="29" borderId="22" applyNumberFormat="0" applyAlignment="0" applyProtection="0">
      <alignment vertical="center"/>
    </xf>
    <xf numFmtId="10" fontId="25" fillId="4" borderId="9" applyNumberFormat="0" applyBorder="0" applyAlignment="0" applyProtection="0"/>
    <xf numFmtId="185" fontId="25" fillId="0" borderId="12" applyNumberFormat="0" applyFill="0" applyAlignment="0" applyProtection="0"/>
    <xf numFmtId="185" fontId="33" fillId="0" borderId="10">
      <alignment vertical="center"/>
    </xf>
    <xf numFmtId="183" fontId="7" fillId="4" borderId="1" applyNumberFormat="0" applyFon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0" fontId="25" fillId="4" borderId="9" applyNumberFormat="0" applyBorder="0" applyAlignment="0" applyProtection="0"/>
    <xf numFmtId="177" fontId="25" fillId="0" borderId="12" applyNumberFormat="0" applyFill="0" applyAlignment="0" applyProtection="0"/>
    <xf numFmtId="185" fontId="7" fillId="4" borderId="1" applyNumberFormat="0" applyFon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0" fontId="25" fillId="4" borderId="9" applyNumberFormat="0" applyBorder="0" applyAlignment="0" applyProtection="0"/>
    <xf numFmtId="177" fontId="25" fillId="0" borderId="23" applyFill="0" applyBorder="0" applyProtection="0">
      <alignment horizontal="left" vertical="top"/>
    </xf>
    <xf numFmtId="185" fontId="25" fillId="0" borderId="12" applyNumberFormat="0" applyFill="0" applyAlignment="0" applyProtection="0"/>
    <xf numFmtId="185" fontId="23" fillId="0" borderId="11">
      <alignment horizontal="right" vertical="center"/>
    </xf>
    <xf numFmtId="183" fontId="7" fillId="4" borderId="1" applyNumberFormat="0" applyFon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0" fontId="25" fillId="4" borderId="9" applyNumberFormat="0" applyBorder="0" applyAlignment="0" applyProtection="0"/>
    <xf numFmtId="177" fontId="25" fillId="0" borderId="12" applyNumberFormat="0" applyFill="0" applyAlignment="0" applyProtection="0"/>
    <xf numFmtId="185" fontId="7" fillId="4" borderId="1" applyNumberFormat="0" applyFon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0" fontId="25" fillId="4" borderId="9" applyNumberFormat="0" applyBorder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83" fontId="65" fillId="29" borderId="22" applyNumberFormat="0" applyAlignment="0" applyProtection="0">
      <alignment vertical="center"/>
    </xf>
    <xf numFmtId="10" fontId="25" fillId="4" borderId="9" applyNumberFormat="0" applyBorder="0" applyAlignment="0" applyProtection="0"/>
    <xf numFmtId="183" fontId="7" fillId="4" borderId="1" applyNumberFormat="0" applyFont="0" applyAlignment="0" applyProtection="0">
      <alignment vertical="center"/>
    </xf>
    <xf numFmtId="177" fontId="25" fillId="0" borderId="12" applyNumberFormat="0" applyFill="0" applyAlignment="0" applyProtection="0"/>
    <xf numFmtId="177" fontId="25" fillId="0" borderId="12" applyNumberFormat="0" applyFill="0" applyAlignment="0" applyProtection="0"/>
    <xf numFmtId="185" fontId="7" fillId="4" borderId="1" applyNumberFormat="0" applyFont="0" applyAlignment="0" applyProtection="0">
      <alignment vertical="center"/>
    </xf>
    <xf numFmtId="185" fontId="25" fillId="0" borderId="12" applyNumberFormat="0" applyFill="0" applyAlignment="0" applyProtection="0"/>
    <xf numFmtId="183" fontId="7" fillId="4" borderId="1" applyNumberFormat="0" applyFont="0" applyAlignment="0" applyProtection="0">
      <alignment vertical="center"/>
    </xf>
    <xf numFmtId="177" fontId="25" fillId="0" borderId="12" applyNumberFormat="0" applyFill="0" applyAlignment="0" applyProtection="0"/>
    <xf numFmtId="177" fontId="33" fillId="0" borderId="10">
      <alignment vertical="center"/>
    </xf>
    <xf numFmtId="185" fontId="7" fillId="4" borderId="1" applyNumberFormat="0" applyFont="0" applyAlignment="0" applyProtection="0">
      <alignment vertical="center"/>
    </xf>
    <xf numFmtId="185" fontId="25" fillId="0" borderId="12" applyNumberFormat="0" applyFill="0" applyAlignment="0" applyProtection="0"/>
    <xf numFmtId="177" fontId="33" fillId="0" borderId="10">
      <alignment vertical="center"/>
    </xf>
    <xf numFmtId="177" fontId="25" fillId="0" borderId="12" applyNumberFormat="0" applyFill="0" applyAlignment="0" applyProtection="0"/>
    <xf numFmtId="183" fontId="7" fillId="4" borderId="1" applyNumberFormat="0" applyFont="0" applyAlignment="0" applyProtection="0">
      <alignment vertical="center"/>
    </xf>
    <xf numFmtId="185" fontId="25" fillId="0" borderId="12" applyNumberFormat="0" applyFill="0" applyAlignment="0" applyProtection="0"/>
    <xf numFmtId="176" fontId="25" fillId="0" borderId="0" applyFont="0" applyFill="0" applyBorder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83" fontId="65" fillId="29" borderId="22" applyNumberFormat="0" applyAlignment="0" applyProtection="0">
      <alignment vertical="center"/>
    </xf>
    <xf numFmtId="10" fontId="25" fillId="4" borderId="9" applyNumberFormat="0" applyBorder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4" fontId="61" fillId="0" borderId="0">
      <alignment horizontal="left"/>
    </xf>
    <xf numFmtId="185" fontId="25" fillId="0" borderId="12" applyNumberFormat="0" applyFill="0" applyAlignment="0" applyProtection="0"/>
    <xf numFmtId="185" fontId="25" fillId="0" borderId="12" applyNumberFormat="0" applyFill="0" applyAlignment="0" applyProtection="0"/>
    <xf numFmtId="183" fontId="72" fillId="0" borderId="24" applyNumberFormat="0" applyFill="0" applyAlignment="0" applyProtection="0">
      <alignment vertical="center"/>
    </xf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85" fontId="23" fillId="0" borderId="11">
      <alignment horizontal="right" vertical="center"/>
    </xf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89" fontId="42" fillId="0" borderId="0" applyFont="0" applyFill="0" applyBorder="0" applyAlignment="0" applyProtection="0">
      <protection hidden="1"/>
    </xf>
    <xf numFmtId="185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0" fontId="4" fillId="0" borderId="9" applyFont="0" applyFill="0" applyBorder="0" applyAlignment="0" applyProtection="0">
      <alignment horizontal="right" vertical="center"/>
    </xf>
    <xf numFmtId="185" fontId="25" fillId="0" borderId="12" applyNumberFormat="0" applyFill="0" applyAlignment="0" applyProtection="0"/>
    <xf numFmtId="183" fontId="65" fillId="29" borderId="22" applyNumberFormat="0" applyAlignment="0" applyProtection="0">
      <alignment vertical="center"/>
    </xf>
    <xf numFmtId="10" fontId="25" fillId="4" borderId="9" applyNumberFormat="0" applyBorder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33" fillId="0" borderId="10">
      <alignment vertical="center"/>
    </xf>
    <xf numFmtId="182" fontId="28" fillId="20" borderId="9">
      <protection locked="0"/>
    </xf>
    <xf numFmtId="185" fontId="25" fillId="0" borderId="12" applyNumberFormat="0" applyFill="0" applyAlignment="0" applyProtection="0"/>
    <xf numFmtId="185" fontId="0" fillId="0" borderId="0">
      <alignment vertical="center"/>
    </xf>
    <xf numFmtId="177" fontId="33" fillId="0" borderId="10">
      <alignment vertical="center"/>
    </xf>
    <xf numFmtId="182" fontId="28" fillId="20" borderId="9">
      <protection locked="0"/>
    </xf>
    <xf numFmtId="185" fontId="25" fillId="0" borderId="12" applyNumberFormat="0" applyFill="0" applyAlignment="0" applyProtection="0"/>
    <xf numFmtId="177" fontId="33" fillId="0" borderId="10">
      <alignment vertical="center"/>
    </xf>
    <xf numFmtId="185" fontId="23" fillId="0" borderId="11">
      <alignment horizontal="right" vertical="center"/>
    </xf>
    <xf numFmtId="177" fontId="25" fillId="0" borderId="12" applyNumberFormat="0" applyFill="0" applyAlignment="0" applyProtection="0"/>
    <xf numFmtId="177" fontId="33" fillId="0" borderId="10">
      <alignment vertical="center"/>
    </xf>
    <xf numFmtId="0" fontId="4" fillId="0" borderId="9" applyFont="0" applyFill="0" applyBorder="0" applyAlignment="0" applyProtection="0">
      <alignment horizontal="right" vertical="center"/>
    </xf>
    <xf numFmtId="182" fontId="28" fillId="20" borderId="9">
      <protection locked="0"/>
    </xf>
    <xf numFmtId="0" fontId="4" fillId="0" borderId="9" applyFont="0" applyFill="0" applyBorder="0" applyAlignment="0" applyProtection="0">
      <alignment horizontal="right" vertical="center"/>
    </xf>
    <xf numFmtId="185" fontId="25" fillId="0" borderId="12" applyNumberFormat="0" applyFill="0" applyAlignment="0" applyProtection="0"/>
    <xf numFmtId="10" fontId="25" fillId="4" borderId="9" applyNumberFormat="0" applyBorder="0" applyAlignment="0" applyProtection="0"/>
    <xf numFmtId="177" fontId="25" fillId="0" borderId="12" applyNumberFormat="0" applyFill="0" applyAlignment="0" applyProtection="0"/>
    <xf numFmtId="177" fontId="21" fillId="0" borderId="10"/>
    <xf numFmtId="177" fontId="25" fillId="0" borderId="12" applyNumberFormat="0" applyFill="0" applyAlignment="0" applyProtection="0"/>
    <xf numFmtId="177" fontId="21" fillId="0" borderId="10"/>
    <xf numFmtId="177" fontId="25" fillId="0" borderId="12" applyNumberFormat="0" applyFill="0" applyAlignment="0" applyProtection="0"/>
    <xf numFmtId="185" fontId="21" fillId="0" borderId="10"/>
    <xf numFmtId="185" fontId="25" fillId="0" borderId="12" applyNumberFormat="0" applyFill="0" applyAlignment="0" applyProtection="0"/>
    <xf numFmtId="177" fontId="21" fillId="0" borderId="10"/>
    <xf numFmtId="185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82" fontId="28" fillId="20" borderId="9">
      <protection locked="0"/>
    </xf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25" fillId="0" borderId="12" applyNumberFormat="0" applyFill="0" applyAlignment="0" applyProtection="0"/>
    <xf numFmtId="183" fontId="76" fillId="0" borderId="25" applyNumberFormat="0" applyFill="0" applyAlignment="0" applyProtection="0">
      <alignment vertical="center"/>
    </xf>
    <xf numFmtId="177" fontId="25" fillId="0" borderId="12" applyNumberFormat="0" applyFill="0" applyAlignment="0" applyProtection="0"/>
    <xf numFmtId="185" fontId="25" fillId="0" borderId="12" applyNumberFormat="0" applyFill="0" applyAlignment="0" applyProtection="0"/>
    <xf numFmtId="177" fontId="45" fillId="0" borderId="0">
      <alignment horizontal="left" indent="2"/>
    </xf>
    <xf numFmtId="177" fontId="25" fillId="0" borderId="12" applyNumberFormat="0" applyFill="0" applyAlignment="0" applyProtection="0"/>
    <xf numFmtId="9" fontId="0" fillId="0" borderId="0" applyFont="0" applyFill="0" applyBorder="0" applyAlignment="0" applyProtection="0"/>
    <xf numFmtId="0" fontId="58" fillId="0" borderId="0"/>
    <xf numFmtId="182" fontId="28" fillId="20" borderId="9">
      <protection locked="0"/>
    </xf>
    <xf numFmtId="185" fontId="65" fillId="29" borderId="22" applyNumberFormat="0" applyAlignment="0" applyProtection="0">
      <alignment vertical="center"/>
    </xf>
    <xf numFmtId="185" fontId="25" fillId="0" borderId="12" applyNumberFormat="0" applyFill="0" applyAlignment="0" applyProtection="0"/>
    <xf numFmtId="185" fontId="25" fillId="0" borderId="12" applyNumberFormat="0" applyFill="0" applyAlignment="0" applyProtection="0"/>
    <xf numFmtId="185" fontId="25" fillId="0" borderId="12" applyNumberFormat="0" applyFill="0" applyAlignment="0" applyProtection="0"/>
    <xf numFmtId="183" fontId="65" fillId="29" borderId="22" applyNumberFormat="0" applyAlignment="0" applyProtection="0">
      <alignment vertical="center"/>
    </xf>
    <xf numFmtId="185" fontId="33" fillId="0" borderId="10">
      <alignment vertical="center"/>
    </xf>
    <xf numFmtId="177" fontId="55" fillId="0" borderId="20" applyFont="0" applyFill="0" applyBorder="0" applyAlignment="0" applyProtection="0">
      <alignment horizontal="center"/>
      <protection hidden="1"/>
    </xf>
    <xf numFmtId="177" fontId="25" fillId="0" borderId="12" applyNumberFormat="0" applyFill="0" applyAlignment="0" applyProtection="0"/>
    <xf numFmtId="0" fontId="19" fillId="0" borderId="0"/>
    <xf numFmtId="182" fontId="28" fillId="20" borderId="9">
      <protection locked="0"/>
    </xf>
    <xf numFmtId="185" fontId="25" fillId="0" borderId="12" applyNumberFormat="0" applyFill="0" applyAlignment="0" applyProtection="0"/>
    <xf numFmtId="183" fontId="12" fillId="12" borderId="3" applyNumberFormat="0" applyAlignment="0" applyProtection="0">
      <alignment vertical="center"/>
    </xf>
    <xf numFmtId="177" fontId="21" fillId="0" borderId="10"/>
    <xf numFmtId="0" fontId="2" fillId="22" borderId="0" applyAlignment="0"/>
    <xf numFmtId="196" fontId="0" fillId="0" borderId="0" applyFont="0" applyFill="0" applyBorder="0" applyAlignment="0" applyProtection="0"/>
    <xf numFmtId="179" fontId="40" fillId="0" borderId="0" applyFont="0" applyFill="0" applyBorder="0" applyAlignment="0" applyProtection="0"/>
    <xf numFmtId="182" fontId="28" fillId="20" borderId="9">
      <protection locked="0"/>
    </xf>
    <xf numFmtId="177" fontId="33" fillId="0" borderId="10">
      <alignment vertical="center"/>
    </xf>
    <xf numFmtId="185" fontId="4" fillId="0" borderId="9" applyFont="0" applyFill="0" applyBorder="0" applyAlignment="0" applyProtection="0">
      <alignment horizontal="right" vertical="center"/>
    </xf>
    <xf numFmtId="182" fontId="28" fillId="20" borderId="9">
      <protection locked="0"/>
    </xf>
    <xf numFmtId="182" fontId="28" fillId="20" borderId="9">
      <protection locked="0"/>
    </xf>
    <xf numFmtId="182" fontId="28" fillId="20" borderId="9">
      <protection locked="0"/>
    </xf>
    <xf numFmtId="185" fontId="33" fillId="0" borderId="10">
      <alignment vertical="center"/>
    </xf>
    <xf numFmtId="10" fontId="25" fillId="4" borderId="9" applyNumberFormat="0" applyBorder="0" applyAlignment="0" applyProtection="0"/>
    <xf numFmtId="177" fontId="47" fillId="0" borderId="15">
      <alignment horizontal="left"/>
    </xf>
    <xf numFmtId="182" fontId="28" fillId="20" borderId="9">
      <protection locked="0"/>
    </xf>
    <xf numFmtId="182" fontId="28" fillId="20" borderId="9">
      <protection locked="0"/>
    </xf>
    <xf numFmtId="10" fontId="25" fillId="4" borderId="9" applyNumberFormat="0" applyBorder="0" applyAlignment="0" applyProtection="0"/>
    <xf numFmtId="182" fontId="28" fillId="20" borderId="9">
      <protection locked="0"/>
    </xf>
    <xf numFmtId="177" fontId="33" fillId="0" borderId="10">
      <alignment vertical="center"/>
    </xf>
    <xf numFmtId="182" fontId="28" fillId="20" borderId="9">
      <protection locked="0"/>
    </xf>
    <xf numFmtId="185" fontId="33" fillId="0" borderId="10">
      <alignment vertical="center"/>
    </xf>
    <xf numFmtId="182" fontId="28" fillId="20" borderId="9">
      <protection locked="0"/>
    </xf>
    <xf numFmtId="185" fontId="33" fillId="0" borderId="10">
      <alignment vertical="center"/>
    </xf>
    <xf numFmtId="182" fontId="28" fillId="20" borderId="9">
      <protection locked="0"/>
    </xf>
    <xf numFmtId="177" fontId="33" fillId="0" borderId="10">
      <alignment vertical="center"/>
    </xf>
    <xf numFmtId="10" fontId="25" fillId="4" borderId="9" applyNumberFormat="0" applyBorder="0" applyAlignment="0" applyProtection="0"/>
    <xf numFmtId="182" fontId="28" fillId="20" borderId="9">
      <protection locked="0"/>
    </xf>
    <xf numFmtId="185" fontId="33" fillId="0" borderId="10">
      <alignment vertical="center"/>
    </xf>
    <xf numFmtId="10" fontId="25" fillId="4" borderId="9" applyNumberFormat="0" applyBorder="0" applyAlignment="0" applyProtection="0"/>
    <xf numFmtId="182" fontId="28" fillId="20" borderId="9">
      <protection locked="0"/>
    </xf>
    <xf numFmtId="177" fontId="33" fillId="0" borderId="10">
      <alignment vertical="center"/>
    </xf>
    <xf numFmtId="10" fontId="25" fillId="4" borderId="9" applyNumberFormat="0" applyBorder="0" applyAlignment="0" applyProtection="0"/>
    <xf numFmtId="182" fontId="28" fillId="20" borderId="9">
      <protection locked="0"/>
    </xf>
    <xf numFmtId="185" fontId="33" fillId="0" borderId="10">
      <alignment vertical="center"/>
    </xf>
    <xf numFmtId="10" fontId="25" fillId="4" borderId="9" applyNumberFormat="0" applyBorder="0" applyAlignment="0" applyProtection="0"/>
    <xf numFmtId="182" fontId="28" fillId="20" borderId="9">
      <protection locked="0"/>
    </xf>
    <xf numFmtId="177" fontId="33" fillId="0" borderId="10">
      <alignment vertical="center"/>
    </xf>
    <xf numFmtId="10" fontId="25" fillId="4" borderId="9" applyNumberFormat="0" applyBorder="0" applyAlignment="0" applyProtection="0"/>
    <xf numFmtId="182" fontId="28" fillId="20" borderId="9">
      <protection locked="0"/>
    </xf>
    <xf numFmtId="185" fontId="33" fillId="0" borderId="10">
      <alignment vertical="center"/>
    </xf>
    <xf numFmtId="182" fontId="28" fillId="20" borderId="9">
      <protection locked="0"/>
    </xf>
    <xf numFmtId="177" fontId="33" fillId="0" borderId="10">
      <alignment vertical="center"/>
    </xf>
    <xf numFmtId="182" fontId="28" fillId="20" borderId="9">
      <protection locked="0"/>
    </xf>
    <xf numFmtId="185" fontId="33" fillId="0" borderId="10">
      <alignment vertical="center"/>
    </xf>
    <xf numFmtId="182" fontId="28" fillId="20" borderId="9">
      <protection locked="0"/>
    </xf>
    <xf numFmtId="177" fontId="33" fillId="0" borderId="10">
      <alignment vertical="center"/>
    </xf>
    <xf numFmtId="182" fontId="28" fillId="20" borderId="9">
      <protection locked="0"/>
    </xf>
    <xf numFmtId="182" fontId="28" fillId="20" borderId="9">
      <protection locked="0"/>
    </xf>
    <xf numFmtId="183" fontId="58" fillId="0" borderId="0"/>
    <xf numFmtId="182" fontId="28" fillId="20" borderId="9">
      <protection locked="0"/>
    </xf>
    <xf numFmtId="182" fontId="28" fillId="20" borderId="9">
      <protection locked="0"/>
    </xf>
    <xf numFmtId="182" fontId="28" fillId="20" borderId="9">
      <protection locked="0"/>
    </xf>
    <xf numFmtId="185" fontId="33" fillId="0" borderId="10">
      <alignment vertical="center"/>
    </xf>
    <xf numFmtId="0" fontId="0" fillId="0" borderId="0">
      <alignment vertical="center"/>
    </xf>
    <xf numFmtId="10" fontId="25" fillId="4" borderId="9" applyNumberFormat="0" applyBorder="0" applyAlignment="0" applyProtection="0"/>
    <xf numFmtId="182" fontId="28" fillId="20" borderId="9">
      <protection locked="0"/>
    </xf>
    <xf numFmtId="182" fontId="28" fillId="20" borderId="9">
      <protection locked="0"/>
    </xf>
    <xf numFmtId="185" fontId="0" fillId="0" borderId="0">
      <alignment vertical="center"/>
    </xf>
    <xf numFmtId="10" fontId="25" fillId="4" borderId="9" applyNumberFormat="0" applyBorder="0" applyAlignment="0" applyProtection="0"/>
    <xf numFmtId="182" fontId="28" fillId="20" borderId="9">
      <protection locked="0"/>
    </xf>
    <xf numFmtId="10" fontId="19" fillId="0" borderId="0" applyFont="0" applyFill="0" applyBorder="0" applyAlignment="0" applyProtection="0"/>
    <xf numFmtId="185" fontId="33" fillId="0" borderId="10">
      <alignment vertical="center"/>
    </xf>
    <xf numFmtId="182" fontId="28" fillId="20" borderId="9">
      <protection locked="0"/>
    </xf>
    <xf numFmtId="177" fontId="33" fillId="0" borderId="10">
      <alignment vertical="center"/>
    </xf>
    <xf numFmtId="182" fontId="28" fillId="20" borderId="9">
      <protection locked="0"/>
    </xf>
    <xf numFmtId="185" fontId="33" fillId="0" borderId="10">
      <alignment vertical="center"/>
    </xf>
    <xf numFmtId="182" fontId="28" fillId="20" borderId="9">
      <protection locked="0"/>
    </xf>
    <xf numFmtId="177" fontId="33" fillId="0" borderId="10">
      <alignment vertical="center"/>
    </xf>
    <xf numFmtId="182" fontId="28" fillId="20" borderId="9">
      <protection locked="0"/>
    </xf>
    <xf numFmtId="185" fontId="33" fillId="0" borderId="10">
      <alignment vertical="center"/>
    </xf>
    <xf numFmtId="182" fontId="28" fillId="20" borderId="9">
      <protection locked="0"/>
    </xf>
    <xf numFmtId="177" fontId="33" fillId="0" borderId="10">
      <alignment vertical="center"/>
    </xf>
    <xf numFmtId="182" fontId="28" fillId="20" borderId="9">
      <protection locked="0"/>
    </xf>
    <xf numFmtId="185" fontId="33" fillId="0" borderId="10">
      <alignment vertical="center"/>
    </xf>
    <xf numFmtId="182" fontId="28" fillId="20" borderId="9">
      <protection locked="0"/>
    </xf>
    <xf numFmtId="177" fontId="33" fillId="0" borderId="10">
      <alignment vertical="center"/>
    </xf>
    <xf numFmtId="182" fontId="28" fillId="20" borderId="9">
      <protection locked="0"/>
    </xf>
    <xf numFmtId="177" fontId="33" fillId="0" borderId="10">
      <alignment vertical="center"/>
    </xf>
    <xf numFmtId="182" fontId="28" fillId="20" borderId="9">
      <protection locked="0"/>
    </xf>
    <xf numFmtId="182" fontId="28" fillId="20" borderId="9">
      <protection locked="0"/>
    </xf>
    <xf numFmtId="177" fontId="37" fillId="0" borderId="0">
      <alignment horizontal="left" indent="2"/>
    </xf>
    <xf numFmtId="182" fontId="28" fillId="20" borderId="9">
      <protection locked="0"/>
    </xf>
    <xf numFmtId="177" fontId="75" fillId="0" borderId="0">
      <alignment horizontal="right"/>
    </xf>
    <xf numFmtId="182" fontId="28" fillId="20" borderId="9">
      <protection locked="0"/>
    </xf>
    <xf numFmtId="182" fontId="28" fillId="20" borderId="9">
      <protection locked="0"/>
    </xf>
    <xf numFmtId="182" fontId="28" fillId="20" borderId="9">
      <protection locked="0"/>
    </xf>
    <xf numFmtId="182" fontId="28" fillId="20" borderId="9">
      <protection locked="0"/>
    </xf>
    <xf numFmtId="185" fontId="33" fillId="0" borderId="10">
      <alignment vertical="center"/>
    </xf>
    <xf numFmtId="185" fontId="80" fillId="0" borderId="0">
      <alignment vertical="center"/>
    </xf>
    <xf numFmtId="10" fontId="25" fillId="4" borderId="9" applyNumberFormat="0" applyBorder="0" applyAlignment="0" applyProtection="0"/>
    <xf numFmtId="0" fontId="4" fillId="0" borderId="0">
      <alignment vertical="center"/>
    </xf>
    <xf numFmtId="182" fontId="28" fillId="20" borderId="9">
      <protection locked="0"/>
    </xf>
    <xf numFmtId="0" fontId="4" fillId="0" borderId="9" applyFont="0" applyFill="0" applyBorder="0" applyAlignment="0" applyProtection="0">
      <alignment horizontal="right" vertical="center"/>
    </xf>
    <xf numFmtId="182" fontId="28" fillId="20" borderId="9">
      <protection locked="0"/>
    </xf>
    <xf numFmtId="10" fontId="25" fillId="4" borderId="9" applyNumberFormat="0" applyBorder="0" applyAlignment="0" applyProtection="0"/>
    <xf numFmtId="0" fontId="4" fillId="0" borderId="9" applyFont="0" applyFill="0" applyBorder="0" applyAlignment="0" applyProtection="0">
      <alignment horizontal="right" vertical="center"/>
    </xf>
    <xf numFmtId="182" fontId="28" fillId="20" borderId="9">
      <protection locked="0"/>
    </xf>
    <xf numFmtId="185" fontId="33" fillId="0" borderId="10">
      <alignment vertical="center"/>
    </xf>
    <xf numFmtId="0" fontId="4" fillId="0" borderId="9" applyFont="0" applyFill="0" applyBorder="0" applyAlignment="0" applyProtection="0">
      <alignment horizontal="right" vertical="center"/>
    </xf>
    <xf numFmtId="182" fontId="28" fillId="20" borderId="9">
      <protection locked="0"/>
    </xf>
    <xf numFmtId="177" fontId="33" fillId="0" borderId="10">
      <alignment vertical="center"/>
    </xf>
    <xf numFmtId="0" fontId="4" fillId="0" borderId="9" applyFont="0" applyFill="0" applyBorder="0" applyAlignment="0" applyProtection="0">
      <alignment horizontal="right" vertical="center"/>
    </xf>
    <xf numFmtId="182" fontId="28" fillId="20" borderId="9">
      <protection locked="0"/>
    </xf>
    <xf numFmtId="185" fontId="33" fillId="0" borderId="10">
      <alignment vertical="center"/>
    </xf>
    <xf numFmtId="0" fontId="4" fillId="0" borderId="9" applyFont="0" applyFill="0" applyBorder="0" applyAlignment="0" applyProtection="0">
      <alignment horizontal="right" vertical="center"/>
    </xf>
    <xf numFmtId="182" fontId="28" fillId="20" borderId="9">
      <protection locked="0"/>
    </xf>
    <xf numFmtId="177" fontId="33" fillId="0" borderId="10">
      <alignment vertical="center"/>
    </xf>
    <xf numFmtId="0" fontId="4" fillId="0" borderId="9" applyFont="0" applyFill="0" applyBorder="0" applyAlignment="0" applyProtection="0">
      <alignment horizontal="right" vertical="center"/>
    </xf>
    <xf numFmtId="182" fontId="28" fillId="20" borderId="9">
      <protection locked="0"/>
    </xf>
    <xf numFmtId="185" fontId="33" fillId="0" borderId="10">
      <alignment vertical="center"/>
    </xf>
    <xf numFmtId="0" fontId="4" fillId="0" borderId="9" applyFont="0" applyFill="0" applyBorder="0" applyAlignment="0" applyProtection="0">
      <alignment horizontal="right" vertical="center"/>
    </xf>
    <xf numFmtId="182" fontId="28" fillId="20" borderId="9">
      <protection locked="0"/>
    </xf>
    <xf numFmtId="177" fontId="33" fillId="0" borderId="10">
      <alignment vertical="center"/>
    </xf>
    <xf numFmtId="182" fontId="28" fillId="20" borderId="9">
      <protection locked="0"/>
    </xf>
    <xf numFmtId="182" fontId="28" fillId="20" borderId="9">
      <protection locked="0"/>
    </xf>
    <xf numFmtId="185" fontId="33" fillId="0" borderId="10">
      <alignment vertical="center"/>
    </xf>
    <xf numFmtId="182" fontId="28" fillId="20" borderId="9">
      <protection locked="0"/>
    </xf>
    <xf numFmtId="182" fontId="28" fillId="20" borderId="9">
      <protection locked="0"/>
    </xf>
    <xf numFmtId="177" fontId="33" fillId="0" borderId="10">
      <alignment vertical="center"/>
    </xf>
    <xf numFmtId="182" fontId="28" fillId="20" borderId="9">
      <protection locked="0"/>
    </xf>
    <xf numFmtId="185" fontId="33" fillId="0" borderId="10">
      <alignment vertical="center"/>
    </xf>
    <xf numFmtId="177" fontId="21" fillId="0" borderId="10"/>
    <xf numFmtId="182" fontId="28" fillId="20" borderId="9">
      <protection locked="0"/>
    </xf>
    <xf numFmtId="4" fontId="68" fillId="0" borderId="0">
      <alignment vertical="center"/>
    </xf>
    <xf numFmtId="177" fontId="40" fillId="0" borderId="0" applyFont="0" applyFill="0" applyBorder="0" applyAlignment="0" applyProtection="0">
      <alignment horizontal="right"/>
    </xf>
    <xf numFmtId="177" fontId="40" fillId="0" borderId="0" applyFont="0" applyFill="0" applyBorder="0" applyAlignment="0" applyProtection="0"/>
    <xf numFmtId="15" fontId="55" fillId="0" borderId="17" applyFont="0" applyFill="0" applyBorder="0" applyAlignment="0" applyProtection="0">
      <alignment horizontal="center"/>
      <protection hidden="1"/>
    </xf>
    <xf numFmtId="185" fontId="65" fillId="29" borderId="22" applyNumberFormat="0" applyAlignment="0" applyProtection="0">
      <alignment vertical="center"/>
    </xf>
    <xf numFmtId="181" fontId="42" fillId="0" borderId="0" applyFont="0" applyFill="0" applyBorder="0" applyAlignment="0" applyProtection="0">
      <alignment horizontal="center"/>
      <protection hidden="1"/>
    </xf>
    <xf numFmtId="185" fontId="12" fillId="12" borderId="3" applyNumberFormat="0" applyAlignment="0" applyProtection="0">
      <alignment vertical="center"/>
    </xf>
    <xf numFmtId="185" fontId="21" fillId="0" borderId="10"/>
    <xf numFmtId="184" fontId="55" fillId="0" borderId="17" applyFont="0" applyFill="0" applyBorder="0" applyAlignment="0" applyProtection="0">
      <alignment horizontal="right"/>
      <protection hidden="1"/>
    </xf>
    <xf numFmtId="183" fontId="7" fillId="4" borderId="1" applyNumberFormat="0" applyFont="0" applyAlignment="0" applyProtection="0">
      <alignment vertical="center"/>
    </xf>
    <xf numFmtId="177" fontId="23" fillId="0" borderId="11">
      <alignment horizontal="right" vertical="center"/>
    </xf>
    <xf numFmtId="177" fontId="46" fillId="0" borderId="0"/>
    <xf numFmtId="183" fontId="7" fillId="4" borderId="1" applyNumberFormat="0" applyFont="0" applyAlignment="0" applyProtection="0">
      <alignment vertical="center"/>
    </xf>
    <xf numFmtId="177" fontId="23" fillId="0" borderId="11">
      <alignment horizontal="right" vertical="center"/>
    </xf>
    <xf numFmtId="177" fontId="37" fillId="0" borderId="0"/>
    <xf numFmtId="177" fontId="37" fillId="0" borderId="0">
      <alignment horizontal="left"/>
      <protection hidden="1"/>
    </xf>
    <xf numFmtId="192" fontId="41" fillId="0" borderId="0" applyFill="0" applyBorder="0" applyAlignment="0" applyProtection="0"/>
    <xf numFmtId="10" fontId="25" fillId="4" borderId="9" applyNumberFormat="0" applyBorder="0" applyAlignment="0" applyProtection="0"/>
    <xf numFmtId="177" fontId="19" fillId="0" borderId="0">
      <alignment horizontal="left" indent="2"/>
    </xf>
    <xf numFmtId="177" fontId="37" fillId="0" borderId="0"/>
    <xf numFmtId="43" fontId="0" fillId="0" borderId="0" applyFont="0" applyFill="0" applyBorder="0" applyAlignment="0" applyProtection="0">
      <alignment vertical="center"/>
    </xf>
    <xf numFmtId="10" fontId="25" fillId="4" borderId="9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10" fontId="25" fillId="4" borderId="9" applyNumberFormat="0" applyBorder="0" applyAlignment="0" applyProtection="0"/>
    <xf numFmtId="185" fontId="20" fillId="0" borderId="8" applyNumberFormat="0" applyFill="0" applyAlignment="0" applyProtection="0">
      <alignment vertical="center"/>
    </xf>
    <xf numFmtId="10" fontId="39" fillId="0" borderId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85" fontId="7" fillId="4" borderId="1" applyNumberFormat="0" applyFont="0" applyAlignment="0" applyProtection="0">
      <alignment vertical="center"/>
    </xf>
    <xf numFmtId="185" fontId="23" fillId="0" borderId="11">
      <alignment horizontal="right" vertical="center"/>
    </xf>
    <xf numFmtId="10" fontId="25" fillId="4" borderId="9" applyNumberFormat="0" applyBorder="0" applyAlignment="0" applyProtection="0"/>
    <xf numFmtId="183" fontId="82" fillId="50" borderId="0" applyNumberFormat="0" applyBorder="0" applyAlignment="0" applyProtection="0">
      <alignment vertical="center"/>
    </xf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85" fontId="20" fillId="0" borderId="8" applyNumberFormat="0" applyFill="0" applyAlignment="0" applyProtection="0">
      <alignment vertical="center"/>
    </xf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77" fontId="64" fillId="0" borderId="0">
      <alignment horizontal="right"/>
    </xf>
    <xf numFmtId="185" fontId="7" fillId="4" borderId="1" applyNumberFormat="0" applyFont="0" applyAlignment="0" applyProtection="0">
      <alignment vertical="center"/>
    </xf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10" fontId="25" fillId="4" borderId="9" applyNumberFormat="0" applyBorder="0" applyAlignment="0" applyProtection="0"/>
    <xf numFmtId="208" fontId="22" fillId="0" borderId="0" applyFont="0" applyFill="0" applyBorder="0" applyAlignment="0" applyProtection="0">
      <alignment horizontal="center"/>
      <protection hidden="1"/>
    </xf>
    <xf numFmtId="177" fontId="33" fillId="0" borderId="10">
      <alignment vertical="center"/>
    </xf>
    <xf numFmtId="206" fontId="22" fillId="0" borderId="0" applyFont="0" applyFill="0" applyBorder="0" applyAlignment="0" applyProtection="0">
      <alignment horizontal="center"/>
      <protection hidden="1"/>
    </xf>
    <xf numFmtId="177" fontId="40" fillId="0" borderId="0" applyFont="0" applyFill="0" applyBorder="0" applyAlignment="0" applyProtection="0">
      <alignment horizontal="right"/>
    </xf>
    <xf numFmtId="177" fontId="33" fillId="0" borderId="10">
      <alignment vertical="center"/>
    </xf>
    <xf numFmtId="183" fontId="12" fillId="12" borderId="3" applyNumberFormat="0" applyAlignment="0" applyProtection="0">
      <alignment vertical="center"/>
    </xf>
    <xf numFmtId="202" fontId="63" fillId="0" borderId="0"/>
    <xf numFmtId="0" fontId="0" fillId="0" borderId="0">
      <alignment vertical="center"/>
    </xf>
    <xf numFmtId="0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4" borderId="1" applyNumberFormat="0" applyFont="0" applyAlignment="0" applyProtection="0">
      <alignment vertical="center"/>
    </xf>
    <xf numFmtId="185" fontId="4" fillId="0" borderId="0">
      <alignment vertical="center"/>
    </xf>
    <xf numFmtId="185" fontId="0" fillId="0" borderId="0"/>
    <xf numFmtId="49" fontId="67" fillId="0" borderId="15">
      <alignment horizontal="left"/>
    </xf>
    <xf numFmtId="0" fontId="4" fillId="0" borderId="0">
      <alignment vertical="center"/>
    </xf>
    <xf numFmtId="38" fontId="39" fillId="0" borderId="0"/>
    <xf numFmtId="1" fontId="37" fillId="0" borderId="0">
      <alignment horizontal="right"/>
    </xf>
    <xf numFmtId="0" fontId="24" fillId="18" borderId="1">
      <alignment vertical="center"/>
    </xf>
    <xf numFmtId="185" fontId="7" fillId="4" borderId="1" applyNumberFormat="0" applyFont="0" applyAlignment="0" applyProtection="0">
      <alignment vertical="center"/>
    </xf>
    <xf numFmtId="177" fontId="23" fillId="0" borderId="11">
      <alignment horizontal="right" vertical="center"/>
    </xf>
    <xf numFmtId="1" fontId="56" fillId="0" borderId="0" applyProtection="0">
      <alignment horizontal="right" vertical="center"/>
    </xf>
    <xf numFmtId="177" fontId="25" fillId="0" borderId="0" applyFont="0" applyFill="0" applyBorder="0" applyAlignment="0" applyProtection="0">
      <protection hidden="1"/>
    </xf>
    <xf numFmtId="204" fontId="73" fillId="0" borderId="0"/>
    <xf numFmtId="191" fontId="26" fillId="0" borderId="17" applyFont="0" applyFill="0" applyBorder="0" applyAlignment="0" applyProtection="0">
      <alignment horizontal="right"/>
      <protection locked="0"/>
    </xf>
    <xf numFmtId="177" fontId="23" fillId="0" borderId="11">
      <alignment horizontal="right" vertical="center"/>
    </xf>
    <xf numFmtId="185" fontId="23" fillId="0" borderId="11">
      <alignment horizontal="right" vertical="center"/>
    </xf>
    <xf numFmtId="185" fontId="7" fillId="4" borderId="1" applyNumberFormat="0" applyFon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23" fillId="0" borderId="11">
      <alignment horizontal="right" vertical="center"/>
    </xf>
    <xf numFmtId="183" fontId="7" fillId="4" borderId="1" applyNumberFormat="0" applyFon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77" fontId="23" fillId="0" borderId="11">
      <alignment horizontal="right" vertical="center"/>
    </xf>
    <xf numFmtId="185" fontId="7" fillId="4" borderId="1" applyNumberFormat="0" applyFont="0" applyAlignment="0" applyProtection="0">
      <alignment vertical="center"/>
    </xf>
    <xf numFmtId="185" fontId="23" fillId="0" borderId="11">
      <alignment horizontal="right" vertical="center"/>
    </xf>
    <xf numFmtId="185" fontId="7" fillId="4" borderId="1" applyNumberFormat="0" applyFont="0" applyAlignment="0" applyProtection="0">
      <alignment vertical="center"/>
    </xf>
    <xf numFmtId="185" fontId="23" fillId="0" borderId="11">
      <alignment horizontal="right" vertical="center"/>
    </xf>
    <xf numFmtId="177" fontId="23" fillId="0" borderId="11">
      <alignment horizontal="right" vertical="center"/>
    </xf>
    <xf numFmtId="177" fontId="23" fillId="0" borderId="11">
      <alignment horizontal="right" vertical="center"/>
    </xf>
    <xf numFmtId="185" fontId="33" fillId="0" borderId="10">
      <alignment vertical="center"/>
    </xf>
    <xf numFmtId="177" fontId="23" fillId="0" borderId="11">
      <alignment horizontal="right" vertical="center"/>
    </xf>
    <xf numFmtId="177" fontId="25" fillId="0" borderId="21">
      <alignment horizontal="right" vertical="center" wrapText="1"/>
    </xf>
    <xf numFmtId="183" fontId="83" fillId="0" borderId="26" applyNumberFormat="0" applyFill="0" applyAlignment="0" applyProtection="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5" fontId="33" fillId="0" borderId="1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5" fontId="33" fillId="0" borderId="10">
      <alignment vertical="center"/>
    </xf>
    <xf numFmtId="185" fontId="7" fillId="4" borderId="1" applyNumberFormat="0" applyFont="0" applyAlignment="0" applyProtection="0">
      <alignment vertical="center"/>
    </xf>
    <xf numFmtId="185" fontId="33" fillId="0" borderId="10">
      <alignment vertical="center"/>
    </xf>
    <xf numFmtId="185" fontId="33" fillId="0" borderId="1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5" fontId="0" fillId="0" borderId="0">
      <alignment vertical="center"/>
    </xf>
    <xf numFmtId="177" fontId="33" fillId="0" borderId="10">
      <alignment vertical="center"/>
    </xf>
    <xf numFmtId="183" fontId="48" fillId="29" borderId="3" applyNumberFormat="0" applyAlignment="0" applyProtection="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3" fontId="48" fillId="29" borderId="3" applyNumberFormat="0" applyAlignment="0" applyProtection="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3" fontId="48" fillId="29" borderId="3" applyNumberFormat="0" applyAlignment="0" applyProtection="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3" fontId="48" fillId="29" borderId="3" applyNumberFormat="0" applyAlignment="0" applyProtection="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3" fontId="48" fillId="29" borderId="3" applyNumberFormat="0" applyAlignment="0" applyProtection="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0" fontId="4" fillId="0" borderId="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5" fontId="33" fillId="0" borderId="10">
      <alignment vertical="center"/>
    </xf>
    <xf numFmtId="177" fontId="33" fillId="0" borderId="10">
      <alignment vertical="center"/>
    </xf>
    <xf numFmtId="185" fontId="33" fillId="0" borderId="10">
      <alignment vertical="center"/>
    </xf>
    <xf numFmtId="177" fontId="62" fillId="0" borderId="0" applyBorder="0" applyProtection="0">
      <alignment vertical="center"/>
    </xf>
    <xf numFmtId="177" fontId="62" fillId="0" borderId="21" applyBorder="0" applyProtection="0">
      <alignment horizontal="right" vertical="center"/>
    </xf>
    <xf numFmtId="177" fontId="62" fillId="0" borderId="21" applyBorder="0" applyProtection="0">
      <alignment horizontal="right" vertical="center"/>
    </xf>
    <xf numFmtId="185" fontId="62" fillId="0" borderId="21" applyBorder="0" applyProtection="0">
      <alignment horizontal="right" vertical="center"/>
    </xf>
    <xf numFmtId="185" fontId="20" fillId="0" borderId="8" applyNumberFormat="0" applyFill="0" applyAlignment="0" applyProtection="0">
      <alignment vertical="center"/>
    </xf>
    <xf numFmtId="177" fontId="62" fillId="0" borderId="21" applyBorder="0" applyProtection="0">
      <alignment horizontal="right" vertical="center"/>
    </xf>
    <xf numFmtId="177" fontId="70" fillId="47" borderId="21" applyBorder="0" applyProtection="0">
      <alignment horizontal="centerContinuous" vertical="center"/>
    </xf>
    <xf numFmtId="177" fontId="70" fillId="47" borderId="21" applyBorder="0" applyProtection="0">
      <alignment horizontal="centerContinuous" vertical="center"/>
    </xf>
    <xf numFmtId="185" fontId="70" fillId="47" borderId="21" applyBorder="0" applyProtection="0">
      <alignment horizontal="centerContinuous" vertical="center"/>
    </xf>
    <xf numFmtId="177" fontId="70" fillId="47" borderId="21" applyBorder="0" applyProtection="0">
      <alignment horizontal="centerContinuous" vertical="center"/>
    </xf>
    <xf numFmtId="41" fontId="25" fillId="0" borderId="0" applyFont="0" applyFill="0" applyBorder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77" fontId="74" fillId="0" borderId="0" applyBorder="0" applyProtection="0">
      <alignment horizontal="left"/>
    </xf>
    <xf numFmtId="177" fontId="32" fillId="0" borderId="0" applyFill="0" applyBorder="0" applyProtection="0">
      <alignment horizontal="left"/>
    </xf>
    <xf numFmtId="183" fontId="7" fillId="4" borderId="1" applyNumberFormat="0" applyFont="0" applyAlignment="0" applyProtection="0">
      <alignment vertical="center"/>
    </xf>
    <xf numFmtId="185" fontId="4" fillId="0" borderId="9" applyFont="0" applyFill="0" applyBorder="0" applyAlignment="0" applyProtection="0">
      <alignment horizontal="right" vertical="center"/>
    </xf>
    <xf numFmtId="192" fontId="25" fillId="0" borderId="0" applyFont="0" applyFill="0" applyBorder="0" applyAlignment="0" applyProtection="0">
      <protection hidden="1"/>
    </xf>
    <xf numFmtId="183" fontId="12" fillId="12" borderId="3" applyNumberFormat="0" applyAlignment="0" applyProtection="0">
      <alignment vertical="center"/>
    </xf>
    <xf numFmtId="49" fontId="22" fillId="0" borderId="0" applyFont="0" applyFill="0" applyBorder="0" applyAlignment="0" applyProtection="0">
      <protection hidden="1"/>
    </xf>
    <xf numFmtId="207" fontId="26" fillId="0" borderId="0" applyFont="0" applyFill="0" applyBorder="0" applyAlignment="0" applyProtection="0">
      <protection locked="0"/>
    </xf>
    <xf numFmtId="177" fontId="39" fillId="0" borderId="0"/>
    <xf numFmtId="177" fontId="21" fillId="0" borderId="21">
      <alignment horizontal="left"/>
    </xf>
    <xf numFmtId="177" fontId="21" fillId="0" borderId="21">
      <alignment horizontal="left"/>
    </xf>
    <xf numFmtId="185" fontId="21" fillId="0" borderId="21">
      <alignment horizontal="left"/>
    </xf>
    <xf numFmtId="177" fontId="21" fillId="0" borderId="21">
      <alignment horizontal="left"/>
    </xf>
    <xf numFmtId="177" fontId="79" fillId="49" borderId="0" applyFont="0">
      <alignment vertical="center"/>
    </xf>
    <xf numFmtId="177" fontId="21" fillId="0" borderId="10"/>
    <xf numFmtId="177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85" fontId="21" fillId="0" borderId="10"/>
    <xf numFmtId="177" fontId="21" fillId="0" borderId="10"/>
    <xf numFmtId="183" fontId="20" fillId="0" borderId="8" applyNumberFormat="0" applyFill="0" applyAlignment="0" applyProtection="0">
      <alignment vertical="center"/>
    </xf>
    <xf numFmtId="185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0" fontId="4" fillId="0" borderId="0">
      <alignment vertical="center"/>
    </xf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0" fillId="0" borderId="0">
      <alignment vertical="center"/>
    </xf>
    <xf numFmtId="177" fontId="21" fillId="0" borderId="10"/>
    <xf numFmtId="185" fontId="0" fillId="0" borderId="0">
      <alignment vertical="center"/>
    </xf>
    <xf numFmtId="185" fontId="21" fillId="0" borderId="10"/>
    <xf numFmtId="177" fontId="21" fillId="0" borderId="10"/>
    <xf numFmtId="185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83" fontId="12" fillId="12" borderId="3" applyNumberFormat="0" applyAlignment="0" applyProtection="0">
      <alignment vertical="center"/>
    </xf>
    <xf numFmtId="177" fontId="21" fillId="0" borderId="10"/>
    <xf numFmtId="0" fontId="4" fillId="0" borderId="9" applyFont="0" applyFill="0" applyBorder="0" applyAlignment="0" applyProtection="0">
      <alignment horizontal="right" vertical="center"/>
    </xf>
    <xf numFmtId="177" fontId="21" fillId="0" borderId="10"/>
    <xf numFmtId="185" fontId="4" fillId="0" borderId="9" applyFont="0" applyFill="0" applyBorder="0" applyAlignment="0" applyProtection="0">
      <alignment horizontal="right" vertical="center"/>
    </xf>
    <xf numFmtId="185" fontId="21" fillId="0" borderId="10"/>
    <xf numFmtId="0" fontId="4" fillId="0" borderId="9" applyFont="0" applyFill="0" applyBorder="0" applyAlignment="0" applyProtection="0">
      <alignment horizontal="right" vertical="center"/>
    </xf>
    <xf numFmtId="177" fontId="21" fillId="0" borderId="10"/>
    <xf numFmtId="185" fontId="4" fillId="0" borderId="9" applyFont="0" applyFill="0" applyBorder="0" applyAlignment="0" applyProtection="0">
      <alignment horizontal="right" vertical="center"/>
    </xf>
    <xf numFmtId="185" fontId="21" fillId="0" borderId="10"/>
    <xf numFmtId="0" fontId="4" fillId="0" borderId="9" applyFont="0" applyFill="0" applyBorder="0" applyAlignment="0" applyProtection="0">
      <alignment horizontal="right" vertical="center"/>
    </xf>
    <xf numFmtId="185" fontId="21" fillId="0" borderId="10"/>
    <xf numFmtId="185" fontId="12" fillId="12" borderId="3" applyNumberFormat="0" applyAlignment="0" applyProtection="0">
      <alignment vertical="center"/>
    </xf>
    <xf numFmtId="177" fontId="21" fillId="0" borderId="10"/>
    <xf numFmtId="185" fontId="21" fillId="0" borderId="10"/>
    <xf numFmtId="177" fontId="21" fillId="0" borderId="10"/>
    <xf numFmtId="185" fontId="4" fillId="0" borderId="9" applyFont="0" applyFill="0" applyBorder="0" applyAlignment="0" applyProtection="0">
      <alignment horizontal="right" vertical="center"/>
    </xf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21" fillId="0" borderId="10"/>
    <xf numFmtId="177" fontId="21" fillId="0" borderId="10"/>
    <xf numFmtId="185" fontId="4" fillId="0" borderId="9" applyFont="0" applyFill="0" applyBorder="0" applyAlignment="0" applyProtection="0">
      <alignment horizontal="right" vertical="center"/>
    </xf>
    <xf numFmtId="185" fontId="21" fillId="0" borderId="10"/>
    <xf numFmtId="177" fontId="21" fillId="0" borderId="10"/>
    <xf numFmtId="185" fontId="21" fillId="0" borderId="10"/>
    <xf numFmtId="183" fontId="12" fillId="12" borderId="3" applyNumberFormat="0" applyAlignment="0" applyProtection="0">
      <alignment vertical="center"/>
    </xf>
    <xf numFmtId="177" fontId="21" fillId="0" borderId="10"/>
    <xf numFmtId="185" fontId="12" fillId="12" borderId="3" applyNumberFormat="0" applyAlignment="0" applyProtection="0">
      <alignment vertical="center"/>
    </xf>
    <xf numFmtId="185" fontId="21" fillId="0" borderId="10"/>
    <xf numFmtId="177" fontId="22" fillId="0" borderId="11" applyFont="0" applyFill="0" applyBorder="0" applyAlignment="0" applyProtection="0"/>
    <xf numFmtId="177" fontId="22" fillId="0" borderId="11" applyFont="0" applyFill="0" applyBorder="0" applyAlignment="0" applyProtection="0"/>
    <xf numFmtId="185" fontId="22" fillId="0" borderId="11" applyFont="0" applyFill="0" applyBorder="0" applyAlignment="0" applyProtection="0"/>
    <xf numFmtId="177" fontId="22" fillId="0" borderId="11" applyFont="0" applyFill="0" applyBorder="0" applyAlignment="0" applyProtection="0"/>
    <xf numFmtId="185" fontId="22" fillId="0" borderId="11" applyFont="0" applyFill="0" applyBorder="0" applyAlignment="0" applyProtection="0"/>
    <xf numFmtId="177" fontId="22" fillId="0" borderId="11" applyFont="0" applyFill="0" applyBorder="0" applyAlignment="0" applyProtection="0"/>
    <xf numFmtId="185" fontId="22" fillId="0" borderId="11" applyFont="0" applyFill="0" applyBorder="0" applyAlignment="0" applyProtection="0"/>
    <xf numFmtId="185" fontId="4" fillId="0" borderId="9" applyFont="0" applyFill="0" applyBorder="0" applyAlignment="0" applyProtection="0">
      <alignment horizontal="right" vertical="center"/>
    </xf>
    <xf numFmtId="177" fontId="22" fillId="0" borderId="11" applyFont="0" applyFill="0" applyBorder="0" applyAlignment="0" applyProtection="0"/>
    <xf numFmtId="185" fontId="22" fillId="0" borderId="11" applyFont="0" applyFill="0" applyBorder="0" applyAlignment="0" applyProtection="0"/>
    <xf numFmtId="177" fontId="22" fillId="0" borderId="11" applyFont="0" applyFill="0" applyBorder="0" applyAlignment="0" applyProtection="0"/>
    <xf numFmtId="185" fontId="22" fillId="0" borderId="11" applyFont="0" applyFill="0" applyBorder="0" applyAlignment="0" applyProtection="0"/>
    <xf numFmtId="185" fontId="12" fillId="12" borderId="3" applyNumberFormat="0" applyAlignment="0" applyProtection="0">
      <alignment vertical="center"/>
    </xf>
    <xf numFmtId="177" fontId="22" fillId="0" borderId="11" applyFont="0" applyFill="0" applyBorder="0" applyAlignment="0" applyProtection="0"/>
    <xf numFmtId="185" fontId="22" fillId="0" borderId="11" applyFont="0" applyFill="0" applyBorder="0" applyAlignment="0" applyProtection="0"/>
    <xf numFmtId="177" fontId="22" fillId="0" borderId="11" applyFont="0" applyFill="0" applyBorder="0" applyAlignment="0" applyProtection="0"/>
    <xf numFmtId="177" fontId="22" fillId="0" borderId="11" applyFont="0" applyFill="0" applyBorder="0" applyAlignment="0" applyProtection="0"/>
    <xf numFmtId="185" fontId="22" fillId="0" borderId="11" applyFont="0" applyFill="0" applyBorder="0" applyAlignment="0" applyProtection="0"/>
    <xf numFmtId="177" fontId="22" fillId="0" borderId="11" applyFont="0" applyFill="0" applyBorder="0" applyAlignment="0" applyProtection="0"/>
    <xf numFmtId="185" fontId="22" fillId="0" borderId="11" applyFont="0" applyFill="0" applyBorder="0" applyAlignment="0" applyProtection="0"/>
    <xf numFmtId="177" fontId="22" fillId="0" borderId="11" applyFont="0" applyFill="0" applyBorder="0" applyAlignment="0" applyProtection="0"/>
    <xf numFmtId="185" fontId="22" fillId="0" borderId="11" applyFont="0" applyFill="0" applyBorder="0" applyAlignment="0" applyProtection="0"/>
    <xf numFmtId="0" fontId="4" fillId="0" borderId="9" applyFont="0" applyFill="0" applyBorder="0" applyAlignment="0" applyProtection="0">
      <alignment horizontal="right" vertical="center"/>
    </xf>
    <xf numFmtId="177" fontId="84" fillId="0" borderId="20" applyFont="0" applyFill="0" applyBorder="0" applyAlignment="0" applyProtection="0">
      <alignment horizontal="center"/>
      <protection hidden="1"/>
    </xf>
    <xf numFmtId="183" fontId="7" fillId="4" borderId="1" applyNumberFormat="0" applyFont="0" applyAlignment="0" applyProtection="0">
      <alignment vertical="center"/>
    </xf>
    <xf numFmtId="1" fontId="85" fillId="4" borderId="29">
      <alignment horizontal="right"/>
      <protection locked="0"/>
    </xf>
    <xf numFmtId="205" fontId="53" fillId="0" borderId="0" applyFont="0" applyFill="0" applyBorder="0" applyAlignment="0" applyProtection="0">
      <alignment horizontal="left"/>
    </xf>
    <xf numFmtId="9" fontId="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83" fontId="65" fillId="29" borderId="2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99" fontId="77" fillId="0" borderId="27" applyFill="0" applyBorder="0" applyAlignment="0" applyProtection="0">
      <protection locked="0"/>
    </xf>
    <xf numFmtId="176" fontId="25" fillId="0" borderId="0" applyFont="0" applyFill="0" applyBorder="0" applyAlignment="0" applyProtection="0"/>
    <xf numFmtId="183" fontId="76" fillId="0" borderId="0" applyNumberFormat="0" applyFill="0" applyBorder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81" fillId="0" borderId="0" applyNumberFormat="0" applyFill="0" applyBorder="0" applyAlignment="0" applyProtection="0">
      <alignment vertical="center"/>
    </xf>
    <xf numFmtId="183" fontId="78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77" fontId="25" fillId="0" borderId="0"/>
    <xf numFmtId="185" fontId="4" fillId="0" borderId="0">
      <alignment vertical="center"/>
    </xf>
    <xf numFmtId="0" fontId="0" fillId="0" borderId="0">
      <alignment vertical="center"/>
    </xf>
    <xf numFmtId="185" fontId="4" fillId="0" borderId="0">
      <alignment vertical="center"/>
    </xf>
    <xf numFmtId="0" fontId="80" fillId="0" borderId="0">
      <alignment vertical="center"/>
    </xf>
    <xf numFmtId="185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5" fontId="0" fillId="0" borderId="0">
      <alignment vertical="center"/>
    </xf>
    <xf numFmtId="185" fontId="20" fillId="0" borderId="8" applyNumberFormat="0" applyFill="0" applyAlignment="0" applyProtection="0">
      <alignment vertical="center"/>
    </xf>
    <xf numFmtId="185" fontId="0" fillId="0" borderId="0">
      <alignment vertical="center"/>
    </xf>
    <xf numFmtId="0" fontId="19" fillId="0" borderId="0"/>
    <xf numFmtId="185" fontId="0" fillId="0" borderId="0">
      <alignment vertical="center"/>
    </xf>
    <xf numFmtId="185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85" fontId="4" fillId="0" borderId="0">
      <alignment vertical="center"/>
    </xf>
    <xf numFmtId="185" fontId="4" fillId="0" borderId="9" applyFont="0" applyFill="0" applyBorder="0" applyAlignment="0" applyProtection="0">
      <alignment horizontal="right" vertical="center"/>
    </xf>
    <xf numFmtId="0" fontId="1" fillId="0" borderId="0">
      <alignment vertical="center"/>
    </xf>
    <xf numFmtId="0" fontId="19" fillId="0" borderId="0"/>
    <xf numFmtId="177" fontId="4" fillId="0" borderId="0">
      <alignment vertical="center"/>
    </xf>
    <xf numFmtId="177" fontId="25" fillId="0" borderId="0"/>
    <xf numFmtId="177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>
      <alignment vertical="center"/>
    </xf>
    <xf numFmtId="0" fontId="4" fillId="0" borderId="0">
      <alignment vertical="center"/>
    </xf>
    <xf numFmtId="185" fontId="0" fillId="0" borderId="0">
      <alignment vertical="center"/>
    </xf>
    <xf numFmtId="0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77" fontId="4" fillId="0" borderId="0">
      <alignment vertical="center"/>
    </xf>
    <xf numFmtId="0" fontId="4" fillId="0" borderId="0"/>
    <xf numFmtId="177" fontId="0" fillId="0" borderId="0">
      <alignment vertical="center"/>
    </xf>
    <xf numFmtId="1" fontId="77" fillId="0" borderId="28" applyFont="0" applyFill="0" applyBorder="0" applyAlignment="0" applyProtection="0">
      <alignment horizontal="center"/>
    </xf>
    <xf numFmtId="0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7" fillId="4" borderId="1" applyNumberFormat="0" applyFont="0" applyAlignment="0" applyProtection="0">
      <alignment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183" fontId="7" fillId="4" borderId="1" applyNumberFormat="0" applyFont="0" applyAlignment="0" applyProtection="0">
      <alignment vertical="center"/>
    </xf>
    <xf numFmtId="185" fontId="4" fillId="0" borderId="9" applyFont="0" applyFill="0" applyBorder="0" applyAlignment="0" applyProtection="0">
      <alignment horizontal="right" vertical="center"/>
    </xf>
    <xf numFmtId="183" fontId="7" fillId="4" borderId="1" applyNumberFormat="0" applyFont="0" applyAlignment="0" applyProtection="0">
      <alignment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3" fontId="7" fillId="4" borderId="1" applyNumberFormat="0" applyFont="0" applyAlignment="0" applyProtection="0">
      <alignment vertical="center"/>
    </xf>
    <xf numFmtId="185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3" fontId="65" fillId="29" borderId="22" applyNumberFormat="0" applyAlignment="0" applyProtection="0">
      <alignment vertical="center"/>
    </xf>
    <xf numFmtId="185" fontId="4" fillId="0" borderId="9" applyFont="0" applyFill="0" applyBorder="0" applyAlignment="0" applyProtection="0">
      <alignment horizontal="right" vertical="center"/>
    </xf>
    <xf numFmtId="185" fontId="65" fillId="29" borderId="22" applyNumberFormat="0" applyAlignment="0" applyProtection="0">
      <alignment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3" fontId="7" fillId="4" borderId="1" applyNumberFormat="0" applyFont="0" applyAlignment="0" applyProtection="0">
      <alignment vertical="center"/>
    </xf>
    <xf numFmtId="185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0" fontId="4" fillId="0" borderId="9" applyFont="0" applyFill="0" applyBorder="0" applyAlignment="0" applyProtection="0">
      <alignment horizontal="right" vertical="center"/>
    </xf>
    <xf numFmtId="185" fontId="4" fillId="0" borderId="9" applyFont="0" applyFill="0" applyBorder="0" applyAlignment="0" applyProtection="0">
      <alignment horizontal="right" vertical="center"/>
    </xf>
    <xf numFmtId="185" fontId="20" fillId="0" borderId="8" applyNumberFormat="0" applyFill="0" applyAlignment="0" applyProtection="0">
      <alignment vertical="center"/>
    </xf>
    <xf numFmtId="201" fontId="77" fillId="0" borderId="0" applyFont="0" applyFill="0" applyBorder="0" applyAlignment="0" applyProtection="0">
      <protection locked="0"/>
    </xf>
    <xf numFmtId="193" fontId="77" fillId="0" borderId="30" applyFont="0" applyFill="0" applyBorder="0" applyAlignment="0" applyProtection="0">
      <protection locked="0"/>
    </xf>
    <xf numFmtId="183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12" fillId="12" borderId="3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203" fontId="4" fillId="0" borderId="0" applyFont="0" applyFill="0" applyBorder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203" fontId="0" fillId="0" borderId="0" applyFont="0" applyFill="0" applyBorder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203" fontId="0" fillId="0" borderId="0" applyFont="0" applyFill="0" applyBorder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3" fontId="20" fillId="0" borderId="8" applyNumberFormat="0" applyFill="0" applyAlignment="0" applyProtection="0">
      <alignment vertical="center"/>
    </xf>
    <xf numFmtId="185" fontId="20" fillId="0" borderId="8" applyNumberFormat="0" applyFill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77" fontId="88" fillId="0" borderId="0"/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48" fillId="29" borderId="3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5" fontId="48" fillId="29" borderId="3" applyNumberFormat="0" applyAlignment="0" applyProtection="0">
      <alignment vertical="center"/>
    </xf>
    <xf numFmtId="183" fontId="86" fillId="51" borderId="31" applyNumberFormat="0" applyAlignment="0" applyProtection="0">
      <alignment vertical="center"/>
    </xf>
    <xf numFmtId="183" fontId="87" fillId="0" borderId="0" applyNumberFormat="0" applyFill="0" applyBorder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3" fontId="89" fillId="0" borderId="0" applyNumberForma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96" fontId="19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76" fontId="25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203" fontId="0" fillId="0" borderId="0" applyFont="0" applyFill="0" applyBorder="0" applyAlignment="0" applyProtection="0">
      <alignment vertical="center"/>
    </xf>
    <xf numFmtId="203" fontId="0" fillId="0" borderId="0" applyFont="0" applyFill="0" applyBorder="0" applyAlignment="0" applyProtection="0">
      <alignment vertical="center"/>
    </xf>
    <xf numFmtId="186" fontId="77" fillId="0" borderId="0" applyFont="0" applyFill="0" applyBorder="0" applyAlignment="0" applyProtection="0">
      <protection locked="0"/>
    </xf>
    <xf numFmtId="185" fontId="7" fillId="4" borderId="1" applyNumberFormat="0" applyFont="0" applyAlignment="0" applyProtection="0">
      <alignment vertical="center"/>
    </xf>
    <xf numFmtId="190" fontId="77" fillId="0" borderId="0" applyFont="0" applyFill="0" applyBorder="0" applyAlignment="0" applyProtection="0">
      <protection locked="0"/>
    </xf>
    <xf numFmtId="183" fontId="59" fillId="45" borderId="0" applyNumberFormat="0" applyBorder="0" applyAlignment="0" applyProtection="0">
      <alignment vertical="center"/>
    </xf>
    <xf numFmtId="183" fontId="59" fillId="52" borderId="0" applyNumberFormat="0" applyBorder="0" applyAlignment="0" applyProtection="0">
      <alignment vertical="center"/>
    </xf>
    <xf numFmtId="183" fontId="59" fillId="53" borderId="0" applyNumberFormat="0" applyBorder="0" applyAlignment="0" applyProtection="0">
      <alignment vertical="center"/>
    </xf>
    <xf numFmtId="183" fontId="59" fillId="54" borderId="0" applyNumberFormat="0" applyBorder="0" applyAlignment="0" applyProtection="0">
      <alignment vertical="center"/>
    </xf>
    <xf numFmtId="183" fontId="59" fillId="45" borderId="0" applyNumberFormat="0" applyBorder="0" applyAlignment="0" applyProtection="0">
      <alignment vertical="center"/>
    </xf>
    <xf numFmtId="183" fontId="59" fillId="55" borderId="0" applyNumberFormat="0" applyBorder="0" applyAlignment="0" applyProtection="0">
      <alignment vertical="center"/>
    </xf>
    <xf numFmtId="183" fontId="90" fillId="12" borderId="0" applyNumberFormat="0" applyBorder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5" fontId="65" fillId="29" borderId="22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3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85" fontId="12" fillId="12" borderId="3" applyNumberFormat="0" applyAlignment="0" applyProtection="0">
      <alignment vertical="center"/>
    </xf>
    <xf numFmtId="1" fontId="77" fillId="0" borderId="28" applyNumberFormat="0" applyFill="0" applyBorder="0" applyAlignment="0" applyProtection="0">
      <alignment horizontal="center"/>
    </xf>
    <xf numFmtId="38" fontId="91" fillId="0" borderId="23" applyNumberFormat="0" applyFill="0" applyBorder="0" applyAlignment="0" applyProtection="0">
      <protection locked="0"/>
    </xf>
    <xf numFmtId="183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3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  <xf numFmtId="185" fontId="7" fillId="4" borderId="1" applyNumberFormat="0" applyFon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843" applyFill="1">
      <alignment vertical="center"/>
    </xf>
    <xf numFmtId="0" fontId="1" fillId="0" borderId="0" xfId="843">
      <alignment vertical="center"/>
    </xf>
    <xf numFmtId="0" fontId="1" fillId="0" borderId="0" xfId="843" applyAlignment="1">
      <alignment horizontal="center" vertical="center"/>
    </xf>
    <xf numFmtId="0" fontId="2" fillId="0" borderId="0" xfId="383" applyFont="1" applyFill="1" applyAlignment="1">
      <alignment horizontal="left" wrapText="1"/>
    </xf>
    <xf numFmtId="0" fontId="3" fillId="0" borderId="0" xfId="383" applyFont="1" applyFill="1" applyAlignment="1">
      <alignment horizontal="left" wrapText="1"/>
    </xf>
    <xf numFmtId="0" fontId="2" fillId="2" borderId="0" xfId="383" applyFont="1" applyFill="1" applyAlignment="1">
      <alignment horizontal="right" wrapText="1"/>
    </xf>
    <xf numFmtId="0" fontId="4" fillId="2" borderId="0" xfId="843" applyFont="1" applyFill="1">
      <alignment vertical="center"/>
    </xf>
    <xf numFmtId="0" fontId="2" fillId="0" borderId="0" xfId="383" applyFont="1" applyFill="1" applyAlignment="1">
      <alignment horizontal="right" wrapText="1"/>
    </xf>
    <xf numFmtId="0" fontId="2" fillId="3" borderId="0" xfId="383" applyFont="1" applyFill="1" applyAlignment="1">
      <alignment horizontal="right" wrapText="1"/>
    </xf>
    <xf numFmtId="0" fontId="4" fillId="0" borderId="0" xfId="843" applyFont="1" applyAlignment="1">
      <alignment vertical="center" wrapText="1"/>
    </xf>
    <xf numFmtId="0" fontId="4" fillId="3" borderId="0" xfId="843" applyFont="1" applyFill="1" applyAlignment="1">
      <alignment horizontal="center" vertical="center"/>
    </xf>
    <xf numFmtId="0" fontId="1" fillId="2" borderId="0" xfId="843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178" fontId="5" fillId="0" borderId="0" xfId="17" applyNumberFormat="1" applyFont="1">
      <alignment vertical="center"/>
    </xf>
    <xf numFmtId="0" fontId="5" fillId="2" borderId="0" xfId="0" applyFont="1" applyFill="1">
      <alignment vertical="center"/>
    </xf>
    <xf numFmtId="9" fontId="5" fillId="0" borderId="0" xfId="17" applyNumberFormat="1" applyFont="1">
      <alignment vertical="center"/>
    </xf>
    <xf numFmtId="43" fontId="5" fillId="0" borderId="0" xfId="0" applyNumberFormat="1" applyFont="1">
      <alignment vertical="center"/>
    </xf>
    <xf numFmtId="0" fontId="5" fillId="0" borderId="0" xfId="0" applyFont="1" applyFill="1">
      <alignment vertical="center"/>
    </xf>
    <xf numFmtId="43" fontId="5" fillId="0" borderId="0" xfId="17" applyFont="1">
      <alignment vertical="center"/>
    </xf>
    <xf numFmtId="43" fontId="5" fillId="0" borderId="0" xfId="17" applyFont="1" applyAlignment="1">
      <alignment vertical="center"/>
    </xf>
  </cellXfs>
  <cellStyles count="1463">
    <cellStyle name="常规" xfId="0" builtinId="0"/>
    <cellStyle name="汇总 2 5 5 2" xfId="1"/>
    <cellStyle name="货币[0]" xfId="2" builtinId="7"/>
    <cellStyle name="Total 6 2" xfId="3"/>
    <cellStyle name="GFSVariableDecimals" xfId="4"/>
    <cellStyle name="20% - 强调文字颜色 1 2" xfId="5"/>
    <cellStyle name="汇总 2 6 11" xfId="6"/>
    <cellStyle name="20% - 强调文字颜色 3" xfId="7" builtinId="38"/>
    <cellStyle name="输入" xfId="8" builtinId="20"/>
    <cellStyle name="ArialNormal 4 6" xfId="9"/>
    <cellStyle name="货币" xfId="10" builtinId="4"/>
    <cellStyle name="SubTitle 3 3 2" xfId="11"/>
    <cellStyle name="Company 3 4 2" xfId="12"/>
    <cellStyle name="千位分隔[0]" xfId="13" builtinId="6"/>
    <cellStyle name="40% - 强调文字颜色 3" xfId="14" builtinId="39"/>
    <cellStyle name="差" xfId="15" builtinId="27"/>
    <cellStyle name="Input [yellow] 2 6 2" xfId="16"/>
    <cellStyle name="千位分隔" xfId="17" builtinId="3"/>
    <cellStyle name="60% - 强调文字颜色 3" xfId="18" builtinId="40"/>
    <cellStyle name="Hard Percent" xfId="19"/>
    <cellStyle name="Input [yellow] 4" xfId="20"/>
    <cellStyle name="超链接" xfId="21" builtinId="8"/>
    <cellStyle name="百分比" xfId="22" builtinId="5"/>
    <cellStyle name="Account[3]" xfId="23"/>
    <cellStyle name="已访问的超链接" xfId="24" builtinId="9"/>
    <cellStyle name="SubTitle 3 6 2" xfId="25"/>
    <cellStyle name="Company 3 7 2" xfId="26"/>
    <cellStyle name="SubTitle 2 2 2" xfId="27"/>
    <cellStyle name="Company 2 3 2" xfId="28"/>
    <cellStyle name="注释" xfId="29" builtinId="10"/>
    <cellStyle name="百分比 7" xfId="30"/>
    <cellStyle name="Comma 2" xfId="31"/>
    <cellStyle name="标题 4" xfId="32" builtinId="19"/>
    <cellStyle name="_x000a_386grabber=M" xfId="33"/>
    <cellStyle name="Chart Box" xfId="34"/>
    <cellStyle name="60% - 强调文字颜色 2" xfId="35" builtinId="36"/>
    <cellStyle name="警告文本" xfId="36" builtinId="11"/>
    <cellStyle name="标题" xfId="37" builtinId="15"/>
    <cellStyle name="解释性文本" xfId="38" builtinId="53"/>
    <cellStyle name="标题 1" xfId="39" builtinId="16"/>
    <cellStyle name="百分比 5" xfId="40"/>
    <cellStyle name="Comma 0" xfId="41"/>
    <cellStyle name="标题 2" xfId="42" builtinId="17"/>
    <cellStyle name="0,0_x000d__x000a_NA_x000d__x000a_" xfId="43"/>
    <cellStyle name="60% - 强调文字颜色 1" xfId="44" builtinId="32"/>
    <cellStyle name="货币[0] 2" xfId="45"/>
    <cellStyle name="标题 3" xfId="46" builtinId="18"/>
    <cellStyle name="60% - 强调文字颜色 4" xfId="47" builtinId="44"/>
    <cellStyle name="SubTitle 3 8 2" xfId="48"/>
    <cellStyle name="GFSStandard" xfId="49"/>
    <cellStyle name="Company 3 9 2" xfId="50"/>
    <cellStyle name="ArialNormal 5 2" xfId="51"/>
    <cellStyle name="输出" xfId="52" builtinId="21"/>
    <cellStyle name="_200707-数据整理模板" xfId="53"/>
    <cellStyle name="Input [yellow] 2 4 2" xfId="54"/>
    <cellStyle name="计算 2 3 3" xfId="55"/>
    <cellStyle name="计算" xfId="56" builtinId="22"/>
    <cellStyle name="ArialNormal 5 11" xfId="57"/>
    <cellStyle name="分数 6 5" xfId="58"/>
    <cellStyle name="40% - 强调文字颜色 4 2" xfId="59"/>
    <cellStyle name="检查单元格" xfId="60" builtinId="23"/>
    <cellStyle name="Input [yellow] 4 10 2" xfId="61"/>
    <cellStyle name="20% - 强调文字颜色 6" xfId="62" builtinId="50"/>
    <cellStyle name="强调文字颜色 2" xfId="63" builtinId="33"/>
    <cellStyle name="链接单元格" xfId="64" builtinId="24"/>
    <cellStyle name="SubTitle 2 9" xfId="65"/>
    <cellStyle name="分数 3 5" xfId="66"/>
    <cellStyle name="40% - 强调文字颜色 1 2" xfId="67"/>
    <cellStyle name="SubTitle 3 7" xfId="68"/>
    <cellStyle name="Company 3 8" xfId="69"/>
    <cellStyle name="分数 5 10 2" xfId="70"/>
    <cellStyle name="汇总" xfId="71" builtinId="25"/>
    <cellStyle name="好" xfId="72" builtinId="26"/>
    <cellStyle name="Input [yellow] 2 7" xfId="73"/>
    <cellStyle name="注释 2 5 6" xfId="74"/>
    <cellStyle name="Recommendation 2" xfId="75"/>
    <cellStyle name="分数 4 5" xfId="76"/>
    <cellStyle name="40% - 强调文字颜色 2 2" xfId="77"/>
    <cellStyle name="适中" xfId="78" builtinId="28"/>
    <cellStyle name="20% - 强调文字颜色 5" xfId="79" builtinId="46"/>
    <cellStyle name="强调文字颜色 1" xfId="80" builtinId="29"/>
    <cellStyle name="20% - 强调文字颜色 1" xfId="81" builtinId="30"/>
    <cellStyle name="Input [yellow] 4 8 2" xfId="82"/>
    <cellStyle name="注释 2 5 12" xfId="83"/>
    <cellStyle name="40% - 强调文字颜色 1" xfId="84" builtinId="31"/>
    <cellStyle name="ArialNormal 5 2 2" xfId="85"/>
    <cellStyle name="计算 2 4 7 2" xfId="86"/>
    <cellStyle name="汇总 2 6 10" xfId="87"/>
    <cellStyle name="20% - 强调文字颜色 2" xfId="88" builtinId="34"/>
    <cellStyle name="Input [yellow] 3 4 2" xfId="89"/>
    <cellStyle name="Label_Manual" xfId="90"/>
    <cellStyle name="Recommendation" xfId="91"/>
    <cellStyle name="ArialNormal 2 7 2" xfId="92"/>
    <cellStyle name="40% - 强调文字颜色 2" xfId="93" builtinId="35"/>
    <cellStyle name="强调文字颜色 3" xfId="94" builtinId="37"/>
    <cellStyle name="强调文字颜色 4" xfId="95" builtinId="41"/>
    <cellStyle name="汇总 2 6 12" xfId="96"/>
    <cellStyle name="20% - 强调文字颜色 4" xfId="97" builtinId="42"/>
    <cellStyle name="Title: 2 Lines 2 6 2" xfId="98"/>
    <cellStyle name="ArialNormal 6 10 2" xfId="99"/>
    <cellStyle name="40% - 强调文字颜色 4" xfId="100" builtinId="43"/>
    <cellStyle name="强调文字颜色 5" xfId="101" builtinId="45"/>
    <cellStyle name="40% - 强调文字颜色 5" xfId="102" builtinId="47"/>
    <cellStyle name="60% - 强调文字颜色 5" xfId="103" builtinId="48"/>
    <cellStyle name="强调文字颜色 6" xfId="104" builtinId="49"/>
    <cellStyle name="输入 2 4 10 2" xfId="105"/>
    <cellStyle name="Account[0]" xfId="106"/>
    <cellStyle name="40% - 强调文字颜色 6" xfId="107" builtinId="51"/>
    <cellStyle name="PER" xfId="108"/>
    <cellStyle name="ArialNormal 2 10 2" xfId="109"/>
    <cellStyle name="60% - 强调文字颜色 6" xfId="110" builtinId="52"/>
    <cellStyle name="_200807-数据整理模板" xfId="111"/>
    <cellStyle name="SubTitle 5" xfId="112"/>
    <cellStyle name="Recommendation 10" xfId="113"/>
    <cellStyle name="PETable[1]" xfId="114"/>
    <cellStyle name="_Notes-BS" xfId="115"/>
    <cellStyle name="Recommendation 10 2" xfId="116"/>
    <cellStyle name="_Notes-BS 2" xfId="117"/>
    <cellStyle name="SubTitle 3" xfId="118"/>
    <cellStyle name="Grey" xfId="119"/>
    <cellStyle name="标题 2 2" xfId="120"/>
    <cellStyle name="ArialNormal 5 8" xfId="121"/>
    <cellStyle name="0,0_x000d__x000a_NA_x000d__x000a_ 2" xfId="122"/>
    <cellStyle name="ArialNormal 3" xfId="123"/>
    <cellStyle name="汇总 2 6 10 2" xfId="124"/>
    <cellStyle name="20% - 强调文字颜色 2 2" xfId="125"/>
    <cellStyle name="分数 2 4 2" xfId="126"/>
    <cellStyle name="Account[1]" xfId="127"/>
    <cellStyle name="汇总 2 6 11 2" xfId="128"/>
    <cellStyle name="20% - 强调文字颜色 3 2" xfId="129"/>
    <cellStyle name="20% - 强调文字颜色 4 2" xfId="130"/>
    <cellStyle name="20% - 强调文字颜色 5 2" xfId="131"/>
    <cellStyle name="20% - 强调文字颜色 6 2" xfId="132"/>
    <cellStyle name="Dotted Line" xfId="133"/>
    <cellStyle name="分数 5 5" xfId="134"/>
    <cellStyle name="40% - 强调文字颜色 3 2" xfId="135"/>
    <cellStyle name="SubTitle 2 4" xfId="136"/>
    <cellStyle name="Company 2 5" xfId="137"/>
    <cellStyle name="40% - 强调文字颜色 5 2" xfId="138"/>
    <cellStyle name="Percent(1)" xfId="139"/>
    <cellStyle name="SubTitle 3 4" xfId="140"/>
    <cellStyle name="Company 3 5" xfId="141"/>
    <cellStyle name="40% - 强调文字颜色 6 2" xfId="142"/>
    <cellStyle name="输入 2 4 11" xfId="143"/>
    <cellStyle name="60% - 强调文字颜色 1 2" xfId="144"/>
    <cellStyle name="60% - 强调文字颜色 2 2" xfId="145"/>
    <cellStyle name="60% - 强调文字颜色 3 2" xfId="146"/>
    <cellStyle name="60% - 强调文字颜色 4 2" xfId="147"/>
    <cellStyle name="60% - 强调文字颜色 5 2" xfId="148"/>
    <cellStyle name="输入 2 5 11" xfId="149"/>
    <cellStyle name="60% - 强调文字颜色 6 2" xfId="150"/>
    <cellStyle name="Account[2]" xfId="151"/>
    <cellStyle name="Input [yellow] 3" xfId="152"/>
    <cellStyle name="汇总 2 2 5" xfId="153"/>
    <cellStyle name="Aggregate" xfId="154"/>
    <cellStyle name="Analyst Name" xfId="155"/>
    <cellStyle name="ArialNormal" xfId="156"/>
    <cellStyle name="ArialNormal 2" xfId="157"/>
    <cellStyle name="ArialNormal 6 7 2" xfId="158"/>
    <cellStyle name="ArialNormal 2 10" xfId="159"/>
    <cellStyle name="ArialNormal 6 2" xfId="160"/>
    <cellStyle name="ArialNormal 2 11" xfId="161"/>
    <cellStyle name="Normal - P&amp;L,BS&amp;CF" xfId="162"/>
    <cellStyle name="ArialNormal 6 2 2" xfId="163"/>
    <cellStyle name="ArialNormal 2 11 2" xfId="164"/>
    <cellStyle name="ArialNormal 6 3" xfId="165"/>
    <cellStyle name="ArialNormal 2 12" xfId="166"/>
    <cellStyle name="ArialNormal 2 2" xfId="167"/>
    <cellStyle name="Input [yellow] 4 8" xfId="168"/>
    <cellStyle name="ArialNormal 2 2 2" xfId="169"/>
    <cellStyle name="Percent (1)" xfId="170"/>
    <cellStyle name="ArialNormal 2 3" xfId="171"/>
    <cellStyle name="ArialNormal 2 3 2" xfId="172"/>
    <cellStyle name="ArialNormal 3 10 2" xfId="173"/>
    <cellStyle name="Title: 2 Lines 2 10" xfId="174"/>
    <cellStyle name="ArialNormal 2 4" xfId="175"/>
    <cellStyle name="Style 1" xfId="176"/>
    <cellStyle name="Title: 2 Lines 2 10 2" xfId="177"/>
    <cellStyle name="ArialNormal 2 4 2" xfId="178"/>
    <cellStyle name="Input [yellow] 3 2" xfId="179"/>
    <cellStyle name="Title: 2 Lines 2 11" xfId="180"/>
    <cellStyle name="ArialNormal 2 5" xfId="181"/>
    <cellStyle name="Input [yellow] 3 2 2" xfId="182"/>
    <cellStyle name="Title: 2 Lines 2 11 2" xfId="183"/>
    <cellStyle name="ArialNormal 2 5 2" xfId="184"/>
    <cellStyle name="Input [yellow] 3 3" xfId="185"/>
    <cellStyle name="Title: 2 Lines 2 12" xfId="186"/>
    <cellStyle name="ArialNormal 2 6" xfId="187"/>
    <cellStyle name="Input [yellow] 3 3 2" xfId="188"/>
    <cellStyle name="千位分隔 6" xfId="189"/>
    <cellStyle name="Currency 3*" xfId="190"/>
    <cellStyle name="汇总 2 4" xfId="191"/>
    <cellStyle name="ArialNormal 2 6 2" xfId="192"/>
    <cellStyle name="Input [yellow] 3 4" xfId="193"/>
    <cellStyle name="ArialNormal 2 7" xfId="194"/>
    <cellStyle name="百分比 2 2" xfId="195"/>
    <cellStyle name="Input [yellow] 3 5" xfId="196"/>
    <cellStyle name="ArialNormal 2 8" xfId="197"/>
    <cellStyle name="Input [yellow] 3 5 2" xfId="198"/>
    <cellStyle name="ArialNormal 2 8 2" xfId="199"/>
    <cellStyle name="Recommendation 6 2" xfId="200"/>
    <cellStyle name="Input [yellow] 3 6" xfId="201"/>
    <cellStyle name="分数 4 9 2" xfId="202"/>
    <cellStyle name="ArialNormal 2 9" xfId="203"/>
    <cellStyle name="Input [yellow] 3 6 2" xfId="204"/>
    <cellStyle name="Currency 0" xfId="205"/>
    <cellStyle name="ArialNormal 2 9 2" xfId="206"/>
    <cellStyle name="ArialNormal 3 10" xfId="207"/>
    <cellStyle name="ArialNormal 3 11" xfId="208"/>
    <cellStyle name="Header" xfId="209"/>
    <cellStyle name="ArialNormal 3 4" xfId="210"/>
    <cellStyle name="ArialNormal 3 11 2" xfId="211"/>
    <cellStyle name="ArialNormal 3 12" xfId="212"/>
    <cellStyle name="Company 2 11" xfId="213"/>
    <cellStyle name="ArialNormal 3 2" xfId="214"/>
    <cellStyle name="Company 2 11 2" xfId="215"/>
    <cellStyle name="ArialNormal 7" xfId="216"/>
    <cellStyle name="输出 2 6" xfId="217"/>
    <cellStyle name="ArialNormal 3 2 2" xfId="218"/>
    <cellStyle name="Company 2 12" xfId="219"/>
    <cellStyle name="ArialNormal 3 3" xfId="220"/>
    <cellStyle name="Footnote" xfId="221"/>
    <cellStyle name="计算 2 2 8 2" xfId="222"/>
    <cellStyle name="EnterpriseTable[1]" xfId="223"/>
    <cellStyle name="ArialNormal 3 3 2" xfId="224"/>
    <cellStyle name="常规 7" xfId="225"/>
    <cellStyle name="ArialNormal 3 4 2" xfId="226"/>
    <cellStyle name="输出 2 2 5" xfId="227"/>
    <cellStyle name="Input [yellow] 4 2" xfId="228"/>
    <cellStyle name="超链接 2" xfId="229"/>
    <cellStyle name="ArialNormal 3 5" xfId="230"/>
    <cellStyle name="输出 2 2 5 2" xfId="231"/>
    <cellStyle name="Input [yellow] 4 2 2" xfId="232"/>
    <cellStyle name="ArialNormal 3 5 2" xfId="233"/>
    <cellStyle name="SubTitle 2 10" xfId="234"/>
    <cellStyle name="输出 2 2 6" xfId="235"/>
    <cellStyle name="Input [yellow] 4 3" xfId="236"/>
    <cellStyle name="ArialNormal 3 6" xfId="237"/>
    <cellStyle name="SubTitle 2 10 2" xfId="238"/>
    <cellStyle name="输出 2 2 6 2" xfId="239"/>
    <cellStyle name="Input [yellow] 4 3 2" xfId="240"/>
    <cellStyle name="ArialNormal 3 6 2" xfId="241"/>
    <cellStyle name="SubTitle 2 11" xfId="242"/>
    <cellStyle name="输出 2 2 7" xfId="243"/>
    <cellStyle name="Input [yellow] 4 4" xfId="244"/>
    <cellStyle name="ArialNormal 3 7" xfId="245"/>
    <cellStyle name="SubTitle 2 11 2" xfId="246"/>
    <cellStyle name="Table Head Blue" xfId="247"/>
    <cellStyle name="Percent Chg (2)" xfId="248"/>
    <cellStyle name="输出 2 2 7 2" xfId="249"/>
    <cellStyle name="Input [yellow] 4 4 2" xfId="250"/>
    <cellStyle name="ArialNormal 3 7 2" xfId="251"/>
    <cellStyle name="SubTitle 2 12" xfId="252"/>
    <cellStyle name="注释 2 4 10" xfId="253"/>
    <cellStyle name="输出 2 2 8" xfId="254"/>
    <cellStyle name="百分比 3 2" xfId="255"/>
    <cellStyle name="Input [yellow] 4 5" xfId="256"/>
    <cellStyle name="ArialNormal 3 8" xfId="257"/>
    <cellStyle name="注释 2 4 10 2" xfId="258"/>
    <cellStyle name="输出 2 2 8 2" xfId="259"/>
    <cellStyle name="百分比 3 2 2" xfId="260"/>
    <cellStyle name="Input [yellow] 4 5 2" xfId="261"/>
    <cellStyle name="Table Units" xfId="262"/>
    <cellStyle name="ArialNormal 3 8 2" xfId="263"/>
    <cellStyle name="Recommendation 7 2" xfId="264"/>
    <cellStyle name="注释 2 4 11" xfId="265"/>
    <cellStyle name="输出 2 2 9" xfId="266"/>
    <cellStyle name="百分比 3 3" xfId="267"/>
    <cellStyle name="Input [yellow] 4 6" xfId="268"/>
    <cellStyle name="ArialNormal 3 9" xfId="269"/>
    <cellStyle name="注释 2 4 11 2" xfId="270"/>
    <cellStyle name="输出 2 2 9 2" xfId="271"/>
    <cellStyle name="Input [yellow] 4 6 2" xfId="272"/>
    <cellStyle name="ArialNormal 3 9 2" xfId="273"/>
    <cellStyle name="ArialNormal 4" xfId="274"/>
    <cellStyle name="输出 2 3 10" xfId="275"/>
    <cellStyle name="Input [yellow] 3 11 2" xfId="276"/>
    <cellStyle name="注释 2 2 5" xfId="277"/>
    <cellStyle name="ArialNormal 4 10" xfId="278"/>
    <cellStyle name="ArialNormal 4 7" xfId="279"/>
    <cellStyle name="注释 2 2 5 2" xfId="280"/>
    <cellStyle name="ArialNormal 4 10 2" xfId="281"/>
    <cellStyle name="注释 2 2 6" xfId="282"/>
    <cellStyle name="ArialNormal 4 11" xfId="283"/>
    <cellStyle name="SubTitle" xfId="284"/>
    <cellStyle name="注释 2 2 6 2" xfId="285"/>
    <cellStyle name="ArialNormal 4 11 2" xfId="286"/>
    <cellStyle name="SubTitle 2" xfId="287"/>
    <cellStyle name="ArialNormal 5 7" xfId="288"/>
    <cellStyle name="注释 2 2 7" xfId="289"/>
    <cellStyle name="ArialNormal 4 12" xfId="290"/>
    <cellStyle name="Comma_STARS (non banks, ins, reit) upload sheet - Asia1" xfId="291"/>
    <cellStyle name="ArialNormal 4 2" xfId="292"/>
    <cellStyle name="ArialNormal 4 2 2" xfId="293"/>
    <cellStyle name="ArialNormal 4 3" xfId="294"/>
    <cellStyle name="ArialNormal 4 3 2" xfId="295"/>
    <cellStyle name="ArialNormal 4 4" xfId="296"/>
    <cellStyle name="ArialNormal 4 4 2" xfId="297"/>
    <cellStyle name="输出 2 3 5" xfId="298"/>
    <cellStyle name="Input [yellow] 5 2" xfId="299"/>
    <cellStyle name="ArialNormal 4 5" xfId="300"/>
    <cellStyle name="ArialNormal 4 5 2" xfId="301"/>
    <cellStyle name="Date" xfId="302"/>
    <cellStyle name="ArialNormal 4 6 2" xfId="303"/>
    <cellStyle name="ArialNormal 4 7 2" xfId="304"/>
    <cellStyle name="标题 1 2" xfId="305"/>
    <cellStyle name="ArialNormal 4 8" xfId="306"/>
    <cellStyle name="ArialNormal 4 8 2" xfId="307"/>
    <cellStyle name="Recommendation 8 2" xfId="308"/>
    <cellStyle name="ArialNormal 4 9" xfId="309"/>
    <cellStyle name="ArialNormal 4 9 2" xfId="310"/>
    <cellStyle name="ArialNormal 5" xfId="311"/>
    <cellStyle name="ArialNormal 5 10" xfId="312"/>
    <cellStyle name="ArialNormal 5 10 2" xfId="313"/>
    <cellStyle name="BALANCE VER" xfId="314"/>
    <cellStyle name="ArialNormal 5 11 2" xfId="315"/>
    <cellStyle name="ArialNormal 5 12" xfId="316"/>
    <cellStyle name="ArialNormal 5 3" xfId="317"/>
    <cellStyle name="ArialNormal 5 3 2" xfId="318"/>
    <cellStyle name="ArialNormal 5 4" xfId="319"/>
    <cellStyle name="分数 2 10" xfId="320"/>
    <cellStyle name="ArialNormal 5 4 2" xfId="321"/>
    <cellStyle name="输出 2 4 5" xfId="322"/>
    <cellStyle name="Input [yellow] 6 2" xfId="323"/>
    <cellStyle name="ArialNormal 5 5" xfId="324"/>
    <cellStyle name="ArialNormal 5 5 2" xfId="325"/>
    <cellStyle name="ArialNormal 5 6" xfId="326"/>
    <cellStyle name="ArialNormal 5 6 2" xfId="327"/>
    <cellStyle name="SubTitle 2 2" xfId="328"/>
    <cellStyle name="Company 2 3" xfId="329"/>
    <cellStyle name="ArialNormal 5 7 2" xfId="330"/>
    <cellStyle name="常规 15 3" xfId="331"/>
    <cellStyle name="SubTitle 3 2" xfId="332"/>
    <cellStyle name="Company 3 3" xfId="333"/>
    <cellStyle name="ArialNormal 5 8 2" xfId="334"/>
    <cellStyle name="SubTitle 4" xfId="335"/>
    <cellStyle name="Recommendation 9 2" xfId="336"/>
    <cellStyle name="ArialNormal 5 9" xfId="337"/>
    <cellStyle name="SubTitle 4 2" xfId="338"/>
    <cellStyle name="分数 4" xfId="339"/>
    <cellStyle name="Company 4 3" xfId="340"/>
    <cellStyle name="分数 3 10" xfId="341"/>
    <cellStyle name="ArialNormal 5 9 2" xfId="342"/>
    <cellStyle name="Input [yellow] 2 8 2" xfId="343"/>
    <cellStyle name="ArialNormal 6" xfId="344"/>
    <cellStyle name="Title: 2 Lines 2 6" xfId="345"/>
    <cellStyle name="ArialNormal 6 10" xfId="346"/>
    <cellStyle name="Title: 2 Lines 2 7" xfId="347"/>
    <cellStyle name="ArialNormal 6 11" xfId="348"/>
    <cellStyle name="Title: 2 Lines 2 7 2" xfId="349"/>
    <cellStyle name="ArialNormal 6 11 2" xfId="350"/>
    <cellStyle name="Title: 2 Lines 2 8" xfId="351"/>
    <cellStyle name="ArialNormal 6 12" xfId="352"/>
    <cellStyle name="ArialNormal 6 3 2" xfId="353"/>
    <cellStyle name="ArialNormal 6 4" xfId="354"/>
    <cellStyle name="Company 2 10" xfId="355"/>
    <cellStyle name="ArialNormal 6 4 2" xfId="356"/>
    <cellStyle name="ArialNormal 6 5" xfId="357"/>
    <cellStyle name="ArialNormal 6 5 2" xfId="358"/>
    <cellStyle name="ArialNormal 6 6" xfId="359"/>
    <cellStyle name="ArialNormal 6 6 2" xfId="360"/>
    <cellStyle name="ArialNormal 6 7" xfId="361"/>
    <cellStyle name="标题 3 2" xfId="362"/>
    <cellStyle name="ArialNormal 6 8" xfId="363"/>
    <cellStyle name="ArialNormal 6 8 2" xfId="364"/>
    <cellStyle name="gfs_text_indent" xfId="365"/>
    <cellStyle name="ArialNormal 6 9" xfId="366"/>
    <cellStyle name="Percent 2" xfId="367"/>
    <cellStyle name="样式 1" xfId="368"/>
    <cellStyle name="Company 3 10" xfId="369"/>
    <cellStyle name="输出 2 5 9 2" xfId="370"/>
    <cellStyle name="ArialNormal 9" xfId="371"/>
    <cellStyle name="ArialNormal 6 9 2" xfId="372"/>
    <cellStyle name="ArialNormal 7 2" xfId="373"/>
    <cellStyle name="输出 2 7" xfId="374"/>
    <cellStyle name="SubTitle 5 7 2" xfId="375"/>
    <cellStyle name="N/Y" xfId="376"/>
    <cellStyle name="ArialNormal 8" xfId="377"/>
    <cellStyle name="样式 2" xfId="378"/>
    <cellStyle name="Company 3 11" xfId="379"/>
    <cellStyle name="ArialNormal 8 2" xfId="380"/>
    <cellStyle name="输入 2 2 4" xfId="381"/>
    <cellStyle name="Title: 2 Lines 7" xfId="382"/>
    <cellStyle name="ColumnHeaderNormal" xfId="383"/>
    <cellStyle name="Comma 3" xfId="384"/>
    <cellStyle name="Comma 3*" xfId="385"/>
    <cellStyle name="Company" xfId="386"/>
    <cellStyle name="SubTitle 4 5" xfId="387"/>
    <cellStyle name="分数 7" xfId="388"/>
    <cellStyle name="Company 4 6" xfId="389"/>
    <cellStyle name="Company 2" xfId="390"/>
    <cellStyle name="Company 2 10 2" xfId="391"/>
    <cellStyle name="SubTitle 4 5 2" xfId="392"/>
    <cellStyle name="Input [yellow] 2 9" xfId="393"/>
    <cellStyle name="Normal Indent 1 sp" xfId="394"/>
    <cellStyle name="Company 4 6 2" xfId="395"/>
    <cellStyle name="Company 2 2" xfId="396"/>
    <cellStyle name="Input [yellow] 2 9 2" xfId="397"/>
    <cellStyle name="Company 2 2 2" xfId="398"/>
    <cellStyle name="SubTitle 2 3" xfId="399"/>
    <cellStyle name="Company 2 4" xfId="400"/>
    <cellStyle name="SubTitle 2 3 2" xfId="401"/>
    <cellStyle name="Company 2 4 2" xfId="402"/>
    <cellStyle name="SubTitle 2 4 2" xfId="403"/>
    <cellStyle name="Company 2 5 2" xfId="404"/>
    <cellStyle name="SubTitle 2 5" xfId="405"/>
    <cellStyle name="Input [yellow] 2 10" xfId="406"/>
    <cellStyle name="Company 2 6" xfId="407"/>
    <cellStyle name="SubTitle 2 5 2" xfId="408"/>
    <cellStyle name="Input [yellow] 2 10 2" xfId="409"/>
    <cellStyle name="Company 2 6 2" xfId="410"/>
    <cellStyle name="SubTitle 2 6" xfId="411"/>
    <cellStyle name="Input [yellow] 2 11" xfId="412"/>
    <cellStyle name="Company 2 7" xfId="413"/>
    <cellStyle name="SubTitle 2 6 2" xfId="414"/>
    <cellStyle name="Input [yellow] 2 11 2" xfId="415"/>
    <cellStyle name="Company 2 7 2" xfId="416"/>
    <cellStyle name="SubTitle 2 7" xfId="417"/>
    <cellStyle name="Input [yellow] 2 12" xfId="418"/>
    <cellStyle name="Company 2 8" xfId="419"/>
    <cellStyle name="SubTitle 2 7 2" xfId="420"/>
    <cellStyle name="Company 2 8 2" xfId="421"/>
    <cellStyle name="SubTitle 2 8" xfId="422"/>
    <cellStyle name="Company 2 9" xfId="423"/>
    <cellStyle name="SubTitle 2 8 2" xfId="424"/>
    <cellStyle name="Company 2 9 2" xfId="425"/>
    <cellStyle name="SubTitle 4 6" xfId="426"/>
    <cellStyle name="Company 4 7" xfId="427"/>
    <cellStyle name="Company 3" xfId="428"/>
    <cellStyle name="样式 1 2" xfId="429"/>
    <cellStyle name="Company 3 10 2" xfId="430"/>
    <cellStyle name="Company 3 11 2" xfId="431"/>
    <cellStyle name="Company 3 12" xfId="432"/>
    <cellStyle name="SubTitle 4 6 2" xfId="433"/>
    <cellStyle name="常规 15 2" xfId="434"/>
    <cellStyle name="Input [yellow] 3 9" xfId="435"/>
    <cellStyle name="Company 4 7 2" xfId="436"/>
    <cellStyle name="Company 3 2" xfId="437"/>
    <cellStyle name="常规 15 2 2" xfId="438"/>
    <cellStyle name="Input [yellow] 3 9 2" xfId="439"/>
    <cellStyle name="Company 3 2 2" xfId="440"/>
    <cellStyle name="Percent [2]" xfId="441"/>
    <cellStyle name="SubTitle 3 2 2" xfId="442"/>
    <cellStyle name="Company 3 3 2" xfId="443"/>
    <cellStyle name="SubTitle 3 3" xfId="444"/>
    <cellStyle name="Company 3 4" xfId="445"/>
    <cellStyle name="SubTitle 3 4 2" xfId="446"/>
    <cellStyle name="Company 3 5 2" xfId="447"/>
    <cellStyle name="SubTitle 3 5" xfId="448"/>
    <cellStyle name="Company 3 6" xfId="449"/>
    <cellStyle name="SubTitle 3 5 2" xfId="450"/>
    <cellStyle name="Company 3 6 2" xfId="451"/>
    <cellStyle name="SubTitle 3 6" xfId="452"/>
    <cellStyle name="Company 3 7" xfId="453"/>
    <cellStyle name="SubTitle 3 7 2" xfId="454"/>
    <cellStyle name="Company 3 8 2" xfId="455"/>
    <cellStyle name="SubTitle 3 8" xfId="456"/>
    <cellStyle name="Company 3 9" xfId="457"/>
    <cellStyle name="SubTitle 4 7" xfId="458"/>
    <cellStyle name="Company 4 8" xfId="459"/>
    <cellStyle name="Company 4" xfId="460"/>
    <cellStyle name="gfslevel2indent" xfId="461"/>
    <cellStyle name="Company 4 10" xfId="462"/>
    <cellStyle name="Report Title" xfId="463"/>
    <cellStyle name="Company 4 10 2" xfId="464"/>
    <cellStyle name="Company 4 11" xfId="465"/>
    <cellStyle name="Company 4 11 2" xfId="466"/>
    <cellStyle name="Company 4 12" xfId="467"/>
    <cellStyle name="SubTitle 4 7 2" xfId="468"/>
    <cellStyle name="常规 16 2" xfId="469"/>
    <cellStyle name="Input [yellow] 4 9" xfId="470"/>
    <cellStyle name="常规 10" xfId="471"/>
    <cellStyle name="Company 4 8 2" xfId="472"/>
    <cellStyle name="分数 3" xfId="473"/>
    <cellStyle name="Company 4 2" xfId="474"/>
    <cellStyle name="Input [yellow] 4 9 2" xfId="475"/>
    <cellStyle name="分数 3 2" xfId="476"/>
    <cellStyle name="Company 4 2 2" xfId="477"/>
    <cellStyle name="SubTitle 4 2 2" xfId="478"/>
    <cellStyle name="分数 4 2" xfId="479"/>
    <cellStyle name="Company 4 3 2" xfId="480"/>
    <cellStyle name="SubTitle 4 3" xfId="481"/>
    <cellStyle name="分数 5" xfId="482"/>
    <cellStyle name="Company 4 4" xfId="483"/>
    <cellStyle name="SubTitle 4 3 2" xfId="484"/>
    <cellStyle name="分数 5 2" xfId="485"/>
    <cellStyle name="Company 4 4 2" xfId="486"/>
    <cellStyle name="SubTitle 4 4" xfId="487"/>
    <cellStyle name="分数 6" xfId="488"/>
    <cellStyle name="Company 4 5" xfId="489"/>
    <cellStyle name="SubTitle 4 4 2" xfId="490"/>
    <cellStyle name="分数 6 2" xfId="491"/>
    <cellStyle name="Company 4 5 2" xfId="492"/>
    <cellStyle name="SubTitle 4 8" xfId="493"/>
    <cellStyle name="Company 5" xfId="494"/>
    <cellStyle name="Company 4 9" xfId="495"/>
    <cellStyle name="SubTitle 4 8 2" xfId="496"/>
    <cellStyle name="Company 5 2" xfId="497"/>
    <cellStyle name="Company 4 9 2" xfId="498"/>
    <cellStyle name="SubTitle 4 9" xfId="499"/>
    <cellStyle name="Company 6" xfId="500"/>
    <cellStyle name="SubTitle 4 9 2" xfId="501"/>
    <cellStyle name="Title: 2 Lines 2 4" xfId="502"/>
    <cellStyle name="Company 6 2" xfId="503"/>
    <cellStyle name="Company Name" xfId="504"/>
    <cellStyle name="Currency 2" xfId="505"/>
    <cellStyle name="Date Aligned" xfId="506"/>
    <cellStyle name="d-mmm-yy" xfId="507"/>
    <cellStyle name="输出 2 6 3 2" xfId="508"/>
    <cellStyle name="ERROR" xfId="509"/>
    <cellStyle name="输入 2 2 3 2" xfId="510"/>
    <cellStyle name="Title: 2 Lines 6 2" xfId="511"/>
    <cellStyle name="Figures[0]" xfId="512"/>
    <cellStyle name="注释 2 5 8" xfId="513"/>
    <cellStyle name="Recommendation 4" xfId="514"/>
    <cellStyle name="gfslevel1" xfId="515"/>
    <cellStyle name="注释 2 5 9" xfId="516"/>
    <cellStyle name="Recommendation 5" xfId="517"/>
    <cellStyle name="gfslevel2" xfId="518"/>
    <cellStyle name="GFSTitle" xfId="519"/>
    <cellStyle name="Heading1" xfId="520"/>
    <cellStyle name="Input [yellow] 3 7 2" xfId="521"/>
    <cellStyle name="Indent 2" xfId="522"/>
    <cellStyle name="Indent Bold" xfId="523"/>
    <cellStyle name="千位分隔 2 4" xfId="524"/>
    <cellStyle name="Input [yellow]" xfId="525"/>
    <cellStyle name="千位分隔 2 4 2" xfId="526"/>
    <cellStyle name="Input [yellow] 2" xfId="527"/>
    <cellStyle name="汇总 2 2 4 2" xfId="528"/>
    <cellStyle name="Pec (2dec,fs)" xfId="529"/>
    <cellStyle name="Input [yellow] 2 2" xfId="530"/>
    <cellStyle name="Input [yellow] 2 2 2" xfId="531"/>
    <cellStyle name="Input [yellow] 2 3" xfId="532"/>
    <cellStyle name="Input [yellow] 2 3 2" xfId="533"/>
    <cellStyle name="Input [yellow] 2 4" xfId="534"/>
    <cellStyle name="Input [yellow] 2 5" xfId="535"/>
    <cellStyle name="Input [yellow] 2 5 2" xfId="536"/>
    <cellStyle name="注释 2 5 9 2" xfId="537"/>
    <cellStyle name="Recommendation 5 2" xfId="538"/>
    <cellStyle name="Input [yellow] 2 6" xfId="539"/>
    <cellStyle name="好 2" xfId="540"/>
    <cellStyle name="Input [yellow] 2 7 2" xfId="541"/>
    <cellStyle name="Input [yellow] 2 8" xfId="542"/>
    <cellStyle name="Input [yellow] 3 10" xfId="543"/>
    <cellStyle name="Input [yellow] 3 10 2" xfId="544"/>
    <cellStyle name="汇总 2 5 11 2" xfId="545"/>
    <cellStyle name="Input [yellow] 3 11" xfId="546"/>
    <cellStyle name="Input [yellow] 3 12" xfId="547"/>
    <cellStyle name="Input [yellow] 3 7" xfId="548"/>
    <cellStyle name="Input [yellow] 3 8" xfId="549"/>
    <cellStyle name="Input [yellow] 3 8 2" xfId="550"/>
    <cellStyle name="Input [yellow] 4 10" xfId="551"/>
    <cellStyle name="Input [yellow] 4 11" xfId="552"/>
    <cellStyle name="Input [yellow] 4 11 2" xfId="553"/>
    <cellStyle name="Input [yellow] 4 12" xfId="554"/>
    <cellStyle name="Price" xfId="555"/>
    <cellStyle name="注释 2 4 12" xfId="556"/>
    <cellStyle name="Input [yellow] 4 7" xfId="557"/>
    <cellStyle name="Input [yellow] 4 7 2" xfId="558"/>
    <cellStyle name="Input [yellow] 5" xfId="559"/>
    <cellStyle name="Input [yellow] 6" xfId="560"/>
    <cellStyle name="mmm" xfId="561"/>
    <cellStyle name="SubTitle 5 10" xfId="562"/>
    <cellStyle name="mmm-yy" xfId="563"/>
    <cellStyle name="Multiple" xfId="564"/>
    <cellStyle name="SubTitle 5 7" xfId="565"/>
    <cellStyle name="输入 2 6 4" xfId="566"/>
    <cellStyle name="Normal - Style1" xfId="567"/>
    <cellStyle name="Normal 2" xfId="568"/>
    <cellStyle name="Normal 2 2" xfId="569"/>
    <cellStyle name="Normal 2 2 2" xfId="570"/>
    <cellStyle name="Normal 2 3" xfId="571"/>
    <cellStyle name="注释 2 3 2 2" xfId="572"/>
    <cellStyle name="Normal 2 4" xfId="573"/>
    <cellStyle name="Normal 3" xfId="574"/>
    <cellStyle name="Normal Indent 1 sp bold und" xfId="575"/>
    <cellStyle name="Normal_2003年报告包模板_WORKING_0306" xfId="576"/>
    <cellStyle name="num,nodecpts" xfId="577"/>
    <cellStyle name="Number" xfId="578"/>
    <cellStyle name="OBI_ColHeader" xfId="579"/>
    <cellStyle name="注释 2 6 2 2" xfId="580"/>
    <cellStyle name="Recommendation 9" xfId="581"/>
    <cellStyle name="Page Number" xfId="582"/>
    <cellStyle name="Percent [1]" xfId="583"/>
    <cellStyle name="Percent Chg" xfId="584"/>
    <cellStyle name="Ratios[1]" xfId="585"/>
    <cellStyle name="Recommendation 11" xfId="586"/>
    <cellStyle name="Recommendation 11 2" xfId="587"/>
    <cellStyle name="注释 2 5 6 2" xfId="588"/>
    <cellStyle name="输入 2 6 10" xfId="589"/>
    <cellStyle name="Recommendation 2 2" xfId="590"/>
    <cellStyle name="注释 2 5 7" xfId="591"/>
    <cellStyle name="计算 2 2 11 2" xfId="592"/>
    <cellStyle name="Recommendation 3" xfId="593"/>
    <cellStyle name="注释 2 5 7 2" xfId="594"/>
    <cellStyle name="Recommendation 3 2" xfId="595"/>
    <cellStyle name="注释 2 5 8 2" xfId="596"/>
    <cellStyle name="Recommendation 4 2" xfId="597"/>
    <cellStyle name="Recommendation 6" xfId="598"/>
    <cellStyle name="Recommendation 7" xfId="599"/>
    <cellStyle name="SubTitle 5 11 2" xfId="600"/>
    <cellStyle name="Recommendation 8" xfId="601"/>
    <cellStyle name="Stock_Symbols" xfId="602"/>
    <cellStyle name="链接单元格 2" xfId="603"/>
    <cellStyle name="SubTitle 2 9 2" xfId="604"/>
    <cellStyle name="SubTitle 3 10" xfId="605"/>
    <cellStyle name="SubTitle 3 10 2" xfId="606"/>
    <cellStyle name="SubTitle 3 11" xfId="607"/>
    <cellStyle name="SubTitle 3 11 2" xfId="608"/>
    <cellStyle name="SubTitle 3 12" xfId="609"/>
    <cellStyle name="SubTitle 3 9" xfId="610"/>
    <cellStyle name="SubTitle 3 9 2" xfId="611"/>
    <cellStyle name="SubTitle 4 10" xfId="612"/>
    <cellStyle name="SubTitle 4 10 2" xfId="613"/>
    <cellStyle name="SubTitle 4 11" xfId="614"/>
    <cellStyle name="SubTitle 4 11 2" xfId="615"/>
    <cellStyle name="注释 2 4 5 2" xfId="616"/>
    <cellStyle name="SubTitle 4 12" xfId="617"/>
    <cellStyle name="SubTitle 5 12" xfId="618"/>
    <cellStyle name="SubTitle 5 10 2" xfId="619"/>
    <cellStyle name="SubTitle 5 11" xfId="620"/>
    <cellStyle name="常规 17 3" xfId="621"/>
    <cellStyle name="SubTitle 5 2" xfId="622"/>
    <cellStyle name="计算 2 2 5" xfId="623"/>
    <cellStyle name="SubTitle 5 2 2" xfId="624"/>
    <cellStyle name="SubTitle 5 3" xfId="625"/>
    <cellStyle name="计算 2 3 5" xfId="626"/>
    <cellStyle name="SubTitle 5 3 2" xfId="627"/>
    <cellStyle name="SubTitle 5 4" xfId="628"/>
    <cellStyle name="计算 2 4 5" xfId="629"/>
    <cellStyle name="SubTitle 5 4 2" xfId="630"/>
    <cellStyle name="SubTitle 5 5" xfId="631"/>
    <cellStyle name="计算 2 5 5" xfId="632"/>
    <cellStyle name="SubTitle 5 5 2" xfId="633"/>
    <cellStyle name="SubTitle 5 6" xfId="634"/>
    <cellStyle name="计算 2 6 5" xfId="635"/>
    <cellStyle name="SubTitle 5 6 2" xfId="636"/>
    <cellStyle name="SubTitle 5 8" xfId="637"/>
    <cellStyle name="SubTitle 5 8 2" xfId="638"/>
    <cellStyle name="SubTitle 5 9" xfId="639"/>
    <cellStyle name="常规 8" xfId="640"/>
    <cellStyle name="SubTitle 5 9 2" xfId="641"/>
    <cellStyle name="SubTitle 6" xfId="642"/>
    <cellStyle name="SubTitle 6 2" xfId="643"/>
    <cellStyle name="SubTitle 7" xfId="644"/>
    <cellStyle name="SubTitle 7 2" xfId="645"/>
    <cellStyle name="Table Head" xfId="646"/>
    <cellStyle name="Table Head Aligned" xfId="647"/>
    <cellStyle name="Table Head Aligned 2" xfId="648"/>
    <cellStyle name="Table Head Aligned 2 2" xfId="649"/>
    <cellStyle name="汇总 2 2 10 2" xfId="650"/>
    <cellStyle name="Table Head Aligned 3" xfId="651"/>
    <cellStyle name="Table Head Green" xfId="652"/>
    <cellStyle name="Table Head Green 2" xfId="653"/>
    <cellStyle name="Table Head Green 2 2" xfId="654"/>
    <cellStyle name="Table Head Green 3" xfId="655"/>
    <cellStyle name="千位分隔[0] 2" xfId="656"/>
    <cellStyle name="汇总 2 4 4" xfId="657"/>
    <cellStyle name="Table Heading" xfId="658"/>
    <cellStyle name="Table Title" xfId="659"/>
    <cellStyle name="注释 2 6 3" xfId="660"/>
    <cellStyle name="分数 3 11 2" xfId="661"/>
    <cellStyle name="Text" xfId="662"/>
    <cellStyle name="输入 2 4 3" xfId="663"/>
    <cellStyle name="Text _Titles" xfId="664"/>
    <cellStyle name="Text_Indent" xfId="665"/>
    <cellStyle name="Text-fin statements" xfId="666"/>
    <cellStyle name="Title Box" xfId="667"/>
    <cellStyle name="Title Box 2" xfId="668"/>
    <cellStyle name="Title Box 2 2" xfId="669"/>
    <cellStyle name="Title Box 3" xfId="670"/>
    <cellStyle name="Title Chart" xfId="671"/>
    <cellStyle name="Title: 2 Lines" xfId="672"/>
    <cellStyle name="Title: 2 Lines 2" xfId="673"/>
    <cellStyle name="Title: 2 Lines 2 2" xfId="674"/>
    <cellStyle name="Title: 2 Lines 2 2 2" xfId="675"/>
    <cellStyle name="Title: 2 Lines 2 3" xfId="676"/>
    <cellStyle name="Title: 2 Lines 2 3 2" xfId="677"/>
    <cellStyle name="Title: 2 Lines 2 4 2" xfId="678"/>
    <cellStyle name="Title: 2 Lines 2 5" xfId="679"/>
    <cellStyle name="汇总 2 6" xfId="680"/>
    <cellStyle name="Title: 2 Lines 2 5 2" xfId="681"/>
    <cellStyle name="Title: 2 Lines 2 8 2" xfId="682"/>
    <cellStyle name="Title: 2 Lines 2 9" xfId="683"/>
    <cellStyle name="Title: 2 Lines 2 9 2" xfId="684"/>
    <cellStyle name="Title: 2 Lines 3" xfId="685"/>
    <cellStyle name="Title: 2 Lines 3 10" xfId="686"/>
    <cellStyle name="Title: 2 Lines 3 10 2" xfId="687"/>
    <cellStyle name="Title: 2 Lines 3 11" xfId="688"/>
    <cellStyle name="Title: 2 Lines 3 11 2" xfId="689"/>
    <cellStyle name="Title: 2 Lines 3 12" xfId="690"/>
    <cellStyle name="Title: 2 Lines 3 2" xfId="691"/>
    <cellStyle name="Title: 2 Lines 3 2 2" xfId="692"/>
    <cellStyle name="Title: 2 Lines 3 3" xfId="693"/>
    <cellStyle name="常规 9" xfId="694"/>
    <cellStyle name="Title: 2 Lines 3 3 2" xfId="695"/>
    <cellStyle name="Title: 2 Lines 3 4" xfId="696"/>
    <cellStyle name="Title: 2 Lines 3 4 2" xfId="697"/>
    <cellStyle name="Title: 2 Lines 3 5" xfId="698"/>
    <cellStyle name="Title: 2 Lines 3 5 2" xfId="699"/>
    <cellStyle name="Title: 2 Lines 3 6" xfId="700"/>
    <cellStyle name="Title: 2 Lines 3 6 2" xfId="701"/>
    <cellStyle name="Title: 2 Lines 3 7" xfId="702"/>
    <cellStyle name="Title: 2 Lines 3 7 2" xfId="703"/>
    <cellStyle name="Title: 2 Lines 3 8" xfId="704"/>
    <cellStyle name="Title: 2 Lines 3 8 2" xfId="705"/>
    <cellStyle name="Title: 2 Lines 3 9" xfId="706"/>
    <cellStyle name="Title: 2 Lines 3 9 2" xfId="707"/>
    <cellStyle name="Title: 2 Lines 4" xfId="708"/>
    <cellStyle name="常规 3 3" xfId="709"/>
    <cellStyle name="Title: 2 Lines 4 10" xfId="710"/>
    <cellStyle name="常规 3 3 2" xfId="711"/>
    <cellStyle name="Title: 2 Lines 4 10 2" xfId="712"/>
    <cellStyle name="Title: 2 Lines 4 11" xfId="713"/>
    <cellStyle name="Title: 2 Lines 4 11 2" xfId="714"/>
    <cellStyle name="Title: 2 Lines 4 12" xfId="715"/>
    <cellStyle name="Title: 2 Lines 4 2" xfId="716"/>
    <cellStyle name="Title: 2 Lines 4 2 2" xfId="717"/>
    <cellStyle name="Title: 2 Lines 4 3" xfId="718"/>
    <cellStyle name="Title: 2 Lines 4 3 2" xfId="719"/>
    <cellStyle name="Title: 2 Lines 4 4" xfId="720"/>
    <cellStyle name="Title: 2 Lines 4 4 2" xfId="721"/>
    <cellStyle name="Title: 2 Lines 4 5" xfId="722"/>
    <cellStyle name="Title: 2 Lines 4 5 2" xfId="723"/>
    <cellStyle name="Title: 2 Lines 4 6" xfId="724"/>
    <cellStyle name="Title: 2 Lines 4 6 2" xfId="725"/>
    <cellStyle name="Title: 2 Lines 4 7" xfId="726"/>
    <cellStyle name="Title: 2 Lines 4 7 2" xfId="727"/>
    <cellStyle name="Title: 2 Lines 4 8" xfId="728"/>
    <cellStyle name="Title: 2 Lines 4 8 2" xfId="729"/>
    <cellStyle name="Title: 2 Lines 4 9" xfId="730"/>
    <cellStyle name="Title: 2 Lines 4 9 2" xfId="731"/>
    <cellStyle name="输入 2 2 2" xfId="732"/>
    <cellStyle name="Title: 2 Lines 5" xfId="733"/>
    <cellStyle name="分数 2 7" xfId="734"/>
    <cellStyle name="Title: 2 Lines 5 10" xfId="735"/>
    <cellStyle name="分数 2 7 2" xfId="736"/>
    <cellStyle name="Title: 2 Lines 5 10 2" xfId="737"/>
    <cellStyle name="分数 2 8" xfId="738"/>
    <cellStyle name="Title: 2 Lines 5 11" xfId="739"/>
    <cellStyle name="分数 2 8 2" xfId="740"/>
    <cellStyle name="Title: 2 Lines 5 11 2" xfId="741"/>
    <cellStyle name="分数 2 9" xfId="742"/>
    <cellStyle name="Title: 2 Lines 5 12" xfId="743"/>
    <cellStyle name="输入 2 2 2 2" xfId="744"/>
    <cellStyle name="Title: 2 Lines 5 2" xfId="745"/>
    <cellStyle name="Title: 2 Lines 5 2 2" xfId="746"/>
    <cellStyle name="Title: 2 Lines 5 3" xfId="747"/>
    <cellStyle name="分数 2 12" xfId="748"/>
    <cellStyle name="Title: 2 Lines 5 3 2" xfId="749"/>
    <cellStyle name="Title: 2 Lines 5 4" xfId="750"/>
    <cellStyle name="Title: 2 Lines 5 4 2" xfId="751"/>
    <cellStyle name="Title: 2 Lines 5 5" xfId="752"/>
    <cellStyle name="Title: 2 Lines 5 5 2" xfId="753"/>
    <cellStyle name="Title: 2 Lines 5 6" xfId="754"/>
    <cellStyle name="Title: 2 Lines 5 6 2" xfId="755"/>
    <cellStyle name="Title: 2 Lines 5 7" xfId="756"/>
    <cellStyle name="Title: 2 Lines 5 7 2" xfId="757"/>
    <cellStyle name="Title: 2 Lines 5 8" xfId="758"/>
    <cellStyle name="分数 3 12" xfId="759"/>
    <cellStyle name="Title: 2 Lines 5 8 2" xfId="760"/>
    <cellStyle name="Title: 2 Lines 5 9" xfId="761"/>
    <cellStyle name="Title: 2 Lines 5 9 2" xfId="762"/>
    <cellStyle name="输入 2 2 3" xfId="763"/>
    <cellStyle name="Title: 2 Lines 6" xfId="764"/>
    <cellStyle name="输入 2 2 4 2" xfId="765"/>
    <cellStyle name="Title: 2 Lines 7 2" xfId="766"/>
    <cellStyle name="Total" xfId="767"/>
    <cellStyle name="Total 10" xfId="768"/>
    <cellStyle name="Total 10 2" xfId="769"/>
    <cellStyle name="Total 11" xfId="770"/>
    <cellStyle name="Total 11 2" xfId="771"/>
    <cellStyle name="Total 2" xfId="772"/>
    <cellStyle name="Total 2 2" xfId="773"/>
    <cellStyle name="分数 2 10 2" xfId="774"/>
    <cellStyle name="Total 3" xfId="775"/>
    <cellStyle name="Total 3 2" xfId="776"/>
    <cellStyle name="Total 4" xfId="777"/>
    <cellStyle name="Total 4 2" xfId="778"/>
    <cellStyle name="输入 2 3 6 2" xfId="779"/>
    <cellStyle name="Total 5" xfId="780"/>
    <cellStyle name="Total 5 2" xfId="781"/>
    <cellStyle name="Total 6" xfId="782"/>
    <cellStyle name="Total 7" xfId="783"/>
    <cellStyle name="Total 7 2" xfId="784"/>
    <cellStyle name="Total 8" xfId="785"/>
    <cellStyle name="Total 8 2" xfId="786"/>
    <cellStyle name="Total 9" xfId="787"/>
    <cellStyle name="Total 9 2" xfId="788"/>
    <cellStyle name="分数 6 11" xfId="789"/>
    <cellStyle name="Y/N" xfId="790"/>
    <cellStyle name="注释 2 3 10" xfId="791"/>
    <cellStyle name="YearUpdate" xfId="792"/>
    <cellStyle name="yyyy" xfId="793"/>
    <cellStyle name="百分比 2" xfId="794"/>
    <cellStyle name="百分比 3" xfId="795"/>
    <cellStyle name="百分比 4" xfId="796"/>
    <cellStyle name="输出 2 4 8" xfId="797"/>
    <cellStyle name="百分比 5 2" xfId="798"/>
    <cellStyle name="输出 2 4 8 2" xfId="799"/>
    <cellStyle name="百分比 5 2 2" xfId="800"/>
    <cellStyle name="输出 2 4 9" xfId="801"/>
    <cellStyle name="百分比 5 3" xfId="802"/>
    <cellStyle name="百分比 6" xfId="803"/>
    <cellStyle name="输出 2 5 8" xfId="804"/>
    <cellStyle name="百分比 6 2" xfId="805"/>
    <cellStyle name="输出 2 5 8 2" xfId="806"/>
    <cellStyle name="百分比 6 2 2" xfId="807"/>
    <cellStyle name="输出 2 5 9" xfId="808"/>
    <cellStyle name="百分比 6 3" xfId="809"/>
    <cellStyle name="百分比－貨幣" xfId="810"/>
    <cellStyle name="千位分隔 3" xfId="811"/>
    <cellStyle name="标题 4 2" xfId="812"/>
    <cellStyle name="注释 2 5 5 2" xfId="813"/>
    <cellStyle name="标题 5" xfId="814"/>
    <cellStyle name="差 2" xfId="815"/>
    <cellStyle name="常规 10 2" xfId="816"/>
    <cellStyle name="常规 11" xfId="817"/>
    <cellStyle name="常规 12" xfId="818"/>
    <cellStyle name="常规 13" xfId="819"/>
    <cellStyle name="常规 13 2" xfId="820"/>
    <cellStyle name="常规 13 2 2" xfId="821"/>
    <cellStyle name="常规 13 3" xfId="822"/>
    <cellStyle name="常规 14" xfId="823"/>
    <cellStyle name="常规 20" xfId="824"/>
    <cellStyle name="常规 15" xfId="825"/>
    <cellStyle name="常规 21" xfId="826"/>
    <cellStyle name="常规 16" xfId="827"/>
    <cellStyle name="常规 22" xfId="828"/>
    <cellStyle name="常规 17" xfId="829"/>
    <cellStyle name="常规 17 2" xfId="830"/>
    <cellStyle name="常规 17 2 2" xfId="831"/>
    <cellStyle name="汇总 2 6 9 2" xfId="832"/>
    <cellStyle name="常规 23" xfId="833"/>
    <cellStyle name="常规 18" xfId="834"/>
    <cellStyle name="常规 24" xfId="835"/>
    <cellStyle name="常规 19" xfId="836"/>
    <cellStyle name="常规 2" xfId="837"/>
    <cellStyle name="常规 2 2" xfId="838"/>
    <cellStyle name="常规 2 3" xfId="839"/>
    <cellStyle name="常规 2 4" xfId="840"/>
    <cellStyle name="常规 2 5" xfId="841"/>
    <cellStyle name="分数 5 6 2" xfId="842"/>
    <cellStyle name="常规 25" xfId="843"/>
    <cellStyle name="常规 3" xfId="844"/>
    <cellStyle name="常规 3 2" xfId="845"/>
    <cellStyle name="常规 4" xfId="846"/>
    <cellStyle name="常规 4 2" xfId="847"/>
    <cellStyle name="常规 4 3" xfId="848"/>
    <cellStyle name="常规 4 4" xfId="849"/>
    <cellStyle name="常规 5" xfId="850"/>
    <cellStyle name="常规 5 2" xfId="851"/>
    <cellStyle name="常规 5 2 2" xfId="852"/>
    <cellStyle name="常规 5 3" xfId="853"/>
    <cellStyle name="常规 5 3 2" xfId="854"/>
    <cellStyle name="常规 5 4" xfId="855"/>
    <cellStyle name="常规 6" xfId="856"/>
    <cellStyle name="常规 6 2" xfId="857"/>
    <cellStyle name="常规 7 2" xfId="858"/>
    <cellStyle name="代碼格式" xfId="859"/>
    <cellStyle name="分数" xfId="860"/>
    <cellStyle name="分数 2" xfId="861"/>
    <cellStyle name="分数 2 11" xfId="862"/>
    <cellStyle name="分数 2 11 2" xfId="863"/>
    <cellStyle name="分数 2 2" xfId="864"/>
    <cellStyle name="分数 2 2 2" xfId="865"/>
    <cellStyle name="分数 2 3" xfId="866"/>
    <cellStyle name="分数 2 3 2" xfId="867"/>
    <cellStyle name="分数 2 4" xfId="868"/>
    <cellStyle name="注释 2 5 11 2" xfId="869"/>
    <cellStyle name="分数 2 5" xfId="870"/>
    <cellStyle name="分数 2 5 2" xfId="871"/>
    <cellStyle name="分数 2 6" xfId="872"/>
    <cellStyle name="分数 2 6 2" xfId="873"/>
    <cellStyle name="注释 2 2 10" xfId="874"/>
    <cellStyle name="分数 2 9 2" xfId="875"/>
    <cellStyle name="注释 2 5 3" xfId="876"/>
    <cellStyle name="分数 3 10 2" xfId="877"/>
    <cellStyle name="分数 3 11" xfId="878"/>
    <cellStyle name="分数 3 2 2" xfId="879"/>
    <cellStyle name="分数 3 3" xfId="880"/>
    <cellStyle name="分数 3 3 2" xfId="881"/>
    <cellStyle name="分数 3 4" xfId="882"/>
    <cellStyle name="注释 2 6 10" xfId="883"/>
    <cellStyle name="分数 3 4 2" xfId="884"/>
    <cellStyle name="分数 3 5 2" xfId="885"/>
    <cellStyle name="分数 3 6" xfId="886"/>
    <cellStyle name="分数 3 6 2" xfId="887"/>
    <cellStyle name="分数 3 7" xfId="888"/>
    <cellStyle name="分数 3 7 2" xfId="889"/>
    <cellStyle name="分数 3 8" xfId="890"/>
    <cellStyle name="分数 3 8 2" xfId="891"/>
    <cellStyle name="分数 3 9" xfId="892"/>
    <cellStyle name="分数 3 9 2" xfId="893"/>
    <cellStyle name="分数 4 10" xfId="894"/>
    <cellStyle name="输出 2 4 11" xfId="895"/>
    <cellStyle name="分数 4 10 2" xfId="896"/>
    <cellStyle name="输出 2 6 5 2" xfId="897"/>
    <cellStyle name="分数 4 11" xfId="898"/>
    <cellStyle name="分数 4 11 2" xfId="899"/>
    <cellStyle name="分数 4 12" xfId="900"/>
    <cellStyle name="分数 4 2 2" xfId="901"/>
    <cellStyle name="分数 4 3" xfId="902"/>
    <cellStyle name="分数 4 3 2" xfId="903"/>
    <cellStyle name="分数 4 4" xfId="904"/>
    <cellStyle name="分数 4 4 2" xfId="905"/>
    <cellStyle name="分数 4 5 2" xfId="906"/>
    <cellStyle name="分数 4 6" xfId="907"/>
    <cellStyle name="分数 4 6 2" xfId="908"/>
    <cellStyle name="分数 4 7" xfId="909"/>
    <cellStyle name="分数 4 7 2" xfId="910"/>
    <cellStyle name="分数 4 8" xfId="911"/>
    <cellStyle name="分数 4 8 2" xfId="912"/>
    <cellStyle name="分数 4 9" xfId="913"/>
    <cellStyle name="分数 5 10" xfId="914"/>
    <cellStyle name="分数 5 11" xfId="915"/>
    <cellStyle name="分数 5 11 2" xfId="916"/>
    <cellStyle name="分数 5 12" xfId="917"/>
    <cellStyle name="分数 5 2 2" xfId="918"/>
    <cellStyle name="分数 5 3" xfId="919"/>
    <cellStyle name="分数 5 3 2" xfId="920"/>
    <cellStyle name="分数 5 4" xfId="921"/>
    <cellStyle name="注释 2 5" xfId="922"/>
    <cellStyle name="分数 5 4 2" xfId="923"/>
    <cellStyle name="分数 5 5 2" xfId="924"/>
    <cellStyle name="分数 5 6" xfId="925"/>
    <cellStyle name="分数 5 7" xfId="926"/>
    <cellStyle name="分数 5 7 2" xfId="927"/>
    <cellStyle name="分数 5 8" xfId="928"/>
    <cellStyle name="分数 5 8 2" xfId="929"/>
    <cellStyle name="分数 5 9" xfId="930"/>
    <cellStyle name="分数 5 9 2" xfId="931"/>
    <cellStyle name="分数 6 10" xfId="932"/>
    <cellStyle name="分数 6 10 2" xfId="933"/>
    <cellStyle name="分数 6 11 2" xfId="934"/>
    <cellStyle name="分数 6 12" xfId="935"/>
    <cellStyle name="分数 6 2 2" xfId="936"/>
    <cellStyle name="分数 6 3" xfId="937"/>
    <cellStyle name="分数 6 3 2" xfId="938"/>
    <cellStyle name="分数 6 4" xfId="939"/>
    <cellStyle name="分数 6 4 2" xfId="940"/>
    <cellStyle name="分数 6 5 2" xfId="941"/>
    <cellStyle name="分数 6 6" xfId="942"/>
    <cellStyle name="分数 6 6 2" xfId="943"/>
    <cellStyle name="分数 6 7" xfId="944"/>
    <cellStyle name="分数 6 7 2" xfId="945"/>
    <cellStyle name="分数 6 8" xfId="946"/>
    <cellStyle name="分数 6 8 2" xfId="947"/>
    <cellStyle name="分数 6 9" xfId="948"/>
    <cellStyle name="分数 6 9 2" xfId="949"/>
    <cellStyle name="汇总 2 2 2 2" xfId="950"/>
    <cellStyle name="個位金額" xfId="951"/>
    <cellStyle name="個位金額－貨幣" xfId="952"/>
    <cellStyle name="汇总 2" xfId="953"/>
    <cellStyle name="汇总 2 2" xfId="954"/>
    <cellStyle name="汇总 2 2 10" xfId="955"/>
    <cellStyle name="汇总 2 2 11" xfId="956"/>
    <cellStyle name="汇总 2 2 11 2" xfId="957"/>
    <cellStyle name="汇总 2 2 12" xfId="958"/>
    <cellStyle name="汇总 2 2 2" xfId="959"/>
    <cellStyle name="汇总 2 2 3" xfId="960"/>
    <cellStyle name="汇总 2 2 3 2" xfId="961"/>
    <cellStyle name="汇总 2 2 4" xfId="962"/>
    <cellStyle name="汇总 2 2 5 2" xfId="963"/>
    <cellStyle name="汇总 2 2 6" xfId="964"/>
    <cellStyle name="汇总 2 2 6 2" xfId="965"/>
    <cellStyle name="汇总 2 2 7" xfId="966"/>
    <cellStyle name="汇总 2 2 7 2" xfId="967"/>
    <cellStyle name="汇总 2 2 8" xfId="968"/>
    <cellStyle name="汇总 2 2 8 2" xfId="969"/>
    <cellStyle name="注释 2 3 11 2" xfId="970"/>
    <cellStyle name="汇总 2 2 9" xfId="971"/>
    <cellStyle name="汇总 2 2 9 2" xfId="972"/>
    <cellStyle name="输出 2 4 11 2" xfId="973"/>
    <cellStyle name="汇总 2 3" xfId="974"/>
    <cellStyle name="汇总 2 3 10" xfId="975"/>
    <cellStyle name="汇总 2 3 10 2" xfId="976"/>
    <cellStyle name="汇总 2 3 11" xfId="977"/>
    <cellStyle name="汇总 2 3 11 2" xfId="978"/>
    <cellStyle name="汇总 2 3 12" xfId="979"/>
    <cellStyle name="汇总 2 3 2" xfId="980"/>
    <cellStyle name="汇总 2 3 2 2" xfId="981"/>
    <cellStyle name="汇总 2 3 3" xfId="982"/>
    <cellStyle name="汇总 2 3 3 2" xfId="983"/>
    <cellStyle name="汇总 2 3 4" xfId="984"/>
    <cellStyle name="汇总 2 3 4 2" xfId="985"/>
    <cellStyle name="汇总 2 3 5" xfId="986"/>
    <cellStyle name="汇总 2 3 5 2" xfId="987"/>
    <cellStyle name="汇总 2 3 6" xfId="988"/>
    <cellStyle name="汇总 2 3 6 2" xfId="989"/>
    <cellStyle name="汇总 2 3 7" xfId="990"/>
    <cellStyle name="汇总 2 3 7 2" xfId="991"/>
    <cellStyle name="汇总 2 3 8" xfId="992"/>
    <cellStyle name="汇总 2 3 8 2" xfId="993"/>
    <cellStyle name="汇总 2 3 9" xfId="994"/>
    <cellStyle name="汇总 2 3 9 2" xfId="995"/>
    <cellStyle name="汇总 2 4 10" xfId="996"/>
    <cellStyle name="汇总 2 4 10 2" xfId="997"/>
    <cellStyle name="汇总 2 4 11" xfId="998"/>
    <cellStyle name="汇总 2 4 11 2" xfId="999"/>
    <cellStyle name="汇总 2 4 12" xfId="1000"/>
    <cellStyle name="汇总 2 4 2" xfId="1001"/>
    <cellStyle name="汇总 2 4 2 2" xfId="1002"/>
    <cellStyle name="汇总 2 4 3" xfId="1003"/>
    <cellStyle name="汇总 2 4 3 2" xfId="1004"/>
    <cellStyle name="输入 2 4" xfId="1005"/>
    <cellStyle name="千位分隔[0] 2 2" xfId="1006"/>
    <cellStyle name="汇总 2 4 4 2" xfId="1007"/>
    <cellStyle name="千位分隔[0] 3" xfId="1008"/>
    <cellStyle name="汇总 2 4 5" xfId="1009"/>
    <cellStyle name="汇总 2 4 5 2" xfId="1010"/>
    <cellStyle name="千位分隔[0] 4" xfId="1011"/>
    <cellStyle name="汇总 2 4 6" xfId="1012"/>
    <cellStyle name="汇总 2 4 6 2" xfId="1013"/>
    <cellStyle name="千位分隔[0] 5" xfId="1014"/>
    <cellStyle name="汇总 2 4 7" xfId="1015"/>
    <cellStyle name="汇总 2 4 7 2" xfId="1016"/>
    <cellStyle name="千位分隔[0] 6" xfId="1017"/>
    <cellStyle name="汇总 2 4 8" xfId="1018"/>
    <cellStyle name="千位分隔[0] 6 2" xfId="1019"/>
    <cellStyle name="汇总 2 4 8 2" xfId="1020"/>
    <cellStyle name="汇总 2 4 9" xfId="1021"/>
    <cellStyle name="汇总 2 4 9 2" xfId="1022"/>
    <cellStyle name="汇总 2 5" xfId="1023"/>
    <cellStyle name="计算 2 4 2 2" xfId="1024"/>
    <cellStyle name="汇总 2 5 10" xfId="1025"/>
    <cellStyle name="汇总 2 5 10 2" xfId="1026"/>
    <cellStyle name="汇总 2 5 11" xfId="1027"/>
    <cellStyle name="汇总 2 5 12" xfId="1028"/>
    <cellStyle name="汇总 2 5 2" xfId="1029"/>
    <cellStyle name="汇总 2 5 2 2" xfId="1030"/>
    <cellStyle name="汇总 2 5 3" xfId="1031"/>
    <cellStyle name="汇总 2 5 3 2" xfId="1032"/>
    <cellStyle name="汇总 2 5 4" xfId="1033"/>
    <cellStyle name="汇总 2 5 4 2" xfId="1034"/>
    <cellStyle name="汇总 2 5 5" xfId="1035"/>
    <cellStyle name="汇总 2 5 6" xfId="1036"/>
    <cellStyle name="汇总 2 5 6 2" xfId="1037"/>
    <cellStyle name="汇总 2 5 7" xfId="1038"/>
    <cellStyle name="汇总 2 5 7 2" xfId="1039"/>
    <cellStyle name="汇总 2 5 8" xfId="1040"/>
    <cellStyle name="汇总 2 5 8 2" xfId="1041"/>
    <cellStyle name="汇总 2 5 9" xfId="1042"/>
    <cellStyle name="汇总 2 5 9 2" xfId="1043"/>
    <cellStyle name="汇总 2 6 2" xfId="1044"/>
    <cellStyle name="汇总 2 6 2 2" xfId="1045"/>
    <cellStyle name="汇总 2 6 3" xfId="1046"/>
    <cellStyle name="汇总 2 6 3 2" xfId="1047"/>
    <cellStyle name="汇总 2 6 4" xfId="1048"/>
    <cellStyle name="汇总 2 6 4 2" xfId="1049"/>
    <cellStyle name="汇总 2 6 5" xfId="1050"/>
    <cellStyle name="汇总 2 6 5 2" xfId="1051"/>
    <cellStyle name="汇总 2 6 6" xfId="1052"/>
    <cellStyle name="汇总 2 6 6 2" xfId="1053"/>
    <cellStyle name="汇总 2 6 7" xfId="1054"/>
    <cellStyle name="注释 2 3" xfId="1055"/>
    <cellStyle name="汇总 2 6 7 2" xfId="1056"/>
    <cellStyle name="汇总 2 6 8" xfId="1057"/>
    <cellStyle name="汇总 2 6 8 2" xfId="1058"/>
    <cellStyle name="汇总 2 6 9" xfId="1059"/>
    <cellStyle name="汇总 2 7" xfId="1060"/>
    <cellStyle name="汇总 2 7 2" xfId="1061"/>
    <cellStyle name="计算 2 3 3 2" xfId="1062"/>
    <cellStyle name="计算 2" xfId="1063"/>
    <cellStyle name="注释 2 6 6" xfId="1064"/>
    <cellStyle name="计算 2 2" xfId="1065"/>
    <cellStyle name="计算 2 2 10" xfId="1066"/>
    <cellStyle name="注释 2 4 7" xfId="1067"/>
    <cellStyle name="计算 2 2 10 2" xfId="1068"/>
    <cellStyle name="计算 2 2 11" xfId="1069"/>
    <cellStyle name="计算 2 2 12" xfId="1070"/>
    <cellStyle name="注释 2 6 6 2" xfId="1071"/>
    <cellStyle name="计算 2 2 2" xfId="1072"/>
    <cellStyle name="计算 2 2 2 2" xfId="1073"/>
    <cellStyle name="计算 2 2 3" xfId="1074"/>
    <cellStyle name="计算 2 2 3 2" xfId="1075"/>
    <cellStyle name="计算 2 2 4" xfId="1076"/>
    <cellStyle name="计算 2 2 4 2" xfId="1077"/>
    <cellStyle name="计算 2 2 5 2" xfId="1078"/>
    <cellStyle name="计算 2 5 9 2" xfId="1079"/>
    <cellStyle name="计算 2 2 6" xfId="1080"/>
    <cellStyle name="计算 2 2 6 2" xfId="1081"/>
    <cellStyle name="计算 2 2 7" xfId="1082"/>
    <cellStyle name="计算 2 2 7 2" xfId="1083"/>
    <cellStyle name="计算 2 2 8" xfId="1084"/>
    <cellStyle name="一般_2376-cover" xfId="1085"/>
    <cellStyle name="计算 2 2 9" xfId="1086"/>
    <cellStyle name="计算 2 2 9 2" xfId="1087"/>
    <cellStyle name="注释 2 6 7" xfId="1088"/>
    <cellStyle name="计算 2 3" xfId="1089"/>
    <cellStyle name="计算 2 3 10" xfId="1090"/>
    <cellStyle name="计算 2 3 10 2" xfId="1091"/>
    <cellStyle name="计算 2 3 11" xfId="1092"/>
    <cellStyle name="计算 2 3 11 2" xfId="1093"/>
    <cellStyle name="计算 2 3 12" xfId="1094"/>
    <cellStyle name="注释 2 6 7 2" xfId="1095"/>
    <cellStyle name="计算 2 3 2" xfId="1096"/>
    <cellStyle name="计算 2 3 2 2" xfId="1097"/>
    <cellStyle name="计算 2 3 4" xfId="1098"/>
    <cellStyle name="计算 2 3 4 2" xfId="1099"/>
    <cellStyle name="计算 2 3 5 2" xfId="1100"/>
    <cellStyle name="计算 2 3 6" xfId="1101"/>
    <cellStyle name="计算 2 3 6 2" xfId="1102"/>
    <cellStyle name="计算 2 3 7" xfId="1103"/>
    <cellStyle name="计算 2 3 7 2" xfId="1104"/>
    <cellStyle name="计算 2 3 8" xfId="1105"/>
    <cellStyle name="计算 2 3 8 2" xfId="1106"/>
    <cellStyle name="计算 2 3 9" xfId="1107"/>
    <cellStyle name="计算 2 3 9 2" xfId="1108"/>
    <cellStyle name="注释 2 6 8" xfId="1109"/>
    <cellStyle name="计算 2 4" xfId="1110"/>
    <cellStyle name="计算 2 4 10" xfId="1111"/>
    <cellStyle name="计算 2 4 10 2" xfId="1112"/>
    <cellStyle name="计算 2 4 11" xfId="1113"/>
    <cellStyle name="计算 2 4 11 2" xfId="1114"/>
    <cellStyle name="计算 2 4 12" xfId="1115"/>
    <cellStyle name="注释 2 6 8 2" xfId="1116"/>
    <cellStyle name="计算 2 4 2" xfId="1117"/>
    <cellStyle name="计算 2 4 3" xfId="1118"/>
    <cellStyle name="计算 2 4 3 2" xfId="1119"/>
    <cellStyle name="计算 2 4 4" xfId="1120"/>
    <cellStyle name="计算 2 4 4 2" xfId="1121"/>
    <cellStyle name="计算 2 4 5 2" xfId="1122"/>
    <cellStyle name="计算 2 4 6" xfId="1123"/>
    <cellStyle name="计算 2 4 6 2" xfId="1124"/>
    <cellStyle name="计算 2 4 7" xfId="1125"/>
    <cellStyle name="计算 2 4 8" xfId="1126"/>
    <cellStyle name="计算 2 4 8 2" xfId="1127"/>
    <cellStyle name="计算 2 4 9" xfId="1128"/>
    <cellStyle name="计算 2 4 9 2" xfId="1129"/>
    <cellStyle name="注释 2 6 9" xfId="1130"/>
    <cellStyle name="计算 2 5" xfId="1131"/>
    <cellStyle name="计算 2 5 10" xfId="1132"/>
    <cellStyle name="计算 2 5 10 2" xfId="1133"/>
    <cellStyle name="计算 2 5 11" xfId="1134"/>
    <cellStyle name="计算 2 5 11 2" xfId="1135"/>
    <cellStyle name="计算 2 5 12" xfId="1136"/>
    <cellStyle name="注释 2 6 9 2" xfId="1137"/>
    <cellStyle name="计算 2 5 2" xfId="1138"/>
    <cellStyle name="计算 2 5 2 2" xfId="1139"/>
    <cellStyle name="计算 2 5 3" xfId="1140"/>
    <cellStyle name="计算 2 5 3 2" xfId="1141"/>
    <cellStyle name="计算 2 5 4" xfId="1142"/>
    <cellStyle name="计算 2 5 4 2" xfId="1143"/>
    <cellStyle name="计算 2 5 5 2" xfId="1144"/>
    <cellStyle name="计算 2 5 6" xfId="1145"/>
    <cellStyle name="计算 2 5 6 2" xfId="1146"/>
    <cellStyle name="计算 2 5 7" xfId="1147"/>
    <cellStyle name="计算 2 5 7 2" xfId="1148"/>
    <cellStyle name="计算 2 6 10 2" xfId="1149"/>
    <cellStyle name="计算 2 5 8" xfId="1150"/>
    <cellStyle name="计算 2 5 8 2" xfId="1151"/>
    <cellStyle name="计算 2 5 9" xfId="1152"/>
    <cellStyle name="计算 2 6" xfId="1153"/>
    <cellStyle name="计算 2 6 10" xfId="1154"/>
    <cellStyle name="计算 2 6 11" xfId="1155"/>
    <cellStyle name="计算 2 6 8" xfId="1156"/>
    <cellStyle name="计算 2 6 11 2" xfId="1157"/>
    <cellStyle name="计算 2 6 12" xfId="1158"/>
    <cellStyle name="计算 2 6 2" xfId="1159"/>
    <cellStyle name="计算 2 6 2 2" xfId="1160"/>
    <cellStyle name="计算 2 6 3" xfId="1161"/>
    <cellStyle name="计算 2 6 3 2" xfId="1162"/>
    <cellStyle name="计算 2 6 4" xfId="1163"/>
    <cellStyle name="计算 2 6 4 2" xfId="1164"/>
    <cellStyle name="计算 2 6 5 2" xfId="1165"/>
    <cellStyle name="计算 2 6 6" xfId="1166"/>
    <cellStyle name="计算 2 6 6 2" xfId="1167"/>
    <cellStyle name="计算 2 6 7" xfId="1168"/>
    <cellStyle name="计算 2 6 7 2" xfId="1169"/>
    <cellStyle name="计算 2 6 8 2" xfId="1170"/>
    <cellStyle name="计算 2 6 9" xfId="1171"/>
    <cellStyle name="计算 2 6 9 2" xfId="1172"/>
    <cellStyle name="计算 2 7" xfId="1173"/>
    <cellStyle name="输出 2 4" xfId="1174"/>
    <cellStyle name="计算 2 7 2" xfId="1175"/>
    <cellStyle name="计算 2 8" xfId="1176"/>
    <cellStyle name="检查单元格 2" xfId="1177"/>
    <cellStyle name="解释性文本 2" xfId="1178"/>
    <cellStyle name="输入 2 6 5" xfId="1179"/>
    <cellStyle name="警告文本 2" xfId="1180"/>
    <cellStyle name="千位分隔 2" xfId="1181"/>
    <cellStyle name="千位分隔 2 2" xfId="1182"/>
    <cellStyle name="千位分隔 2 3" xfId="1183"/>
    <cellStyle name="千位分隔 2 3 2" xfId="1184"/>
    <cellStyle name="千位分隔 2 5" xfId="1185"/>
    <cellStyle name="千位分隔 4" xfId="1186"/>
    <cellStyle name="千位分隔 5" xfId="1187"/>
    <cellStyle name="千位分隔 5 2" xfId="1188"/>
    <cellStyle name="输入 2 5 8 2" xfId="1189"/>
    <cellStyle name="千位分隔 7" xfId="1190"/>
    <cellStyle name="千位分隔 8" xfId="1191"/>
    <cellStyle name="千位分隔 9" xfId="1192"/>
    <cellStyle name="千位分隔[0] 6 2 2" xfId="1193"/>
    <cellStyle name="千位分隔[0] 6 3" xfId="1194"/>
    <cellStyle name="千元金額" xfId="1195"/>
    <cellStyle name="注释 2 3 3 2" xfId="1196"/>
    <cellStyle name="千元金額－貨幣" xfId="1197"/>
    <cellStyle name="强调文字颜色 1 2" xfId="1198"/>
    <cellStyle name="强调文字颜色 2 2" xfId="1199"/>
    <cellStyle name="强调文字颜色 3 2" xfId="1200"/>
    <cellStyle name="强调文字颜色 4 2" xfId="1201"/>
    <cellStyle name="强调文字颜色 5 2" xfId="1202"/>
    <cellStyle name="强调文字颜色 6 2" xfId="1203"/>
    <cellStyle name="适中 2" xfId="1204"/>
    <cellStyle name="输出 2" xfId="1205"/>
    <cellStyle name="输出 2 2" xfId="1206"/>
    <cellStyle name="输出 2 2 10" xfId="1207"/>
    <cellStyle name="输出 2 2 10 2" xfId="1208"/>
    <cellStyle name="输出 2 2 11" xfId="1209"/>
    <cellStyle name="输出 2 2 11 2" xfId="1210"/>
    <cellStyle name="输出 2 2 12" xfId="1211"/>
    <cellStyle name="输出 2 2 2" xfId="1212"/>
    <cellStyle name="输出 2 2 2 2" xfId="1213"/>
    <cellStyle name="输出 2 2 3" xfId="1214"/>
    <cellStyle name="输出 2 2 3 2" xfId="1215"/>
    <cellStyle name="输出 2 2 4" xfId="1216"/>
    <cellStyle name="输出 2 2 4 2" xfId="1217"/>
    <cellStyle name="输出 2 3" xfId="1218"/>
    <cellStyle name="输出 2 3 10 2" xfId="1219"/>
    <cellStyle name="输出 2 3 11" xfId="1220"/>
    <cellStyle name="输出 2 3 11 2" xfId="1221"/>
    <cellStyle name="输出 2 3 12" xfId="1222"/>
    <cellStyle name="输出 2 3 2" xfId="1223"/>
    <cellStyle name="输出 2 3 2 2" xfId="1224"/>
    <cellStyle name="输出 2 3 3" xfId="1225"/>
    <cellStyle name="输出 2 3 3 2" xfId="1226"/>
    <cellStyle name="输出 2 3 4" xfId="1227"/>
    <cellStyle name="输出 2 3 4 2" xfId="1228"/>
    <cellStyle name="输出 2 3 5 2" xfId="1229"/>
    <cellStyle name="输出 2 3 6" xfId="1230"/>
    <cellStyle name="输出 2 3 6 2" xfId="1231"/>
    <cellStyle name="输出 2 3 7" xfId="1232"/>
    <cellStyle name="输出 2 3 7 2" xfId="1233"/>
    <cellStyle name="输出 2 3 8" xfId="1234"/>
    <cellStyle name="输出 2 3 8 2" xfId="1235"/>
    <cellStyle name="输出 2 3 9" xfId="1236"/>
    <cellStyle name="输出 2 3 9 2" xfId="1237"/>
    <cellStyle name="输出 2 4 10" xfId="1238"/>
    <cellStyle name="输出 2 4 10 2" xfId="1239"/>
    <cellStyle name="输出 2 4 12" xfId="1240"/>
    <cellStyle name="输出 2 4 2" xfId="1241"/>
    <cellStyle name="输出 2 4 2 2" xfId="1242"/>
    <cellStyle name="输出 2 4 3" xfId="1243"/>
    <cellStyle name="输出 2 4 3 2" xfId="1244"/>
    <cellStyle name="输出 2 4 4" xfId="1245"/>
    <cellStyle name="输出 2 4 4 2" xfId="1246"/>
    <cellStyle name="输出 2 4 5 2" xfId="1247"/>
    <cellStyle name="输出 2 4 6" xfId="1248"/>
    <cellStyle name="输出 2 4 6 2" xfId="1249"/>
    <cellStyle name="输出 2 4 7" xfId="1250"/>
    <cellStyle name="输出 2 4 7 2" xfId="1251"/>
    <cellStyle name="输出 2 4 9 2" xfId="1252"/>
    <cellStyle name="输出 2 5" xfId="1253"/>
    <cellStyle name="输出 2 5 10" xfId="1254"/>
    <cellStyle name="输出 2 5 10 2" xfId="1255"/>
    <cellStyle name="输出 2 5 11" xfId="1256"/>
    <cellStyle name="输出 2 5 11 2" xfId="1257"/>
    <cellStyle name="输出 2 5 12" xfId="1258"/>
    <cellStyle name="输出 2 5 2" xfId="1259"/>
    <cellStyle name="输出 2 5 2 2" xfId="1260"/>
    <cellStyle name="输出 2 5 3" xfId="1261"/>
    <cellStyle name="输出 2 5 3 2" xfId="1262"/>
    <cellStyle name="输出 2 5 4" xfId="1263"/>
    <cellStyle name="输出 2 5 4 2" xfId="1264"/>
    <cellStyle name="输出 2 5 5" xfId="1265"/>
    <cellStyle name="输出 2 5 5 2" xfId="1266"/>
    <cellStyle name="输出 2 5 6" xfId="1267"/>
    <cellStyle name="输出 2 5 6 2" xfId="1268"/>
    <cellStyle name="输出 2 5 7" xfId="1269"/>
    <cellStyle name="输出 2 5 7 2" xfId="1270"/>
    <cellStyle name="输出 2 6 10" xfId="1271"/>
    <cellStyle name="输出 2 6 10 2" xfId="1272"/>
    <cellStyle name="输出 2 6 11" xfId="1273"/>
    <cellStyle name="输出 2 6 11 2" xfId="1274"/>
    <cellStyle name="输出 2 6 12" xfId="1275"/>
    <cellStyle name="输出 2 6 2" xfId="1276"/>
    <cellStyle name="输出 2 6 2 2" xfId="1277"/>
    <cellStyle name="输出 2 6 3" xfId="1278"/>
    <cellStyle name="输出 2 6 4" xfId="1279"/>
    <cellStyle name="输出 2 6 4 2" xfId="1280"/>
    <cellStyle name="输出 2 6 5" xfId="1281"/>
    <cellStyle name="输出 2 6 6" xfId="1282"/>
    <cellStyle name="输出 2 6 6 2" xfId="1283"/>
    <cellStyle name="输出 2 6 7" xfId="1284"/>
    <cellStyle name="输出 2 6 7 2" xfId="1285"/>
    <cellStyle name="输出 2 6 8" xfId="1286"/>
    <cellStyle name="输出 2 6 8 2" xfId="1287"/>
    <cellStyle name="输出 2 6 9" xfId="1288"/>
    <cellStyle name="输出 2 6 9 2" xfId="1289"/>
    <cellStyle name="输出 2 7 2" xfId="1290"/>
    <cellStyle name="输入 2" xfId="1291"/>
    <cellStyle name="输入 2 2" xfId="1292"/>
    <cellStyle name="输入 2 2 10" xfId="1293"/>
    <cellStyle name="输入 2 2 10 2" xfId="1294"/>
    <cellStyle name="输入 2 2 11" xfId="1295"/>
    <cellStyle name="输入 2 2 11 2" xfId="1296"/>
    <cellStyle name="输入 2 2 12" xfId="1297"/>
    <cellStyle name="输入 2 2 5" xfId="1298"/>
    <cellStyle name="输入 2 2 5 2" xfId="1299"/>
    <cellStyle name="输入 2 2 6" xfId="1300"/>
    <cellStyle name="输入 2 2 6 2" xfId="1301"/>
    <cellStyle name="输入 2 2 7" xfId="1302"/>
    <cellStyle name="输入 2 2 7 2" xfId="1303"/>
    <cellStyle name="输入 2 2 8" xfId="1304"/>
    <cellStyle name="输入 2 2 8 2" xfId="1305"/>
    <cellStyle name="输入 2 2 9" xfId="1306"/>
    <cellStyle name="输入 2 2 9 2" xfId="1307"/>
    <cellStyle name="输入 2 3" xfId="1308"/>
    <cellStyle name="输入 2 3 10" xfId="1309"/>
    <cellStyle name="输入 2 3 10 2" xfId="1310"/>
    <cellStyle name="输入 2 3 11" xfId="1311"/>
    <cellStyle name="输入 2 3 11 2" xfId="1312"/>
    <cellStyle name="输入 2 3 12" xfId="1313"/>
    <cellStyle name="输入 2 3 2" xfId="1314"/>
    <cellStyle name="输入 2 3 2 2" xfId="1315"/>
    <cellStyle name="输入 2 3 3" xfId="1316"/>
    <cellStyle name="输入 2 3 3 2" xfId="1317"/>
    <cellStyle name="输入 2 3 4" xfId="1318"/>
    <cellStyle name="输入 2 3 4 2" xfId="1319"/>
    <cellStyle name="输入 2 3 5" xfId="1320"/>
    <cellStyle name="输入 2 3 5 2" xfId="1321"/>
    <cellStyle name="输入 2 3 6" xfId="1322"/>
    <cellStyle name="输入 2 3 7" xfId="1323"/>
    <cellStyle name="输入 2 3 7 2" xfId="1324"/>
    <cellStyle name="输入 2 3 8" xfId="1325"/>
    <cellStyle name="输入 2 3 8 2" xfId="1326"/>
    <cellStyle name="输入 2 3 9" xfId="1327"/>
    <cellStyle name="输入 2 3 9 2" xfId="1328"/>
    <cellStyle name="输入 2 4 10" xfId="1329"/>
    <cellStyle name="输入 2 4 11 2" xfId="1330"/>
    <cellStyle name="输入 2 4 12" xfId="1331"/>
    <cellStyle name="输入 2 4 2" xfId="1332"/>
    <cellStyle name="输入 2 4 2 2" xfId="1333"/>
    <cellStyle name="输入 2 4 3 2" xfId="1334"/>
    <cellStyle name="输入 2 4 4" xfId="1335"/>
    <cellStyle name="输入 2 4 4 2" xfId="1336"/>
    <cellStyle name="输入 2 4 5" xfId="1337"/>
    <cellStyle name="输入 2 4 5 2" xfId="1338"/>
    <cellStyle name="输入 2 4 6" xfId="1339"/>
    <cellStyle name="输入 2 4 6 2" xfId="1340"/>
    <cellStyle name="输入 2 4 7" xfId="1341"/>
    <cellStyle name="输入 2 4 7 2" xfId="1342"/>
    <cellStyle name="输入 2 4 8" xfId="1343"/>
    <cellStyle name="输入 2 4 8 2" xfId="1344"/>
    <cellStyle name="输入 2 4 9" xfId="1345"/>
    <cellStyle name="输入 2 4 9 2" xfId="1346"/>
    <cellStyle name="输入 2 5" xfId="1347"/>
    <cellStyle name="输入 2 5 10" xfId="1348"/>
    <cellStyle name="输入 2 5 10 2" xfId="1349"/>
    <cellStyle name="输入 2 5 11 2" xfId="1350"/>
    <cellStyle name="输入 2 5 12" xfId="1351"/>
    <cellStyle name="输入 2 5 2" xfId="1352"/>
    <cellStyle name="输入 2 5 2 2" xfId="1353"/>
    <cellStyle name="输入 2 5 3" xfId="1354"/>
    <cellStyle name="输入 2 5 3 2" xfId="1355"/>
    <cellStyle name="输入 2 5 4" xfId="1356"/>
    <cellStyle name="输入 2 5 4 2" xfId="1357"/>
    <cellStyle name="输入 2 5 5" xfId="1358"/>
    <cellStyle name="输入 2 5 5 2" xfId="1359"/>
    <cellStyle name="输入 2 5 6" xfId="1360"/>
    <cellStyle name="输入 2 5 6 2" xfId="1361"/>
    <cellStyle name="输入 2 5 7" xfId="1362"/>
    <cellStyle name="输入 2 5 7 2" xfId="1363"/>
    <cellStyle name="输入 2 5 8" xfId="1364"/>
    <cellStyle name="输入 2 5 9" xfId="1365"/>
    <cellStyle name="输入 2 5 9 2" xfId="1366"/>
    <cellStyle name="输入 2 6" xfId="1367"/>
    <cellStyle name="输入 2 6 10 2" xfId="1368"/>
    <cellStyle name="输入 2 6 11" xfId="1369"/>
    <cellStyle name="输入 2 6 11 2" xfId="1370"/>
    <cellStyle name="输入 2 6 12" xfId="1371"/>
    <cellStyle name="输入 2 6 2" xfId="1372"/>
    <cellStyle name="输入 2 6 2 2" xfId="1373"/>
    <cellStyle name="输入 2 6 3" xfId="1374"/>
    <cellStyle name="输入 2 6 3 2" xfId="1375"/>
    <cellStyle name="输入 2 6 4 2" xfId="1376"/>
    <cellStyle name="输入 2 6 5 2" xfId="1377"/>
    <cellStyle name="输入 2 6 6" xfId="1378"/>
    <cellStyle name="输入 2 6 6 2" xfId="1379"/>
    <cellStyle name="输入 2 6 7" xfId="1380"/>
    <cellStyle name="输入 2 6 7 2" xfId="1381"/>
    <cellStyle name="输入 2 6 8" xfId="1382"/>
    <cellStyle name="输入 2 6 8 2" xfId="1383"/>
    <cellStyle name="输入 2 6 9" xfId="1384"/>
    <cellStyle name="输入 2 6 9 2" xfId="1385"/>
    <cellStyle name="输入 2 7" xfId="1386"/>
    <cellStyle name="输入 2 7 2" xfId="1387"/>
    <cellStyle name="输入 2 8" xfId="1388"/>
    <cellStyle name="英文字型" xfId="1389"/>
    <cellStyle name="中文字型" xfId="1390"/>
    <cellStyle name="注释 2" xfId="1391"/>
    <cellStyle name="注释 2 2" xfId="1392"/>
    <cellStyle name="注释 2 2 10 2" xfId="1393"/>
    <cellStyle name="注释 2 2 11" xfId="1394"/>
    <cellStyle name="注释 2 2 11 2" xfId="1395"/>
    <cellStyle name="注释 2 2 12" xfId="1396"/>
    <cellStyle name="注释 2 2 2" xfId="1397"/>
    <cellStyle name="注释 2 2 2 2" xfId="1398"/>
    <cellStyle name="注释 2 2 3" xfId="1399"/>
    <cellStyle name="注释 2 2 3 2" xfId="1400"/>
    <cellStyle name="注释 2 2 4" xfId="1401"/>
    <cellStyle name="注释 2 2 4 2" xfId="1402"/>
    <cellStyle name="注释 2 2 7 2" xfId="1403"/>
    <cellStyle name="注释 2 2 8" xfId="1404"/>
    <cellStyle name="注释 2 2 8 2" xfId="1405"/>
    <cellStyle name="注释 2 2 9" xfId="1406"/>
    <cellStyle name="注释 2 2 9 2" xfId="1407"/>
    <cellStyle name="注释 2 3 10 2" xfId="1408"/>
    <cellStyle name="注释 2 3 11" xfId="1409"/>
    <cellStyle name="注释 2 3 12" xfId="1410"/>
    <cellStyle name="注释 2 3 2" xfId="1411"/>
    <cellStyle name="注释 2 3 3" xfId="1412"/>
    <cellStyle name="注释 2 3 4" xfId="1413"/>
    <cellStyle name="注释 2 3 4 2" xfId="1414"/>
    <cellStyle name="注释 2 3 5" xfId="1415"/>
    <cellStyle name="注释 2 3 5 2" xfId="1416"/>
    <cellStyle name="注释 2 3 6" xfId="1417"/>
    <cellStyle name="注释 2 3 6 2" xfId="1418"/>
    <cellStyle name="注释 2 3 7" xfId="1419"/>
    <cellStyle name="注释 2 3 7 2" xfId="1420"/>
    <cellStyle name="注释 2 3 8" xfId="1421"/>
    <cellStyle name="注释 2 3 8 2" xfId="1422"/>
    <cellStyle name="注释 2 3 9" xfId="1423"/>
    <cellStyle name="注释 2 3 9 2" xfId="1424"/>
    <cellStyle name="注释 2 4" xfId="1425"/>
    <cellStyle name="注释 2 4 2" xfId="1426"/>
    <cellStyle name="注释 2 4 2 2" xfId="1427"/>
    <cellStyle name="注释 2 4 3" xfId="1428"/>
    <cellStyle name="注释 2 4 3 2" xfId="1429"/>
    <cellStyle name="注释 2 4 4" xfId="1430"/>
    <cellStyle name="注释 2 4 4 2" xfId="1431"/>
    <cellStyle name="注释 2 4 5" xfId="1432"/>
    <cellStyle name="注释 2 4 6" xfId="1433"/>
    <cellStyle name="注释 2 4 6 2" xfId="1434"/>
    <cellStyle name="注释 2 4 7 2" xfId="1435"/>
    <cellStyle name="注释 2 4 8" xfId="1436"/>
    <cellStyle name="注释 2 4 8 2" xfId="1437"/>
    <cellStyle name="注释 2 4 9" xfId="1438"/>
    <cellStyle name="注释 2 4 9 2" xfId="1439"/>
    <cellStyle name="注释 2 5 10" xfId="1440"/>
    <cellStyle name="注释 2 5 10 2" xfId="1441"/>
    <cellStyle name="注释 2 5 11" xfId="1442"/>
    <cellStyle name="注释 2 5 2" xfId="1443"/>
    <cellStyle name="注释 2 5 2 2" xfId="1444"/>
    <cellStyle name="注释 2 5 3 2" xfId="1445"/>
    <cellStyle name="注释 2 5 4" xfId="1446"/>
    <cellStyle name="注释 2 5 4 2" xfId="1447"/>
    <cellStyle name="注释 2 5 5" xfId="1448"/>
    <cellStyle name="注释 2 6" xfId="1449"/>
    <cellStyle name="注释 2 6 10 2" xfId="1450"/>
    <cellStyle name="注释 2 6 11" xfId="1451"/>
    <cellStyle name="注释 2 6 11 2" xfId="1452"/>
    <cellStyle name="注释 2 6 12" xfId="1453"/>
    <cellStyle name="注释 2 6 2" xfId="1454"/>
    <cellStyle name="注释 2 6 3 2" xfId="1455"/>
    <cellStyle name="注释 2 6 4" xfId="1456"/>
    <cellStyle name="注释 2 6 4 2" xfId="1457"/>
    <cellStyle name="注释 2 6 5" xfId="1458"/>
    <cellStyle name="注释 2 6 5 2" xfId="1459"/>
    <cellStyle name="注释 2 7" xfId="1460"/>
    <cellStyle name="注释 2 7 2" xfId="1461"/>
    <cellStyle name="注释 2 8" xfId="146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6.xml"/><Relationship Id="rId20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4.xml"/><Relationship Id="rId18" Type="http://schemas.openxmlformats.org/officeDocument/2006/relationships/externalLink" Target="externalLinks/externalLink13.xml"/><Relationship Id="rId17" Type="http://schemas.openxmlformats.org/officeDocument/2006/relationships/externalLink" Target="externalLinks/externalLink12.xml"/><Relationship Id="rId16" Type="http://schemas.openxmlformats.org/officeDocument/2006/relationships/externalLink" Target="externalLinks/externalLink11.xml"/><Relationship Id="rId15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9.xml"/><Relationship Id="rId13" Type="http://schemas.openxmlformats.org/officeDocument/2006/relationships/externalLink" Target="externalLinks/externalLink8.xml"/><Relationship Id="rId12" Type="http://schemas.openxmlformats.org/officeDocument/2006/relationships/externalLink" Target="externalLinks/externalLink7.xml"/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E%20drive\Documents%20and%20Settings\msbajaj\Local%20Settings\Temporary%20Internet%20Files\OLK1B\My%20Documents\Equity%20Research\np45catha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00196937\AppData\Local\Microsoft\Windows\Temporary%20Internet%20Files\Content.Outlook\9Q0W6FZ7\3%20Template%20of%20Monthly%20Cash%20Plan&#65288;&#20248;&#21270;&#29256;1402&#65289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Rsh\EVA\EVAVDF\Vdf_cor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box\&#35268;&#21010;&#22823;&#25968;&#25454;&#39033;&#30446;\&#20195;&#30721;\&#31454;&#20105;&#23545;&#25163;&#20195;&#30721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notes4C89D9\&#36130;&#21153;&#24179;&#34913;&#22522;&#30784;&#25968;&#25454;&#34920;-V20110321V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l47331\Local%20Settings\Temporary%20Internet%20Files\Content.Outlook\A15XW4UY\201211&#28378;&#21160;&#39044;&#27979;111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J00193~1\LOCALS~1\Temp\notesE97E9E\&#36130;&#21153;&#24179;&#34913;&#22522;&#30784;&#25968;&#25454;&#34920;-V20120213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E%20drive\Documents%20and%20Settings\msbajaj\Local%20Settings\Temporary%20Internet%20Files\OLK1B\Corporate\Users\nepay\npayne\MTRC\propert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fd-sq\a%20&#21512;&#24182;&#25253;&#21578;\HFM&#34920;&#26684;\D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:\\wss.huawei.com\Documents%20and%20Settings\p00148074\Application%20Data\Microsoft\Excel\3-&#22806;&#37096;&#36755;&#20837;&#25968;&#25454;\&#25253;&#34920;\2009\12&#26376;\&#23457;&#35745;&#21518;&#23450;&#31295;\2009&#24180;12&#26376;&#21326;&#20026;&#25511;&#32929;IFRS&#21512;&#24182;&#25253;&#21578;&#65288;&#23450;&#31295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fd-sq\a%20&#21512;&#24182;&#25253;&#21578;\&#25253;&#34920;&#21457;&#24067;Reviewer%2008-08B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&#21512;&#24182;&#25253;&#21578;\&#29616;&#37329;&#27969;&#37327;&#34920;&#21512;&#24182;\11&#26376;\2010&#24180;11&#26376;&#21326;&#20026;&#25511;&#32929;IFRS&#21512;&#24182;&#25253;&#21578;&#21462;&#2596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Rsh\EVA\EVAVDF\Vdf_com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E%20drive\Documents%20and%20Settings\msbajaj\Local%20Settings\Temporary%20Internet%20Files\OLK1B\Documents%20and%20Settings\rseksaria\Local%20Settings\Temporary%20Internet%20Files\OLKD3\CAE_Ol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00205964\Documents\CCS_simulation\ccs_0305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cs52478\Temporary%20Internet%20Files\OLK21D\Cash%20Balance%20Sim%20_Mode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NKSVR03\robert_lin$\Bursa\Ancom\Ancom%20Bh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face"/>
      <sheetName val="newtemp"/>
      <sheetName val="NPEVA"/>
      <sheetName val="Spark"/>
      <sheetName val="PERG"/>
      <sheetName val="Depreciation"/>
      <sheetName val="air fares"/>
      <sheetName val="sensitivity"/>
      <sheetName val="Implied ROIC Calculation"/>
      <sheetName val="EVA"/>
      <sheetName val="ROE"/>
      <sheetName val="Harvey - CATHAY PACIFIC "/>
      <sheetName val="plf and yield historic"/>
      <sheetName val="front page (2)"/>
      <sheetName val="cathayforecasts"/>
      <sheetName val="Sample Layout (new)"/>
      <sheetName val="Sample Lay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"/>
      <sheetName val="BMG（海外）"/>
      <sheetName val="汇率底稿"/>
      <sheetName val="汇率计算表"/>
      <sheetName val="资金存量分布建议"/>
      <sheetName val="Summary(EN)"/>
      <sheetName val="HKHW Conso. CashPlan_EN"/>
      <sheetName val="周计划工作要点"/>
      <sheetName val="分币种余额"/>
      <sheetName val="Summary(CN)"/>
      <sheetName val="Domestic Cash Plan(EN) "/>
      <sheetName val="Domestic Cash Plan(CN)"/>
      <sheetName val="回款底稿"/>
      <sheetName val="融资规划"/>
      <sheetName val="HWI cash plan"/>
      <sheetName val="HKHW-ENG"/>
      <sheetName val="HKHW Conso. CashPlan_CN"/>
      <sheetName val="overseas cash plan "/>
      <sheetName val="资金概况"/>
      <sheetName val="detailinformation"/>
      <sheetName val="bank loan ledger"/>
      <sheetName val="interest liability forecast "/>
      <sheetName val="有息负债预测"/>
      <sheetName val="12月底贷款情况"/>
      <sheetName val="HWT CF"/>
      <sheetName val="HWD CF"/>
      <sheetName val="HKHW"/>
      <sheetName val="HKHWCF底稿"/>
      <sheetName val="HWI CF"/>
      <sheetName val="HWI底稿"/>
      <sheetName val="投资款"/>
      <sheetName val="华技USD"/>
      <sheetName val="HW Tech USD EN "/>
      <sheetName val="华技CNY"/>
      <sheetName val="HW Tech CNY EN"/>
      <sheetName val="EN_for legal entity"/>
      <sheetName val="Shenzhen Device USD_EN"/>
      <sheetName val="深圳终端 USD_CN"/>
      <sheetName val="深圳终端 CNY_CN"/>
      <sheetName val="Shenzhen Device CNY_EN"/>
      <sheetName val="Shanghai Huawei_EN"/>
      <sheetName val="上海华为_CN"/>
      <sheetName val="Shenzhen Service_EN"/>
      <sheetName val="深圳服务_CN"/>
      <sheetName val="Beijing Digital _EN"/>
      <sheetName val="北京数字_CN"/>
      <sheetName val="Langfang Service_EN"/>
      <sheetName val="廊坊服务_CN"/>
      <sheetName val="Investemnt&amp;Holding(EN)"/>
      <sheetName val="投资控股_CN"/>
      <sheetName val="税款底稿"/>
      <sheetName val="采购底稿"/>
      <sheetName val="国内在深机构"/>
      <sheetName val="国内异地公司"/>
      <sheetName val="基建"/>
      <sheetName val="融资票据到期底稿"/>
      <sheetName val="融资信用证"/>
      <sheetName val="贷款底稿"/>
      <sheetName val="海外代付底稿"/>
      <sheetName val="委托贷款底稿"/>
      <sheetName val="国内保理底稿"/>
      <sheetName val="国际保理底稿"/>
      <sheetName val="员工个税底稿"/>
      <sheetName val="日常费用底稿（RMB）"/>
      <sheetName val="日常费用底稿（USD）"/>
      <sheetName val="员工工资"/>
      <sheetName val="员工奖金"/>
      <sheetName val="分红款底稿"/>
      <sheetName val="员工社保款底稿"/>
      <sheetName val="贷款台帐"/>
      <sheetName val="Sheet1"/>
      <sheetName val="计划申报准确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Balance Sheet_VDF"/>
      <sheetName val="Income Statement_VDF"/>
      <sheetName val="Forecasts_VDF"/>
      <sheetName val="Summary Page_VDF"/>
      <sheetName val="Invested capital_VDF"/>
      <sheetName val="NOPAT_VDF"/>
      <sheetName val="WACC_VDF"/>
      <sheetName val="DCF_VDF"/>
      <sheetName val="Charts_VDF"/>
      <sheetName val="PV of Op Leases_V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_CIQHiddenCacheSheet"/>
      <sheetName val="Sheet1"/>
      <sheetName val="Sheet2"/>
      <sheetName val="Sheet3"/>
      <sheetName val="Variable Factor 变量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集团简报"/>
      <sheetName val="FC(季度目标及预测)"/>
      <sheetName val="FC(年度目标)"/>
      <sheetName val="11年集团财报附注"/>
      <sheetName val="11年集团财报 "/>
      <sheetName val="11年华技财报 "/>
      <sheetName val="费用11年预测 "/>
      <sheetName val="消费类芯片11年滚动预测 "/>
      <sheetName val="11年GTS预测 "/>
      <sheetName val="产品线11年预测"/>
      <sheetName val="11年终端预测 "/>
      <sheetName val="11年损益(总体) "/>
      <sheetName val="11年损益(泛网络) "/>
      <sheetName val="11年损益(终端)"/>
      <sheetName val="11年损益(软件) "/>
      <sheetName val="11年损益(专业服务)"/>
      <sheetName val="11年损益(消费类芯片) "/>
      <sheetName val="11年损益(基础网络) "/>
      <sheetName val="11年损益(调整部分) "/>
      <sheetName val="11年损益(企业业务)"/>
      <sheetName val="11年损益(企业网和终端双算部分) "/>
      <sheetName val="11年损益(运营商)"/>
      <sheetName val="产出预测&amp;2011年产出指标推演  0113"/>
      <sheetName val="产出数据汇总"/>
      <sheetName val="产出基线"/>
      <sheetName val="五大产业"/>
      <sheetName val="财务平衡"/>
      <sheetName val="产出预测&amp;2011年产出指标推演"/>
      <sheetName val="预测对比"/>
      <sheetName val="消费类芯片滚动预测"/>
      <sheetName val="产品线10年数据"/>
      <sheetName val="终端预测"/>
      <sheetName val="GTS预测"/>
      <sheetName val="费用预测"/>
      <sheetName val="10年损益(总体)"/>
      <sheetName val="10年损益(泛网络)"/>
      <sheetName val="10年损益(终端)"/>
      <sheetName val="10年损益(软件)"/>
      <sheetName val="10年损益(专业服务)"/>
      <sheetName val="10年损益(消费类芯片) "/>
      <sheetName val="10年损益(基础网络)"/>
      <sheetName val="10年损益(调整部分)"/>
      <sheetName val="10年集团财报"/>
      <sheetName val="10年华技财报"/>
      <sheetName val="10年集团财报其它收入"/>
      <sheetName val="09年集团财报-GTS费用调整"/>
      <sheetName val="09年华技财报"/>
      <sheetName val="汇率表"/>
      <sheetName val="Month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hecklist"/>
      <sheetName val="Sheet2"/>
      <sheetName val="Sheet1"/>
      <sheetName val="FC(年度目标)"/>
      <sheetName val="简报"/>
      <sheetName val="控股财报"/>
      <sheetName val="控股附注"/>
      <sheetName val="华技财报"/>
      <sheetName val="说明"/>
      <sheetName val="分月分析"/>
      <sheetName val="运营商制造毛利率"/>
      <sheetName val="预测变化(当月与8.5亿版比)"/>
      <sheetName val="预测变化(全年与上期比)"/>
      <sheetName val="12年损益(总体) "/>
      <sheetName val="运营商"/>
      <sheetName val="企业业务"/>
      <sheetName val="终端"/>
      <sheetName val="消费类芯片"/>
      <sheetName val="互联网"/>
      <sheetName val="能源"/>
      <sheetName val="IT"/>
      <sheetName val="公司平台"/>
      <sheetName val="调整表"/>
      <sheetName val="奖金预测"/>
      <sheetName val="调控表"/>
      <sheetName val="汇率表"/>
      <sheetName val="Month"/>
      <sheetName val="11年损益(总体)反算"/>
      <sheetName val="11运营商 （反算）"/>
      <sheetName val="11企业业务（反算）"/>
      <sheetName val="11终端(反算)"/>
      <sheetName val="11其他 (反算)"/>
      <sheetName val="11公司平台 (反算)"/>
      <sheetName val="11调整表 (反算)"/>
      <sheetName val="FC(年度目标)11年"/>
      <sheetName val="11年集团财报 "/>
      <sheetName val="11年华技财报 "/>
      <sheetName val="11年损益（总体）"/>
      <sheetName val="11年损益（泛网络）"/>
      <sheetName val="11年损益终端"/>
      <sheetName val="11年损益软件"/>
      <sheetName val="11年损益专业服务"/>
      <sheetName val="11年损益消费类芯片"/>
      <sheetName val="11年损益基础网络"/>
      <sheetName val="11年损益调整"/>
      <sheetName val="11年损益企业业务"/>
      <sheetName val="11年损益企业网和终端双算部分"/>
      <sheetName val="11年损益运营商"/>
      <sheetName val="11年GTS预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坏账预测"/>
      <sheetName val="费用推演"/>
      <sheetName val="2012年推演版 (2)"/>
      <sheetName val="2012年推演版"/>
      <sheetName val="2012年访谈"/>
      <sheetName val="产出预测&amp;2011年产出指标推演 （2011)V2"/>
      <sheetName val="产出预测&amp;2011年产出指标推演 （2011）"/>
      <sheetName val="产出预测&amp;2011年产出指标推演  0113"/>
      <sheetName val="6月预测偏差分析 (2)"/>
      <sheetName val="6月预测偏差分析"/>
      <sheetName val="指标时间分布"/>
      <sheetName val="FC(年度目标) (2)"/>
      <sheetName val="FC(半年预测) "/>
      <sheetName val="11年集团财报附注"/>
      <sheetName val="11年集团财报 "/>
      <sheetName val="11年华技财报 "/>
      <sheetName val="费用11年预测 "/>
      <sheetName val="集团简报"/>
      <sheetName val="消费类芯片11年滚动预测 "/>
      <sheetName val="11年GTS预测 "/>
      <sheetName val="产品线11年预测"/>
      <sheetName val="11年终端预测 "/>
      <sheetName val="预测对比（月度）"/>
      <sheetName val="预测对比(季度)"/>
      <sheetName val="费用需求指标"/>
      <sheetName val="Sheet1 (2)"/>
      <sheetName val="补充说明"/>
      <sheetName val="10月预测"/>
      <sheetName val="11年损益(总体) "/>
      <sheetName val="11年损益(泛网络) "/>
      <sheetName val="11年损益(终端)"/>
      <sheetName val="11年损益(软件) "/>
      <sheetName val="11年损益(专业服务)"/>
      <sheetName val="11年损益(消费类芯片) "/>
      <sheetName val="11年损益(基础网络) "/>
      <sheetName val="11年损益(调整部分) "/>
      <sheetName val="11年损益(企业业务)"/>
      <sheetName val="11年损益(企业网和终端双算部分) "/>
      <sheetName val="11年损益(运营商)"/>
      <sheetName val="产出数据汇总"/>
      <sheetName val="产出基线"/>
      <sheetName val="财务平衡"/>
      <sheetName val="产出预测&amp;2011年产出指标推演"/>
      <sheetName val="消费类芯片滚动预测"/>
      <sheetName val="产品线10年数据"/>
      <sheetName val="终端预测"/>
      <sheetName val="GTS预测"/>
      <sheetName val="费用预测"/>
      <sheetName val="10年损益(总体)"/>
      <sheetName val="10年损益(泛网络)"/>
      <sheetName val="10年损益(终端)"/>
      <sheetName val="10年损益(软件)"/>
      <sheetName val="10年损益(专业服务)"/>
      <sheetName val="10年损益(消费类芯片) "/>
      <sheetName val="10年损益(基础网络)"/>
      <sheetName val="10年损益(调整部分)"/>
      <sheetName val="10年集团财报"/>
      <sheetName val="10年华技财报"/>
      <sheetName val="10年集团财报其它收入"/>
      <sheetName val="09年集团财报-GTS费用调整"/>
      <sheetName val="09年华技财报"/>
      <sheetName val="汇率表"/>
      <sheetName val="Month"/>
      <sheetName val="Memo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Key Data"/>
      <sheetName val="INGB NAV"/>
      <sheetName val="Chart1"/>
      <sheetName val="Chart2"/>
      <sheetName val="PL-CF"/>
      <sheetName val="NAV"/>
      <sheetName val="HKDev Sum-10"/>
      <sheetName val="HKDev-10"/>
      <sheetName val="HKInv Sum"/>
      <sheetName val="HKInv"/>
      <sheetName val="S-NAV"/>
      <sheetName val="Up-front Pymts"/>
      <sheetName val="DProjects-Valuation"/>
      <sheetName val="DProjects"/>
      <sheetName val="Sensitivity"/>
      <sheetName val="TKO"/>
      <sheetName val="Growth"/>
      <sheetName val="Prop NAV Cht"/>
      <sheetName val="St DProp NAV Cht"/>
      <sheetName val="Type DProf Cht"/>
      <sheetName val="St DProf Cht"/>
      <sheetName val="Type DProp NAV Cht"/>
      <sheetName val="DProp GFA Cht"/>
      <sheetName val="IProp NAV Cht"/>
      <sheetName val="IProp GFA Cht"/>
      <sheetName val="Sen Cht"/>
      <sheetName val="Sen Cht1"/>
      <sheetName val="Sent Data"/>
      <sheetName val="Sen Cht2"/>
      <sheetName val="Sent Data2"/>
      <sheetName val="Brooke"/>
      <sheetName val="Dev Process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公司列表"/>
      <sheetName val="other tax payable"/>
      <sheetName val="By value"/>
      <sheetName val="By value&amp;entity"/>
      <sheetName val="By value&amp;entity (2)"/>
      <sheetName val="58257&amp;58260"/>
      <sheetName val="other-PL"/>
      <sheetName val="other-BS"/>
      <sheetName val="1515300"/>
      <sheetName val="PlugPL_DivIncm"/>
      <sheetName val="capital reserve"/>
      <sheetName val="权益变化"/>
      <sheetName val="consoladj"/>
      <sheetName val="entity为0，parent不为0"/>
      <sheetName val="产品毛利率"/>
      <sheetName val="沙特关税"/>
      <sheetName val="0311销售毛利"/>
      <sheetName val="113"/>
      <sheetName val="2005.12和当月权益比较"/>
      <sheetName val="sales"/>
      <sheetName val="gp"/>
      <sheetName val="otheroperinc"/>
      <sheetName val="权益变化 (2)"/>
      <sheetName val="管理费用-分科目"/>
      <sheetName val="管理费用总〉月"/>
      <sheetName val="研发费用总〉月"/>
      <sheetName val="销售费用总〉月"/>
      <sheetName val="销售费用-分科目"/>
      <sheetName val="财务费用-分科目"/>
      <sheetName val="分月"/>
      <sheetName val="单月"/>
      <sheetName val="投资抵消"/>
      <sheetName val="财务费用总〉月"/>
      <sheetName val="分ICP"/>
      <sheetName val="投资比例"/>
      <sheetName val="制费-分月"/>
      <sheetName val="DCH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(USD)"/>
      <sheetName val="Balance Sheet(USD)"/>
      <sheetName val="Cashflow Statement(USD)"/>
      <sheetName val="Income Statement"/>
      <sheetName val="Notes-IS "/>
      <sheetName val="Balance Sheet"/>
      <sheetName val="Notes-BS"/>
      <sheetName val="Cashflow Statement"/>
      <sheetName val="Notes-CF"/>
      <sheetName val="Detail BS"/>
      <sheetName val="Detail IS"/>
      <sheetName val="Detail C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ighlight"/>
      <sheetName val="Check Point"/>
      <sheetName val="经营性净利润计算"/>
      <sheetName val="Cashflow"/>
      <sheetName val="Income Statement"/>
      <sheetName val="Notes-IS "/>
      <sheetName val="Detail IS"/>
      <sheetName val="成本分解"/>
      <sheetName val="Notes-GP"/>
      <sheetName val="Balance Sheet"/>
      <sheetName val="Notes-BS"/>
      <sheetName val="Detail BS"/>
      <sheetName val="Notes-INV"/>
      <sheetName val="Cashflow Statement"/>
      <sheetName val="Notes-CF (2)"/>
      <sheetName val="Notes-CF"/>
      <sheetName val="Detail CF"/>
      <sheetName val="报表发布Reviewer 08-08BB"/>
      <sheetName val="项目费用报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eck Point"/>
      <sheetName val="Balance Sheet"/>
      <sheetName val="Income Statement"/>
      <sheetName val="Notes-INV"/>
      <sheetName val="Notes-BS"/>
      <sheetName val="Notes-IS "/>
      <sheetName val="Detail IS"/>
      <sheetName val="Detail BS"/>
      <sheetName val="Cashflow Statement"/>
      <sheetName val="Notes-CF"/>
      <sheetName val="Detail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Databox"/>
      <sheetName val="Assumptions"/>
      <sheetName val="Operating_Model"/>
      <sheetName val="Income"/>
      <sheetName val="Summary Page_VDF"/>
      <sheetName val="Balance Sheet_VDF"/>
      <sheetName val="Income Statement_VDF"/>
      <sheetName val="DCF_VDF"/>
      <sheetName val="WACC_VDF"/>
      <sheetName val="NOPAT_VDF"/>
      <sheetName val="Forecasts_VDF_comp"/>
      <sheetName val="Forecasts_VDF_Core"/>
      <sheetName val="Invested capital_VDF"/>
      <sheetName val="Balance Sheet"/>
      <sheetName val="Output"/>
      <sheetName val="Cashflow"/>
      <sheetName val="Quarterly"/>
      <sheetName val="Investments"/>
      <sheetName val="TEJ_CF"/>
      <sheetName val="TEJ_Inc"/>
      <sheetName val="TEJ_BS"/>
      <sheetName val="rawdata"/>
      <sheetName val="Forecasts_VDF"/>
      <sheetName val="Charts_VDF"/>
      <sheetName val="PV of Op Leases_V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CF"/>
      <sheetName val="Segmented DCF"/>
      <sheetName val="Note Summary"/>
      <sheetName val="Balance Sheet"/>
      <sheetName val="Income Statement"/>
      <sheetName val="Cash Flows"/>
      <sheetName val="SLB&amp;Rev v. Debt"/>
      <sheetName val="Pay Debt Form"/>
      <sheetName val="BS"/>
      <sheetName val="IS"/>
      <sheetName val="CF"/>
      <sheetName val="DCF_report"/>
      <sheetName val="DCF_seg_report"/>
      <sheetName val="Peak EPS"/>
      <sheetName val="Liquidity"/>
      <sheetName val="ROC"/>
      <sheetName val="Markets"/>
      <sheetName val="Management"/>
      <sheetName val="Comps"/>
      <sheetName val="EPS Charts"/>
      <sheetName val="Segmented Ch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S_Hist"/>
      <sheetName val="BS_Hist"/>
      <sheetName val="Cash Flows_Hist"/>
      <sheetName val="Rates"/>
      <sheetName val="ComSize_IS"/>
      <sheetName val="ComSize_BS"/>
      <sheetName val="CB Model_PL"/>
      <sheetName val="CB Model_BS"/>
      <sheetName val="Dep_Amort"/>
      <sheetName val="CB_Model_CF"/>
      <sheetName val="Loans"/>
      <sheetName val="CB_DATA_"/>
      <sheetName val="CB Model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vol inputs"/>
      <sheetName val="cf inputs"/>
      <sheetName val="__FDSCACHE__"/>
      <sheetName val="sim"/>
      <sheetName val="framework"/>
      <sheetName val="assumptions output"/>
      <sheetName val="summaryCF"/>
      <sheetName val="summaryCov"/>
      <sheetName val="Alt Format"/>
      <sheetName val="Alt Format (95% only)"/>
      <sheetName val="Summary Exec"/>
      <sheetName val="Alt Assump"/>
      <sheetName val="Alt C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Update Log"/>
      <sheetName val="Factset Upload"/>
      <sheetName val="Assumptions"/>
      <sheetName val="Assumption tables"/>
      <sheetName val="Adjustments - rights issue"/>
      <sheetName val="Model"/>
      <sheetName val="Breakdown"/>
      <sheetName val="Valuation"/>
      <sheetName val="Rolling val"/>
      <sheetName val="Tables"/>
      <sheetName val="Charts"/>
      <sheetName val="BB"/>
      <sheetName val="Display"/>
      <sheetName val="Display_Data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3:J60"/>
  <sheetViews>
    <sheetView tabSelected="1" workbookViewId="0">
      <pane xSplit="3" ySplit="4" topLeftCell="D8" activePane="bottomRight" state="frozen"/>
      <selection/>
      <selection pane="topRight"/>
      <selection pane="bottomLeft"/>
      <selection pane="bottomRight" activeCell="A35" sqref="A35:A49"/>
    </sheetView>
  </sheetViews>
  <sheetFormatPr defaultColWidth="9" defaultRowHeight="13.5"/>
  <cols>
    <col min="1" max="2" width="9" style="13"/>
    <col min="3" max="3" width="46.1416666666667" style="13" customWidth="1"/>
    <col min="4" max="4" width="11.2833333333333" style="13" customWidth="1"/>
    <col min="5" max="7" width="14.425" style="13" customWidth="1"/>
    <col min="8" max="8" width="13.7083333333333" style="13" customWidth="1"/>
    <col min="9" max="9" width="14.425" style="13" customWidth="1"/>
    <col min="10" max="16384" width="9" style="13"/>
  </cols>
  <sheetData>
    <row r="3" spans="4:9">
      <c r="D3" s="14">
        <v>2016</v>
      </c>
      <c r="E3" s="14">
        <v>2017</v>
      </c>
      <c r="F3" s="14">
        <v>2018</v>
      </c>
      <c r="G3" s="14">
        <v>2019</v>
      </c>
      <c r="H3" s="14">
        <v>2020</v>
      </c>
      <c r="I3" s="14">
        <v>2021</v>
      </c>
    </row>
    <row r="4" spans="4:9">
      <c r="D4" s="14" t="s">
        <v>0</v>
      </c>
      <c r="E4" s="14" t="s">
        <v>1</v>
      </c>
      <c r="F4" s="14" t="s">
        <v>1</v>
      </c>
      <c r="G4" s="14" t="s">
        <v>1</v>
      </c>
      <c r="H4" s="14" t="s">
        <v>1</v>
      </c>
      <c r="I4" s="14" t="s">
        <v>1</v>
      </c>
    </row>
    <row r="5" spans="1:9">
      <c r="A5" s="15">
        <v>36</v>
      </c>
      <c r="C5" s="13" t="s">
        <v>2</v>
      </c>
      <c r="D5" s="16">
        <v>79770</v>
      </c>
      <c r="E5" s="16">
        <v>95300</v>
      </c>
      <c r="F5" s="16">
        <v>111700</v>
      </c>
      <c r="G5" s="16">
        <v>130700</v>
      </c>
      <c r="H5" s="16">
        <v>150300</v>
      </c>
      <c r="I5" s="13">
        <v>172500</v>
      </c>
    </row>
    <row r="6" spans="1:9">
      <c r="A6" s="15">
        <v>56</v>
      </c>
      <c r="C6" s="13" t="s">
        <v>3</v>
      </c>
      <c r="D6" s="13">
        <v>27.0020697341188</v>
      </c>
      <c r="E6" s="13">
        <v>19.4684718565877</v>
      </c>
      <c r="F6" s="13">
        <v>17.208814270724</v>
      </c>
      <c r="G6" s="13">
        <v>17.0098478066249</v>
      </c>
      <c r="H6" s="13">
        <v>14.9961744452946</v>
      </c>
      <c r="I6" s="13">
        <v>14.7704590818363</v>
      </c>
    </row>
    <row r="7" spans="1:9">
      <c r="A7" s="15">
        <v>276</v>
      </c>
      <c r="C7" s="13" t="s">
        <v>4</v>
      </c>
      <c r="D7" s="13">
        <v>6.86232182089608</v>
      </c>
      <c r="E7" s="13">
        <v>6.26409289021244</v>
      </c>
      <c r="F7" s="13">
        <v>5.91662906806266</v>
      </c>
      <c r="G7" s="13">
        <v>5.65020507126749</v>
      </c>
      <c r="H7" s="13">
        <v>5.70278018807717</v>
      </c>
      <c r="I7" s="13">
        <v>5.51451179012655</v>
      </c>
    </row>
    <row r="8" spans="1:9">
      <c r="A8" s="15">
        <v>296</v>
      </c>
      <c r="C8" s="13" t="s">
        <v>5</v>
      </c>
      <c r="D8" s="13">
        <v>41.8770339726714</v>
      </c>
      <c r="E8" s="13">
        <v>40.7407653799038</v>
      </c>
      <c r="F8" s="13">
        <v>40.0893897036172</v>
      </c>
      <c r="G8" s="13">
        <v>40.0925856027605</v>
      </c>
      <c r="H8" s="13">
        <v>40.0489206531779</v>
      </c>
      <c r="I8" s="13">
        <v>39.6166525205649</v>
      </c>
    </row>
    <row r="9" spans="1:9">
      <c r="A9" s="15">
        <v>336</v>
      </c>
      <c r="C9" s="13" t="s">
        <v>6</v>
      </c>
      <c r="D9" s="13">
        <v>26.5632573655028</v>
      </c>
      <c r="E9" s="13">
        <v>24.7310681160501</v>
      </c>
      <c r="F9" s="13">
        <v>23.454986380873</v>
      </c>
      <c r="G9" s="13">
        <v>22.4969519966687</v>
      </c>
      <c r="H9" s="13">
        <v>22.3029361114124</v>
      </c>
      <c r="I9" s="13">
        <v>21.3564569395036</v>
      </c>
    </row>
    <row r="10" spans="1:9">
      <c r="A10" s="15">
        <v>256</v>
      </c>
      <c r="C10" s="13" t="s">
        <v>7</v>
      </c>
      <c r="D10" s="13">
        <v>122.42685745101</v>
      </c>
      <c r="E10" s="13">
        <v>197.004330976331</v>
      </c>
      <c r="F10" s="13">
        <v>165.556803706782</v>
      </c>
      <c r="G10" s="13">
        <v>239.949708404432</v>
      </c>
      <c r="H10" s="13">
        <v>205.543246146224</v>
      </c>
      <c r="I10" s="13">
        <v>212.05771059607</v>
      </c>
    </row>
    <row r="11" spans="1:9">
      <c r="A11" s="15">
        <v>496</v>
      </c>
      <c r="C11" s="13" t="s">
        <v>8</v>
      </c>
      <c r="D11" s="13">
        <v>11.0385678298388</v>
      </c>
      <c r="E11" s="13">
        <v>12.3172328462995</v>
      </c>
      <c r="F11" s="13">
        <v>12.8270163427686</v>
      </c>
      <c r="G11" s="13">
        <v>13.4301799800526</v>
      </c>
      <c r="H11" s="13">
        <v>14.2354045422796</v>
      </c>
      <c r="I11" s="13">
        <v>12.6543169486319</v>
      </c>
    </row>
    <row r="12" spans="1:9">
      <c r="A12" s="15">
        <v>556</v>
      </c>
      <c r="C12" s="17" t="s">
        <v>9</v>
      </c>
      <c r="D12" s="18">
        <v>0.1</v>
      </c>
      <c r="E12" s="18">
        <v>0.1</v>
      </c>
      <c r="F12" s="18">
        <v>0.1</v>
      </c>
      <c r="G12" s="18">
        <v>0.1</v>
      </c>
      <c r="H12" s="18">
        <v>0.1</v>
      </c>
      <c r="I12" s="18">
        <v>0.1</v>
      </c>
    </row>
    <row r="13" spans="1:9">
      <c r="A13" s="15">
        <v>136</v>
      </c>
      <c r="C13" s="13" t="s">
        <v>10</v>
      </c>
      <c r="D13" s="13">
        <v>58.50710892533</v>
      </c>
      <c r="E13" s="13">
        <v>44.1303226236126</v>
      </c>
      <c r="F13" s="13">
        <v>44.9204255038052</v>
      </c>
      <c r="G13" s="13">
        <v>32.4477734793778</v>
      </c>
      <c r="H13" s="13">
        <v>33.6938396035086</v>
      </c>
      <c r="I13" s="13">
        <v>30.7854565699882</v>
      </c>
    </row>
    <row r="14" spans="1:9">
      <c r="A14" s="15">
        <v>156</v>
      </c>
      <c r="C14" s="13" t="s">
        <v>11</v>
      </c>
      <c r="D14" s="13">
        <v>1.19959763374132</v>
      </c>
      <c r="E14" s="13">
        <v>1.20714764728904</v>
      </c>
      <c r="F14" s="13">
        <v>1.20939968251922</v>
      </c>
      <c r="G14" s="13">
        <v>1.21790271632065</v>
      </c>
      <c r="H14" s="13">
        <v>1.19283013180863</v>
      </c>
      <c r="I14" s="13">
        <v>1.18190903444256</v>
      </c>
    </row>
    <row r="15" spans="1:9">
      <c r="A15" s="15">
        <v>116</v>
      </c>
      <c r="C15" s="13" t="s">
        <v>12</v>
      </c>
      <c r="D15" s="13">
        <v>76</v>
      </c>
      <c r="E15" s="13">
        <v>63.96</v>
      </c>
      <c r="F15" s="13">
        <v>61.21</v>
      </c>
      <c r="G15" s="13">
        <v>57.41</v>
      </c>
      <c r="H15" s="13">
        <v>58.6</v>
      </c>
      <c r="I15" s="13">
        <v>57.13</v>
      </c>
    </row>
    <row r="16" spans="1:9">
      <c r="A16" s="15">
        <v>896</v>
      </c>
      <c r="C16" s="13" t="s">
        <v>13</v>
      </c>
      <c r="D16" s="13">
        <v>0.626405530691412</v>
      </c>
      <c r="E16" s="13">
        <v>0.527627067370546</v>
      </c>
      <c r="F16" s="13">
        <v>0.450999699321249</v>
      </c>
      <c r="G16" s="13">
        <v>0.38814731536833</v>
      </c>
      <c r="H16" s="13">
        <v>0.330581994675609</v>
      </c>
      <c r="I16" s="13">
        <v>0.285400367604</v>
      </c>
    </row>
    <row r="17" spans="1:9">
      <c r="A17" s="15">
        <v>516</v>
      </c>
      <c r="C17" s="13" t="s">
        <v>14</v>
      </c>
      <c r="D17" s="13">
        <v>60</v>
      </c>
      <c r="E17" s="13">
        <v>60</v>
      </c>
      <c r="F17" s="13">
        <v>60</v>
      </c>
      <c r="G17" s="13">
        <v>60</v>
      </c>
      <c r="H17" s="13">
        <v>60</v>
      </c>
      <c r="I17" s="13">
        <v>60</v>
      </c>
    </row>
    <row r="18" spans="1:9">
      <c r="A18" s="15">
        <v>436</v>
      </c>
      <c r="C18" s="13" t="s">
        <v>15</v>
      </c>
      <c r="D18" s="13">
        <v>31.3475190376051</v>
      </c>
      <c r="E18" s="13">
        <v>38.6189874041969</v>
      </c>
      <c r="F18" s="13">
        <v>43.6351227697489</v>
      </c>
      <c r="G18" s="13">
        <v>38.8992090191772</v>
      </c>
      <c r="H18" s="13">
        <v>38.3412764966107</v>
      </c>
      <c r="I18" s="13">
        <v>37.4727350590032</v>
      </c>
    </row>
    <row r="19" spans="1:9">
      <c r="A19" s="15">
        <v>12</v>
      </c>
      <c r="C19" s="13" t="s">
        <v>16</v>
      </c>
      <c r="D19" s="13" t="s">
        <v>17</v>
      </c>
      <c r="E19" s="13" t="s">
        <v>17</v>
      </c>
      <c r="F19" s="13" t="s">
        <v>17</v>
      </c>
      <c r="G19" s="13" t="s">
        <v>17</v>
      </c>
      <c r="H19" s="13" t="s">
        <v>17</v>
      </c>
      <c r="I19" s="13" t="s">
        <v>17</v>
      </c>
    </row>
    <row r="20" spans="1:9">
      <c r="A20" s="15"/>
      <c r="B20" s="13" t="s">
        <v>18</v>
      </c>
      <c r="C20" s="13" t="s">
        <v>19</v>
      </c>
      <c r="D20" s="19">
        <f>180000/D5</f>
        <v>2.25648740127868</v>
      </c>
      <c r="E20" s="19">
        <f>190000/E5</f>
        <v>1.99370409233998</v>
      </c>
      <c r="F20" s="19">
        <f>200000/F5</f>
        <v>1.7905102954342</v>
      </c>
      <c r="G20" s="19">
        <f>210000/G5</f>
        <v>1.60673297628156</v>
      </c>
      <c r="H20" s="19">
        <f>220000/H5</f>
        <v>1.46373918829009</v>
      </c>
      <c r="I20" s="19">
        <f>240000/I5</f>
        <v>1.39130434782609</v>
      </c>
    </row>
    <row r="21" spans="1:9">
      <c r="A21" s="15">
        <v>25</v>
      </c>
      <c r="C21" s="13" t="s">
        <v>20</v>
      </c>
      <c r="D21" s="13">
        <v>3.70495652087009</v>
      </c>
      <c r="E21" s="13">
        <v>3.74286192680809</v>
      </c>
      <c r="F21" s="13">
        <v>2.96802765175824</v>
      </c>
      <c r="G21" s="13">
        <v>2.91447950626786</v>
      </c>
      <c r="H21" s="13">
        <v>2.33335139602524</v>
      </c>
      <c r="I21" s="13">
        <v>2.10861812461161</v>
      </c>
    </row>
    <row r="22" spans="1:9">
      <c r="A22" s="15">
        <v>76</v>
      </c>
      <c r="C22" s="13" t="s">
        <v>21</v>
      </c>
      <c r="D22" s="13">
        <v>49.3451468973298</v>
      </c>
      <c r="E22" s="13">
        <v>44.9491173137461</v>
      </c>
      <c r="F22" s="13">
        <v>50.6958367054611</v>
      </c>
      <c r="G22" s="13">
        <v>43.6992281560826</v>
      </c>
      <c r="H22" s="13">
        <v>44.2020960745176</v>
      </c>
      <c r="I22" s="13">
        <v>44.2020960745176</v>
      </c>
    </row>
    <row r="23" spans="1:9">
      <c r="A23" s="15">
        <v>416</v>
      </c>
      <c r="C23" s="13" t="s">
        <v>22</v>
      </c>
      <c r="D23" s="13">
        <v>69.131195913569</v>
      </c>
      <c r="E23" s="13">
        <v>69.5266606618091</v>
      </c>
      <c r="F23" s="13">
        <v>69.5797848896099</v>
      </c>
      <c r="G23" s="13">
        <v>69.4871208943626</v>
      </c>
      <c r="H23" s="13">
        <v>69.5638671075387</v>
      </c>
      <c r="I23" s="13">
        <v>69.5369305295077</v>
      </c>
    </row>
    <row r="24" spans="1:9">
      <c r="A24" s="15"/>
      <c r="C24" s="13" t="s">
        <v>23</v>
      </c>
      <c r="D24" s="13">
        <v>-0.857410725666263</v>
      </c>
      <c r="E24" s="13">
        <v>-1.13626859276768</v>
      </c>
      <c r="F24" s="13">
        <v>-0.651375676286597</v>
      </c>
      <c r="G24" s="13">
        <v>0.0031958991433656</v>
      </c>
      <c r="H24" s="13">
        <v>-0.0436649495826336</v>
      </c>
      <c r="I24" s="13">
        <v>-0.432268132612995</v>
      </c>
    </row>
    <row r="25" hidden="1" spans="1:3">
      <c r="A25" s="15"/>
      <c r="C25" s="13" t="s">
        <v>24</v>
      </c>
    </row>
    <row r="26" spans="1:9">
      <c r="A26" s="15">
        <v>396</v>
      </c>
      <c r="C26" s="13" t="s">
        <v>25</v>
      </c>
      <c r="D26" s="13">
        <v>15.4850975269711</v>
      </c>
      <c r="E26" s="13">
        <v>18.7212653462099</v>
      </c>
      <c r="F26" s="13">
        <v>16.9905585668063</v>
      </c>
      <c r="G26" s="13">
        <v>16.192919920952</v>
      </c>
      <c r="H26" s="13">
        <v>17.4133260794219</v>
      </c>
      <c r="I26" s="13">
        <v>15.8309631662074</v>
      </c>
    </row>
    <row r="27" spans="2:9">
      <c r="B27" s="13" t="s">
        <v>26</v>
      </c>
      <c r="C27" s="13" t="s">
        <v>27</v>
      </c>
      <c r="D27" s="13">
        <v>0.91</v>
      </c>
      <c r="E27" s="13">
        <v>1</v>
      </c>
      <c r="F27" s="13">
        <v>1.5</v>
      </c>
      <c r="G27" s="13">
        <v>2</v>
      </c>
      <c r="H27" s="13">
        <v>2.5</v>
      </c>
      <c r="I27" s="13">
        <v>2.5</v>
      </c>
    </row>
    <row r="28" spans="3:9">
      <c r="C28" s="13" t="s">
        <v>28</v>
      </c>
      <c r="E28" s="13">
        <f>E27-D27</f>
        <v>0.09</v>
      </c>
      <c r="F28" s="13">
        <f t="shared" ref="F28:I28" si="0">F27-E27</f>
        <v>0.5</v>
      </c>
      <c r="G28" s="13">
        <f t="shared" si="0"/>
        <v>0.5</v>
      </c>
      <c r="H28" s="13">
        <f t="shared" si="0"/>
        <v>0.5</v>
      </c>
      <c r="I28" s="13">
        <f t="shared" si="0"/>
        <v>0</v>
      </c>
    </row>
    <row r="29" spans="3:9">
      <c r="C29" s="13" t="s">
        <v>29</v>
      </c>
      <c r="E29" s="13">
        <f>100*(E27/D27-1)</f>
        <v>9.89010989010988</v>
      </c>
      <c r="F29" s="13">
        <f t="shared" ref="F29:I29" si="1">100*(F27/E27-1)</f>
        <v>50</v>
      </c>
      <c r="G29" s="13">
        <f t="shared" si="1"/>
        <v>33.3333333333333</v>
      </c>
      <c r="H29" s="13">
        <f t="shared" si="1"/>
        <v>25</v>
      </c>
      <c r="I29" s="13">
        <f t="shared" si="1"/>
        <v>0</v>
      </c>
    </row>
    <row r="30" spans="3:9">
      <c r="C30" s="13" t="s">
        <v>30</v>
      </c>
      <c r="D30" s="13">
        <v>-0.32</v>
      </c>
      <c r="E30" s="13">
        <v>-0.32</v>
      </c>
      <c r="F30" s="13">
        <v>0.3</v>
      </c>
      <c r="G30" s="13">
        <v>0.8</v>
      </c>
      <c r="H30" s="13">
        <v>1</v>
      </c>
      <c r="I30" s="13">
        <v>1</v>
      </c>
    </row>
    <row r="31" spans="3:9">
      <c r="C31" s="13" t="s">
        <v>31</v>
      </c>
      <c r="E31" s="13">
        <f>E30-D30</f>
        <v>0</v>
      </c>
      <c r="F31" s="13">
        <f t="shared" ref="F31:I31" si="2">F30-E30</f>
        <v>0.62</v>
      </c>
      <c r="G31" s="13">
        <f t="shared" si="2"/>
        <v>0.5</v>
      </c>
      <c r="H31" s="13">
        <f t="shared" si="2"/>
        <v>0.2</v>
      </c>
      <c r="I31" s="13">
        <f t="shared" si="2"/>
        <v>0</v>
      </c>
    </row>
    <row r="32" spans="3:9">
      <c r="C32" s="20" t="s">
        <v>32</v>
      </c>
      <c r="E32" s="13">
        <f>100*(E30/D30)</f>
        <v>100</v>
      </c>
      <c r="F32" s="13">
        <f t="shared" ref="F32:I32" si="3">100*(F30/E30)</f>
        <v>-93.75</v>
      </c>
      <c r="G32" s="13">
        <f t="shared" si="3"/>
        <v>266.666666666667</v>
      </c>
      <c r="H32" s="13">
        <f t="shared" si="3"/>
        <v>125</v>
      </c>
      <c r="I32" s="13">
        <f t="shared" si="3"/>
        <v>100</v>
      </c>
    </row>
    <row r="33" spans="3:9">
      <c r="C33" s="20" t="s">
        <v>33</v>
      </c>
      <c r="D33" s="13">
        <v>1.8</v>
      </c>
      <c r="E33" s="13">
        <v>2.2</v>
      </c>
      <c r="F33" s="13">
        <f>E33+1</f>
        <v>3.2</v>
      </c>
      <c r="G33" s="13">
        <f>F33+1</f>
        <v>4.2</v>
      </c>
      <c r="H33" s="13">
        <v>4.5</v>
      </c>
      <c r="I33" s="13">
        <v>4.5</v>
      </c>
    </row>
    <row r="34" spans="3:9">
      <c r="C34" s="20" t="s">
        <v>34</v>
      </c>
      <c r="D34" s="13">
        <v>1</v>
      </c>
      <c r="E34" s="13">
        <v>1</v>
      </c>
      <c r="F34" s="13">
        <v>1</v>
      </c>
      <c r="G34" s="13">
        <v>1</v>
      </c>
      <c r="H34" s="13">
        <v>1</v>
      </c>
      <c r="I34" s="13">
        <v>1</v>
      </c>
    </row>
    <row r="35" spans="1:10">
      <c r="A35" s="15">
        <v>816</v>
      </c>
      <c r="C35" s="17" t="s">
        <v>35</v>
      </c>
      <c r="D35" s="21">
        <f t="shared" ref="D35:I35" si="4">100*D47/D5</f>
        <v>2.38184781246082</v>
      </c>
      <c r="E35" s="21">
        <f t="shared" si="4"/>
        <v>2</v>
      </c>
      <c r="F35" s="21">
        <f t="shared" si="4"/>
        <v>2</v>
      </c>
      <c r="G35" s="21">
        <f t="shared" si="4"/>
        <v>2</v>
      </c>
      <c r="H35" s="21">
        <f t="shared" si="4"/>
        <v>2</v>
      </c>
      <c r="I35" s="21">
        <f t="shared" si="4"/>
        <v>2</v>
      </c>
      <c r="J35" s="21"/>
    </row>
    <row r="36" spans="1:9">
      <c r="A36" s="15">
        <v>916</v>
      </c>
      <c r="C36" s="20" t="s">
        <v>36</v>
      </c>
      <c r="D36" s="13">
        <v>2.35677573022439</v>
      </c>
      <c r="E36" s="13">
        <v>4.93809024134313</v>
      </c>
      <c r="F36" s="13">
        <v>4.32766338406446</v>
      </c>
      <c r="G36" s="13">
        <v>4.14231063504208</v>
      </c>
      <c r="H36" s="13">
        <v>4.46174318030605</v>
      </c>
      <c r="I36" s="13">
        <v>2.40579710144928</v>
      </c>
    </row>
    <row r="37" spans="1:9">
      <c r="A37" s="15"/>
      <c r="C37" s="20" t="s">
        <v>37</v>
      </c>
      <c r="D37" s="13">
        <v>-2.51250329210443</v>
      </c>
      <c r="E37" s="13">
        <f>E7-D7</f>
        <v>-0.598228930683635</v>
      </c>
      <c r="F37" s="13">
        <f t="shared" ref="F37:I37" si="5">F7-E7</f>
        <v>-0.34746382214978</v>
      </c>
      <c r="G37" s="13">
        <f t="shared" si="5"/>
        <v>-0.266423996795175</v>
      </c>
      <c r="H37" s="13">
        <f t="shared" si="5"/>
        <v>0.0525751168096846</v>
      </c>
      <c r="I37" s="13">
        <f t="shared" si="5"/>
        <v>-0.188268397950624</v>
      </c>
    </row>
    <row r="38" spans="1:9">
      <c r="A38" s="15">
        <v>596</v>
      </c>
      <c r="C38" s="20" t="s">
        <v>38</v>
      </c>
      <c r="D38" s="13">
        <v>46364.69</v>
      </c>
      <c r="E38" s="13">
        <v>56474.0505929517</v>
      </c>
      <c r="F38" s="13">
        <v>66920.1517010596</v>
      </c>
      <c r="G38" s="13">
        <v>78298.990617192</v>
      </c>
      <c r="H38" s="13">
        <v>90106.4722582736</v>
      </c>
      <c r="I38" s="13">
        <v>104161.274402026</v>
      </c>
    </row>
    <row r="39" spans="1:9">
      <c r="A39" s="15">
        <v>356</v>
      </c>
      <c r="C39" s="20" t="s">
        <v>39</v>
      </c>
      <c r="D39" s="13">
        <v>8.23202501831839</v>
      </c>
      <c r="E39" s="13">
        <v>7.56168499481992</v>
      </c>
      <c r="F39" s="13">
        <v>7.15556931649899</v>
      </c>
      <c r="G39" s="13">
        <v>6.88140010406536</v>
      </c>
      <c r="H39" s="13">
        <v>6.80244804341976</v>
      </c>
      <c r="I39" s="13">
        <v>6.5176513052906</v>
      </c>
    </row>
    <row r="40" spans="1:9">
      <c r="A40" s="15">
        <v>316</v>
      </c>
      <c r="C40" s="20" t="s">
        <v>40</v>
      </c>
      <c r="D40" s="13">
        <v>8.3340150205726</v>
      </c>
      <c r="E40" s="13">
        <v>7.72569415034628</v>
      </c>
      <c r="F40" s="13">
        <v>7.2822695178948</v>
      </c>
      <c r="G40" s="13">
        <v>6.9490564084634</v>
      </c>
      <c r="H40" s="13">
        <v>6.99030627585848</v>
      </c>
      <c r="I40" s="13">
        <v>6.58894317199392</v>
      </c>
    </row>
    <row r="41" spans="1:9">
      <c r="A41" s="15">
        <v>216</v>
      </c>
      <c r="C41" s="20" t="s">
        <v>41</v>
      </c>
      <c r="D41" s="19">
        <f>D40*D5/100</f>
        <v>6648.04378191076</v>
      </c>
      <c r="E41" s="19">
        <f t="shared" ref="E41:I41" si="6">E40*E5/100</f>
        <v>7362.58652528</v>
      </c>
      <c r="F41" s="19">
        <f t="shared" si="6"/>
        <v>8134.29505148849</v>
      </c>
      <c r="G41" s="19">
        <f t="shared" si="6"/>
        <v>9082.41672586166</v>
      </c>
      <c r="H41" s="19">
        <f t="shared" si="6"/>
        <v>10506.4303326153</v>
      </c>
      <c r="I41" s="19">
        <f t="shared" si="6"/>
        <v>11365.9269716895</v>
      </c>
    </row>
    <row r="42" spans="1:9">
      <c r="A42" s="15">
        <v>236</v>
      </c>
      <c r="C42" s="17" t="s">
        <v>24</v>
      </c>
      <c r="D42" s="19"/>
      <c r="E42" s="19">
        <f>E40-D40</f>
        <v>-0.608320870226318</v>
      </c>
      <c r="F42" s="19">
        <f t="shared" ref="F42:I42" si="7">F40-E40</f>
        <v>-0.443424632451476</v>
      </c>
      <c r="G42" s="19">
        <f t="shared" si="7"/>
        <v>-0.333213109431402</v>
      </c>
      <c r="H42" s="19">
        <f t="shared" si="7"/>
        <v>0.0412498673950843</v>
      </c>
      <c r="I42" s="19">
        <f t="shared" si="7"/>
        <v>-0.40136310386456</v>
      </c>
    </row>
    <row r="43" spans="1:9">
      <c r="A43" s="15">
        <v>176</v>
      </c>
      <c r="C43" s="20" t="s">
        <v>42</v>
      </c>
      <c r="D43" s="13">
        <v>100.807653127085</v>
      </c>
      <c r="E43" s="13">
        <v>159.73366340869</v>
      </c>
      <c r="F43" s="13">
        <v>134.510017079162</v>
      </c>
      <c r="G43" s="13">
        <v>195.100597776795</v>
      </c>
      <c r="H43" s="13">
        <v>167.684777412961</v>
      </c>
      <c r="I43" s="13">
        <v>177.478347398676</v>
      </c>
    </row>
    <row r="44" spans="1:9">
      <c r="A44" s="15"/>
      <c r="C44" s="20" t="s">
        <v>43</v>
      </c>
      <c r="D44" s="19">
        <f>D7*D5/100</f>
        <v>5474.0741165288</v>
      </c>
      <c r="E44" s="19">
        <f t="shared" ref="E44:I44" si="8">E7*E5/100</f>
        <v>5969.68052437246</v>
      </c>
      <c r="F44" s="19">
        <f t="shared" si="8"/>
        <v>6608.87466902599</v>
      </c>
      <c r="G44" s="19">
        <f t="shared" si="8"/>
        <v>7384.8180281466</v>
      </c>
      <c r="H44" s="19">
        <f t="shared" si="8"/>
        <v>8571.27862267999</v>
      </c>
      <c r="I44" s="19">
        <f t="shared" si="8"/>
        <v>9512.53283796829</v>
      </c>
    </row>
    <row r="45" spans="1:9">
      <c r="A45" s="15">
        <v>37</v>
      </c>
      <c r="C45" s="20" t="s">
        <v>44</v>
      </c>
      <c r="D45" s="13">
        <v>85.1619620280002</v>
      </c>
      <c r="E45" s="13">
        <v>81.3312053098665</v>
      </c>
      <c r="F45" s="13">
        <v>73.0645887983442</v>
      </c>
      <c r="G45" s="13">
        <v>68.8485453232951</v>
      </c>
      <c r="H45" s="13">
        <v>67.171743528991</v>
      </c>
      <c r="I45" s="13">
        <v>65.9933604954705</v>
      </c>
    </row>
    <row r="46" spans="1:9">
      <c r="A46" s="15">
        <v>96</v>
      </c>
      <c r="C46" s="20" t="s">
        <v>45</v>
      </c>
      <c r="D46" s="19">
        <f>D5/D14</f>
        <v>66497.2968904682</v>
      </c>
      <c r="E46" s="19">
        <f t="shared" ref="E46:I46" si="9">E5/E14</f>
        <v>78946.4322893898</v>
      </c>
      <c r="F46" s="19">
        <f t="shared" si="9"/>
        <v>92359.8721039226</v>
      </c>
      <c r="G46" s="19">
        <f t="shared" si="9"/>
        <v>107315.632232804</v>
      </c>
      <c r="H46" s="19">
        <f t="shared" si="9"/>
        <v>126002.853207696</v>
      </c>
      <c r="I46" s="19">
        <f t="shared" si="9"/>
        <v>145950.318487377</v>
      </c>
    </row>
    <row r="47" spans="1:9">
      <c r="A47" s="15">
        <v>796</v>
      </c>
      <c r="C47" s="20" t="s">
        <v>46</v>
      </c>
      <c r="D47" s="13">
        <v>1900</v>
      </c>
      <c r="E47" s="13">
        <v>1906</v>
      </c>
      <c r="F47" s="13">
        <v>2234</v>
      </c>
      <c r="G47" s="13">
        <v>2614</v>
      </c>
      <c r="H47" s="13">
        <v>3006</v>
      </c>
      <c r="I47" s="13">
        <v>3450</v>
      </c>
    </row>
    <row r="48" spans="1:9">
      <c r="A48" s="15">
        <v>856</v>
      </c>
      <c r="C48" s="20" t="s">
        <v>47</v>
      </c>
      <c r="D48" s="13">
        <v>0.522179698485873</v>
      </c>
      <c r="E48" s="13">
        <v>0.437085777001239</v>
      </c>
      <c r="F48" s="13">
        <v>0.372912037137136</v>
      </c>
      <c r="G48" s="13">
        <v>0.318701411998608</v>
      </c>
      <c r="H48" s="13">
        <v>0.277140881891005</v>
      </c>
      <c r="I48" s="13">
        <v>0.241474055351989</v>
      </c>
    </row>
    <row r="49" spans="1:9">
      <c r="A49" s="15">
        <v>876</v>
      </c>
      <c r="C49" s="20" t="s">
        <v>48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</row>
    <row r="53" spans="3:9">
      <c r="C53" s="13" t="s">
        <v>49</v>
      </c>
      <c r="D53" s="13">
        <v>2</v>
      </c>
      <c r="E53" s="13">
        <v>2</v>
      </c>
      <c r="F53" s="13">
        <v>2</v>
      </c>
      <c r="G53" s="13">
        <v>2</v>
      </c>
      <c r="H53" s="13">
        <v>2</v>
      </c>
      <c r="I53" s="13">
        <v>2</v>
      </c>
    </row>
    <row r="56" spans="3:4">
      <c r="C56" s="13" t="s">
        <v>50</v>
      </c>
      <c r="D56" s="22">
        <v>28.9254312107032</v>
      </c>
    </row>
    <row r="57" spans="3:4">
      <c r="C57" s="13" t="s">
        <v>51</v>
      </c>
      <c r="D57" s="21">
        <v>3.75470623252821</v>
      </c>
    </row>
    <row r="58" spans="3:4">
      <c r="C58" s="13" t="s">
        <v>52</v>
      </c>
      <c r="D58" s="22">
        <v>34.2144607488937</v>
      </c>
    </row>
    <row r="59" spans="3:4">
      <c r="C59" s="13" t="s">
        <v>53</v>
      </c>
      <c r="D59" s="21">
        <v>2.70736655725418</v>
      </c>
    </row>
    <row r="60" spans="3:4">
      <c r="C60" s="13" t="s">
        <v>54</v>
      </c>
      <c r="D60" s="22">
        <v>20.8569566469873</v>
      </c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CT4"/>
  <sheetViews>
    <sheetView workbookViewId="0">
      <pane xSplit="1" ySplit="3" topLeftCell="BV4" activePane="bottomRight" state="frozen"/>
      <selection/>
      <selection pane="topRight"/>
      <selection pane="bottomLeft"/>
      <selection pane="bottomRight" activeCell="CM4" sqref="CM4"/>
    </sheetView>
  </sheetViews>
  <sheetFormatPr defaultColWidth="9" defaultRowHeight="14.25" outlineLevelRow="3"/>
  <cols>
    <col min="1" max="1" width="20.5666666666667" style="2" customWidth="1"/>
    <col min="2" max="28" width="9.14166666666667" style="2"/>
    <col min="29" max="29" width="2.56666666666667" style="2" customWidth="1"/>
    <col min="30" max="54" width="9.14166666666667" style="2"/>
    <col min="55" max="55" width="3" style="2" customWidth="1"/>
    <col min="56" max="97" width="9.14166666666667" style="2"/>
    <col min="98" max="98" width="17.2833333333333" style="3" customWidth="1"/>
    <col min="99" max="103" width="9.14166666666667" style="2"/>
    <col min="104" max="104" width="21" style="2" customWidth="1"/>
    <col min="105" max="16384" width="9.14166666666667" style="2"/>
  </cols>
  <sheetData>
    <row r="3" ht="85.5" spans="1:98">
      <c r="A3" s="4" t="s">
        <v>55</v>
      </c>
      <c r="B3" s="4" t="s">
        <v>56</v>
      </c>
      <c r="C3" s="5" t="s">
        <v>57</v>
      </c>
      <c r="D3" s="6" t="s">
        <v>58</v>
      </c>
      <c r="E3" s="6" t="s">
        <v>59</v>
      </c>
      <c r="F3" s="6" t="s">
        <v>60</v>
      </c>
      <c r="G3" s="6" t="s">
        <v>61</v>
      </c>
      <c r="H3" s="6" t="s">
        <v>62</v>
      </c>
      <c r="I3" s="6" t="s">
        <v>63</v>
      </c>
      <c r="J3" s="6" t="s">
        <v>64</v>
      </c>
      <c r="K3" s="6" t="s">
        <v>65</v>
      </c>
      <c r="L3" s="6" t="s">
        <v>66</v>
      </c>
      <c r="M3" s="6" t="s">
        <v>67</v>
      </c>
      <c r="N3" s="6" t="s">
        <v>68</v>
      </c>
      <c r="O3" s="6" t="s">
        <v>69</v>
      </c>
      <c r="P3" s="6" t="s">
        <v>70</v>
      </c>
      <c r="Q3" s="6" t="s">
        <v>71</v>
      </c>
      <c r="R3" s="6" t="s">
        <v>72</v>
      </c>
      <c r="S3" s="6" t="s">
        <v>73</v>
      </c>
      <c r="T3" s="6" t="s">
        <v>74</v>
      </c>
      <c r="U3" s="6" t="s">
        <v>75</v>
      </c>
      <c r="V3" s="6" t="s">
        <v>76</v>
      </c>
      <c r="W3" s="6" t="s">
        <v>77</v>
      </c>
      <c r="X3" s="6" t="s">
        <v>78</v>
      </c>
      <c r="Y3" s="6" t="s">
        <v>79</v>
      </c>
      <c r="Z3" s="6" t="s">
        <v>80</v>
      </c>
      <c r="AA3" s="6" t="s">
        <v>81</v>
      </c>
      <c r="AB3" s="6" t="s">
        <v>82</v>
      </c>
      <c r="AC3" s="8"/>
      <c r="AD3" s="6" t="s">
        <v>83</v>
      </c>
      <c r="AE3" s="6" t="s">
        <v>84</v>
      </c>
      <c r="AF3" s="6" t="s">
        <v>85</v>
      </c>
      <c r="AG3" s="6" t="s">
        <v>86</v>
      </c>
      <c r="AH3" s="6" t="s">
        <v>87</v>
      </c>
      <c r="AI3" s="6" t="s">
        <v>88</v>
      </c>
      <c r="AJ3" s="6" t="s">
        <v>89</v>
      </c>
      <c r="AK3" s="6" t="s">
        <v>90</v>
      </c>
      <c r="AL3" s="6" t="s">
        <v>91</v>
      </c>
      <c r="AM3" s="6" t="s">
        <v>92</v>
      </c>
      <c r="AN3" s="6" t="s">
        <v>93</v>
      </c>
      <c r="AO3" s="6" t="s">
        <v>94</v>
      </c>
      <c r="AP3" s="6" t="s">
        <v>95</v>
      </c>
      <c r="AQ3" s="6" t="s">
        <v>96</v>
      </c>
      <c r="AR3" s="6" t="s">
        <v>97</v>
      </c>
      <c r="AS3" s="6" t="s">
        <v>98</v>
      </c>
      <c r="AT3" s="6" t="s">
        <v>99</v>
      </c>
      <c r="AU3" s="6" t="s">
        <v>100</v>
      </c>
      <c r="AV3" s="6" t="s">
        <v>101</v>
      </c>
      <c r="AW3" s="6" t="s">
        <v>102</v>
      </c>
      <c r="AX3" s="6" t="s">
        <v>103</v>
      </c>
      <c r="AY3" s="6" t="s">
        <v>104</v>
      </c>
      <c r="AZ3" s="6" t="s">
        <v>105</v>
      </c>
      <c r="BA3" s="6" t="s">
        <v>106</v>
      </c>
      <c r="BB3" s="6" t="s">
        <v>107</v>
      </c>
      <c r="BC3" s="8"/>
      <c r="BD3" s="9" t="s">
        <v>108</v>
      </c>
      <c r="BE3" s="9" t="s">
        <v>109</v>
      </c>
      <c r="BF3" s="9" t="s">
        <v>110</v>
      </c>
      <c r="BG3" s="9" t="s">
        <v>111</v>
      </c>
      <c r="BH3" s="9" t="s">
        <v>112</v>
      </c>
      <c r="BI3" s="9" t="s">
        <v>113</v>
      </c>
      <c r="BJ3" s="9" t="s">
        <v>114</v>
      </c>
      <c r="BK3" s="9" t="s">
        <v>115</v>
      </c>
      <c r="BL3" s="9" t="s">
        <v>116</v>
      </c>
      <c r="BM3" s="9" t="s">
        <v>117</v>
      </c>
      <c r="BN3" s="9" t="s">
        <v>118</v>
      </c>
      <c r="BO3" s="9" t="s">
        <v>119</v>
      </c>
      <c r="BP3" s="9" t="s">
        <v>120</v>
      </c>
      <c r="BQ3" s="9" t="s">
        <v>121</v>
      </c>
      <c r="BR3" s="9" t="s">
        <v>122</v>
      </c>
      <c r="BS3" s="9" t="s">
        <v>123</v>
      </c>
      <c r="BT3" s="9" t="s">
        <v>124</v>
      </c>
      <c r="BU3" s="9" t="s">
        <v>125</v>
      </c>
      <c r="BV3" s="9" t="s">
        <v>126</v>
      </c>
      <c r="BW3" s="9" t="s">
        <v>127</v>
      </c>
      <c r="BX3" s="9" t="s">
        <v>128</v>
      </c>
      <c r="BY3" s="9" t="s">
        <v>129</v>
      </c>
      <c r="BZ3" s="9" t="s">
        <v>130</v>
      </c>
      <c r="CA3" s="9" t="s">
        <v>131</v>
      </c>
      <c r="CB3" s="9" t="s">
        <v>132</v>
      </c>
      <c r="CC3" s="10" t="s">
        <v>133</v>
      </c>
      <c r="CD3" s="2">
        <v>2007</v>
      </c>
      <c r="CE3" s="2">
        <v>2008</v>
      </c>
      <c r="CF3" s="2">
        <v>2009</v>
      </c>
      <c r="CG3" s="2">
        <v>2010</v>
      </c>
      <c r="CH3" s="2">
        <v>2011</v>
      </c>
      <c r="CI3" s="2">
        <v>2012</v>
      </c>
      <c r="CJ3" s="2">
        <v>2013</v>
      </c>
      <c r="CK3" s="2">
        <v>2014</v>
      </c>
      <c r="CL3" s="2">
        <v>2015</v>
      </c>
      <c r="CM3" s="2">
        <v>2016</v>
      </c>
      <c r="CN3" s="2">
        <v>2017</v>
      </c>
      <c r="CO3" s="2">
        <v>2018</v>
      </c>
      <c r="CP3" s="2">
        <v>2019</v>
      </c>
      <c r="CQ3" s="2">
        <v>2020</v>
      </c>
      <c r="CR3" s="2">
        <v>2021</v>
      </c>
      <c r="CS3" s="10" t="s">
        <v>134</v>
      </c>
      <c r="CT3" s="11" t="s">
        <v>135</v>
      </c>
    </row>
    <row r="4" s="1" customFormat="1" spans="1:98">
      <c r="A4" s="1" t="s">
        <v>136</v>
      </c>
      <c r="B4" s="1" t="s">
        <v>137</v>
      </c>
      <c r="C4" s="7" t="s">
        <v>138</v>
      </c>
      <c r="D4" s="1" t="s">
        <v>137</v>
      </c>
      <c r="E4" s="1" t="s">
        <v>137</v>
      </c>
      <c r="F4" s="1" t="s">
        <v>137</v>
      </c>
      <c r="G4" s="1" t="s">
        <v>137</v>
      </c>
      <c r="H4" s="1" t="s">
        <v>137</v>
      </c>
      <c r="I4" s="1" t="s">
        <v>137</v>
      </c>
      <c r="J4" s="1" t="s">
        <v>137</v>
      </c>
      <c r="K4" s="1" t="s">
        <v>137</v>
      </c>
      <c r="L4" s="1">
        <v>5981.542</v>
      </c>
      <c r="M4" s="1">
        <v>8503.897</v>
      </c>
      <c r="N4" s="1">
        <v>12840.113</v>
      </c>
      <c r="O4" s="1">
        <v>18906.67235</v>
      </c>
      <c r="P4" s="1">
        <v>22506.60593</v>
      </c>
      <c r="Q4" s="1">
        <v>27563.15217</v>
      </c>
      <c r="R4" s="1">
        <v>30791.49625</v>
      </c>
      <c r="S4" s="1">
        <v>33247.97303</v>
      </c>
      <c r="T4" s="1">
        <v>36090.68544</v>
      </c>
      <c r="U4" s="1">
        <v>43515.22758</v>
      </c>
      <c r="V4" s="1">
        <v>59642.90583</v>
      </c>
      <c r="W4" s="1">
        <v>79770</v>
      </c>
      <c r="X4" s="1">
        <v>95300</v>
      </c>
      <c r="Y4" s="1">
        <v>111700</v>
      </c>
      <c r="Z4" s="1">
        <v>130700</v>
      </c>
      <c r="AA4" s="1">
        <v>150300</v>
      </c>
      <c r="AB4" s="1">
        <v>172500</v>
      </c>
      <c r="AD4" s="1" t="s">
        <v>137</v>
      </c>
      <c r="AE4" s="1" t="s">
        <v>137</v>
      </c>
      <c r="AF4" s="1" t="s">
        <v>137</v>
      </c>
      <c r="AG4" s="1" t="s">
        <v>137</v>
      </c>
      <c r="AH4" s="1" t="s">
        <v>137</v>
      </c>
      <c r="AI4" s="1" t="s">
        <v>137</v>
      </c>
      <c r="AJ4" s="1" t="s">
        <v>137</v>
      </c>
      <c r="AK4" s="1" t="s">
        <v>137</v>
      </c>
      <c r="AL4" s="1">
        <v>708.142</v>
      </c>
      <c r="AM4" s="1">
        <v>743.372</v>
      </c>
      <c r="AN4" s="1">
        <v>1044.277</v>
      </c>
      <c r="AO4" s="1">
        <v>974.64857</v>
      </c>
      <c r="AP4" s="1">
        <v>3282.70094</v>
      </c>
      <c r="AQ4" s="1">
        <v>4764.52915</v>
      </c>
      <c r="AR4" s="1">
        <v>2691.57017</v>
      </c>
      <c r="AS4" s="1">
        <v>3770.10072</v>
      </c>
      <c r="AT4" s="1">
        <v>3405.45683</v>
      </c>
      <c r="AU4" s="1">
        <v>6304.63998</v>
      </c>
      <c r="AV4" s="1">
        <v>7446.13389</v>
      </c>
      <c r="AW4" s="1">
        <v>6701.73691540537</v>
      </c>
      <c r="AX4" s="1">
        <v>14228.8784692129</v>
      </c>
      <c r="AY4" s="1">
        <v>12968.5118222536</v>
      </c>
      <c r="AZ4" s="1">
        <v>18100.1413873948</v>
      </c>
      <c r="BA4" s="1">
        <v>16297.5337313671</v>
      </c>
      <c r="BB4" s="1">
        <v>19821.9287289754</v>
      </c>
      <c r="BD4" s="1" t="e">
        <f t="shared" ref="BD4:BV4" si="0">100*AD4/D4</f>
        <v>#VALUE!</v>
      </c>
      <c r="BE4" s="1" t="e">
        <f t="shared" si="0"/>
        <v>#VALUE!</v>
      </c>
      <c r="BF4" s="1" t="e">
        <f t="shared" si="0"/>
        <v>#VALUE!</v>
      </c>
      <c r="BG4" s="1" t="e">
        <f t="shared" si="0"/>
        <v>#VALUE!</v>
      </c>
      <c r="BH4" s="1" t="e">
        <f t="shared" si="0"/>
        <v>#VALUE!</v>
      </c>
      <c r="BI4" s="1" t="e">
        <f t="shared" si="0"/>
        <v>#VALUE!</v>
      </c>
      <c r="BJ4" s="1" t="e">
        <f t="shared" si="0"/>
        <v>#VALUE!</v>
      </c>
      <c r="BK4" s="1" t="e">
        <f t="shared" si="0"/>
        <v>#VALUE!</v>
      </c>
      <c r="BL4" s="1">
        <f t="shared" si="0"/>
        <v>11.8387867208823</v>
      </c>
      <c r="BM4" s="1">
        <f t="shared" si="0"/>
        <v>8.74154519980663</v>
      </c>
      <c r="BN4" s="1">
        <f t="shared" si="0"/>
        <v>8.13292686754392</v>
      </c>
      <c r="BO4" s="1">
        <f t="shared" si="0"/>
        <v>5.15505083050746</v>
      </c>
      <c r="BP4" s="1">
        <f t="shared" si="0"/>
        <v>14.5854996982213</v>
      </c>
      <c r="BQ4" s="1">
        <f t="shared" si="0"/>
        <v>17.2858645506654</v>
      </c>
      <c r="BR4" s="1">
        <f t="shared" si="0"/>
        <v>8.74127761816706</v>
      </c>
      <c r="BS4" s="1">
        <f t="shared" si="0"/>
        <v>11.3393400451757</v>
      </c>
      <c r="BT4" s="1">
        <f t="shared" si="0"/>
        <v>9.43583306463242</v>
      </c>
      <c r="BU4" s="1">
        <f t="shared" si="0"/>
        <v>14.4883534583596</v>
      </c>
      <c r="BV4" s="1">
        <f t="shared" si="0"/>
        <v>12.4845256722127</v>
      </c>
      <c r="BW4" s="1">
        <f t="shared" ref="BW4:CB4" si="1">100*AW4/W4</f>
        <v>8.40132495349802</v>
      </c>
      <c r="BX4" s="1">
        <f t="shared" si="1"/>
        <v>14.9306174913041</v>
      </c>
      <c r="BY4" s="1">
        <f t="shared" si="1"/>
        <v>11.6101269671026</v>
      </c>
      <c r="BZ4" s="1">
        <f t="shared" si="1"/>
        <v>13.8486162107075</v>
      </c>
      <c r="CA4" s="1">
        <f t="shared" si="1"/>
        <v>10.8433358159461</v>
      </c>
      <c r="CB4" s="1">
        <f t="shared" si="1"/>
        <v>11.4909731762176</v>
      </c>
      <c r="CC4" s="1" t="e">
        <f t="shared" ref="CC4:CL4" si="2">STDEV(BD4:BM4)</f>
        <v>#VALUE!</v>
      </c>
      <c r="CD4" s="1" t="e">
        <f t="shared" si="2"/>
        <v>#VALUE!</v>
      </c>
      <c r="CE4" s="1" t="e">
        <f t="shared" si="2"/>
        <v>#VALUE!</v>
      </c>
      <c r="CF4" s="1" t="e">
        <f t="shared" si="2"/>
        <v>#VALUE!</v>
      </c>
      <c r="CG4" s="1" t="e">
        <f t="shared" si="2"/>
        <v>#VALUE!</v>
      </c>
      <c r="CH4" s="1" t="e">
        <f t="shared" si="2"/>
        <v>#VALUE!</v>
      </c>
      <c r="CI4" s="1" t="e">
        <f t="shared" si="2"/>
        <v>#VALUE!</v>
      </c>
      <c r="CJ4" s="1" t="e">
        <f t="shared" si="2"/>
        <v>#VALUE!</v>
      </c>
      <c r="CK4" s="1">
        <f t="shared" si="2"/>
        <v>3.65728039507523</v>
      </c>
      <c r="CL4" s="1">
        <f t="shared" si="2"/>
        <v>3.67986797042009</v>
      </c>
      <c r="CM4" s="1">
        <f t="shared" ref="CM4:CR4" si="3">STDEV(BN4:BW4)</f>
        <v>3.70495652087009</v>
      </c>
      <c r="CN4" s="1">
        <f t="shared" si="3"/>
        <v>3.74286192680809</v>
      </c>
      <c r="CO4" s="1">
        <f t="shared" si="3"/>
        <v>2.96802765175824</v>
      </c>
      <c r="CP4" s="1">
        <f t="shared" si="3"/>
        <v>2.91447950626786</v>
      </c>
      <c r="CQ4" s="1">
        <f t="shared" si="3"/>
        <v>2.33335139602524</v>
      </c>
      <c r="CR4" s="1">
        <f t="shared" si="3"/>
        <v>2.10861812461161</v>
      </c>
      <c r="CS4" s="1">
        <f>AVERAGE(CK4:CL4)</f>
        <v>3.66857418274766</v>
      </c>
      <c r="CT4" s="12" t="e">
        <f>IF(CS4&lt;#REF!,"0","1")</f>
        <v>#REF!</v>
      </c>
    </row>
  </sheetData>
  <autoFilter ref="A3:CT4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HW 1107 V1</vt:lpstr>
      <vt:lpstr>cash flow risk model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2016-11-23T02:17:36Z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(2)uQe/2G1aNszkhVyTtFAJ5MR02oOV4JlgSC0hy6RjyAWSCrYiUqe3hgnQxZp7DL97B1Av0l+7
FY2rXiMiLN81f5ce7nN2KNGsKF9t1z9eBoASTMm+0M5ZCKBT96w2Ddd18lh2rW5Kt4W1X6vW
g4rJltsudtfY76uQYbFFI1UytXYiC5bREM/aHA5ueMU2J5XjEdJ4B6/GETqtF/a1ih/mq6uB
FOjeHs5XzDvdEbmoYT</vt:lpwstr>
  </property>
  <property fmtid="{D5CDD505-2E9C-101B-9397-08002B2CF9AE}" pid="3" name="_2015_ms_pID_7253431">
    <vt:lpwstr>DTgt4jRQC7353Zw64zDEe155mUGrfCObyTiq0Ryei0CT3kt4hu6G8b
Juvf6lmrdM74nt4tKmRsoh8+t7zawVB8a51M1AbPr9bESdp8DDMMLAc0nNMYL9gZ/exm1Fl4
ICdk4ZVpmsdBQWmzdlz82Z2VutyOEHM+6/UdiRxuLsmJCWuzM6yn2qoyaTcUq2vpY/k=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1479783029</vt:lpwstr>
  </property>
  <property fmtid="{D5CDD505-2E9C-101B-9397-08002B2CF9AE}" pid="8" name="KSOProductBuildVer">
    <vt:lpwstr>2052-10.1.0.6028</vt:lpwstr>
  </property>
</Properties>
</file>