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UC/Data/"/>
    </mc:Choice>
  </mc:AlternateContent>
  <xr:revisionPtr revIDLastSave="99" documentId="11_F25DC773A252ABDACC104899015D5D385ADE58F0" xr6:coauthVersionLast="47" xr6:coauthVersionMax="47" xr10:uidLastSave="{38D608A8-DAB6-43F4-BB30-5F9A320247A3}"/>
  <bookViews>
    <workbookView xWindow="-120" yWindow="-120" windowWidth="29040" windowHeight="15720" xr2:uid="{00000000-000D-0000-FFFF-FFFF00000000}"/>
  </bookViews>
  <sheets>
    <sheet name="Simulations S2.1 (own RES inve)" sheetId="1" r:id="rId1"/>
    <sheet name="Simulations S2.2 (PPA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8" i="1"/>
  <c r="E8" i="2"/>
  <c r="D8" i="2"/>
  <c r="C8" i="2"/>
  <c r="E4" i="2"/>
  <c r="D4" i="2"/>
  <c r="C4" i="2"/>
  <c r="E23" i="1"/>
  <c r="D23" i="1"/>
  <c r="C23" i="1"/>
  <c r="E14" i="2"/>
  <c r="D14" i="2"/>
  <c r="C14" i="2"/>
  <c r="E13" i="2"/>
  <c r="D13" i="2"/>
  <c r="C13" i="2"/>
  <c r="D22" i="2"/>
  <c r="E22" i="2" s="1"/>
  <c r="C22" i="2"/>
  <c r="D21" i="2"/>
  <c r="E21" i="2" s="1"/>
  <c r="C21" i="2"/>
  <c r="E14" i="1"/>
  <c r="D14" i="1"/>
  <c r="C14" i="1"/>
  <c r="E13" i="1"/>
  <c r="D13" i="1"/>
  <c r="C13" i="1"/>
  <c r="D22" i="1"/>
  <c r="E22" i="1" s="1"/>
  <c r="C22" i="1"/>
  <c r="D21" i="1"/>
  <c r="E21" i="1" s="1"/>
  <c r="C21" i="1"/>
  <c r="E9" i="1"/>
  <c r="D9" i="1"/>
  <c r="C9" i="1"/>
  <c r="E7" i="1"/>
  <c r="D7" i="1"/>
  <c r="C7" i="1"/>
  <c r="E5" i="1"/>
  <c r="D5" i="1"/>
  <c r="C5" i="1"/>
  <c r="E3" i="1"/>
  <c r="D3" i="1"/>
  <c r="C3" i="1"/>
  <c r="E4" i="1" l="1"/>
  <c r="C8" i="1"/>
  <c r="D8" i="1"/>
  <c r="C4" i="1"/>
</calcChain>
</file>

<file path=xl/sharedStrings.xml><?xml version="1.0" encoding="utf-8"?>
<sst xmlns="http://schemas.openxmlformats.org/spreadsheetml/2006/main" count="48" uniqueCount="33">
  <si>
    <t>Main (2024)</t>
  </si>
  <si>
    <t>Low end 1 (-5%)</t>
  </si>
  <si>
    <t>Low end 2 (-10%)</t>
  </si>
  <si>
    <t>Low end 3 (-20%)</t>
  </si>
  <si>
    <t>Generators</t>
  </si>
  <si>
    <t>WF capital costs (EUR/MW)</t>
  </si>
  <si>
    <t>WF marginal costs (EUR/MWh)</t>
  </si>
  <si>
    <t>WF Fixed opex  (EUR/MW/year)</t>
  </si>
  <si>
    <t>SF capital costs (EUR/MW)</t>
  </si>
  <si>
    <t>SF marginal costs (EUR/MWh)</t>
  </si>
  <si>
    <t>SF Fixed opex  (EUR/MW/year)</t>
  </si>
  <si>
    <t>Electrolyzer</t>
  </si>
  <si>
    <t>Capital cost (EUR/MW)</t>
  </si>
  <si>
    <t>Fixed Opex (EUR/MW/year)</t>
  </si>
  <si>
    <t>Efficiency</t>
  </si>
  <si>
    <t>H2 storage</t>
  </si>
  <si>
    <t>capital cost (EUR/MWh H2)</t>
  </si>
  <si>
    <t>Fixed OPEX (EUR/MWh/year)</t>
  </si>
  <si>
    <t>marginal cost (EUR/MWh H2)</t>
  </si>
  <si>
    <t>charging efficiency</t>
  </si>
  <si>
    <t>discharging efficincy</t>
  </si>
  <si>
    <t>Notes</t>
  </si>
  <si>
    <t>Capexes are scaled for 10 years. If a component has capex C, and lifetime L, then its capex here is C*10/L</t>
  </si>
  <si>
    <t>Fixed OPEX (EUR/MW/year)</t>
  </si>
  <si>
    <t>Var Opex (EUR/MWh)</t>
  </si>
  <si>
    <t>Max injection ratio (Natural gas grid exit point UC)</t>
  </si>
  <si>
    <t>Max injection ratio (MHA)</t>
  </si>
  <si>
    <t>Wind capital costs (EUR/MW)</t>
  </si>
  <si>
    <t>Wind marginal costs (EUR/MWh)</t>
  </si>
  <si>
    <t>Wind Fixed opex (as capex in pypsa) (EUR/MW/year)</t>
  </si>
  <si>
    <t>Solar capital costs (EUR/MW)</t>
  </si>
  <si>
    <t>Solar marginal costs (EUR/MWh)</t>
  </si>
  <si>
    <t>Solar Fixed opex (as capex in pypsa) (EUR/MW/year)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</si>
</sst>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4" fillId="0" borderId="0" xfId="0" applyNumberFormat="1" applyFont="1"/>
    <xf numFmtId="9" fontId="6" fillId="0" borderId="0" xfId="0" applyNumberFormat="1" applyFont="1"/>
    <xf numFmtId="0" fontId="0" fillId="2" borderId="0" xfId="0" applyFill="1"/>
    <xf numFmtId="0" fontId="0" fillId="3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J23" sqref="J23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3" t="s">
        <v>5</v>
      </c>
      <c r="B3">
        <v>409000</v>
      </c>
      <c r="C3">
        <f>B3*0.95</f>
        <v>388550</v>
      </c>
      <c r="D3">
        <f>B3*0.9</f>
        <v>368100</v>
      </c>
      <c r="E3">
        <f>B3*0.8</f>
        <v>327200</v>
      </c>
    </row>
    <row r="4" spans="1:5" x14ac:dyDescent="0.25">
      <c r="A4" s="3" t="s">
        <v>6</v>
      </c>
      <c r="B4" s="12">
        <v>0</v>
      </c>
      <c r="C4" s="12">
        <f t="shared" ref="C4:C9" si="0">B4*0.95</f>
        <v>0</v>
      </c>
      <c r="D4" s="12">
        <f t="shared" ref="D4:D9" si="1">B4*0.9</f>
        <v>0</v>
      </c>
      <c r="E4" s="12">
        <f t="shared" ref="E4:E9" si="2">B4*0.8</f>
        <v>0</v>
      </c>
    </row>
    <row r="5" spans="1:5" x14ac:dyDescent="0.25">
      <c r="A5" s="3" t="s">
        <v>7</v>
      </c>
      <c r="B5">
        <v>27400</v>
      </c>
      <c r="C5">
        <f t="shared" si="0"/>
        <v>26030</v>
      </c>
      <c r="D5">
        <f t="shared" si="1"/>
        <v>24660</v>
      </c>
      <c r="E5">
        <f t="shared" si="2"/>
        <v>21920</v>
      </c>
    </row>
    <row r="6" spans="1:5" x14ac:dyDescent="0.25">
      <c r="A6" s="2"/>
    </row>
    <row r="7" spans="1:5" x14ac:dyDescent="0.25">
      <c r="A7" s="4" t="s">
        <v>8</v>
      </c>
      <c r="B7">
        <v>272000</v>
      </c>
      <c r="C7">
        <f t="shared" si="0"/>
        <v>258400</v>
      </c>
      <c r="D7">
        <f t="shared" si="1"/>
        <v>244800</v>
      </c>
      <c r="E7">
        <f t="shared" si="2"/>
        <v>217600</v>
      </c>
    </row>
    <row r="8" spans="1:5" x14ac:dyDescent="0.25">
      <c r="A8" s="4" t="s">
        <v>9</v>
      </c>
      <c r="B8" s="12">
        <v>0</v>
      </c>
      <c r="C8" s="12">
        <f t="shared" si="0"/>
        <v>0</v>
      </c>
      <c r="D8" s="12">
        <f t="shared" si="1"/>
        <v>0</v>
      </c>
      <c r="E8" s="12">
        <f t="shared" si="2"/>
        <v>0</v>
      </c>
    </row>
    <row r="9" spans="1:5" x14ac:dyDescent="0.25">
      <c r="A9" s="4" t="s">
        <v>10</v>
      </c>
      <c r="B9">
        <v>15250</v>
      </c>
      <c r="C9">
        <f t="shared" si="0"/>
        <v>14487.5</v>
      </c>
      <c r="D9">
        <f t="shared" si="1"/>
        <v>13725</v>
      </c>
      <c r="E9">
        <f t="shared" si="2"/>
        <v>12200</v>
      </c>
    </row>
    <row r="12" spans="1:5" x14ac:dyDescent="0.25">
      <c r="A12" s="2" t="s">
        <v>15</v>
      </c>
    </row>
    <row r="13" spans="1:5" x14ac:dyDescent="0.25">
      <c r="A13" s="7" t="s">
        <v>16</v>
      </c>
      <c r="B13">
        <v>7250</v>
      </c>
      <c r="C13">
        <f>B13*0.95</f>
        <v>6887.5</v>
      </c>
      <c r="D13">
        <f>B13*0.9</f>
        <v>6525</v>
      </c>
      <c r="E13">
        <f>B13*0.8</f>
        <v>5800</v>
      </c>
    </row>
    <row r="14" spans="1:5" x14ac:dyDescent="0.25">
      <c r="A14" s="7" t="s">
        <v>17</v>
      </c>
      <c r="B14">
        <v>145</v>
      </c>
      <c r="C14">
        <f>B14*0.95</f>
        <v>137.75</v>
      </c>
      <c r="D14">
        <f>B14*0.9</f>
        <v>130.5</v>
      </c>
      <c r="E14">
        <f>B14*0.8</f>
        <v>116</v>
      </c>
    </row>
    <row r="15" spans="1:5" x14ac:dyDescent="0.25">
      <c r="A15" s="7" t="s">
        <v>18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7" t="s">
        <v>19</v>
      </c>
      <c r="B16">
        <v>0.99</v>
      </c>
      <c r="C16">
        <v>0.99</v>
      </c>
      <c r="D16">
        <v>0.99</v>
      </c>
      <c r="E16">
        <v>0.99</v>
      </c>
    </row>
    <row r="17" spans="1:5" x14ac:dyDescent="0.25">
      <c r="A17" s="7" t="s">
        <v>20</v>
      </c>
      <c r="B17">
        <v>0.99</v>
      </c>
      <c r="C17">
        <v>0.99</v>
      </c>
      <c r="D17">
        <v>0.99</v>
      </c>
      <c r="E17">
        <v>0.99</v>
      </c>
    </row>
    <row r="20" spans="1:5" x14ac:dyDescent="0.25">
      <c r="A20" s="2" t="s">
        <v>11</v>
      </c>
    </row>
    <row r="21" spans="1:5" x14ac:dyDescent="0.25">
      <c r="A21" s="13" t="s">
        <v>12</v>
      </c>
      <c r="B21">
        <v>550000</v>
      </c>
      <c r="C21">
        <f>B21*0.95</f>
        <v>522500</v>
      </c>
      <c r="D21">
        <f>B21*0.9</f>
        <v>495000</v>
      </c>
      <c r="E21">
        <f>D21*0.8</f>
        <v>396000</v>
      </c>
    </row>
    <row r="22" spans="1:5" x14ac:dyDescent="0.25">
      <c r="A22" s="13" t="s">
        <v>13</v>
      </c>
      <c r="B22">
        <v>13750</v>
      </c>
      <c r="C22">
        <f>B22*0.95</f>
        <v>13062.5</v>
      </c>
      <c r="D22">
        <f t="shared" ref="D22" si="3">B22*0.9</f>
        <v>12375</v>
      </c>
      <c r="E22">
        <f t="shared" ref="E22" si="4">D22*0.8</f>
        <v>9900</v>
      </c>
    </row>
    <row r="23" spans="1:5" x14ac:dyDescent="0.25">
      <c r="A23" s="13" t="s">
        <v>24</v>
      </c>
      <c r="B23">
        <v>1.33</v>
      </c>
      <c r="C23">
        <f>$B$23</f>
        <v>1.33</v>
      </c>
      <c r="D23">
        <f>$B$23</f>
        <v>1.33</v>
      </c>
      <c r="E23">
        <f>$B$23</f>
        <v>1.33</v>
      </c>
    </row>
    <row r="24" spans="1:5" x14ac:dyDescent="0.25">
      <c r="A24" s="13" t="s">
        <v>14</v>
      </c>
      <c r="B24">
        <v>0.75600000000000001</v>
      </c>
      <c r="C24">
        <v>0.79</v>
      </c>
      <c r="D24" s="6">
        <v>0.82</v>
      </c>
      <c r="E24" s="6">
        <v>0.85</v>
      </c>
    </row>
    <row r="26" spans="1:5" x14ac:dyDescent="0.25">
      <c r="A26" s="2" t="s">
        <v>25</v>
      </c>
      <c r="B26" s="8">
        <v>0.1</v>
      </c>
      <c r="C26" s="8">
        <v>0.12</v>
      </c>
      <c r="D26" s="9">
        <v>0.2</v>
      </c>
      <c r="E26" s="10">
        <v>0.4</v>
      </c>
    </row>
    <row r="37" spans="1:2" x14ac:dyDescent="0.25">
      <c r="A37" t="s">
        <v>21</v>
      </c>
    </row>
    <row r="38" spans="1:2" x14ac:dyDescent="0.25">
      <c r="A38">
        <v>1</v>
      </c>
      <c r="B38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26"/>
  <sheetViews>
    <sheetView workbookViewId="0">
      <selection activeCell="B15" sqref="B15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3" t="s">
        <v>27</v>
      </c>
      <c r="B3" s="11">
        <v>0</v>
      </c>
      <c r="C3" s="11">
        <v>0</v>
      </c>
      <c r="D3" s="11">
        <v>0</v>
      </c>
      <c r="E3" s="11">
        <v>0</v>
      </c>
    </row>
    <row r="4" spans="1:5" x14ac:dyDescent="0.25">
      <c r="A4" s="3" t="s">
        <v>28</v>
      </c>
      <c r="B4">
        <v>53</v>
      </c>
      <c r="C4">
        <f>B4*0.95</f>
        <v>50.349999999999994</v>
      </c>
      <c r="D4">
        <f>B4*0.9</f>
        <v>47.7</v>
      </c>
      <c r="E4">
        <f>B4*0.8</f>
        <v>42.400000000000006</v>
      </c>
    </row>
    <row r="5" spans="1:5" x14ac:dyDescent="0.25">
      <c r="A5" s="3" t="s">
        <v>29</v>
      </c>
      <c r="B5" s="11">
        <v>0</v>
      </c>
      <c r="C5" s="11">
        <v>0</v>
      </c>
      <c r="D5" s="11">
        <v>0</v>
      </c>
      <c r="E5" s="11">
        <v>0</v>
      </c>
    </row>
    <row r="6" spans="1:5" x14ac:dyDescent="0.25">
      <c r="A6" s="2"/>
      <c r="B6" s="11"/>
      <c r="C6" s="11"/>
      <c r="D6" s="11"/>
      <c r="E6" s="11"/>
    </row>
    <row r="7" spans="1:5" x14ac:dyDescent="0.25">
      <c r="A7" s="4" t="s">
        <v>30</v>
      </c>
      <c r="B7" s="11">
        <v>0</v>
      </c>
      <c r="C7" s="11">
        <v>0</v>
      </c>
      <c r="D7" s="11">
        <v>0</v>
      </c>
      <c r="E7" s="11">
        <v>0</v>
      </c>
    </row>
    <row r="8" spans="1:5" x14ac:dyDescent="0.25">
      <c r="A8" s="4" t="s">
        <v>31</v>
      </c>
      <c r="B8">
        <v>31.8</v>
      </c>
      <c r="C8">
        <f>B8*0.95</f>
        <v>30.21</v>
      </c>
      <c r="D8">
        <f>B8*0.9</f>
        <v>28.62</v>
      </c>
      <c r="E8">
        <f>B8*0.8</f>
        <v>25.44</v>
      </c>
    </row>
    <row r="9" spans="1:5" x14ac:dyDescent="0.25">
      <c r="A9" s="4" t="s">
        <v>32</v>
      </c>
      <c r="B9" s="11">
        <v>0</v>
      </c>
      <c r="C9" s="11">
        <v>0</v>
      </c>
      <c r="D9" s="11">
        <v>0</v>
      </c>
      <c r="E9" s="11">
        <v>0</v>
      </c>
    </row>
    <row r="12" spans="1:5" x14ac:dyDescent="0.25">
      <c r="A12" s="2" t="s">
        <v>15</v>
      </c>
    </row>
    <row r="13" spans="1:5" x14ac:dyDescent="0.25">
      <c r="A13" s="7" t="s">
        <v>16</v>
      </c>
      <c r="B13">
        <v>7250</v>
      </c>
      <c r="C13">
        <f>B13*0.95</f>
        <v>6887.5</v>
      </c>
      <c r="D13">
        <f>B13*0.9</f>
        <v>6525</v>
      </c>
      <c r="E13">
        <f>B13*0.8</f>
        <v>5800</v>
      </c>
    </row>
    <row r="14" spans="1:5" x14ac:dyDescent="0.25">
      <c r="A14" s="7" t="s">
        <v>23</v>
      </c>
      <c r="B14">
        <v>145</v>
      </c>
      <c r="C14">
        <f>B14*0.95</f>
        <v>137.75</v>
      </c>
      <c r="D14">
        <f>B14*0.9</f>
        <v>130.5</v>
      </c>
      <c r="E14">
        <f>B14*0.8</f>
        <v>116</v>
      </c>
    </row>
    <row r="15" spans="1:5" x14ac:dyDescent="0.25">
      <c r="A15" s="7" t="s">
        <v>18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7" t="s">
        <v>19</v>
      </c>
      <c r="B16">
        <v>0.99</v>
      </c>
      <c r="C16">
        <v>0.99</v>
      </c>
      <c r="D16">
        <v>0.99</v>
      </c>
      <c r="E16">
        <v>0.99</v>
      </c>
    </row>
    <row r="17" spans="1:5" x14ac:dyDescent="0.25">
      <c r="A17" s="7" t="s">
        <v>20</v>
      </c>
      <c r="B17">
        <v>0.99</v>
      </c>
      <c r="C17">
        <v>0.99</v>
      </c>
      <c r="D17">
        <v>0.99</v>
      </c>
      <c r="E17">
        <v>0.99</v>
      </c>
    </row>
    <row r="20" spans="1:5" x14ac:dyDescent="0.25">
      <c r="A20" s="2" t="s">
        <v>11</v>
      </c>
    </row>
    <row r="21" spans="1:5" x14ac:dyDescent="0.25">
      <c r="A21" s="13" t="s">
        <v>12</v>
      </c>
      <c r="B21">
        <v>550000</v>
      </c>
      <c r="C21">
        <f>B21*0.95</f>
        <v>522500</v>
      </c>
      <c r="D21">
        <f>B21*0.9</f>
        <v>495000</v>
      </c>
      <c r="E21">
        <f>D21*0.8</f>
        <v>396000</v>
      </c>
    </row>
    <row r="22" spans="1:5" x14ac:dyDescent="0.25">
      <c r="A22" s="13" t="s">
        <v>13</v>
      </c>
      <c r="B22">
        <v>13750</v>
      </c>
      <c r="C22">
        <f>B22*0.95</f>
        <v>13062.5</v>
      </c>
      <c r="D22">
        <f t="shared" ref="D22" si="0">B22*0.9</f>
        <v>12375</v>
      </c>
      <c r="E22">
        <f t="shared" ref="E22" si="1">D22*0.8</f>
        <v>9900</v>
      </c>
    </row>
    <row r="23" spans="1:5" x14ac:dyDescent="0.25">
      <c r="A23" s="13" t="s">
        <v>24</v>
      </c>
      <c r="B23">
        <v>1.33</v>
      </c>
      <c r="C23">
        <v>1.33</v>
      </c>
      <c r="D23">
        <v>1.33</v>
      </c>
      <c r="E23" s="5">
        <v>1.06</v>
      </c>
    </row>
    <row r="24" spans="1:5" x14ac:dyDescent="0.25">
      <c r="A24" s="13" t="s">
        <v>14</v>
      </c>
      <c r="B24">
        <v>0.75600000000000001</v>
      </c>
      <c r="C24">
        <v>0.79</v>
      </c>
      <c r="D24" s="6">
        <v>0.82</v>
      </c>
      <c r="E24" s="6">
        <v>0.85</v>
      </c>
    </row>
    <row r="26" spans="1:5" x14ac:dyDescent="0.25">
      <c r="A26" s="2" t="s">
        <v>26</v>
      </c>
      <c r="B26" s="8">
        <v>0.1</v>
      </c>
      <c r="C26" s="8">
        <v>0.12</v>
      </c>
      <c r="D26" s="9">
        <v>0.2</v>
      </c>
      <c r="E26" s="1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 S2.1 (own RES inve)</vt:lpstr>
      <vt:lpstr>Simulations S2.2 (PPAs)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2024-10-04T11:12:41Z</dcterms:modified>
</cp:coreProperties>
</file>