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epuntuagr-my.sharepoint.com/personal/hkoutalidis_epu_ntua_gr/Documents/Enershare/Paper 2 H2 scenarios paper/P2G_Hydrogen_Repository_remote/models/Athens DESFA exit point new obj/Data/"/>
    </mc:Choice>
  </mc:AlternateContent>
  <xr:revisionPtr revIDLastSave="340" documentId="11_F25DC773A252ABDACC104899015D5D385ADE58F0" xr6:coauthVersionLast="47" xr6:coauthVersionMax="47" xr10:uidLastSave="{09591CC4-96BC-4E8F-80C8-83C5893E537D}"/>
  <bookViews>
    <workbookView xWindow="-120" yWindow="-120" windowWidth="29040" windowHeight="15720" firstSheet="1" activeTab="2" xr2:uid="{00000000-000D-0000-FFFF-FFFF00000000}"/>
  </bookViews>
  <sheets>
    <sheet name="Simulations S2.1 (own RES inve)" sheetId="1" r:id="rId1"/>
    <sheet name="Simulations S2.2 (PPAs)" sheetId="2" r:id="rId2"/>
    <sheet name="Experiments schedu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3" i="1"/>
  <c r="D9" i="1"/>
  <c r="E9" i="1"/>
  <c r="E5" i="1"/>
  <c r="E8" i="2"/>
  <c r="E4" i="2"/>
  <c r="E20" i="2"/>
  <c r="E19" i="2"/>
  <c r="E18" i="1"/>
  <c r="E19" i="1"/>
  <c r="D19" i="1"/>
  <c r="D18" i="1"/>
  <c r="D4" i="1"/>
  <c r="E8" i="1"/>
  <c r="D8" i="2"/>
  <c r="C8" i="2"/>
  <c r="D4" i="2"/>
  <c r="C4" i="2"/>
  <c r="E20" i="1"/>
  <c r="D20" i="1"/>
  <c r="C20" i="1"/>
  <c r="E14" i="2"/>
  <c r="D14" i="2"/>
  <c r="C14" i="2"/>
  <c r="E13" i="2"/>
  <c r="D13" i="2"/>
  <c r="C13" i="2"/>
  <c r="D20" i="2"/>
  <c r="C20" i="2"/>
  <c r="D19" i="2"/>
  <c r="C19" i="2"/>
  <c r="E14" i="1"/>
  <c r="D14" i="1"/>
  <c r="C14" i="1"/>
  <c r="E13" i="1"/>
  <c r="D13" i="1"/>
  <c r="C13" i="1"/>
  <c r="C19" i="1"/>
  <c r="C18" i="1"/>
  <c r="C9" i="1"/>
  <c r="D7" i="1"/>
  <c r="C7" i="1"/>
  <c r="D5" i="1"/>
  <c r="C5" i="1"/>
  <c r="D3" i="1"/>
  <c r="C3" i="1"/>
  <c r="E4" i="1" l="1"/>
  <c r="C8" i="1"/>
  <c r="D8" i="1"/>
  <c r="C4" i="1"/>
</calcChain>
</file>

<file path=xl/sharedStrings.xml><?xml version="1.0" encoding="utf-8"?>
<sst xmlns="http://schemas.openxmlformats.org/spreadsheetml/2006/main" count="111" uniqueCount="40">
  <si>
    <t>Generators</t>
  </si>
  <si>
    <t>Electrolyzer</t>
  </si>
  <si>
    <t>Capital cost (EUR/MW)</t>
  </si>
  <si>
    <t>Fixed Opex (EUR/MW/year)</t>
  </si>
  <si>
    <t>Efficiency</t>
  </si>
  <si>
    <t>H2 storage</t>
  </si>
  <si>
    <t>Fixed OPEX (EUR/MWh/year)</t>
  </si>
  <si>
    <t>marginal cost (EUR/MWh H2)</t>
  </si>
  <si>
    <t>Var Opex (EUR/MWh)</t>
  </si>
  <si>
    <t>Max injection ratio (MHA)</t>
  </si>
  <si>
    <t xml:space="preserve">sensitivity analysis scenario </t>
  </si>
  <si>
    <t>main</t>
  </si>
  <si>
    <t>LE1</t>
  </si>
  <si>
    <t>LE2</t>
  </si>
  <si>
    <t>LE3</t>
  </si>
  <si>
    <t xml:space="preserve">Max injection ratio (MHA) </t>
  </si>
  <si>
    <t>Scenario 1 (S1) -OWN RES</t>
  </si>
  <si>
    <t>H2 sale price</t>
  </si>
  <si>
    <t>SENSITIVITY ANALYSIS SCENARIO</t>
  </si>
  <si>
    <t>H</t>
  </si>
  <si>
    <t>E</t>
  </si>
  <si>
    <t>S</t>
  </si>
  <si>
    <t>Scenario 2 (S2) -PPA</t>
  </si>
  <si>
    <t xml:space="preserve">Low End 1 </t>
  </si>
  <si>
    <t xml:space="preserve">Low End 2 </t>
  </si>
  <si>
    <t>Low End 3</t>
  </si>
  <si>
    <t xml:space="preserve">Main </t>
  </si>
  <si>
    <t>wind spec capex (EUR/MW)</t>
  </si>
  <si>
    <t>solar spec capex (EUR/MW)</t>
  </si>
  <si>
    <t>wind marginal costs (EUR/MWh)</t>
  </si>
  <si>
    <t>wind Fixed opex  (EUR/MW/year)</t>
  </si>
  <si>
    <t>solar marginal costs (EUR/MWh)</t>
  </si>
  <si>
    <t>solar Fixed opex  (EUR/MW/year)</t>
  </si>
  <si>
    <t>spec capex (EUR/MW)</t>
  </si>
  <si>
    <t>H2 spec capex (EUR/MWh H2)</t>
  </si>
  <si>
    <t>Ε</t>
  </si>
  <si>
    <t>Notes</t>
  </si>
  <si>
    <t xml:space="preserve">Trexei: S2 main 4.5 3Y @19.10.2027 </t>
  </si>
  <si>
    <t>Τρεχουν : S2 main: 4.65 4.7 5  2Y @21.10.2024 8:30</t>
  </si>
  <si>
    <t>Τρεχουν : S2 LE2:   3.93 4 4.5 5 5.5 6 , 3Y @21.10.2024 8:43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</si>
</sst>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Verdana"/>
      <family val="2"/>
    </font>
    <font>
      <sz val="11"/>
      <color theme="1"/>
      <name val="Verdana"/>
      <family val="2"/>
    </font>
    <font>
      <b/>
      <sz val="11"/>
      <color rgb="FF0070C0"/>
      <name val="Verdana"/>
      <family val="2"/>
    </font>
    <font>
      <b/>
      <sz val="11"/>
      <color rgb="FFFF0000"/>
      <name val="Verdana"/>
      <family val="2"/>
    </font>
    <font>
      <sz val="11"/>
      <color rgb="FF00B050"/>
      <name val="Verdana"/>
      <family val="2"/>
    </font>
    <font>
      <sz val="11"/>
      <color rgb="FFFFC000"/>
      <name val="Verdana"/>
      <family val="2"/>
    </font>
    <font>
      <sz val="1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5F5F5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4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11" fillId="0" borderId="1" xfId="0" applyFont="1" applyBorder="1" applyAlignment="1">
      <alignment horizontal="center"/>
    </xf>
    <xf numFmtId="0" fontId="8" fillId="0" borderId="2" xfId="0" applyFont="1" applyBorder="1"/>
    <xf numFmtId="0" fontId="10" fillId="0" borderId="3" xfId="0" applyFont="1" applyBorder="1"/>
    <xf numFmtId="0" fontId="10" fillId="0" borderId="2" xfId="0" applyFont="1" applyBorder="1"/>
    <xf numFmtId="0" fontId="10" fillId="0" borderId="3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9" fillId="4" borderId="0" xfId="0" applyFont="1" applyFill="1"/>
    <xf numFmtId="0" fontId="11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10" fillId="0" borderId="2" xfId="0" applyFont="1" applyBorder="1" applyAlignment="1">
      <alignment horizontal="right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workbookViewId="0">
      <selection activeCell="A3" sqref="A3:A15"/>
    </sheetView>
  </sheetViews>
  <sheetFormatPr defaultRowHeight="15" x14ac:dyDescent="0.25"/>
  <cols>
    <col min="1" max="1" width="47.140625" customWidth="1"/>
    <col min="2" max="2" width="27.140625" customWidth="1"/>
    <col min="3" max="3" width="24.140625" customWidth="1"/>
    <col min="4" max="4" width="25" customWidth="1"/>
    <col min="5" max="5" width="24.140625" customWidth="1"/>
  </cols>
  <sheetData>
    <row r="1" spans="1:6" x14ac:dyDescent="0.25">
      <c r="B1" s="1" t="s">
        <v>26</v>
      </c>
      <c r="C1" s="2" t="s">
        <v>23</v>
      </c>
      <c r="D1" s="2" t="s">
        <v>24</v>
      </c>
      <c r="E1" s="2" t="s">
        <v>25</v>
      </c>
    </row>
    <row r="2" spans="1:6" x14ac:dyDescent="0.25">
      <c r="A2" s="2" t="s">
        <v>0</v>
      </c>
    </row>
    <row r="3" spans="1:6" x14ac:dyDescent="0.25">
      <c r="A3" s="3" t="s">
        <v>27</v>
      </c>
      <c r="B3" s="7">
        <v>1104000</v>
      </c>
      <c r="C3" s="7">
        <f>B3*0.95</f>
        <v>1048800</v>
      </c>
      <c r="D3" s="7">
        <f>B3*0.9</f>
        <v>993600</v>
      </c>
      <c r="E3" s="7">
        <f>B3*0.8</f>
        <v>883200</v>
      </c>
      <c r="F3" s="7"/>
    </row>
    <row r="4" spans="1:6" x14ac:dyDescent="0.25">
      <c r="A4" s="3" t="s">
        <v>29</v>
      </c>
      <c r="B4" s="8">
        <v>0</v>
      </c>
      <c r="C4" s="8">
        <f t="shared" ref="C4:C9" si="0">B4*0.95</f>
        <v>0</v>
      </c>
      <c r="D4" s="8">
        <f t="shared" ref="D4:D8" si="1">B4*0.9</f>
        <v>0</v>
      </c>
      <c r="E4" s="8">
        <f t="shared" ref="E4:E8" si="2">B4*0.8</f>
        <v>0</v>
      </c>
      <c r="F4" s="7"/>
    </row>
    <row r="5" spans="1:6" x14ac:dyDescent="0.25">
      <c r="A5" s="3" t="s">
        <v>30</v>
      </c>
      <c r="B5" s="7">
        <v>27400</v>
      </c>
      <c r="C5" s="7">
        <f t="shared" si="0"/>
        <v>26030</v>
      </c>
      <c r="D5" s="7">
        <f t="shared" si="1"/>
        <v>24660</v>
      </c>
      <c r="E5" s="7">
        <f>B5*0.75</f>
        <v>20550</v>
      </c>
      <c r="F5" s="7"/>
    </row>
    <row r="6" spans="1:6" x14ac:dyDescent="0.25">
      <c r="A6" s="2"/>
      <c r="B6" s="7"/>
      <c r="C6" s="7"/>
      <c r="D6" s="7"/>
      <c r="E6" s="7"/>
      <c r="F6" s="7"/>
    </row>
    <row r="7" spans="1:6" x14ac:dyDescent="0.25">
      <c r="A7" s="4" t="s">
        <v>28</v>
      </c>
      <c r="B7" s="7">
        <v>680000</v>
      </c>
      <c r="C7" s="7">
        <f t="shared" si="0"/>
        <v>646000</v>
      </c>
      <c r="D7" s="7">
        <f t="shared" si="1"/>
        <v>612000</v>
      </c>
      <c r="E7" s="7">
        <f>B7*0.8</f>
        <v>544000</v>
      </c>
      <c r="F7" s="7"/>
    </row>
    <row r="8" spans="1:6" x14ac:dyDescent="0.25">
      <c r="A8" s="4" t="s">
        <v>31</v>
      </c>
      <c r="B8" s="8">
        <v>0</v>
      </c>
      <c r="C8" s="8">
        <f t="shared" si="0"/>
        <v>0</v>
      </c>
      <c r="D8" s="8">
        <f t="shared" si="1"/>
        <v>0</v>
      </c>
      <c r="E8" s="8">
        <f t="shared" si="2"/>
        <v>0</v>
      </c>
      <c r="F8" s="7"/>
    </row>
    <row r="9" spans="1:6" x14ac:dyDescent="0.25">
      <c r="A9" s="4" t="s">
        <v>32</v>
      </c>
      <c r="B9" s="7">
        <v>15250</v>
      </c>
      <c r="C9" s="7">
        <f t="shared" si="0"/>
        <v>14487.5</v>
      </c>
      <c r="D9" s="7">
        <f>B9*0.9</f>
        <v>13725</v>
      </c>
      <c r="E9" s="7">
        <f>B9*0.75</f>
        <v>11437.5</v>
      </c>
      <c r="F9" s="7"/>
    </row>
    <row r="10" spans="1:6" x14ac:dyDescent="0.25">
      <c r="B10" s="7"/>
      <c r="C10" s="7"/>
      <c r="D10" s="7"/>
      <c r="E10" s="7"/>
      <c r="F10" s="7"/>
    </row>
    <row r="11" spans="1:6" x14ac:dyDescent="0.25">
      <c r="B11" s="7"/>
      <c r="C11" s="7"/>
      <c r="D11" s="7"/>
      <c r="E11" s="7"/>
      <c r="F11" s="7"/>
    </row>
    <row r="12" spans="1:6" x14ac:dyDescent="0.25">
      <c r="A12" s="2" t="s">
        <v>5</v>
      </c>
      <c r="B12" s="7"/>
      <c r="C12" s="7"/>
      <c r="D12" s="7"/>
      <c r="E12" s="7"/>
      <c r="F12" s="7"/>
    </row>
    <row r="13" spans="1:6" x14ac:dyDescent="0.25">
      <c r="A13" s="5" t="s">
        <v>34</v>
      </c>
      <c r="B13" s="7">
        <v>14500</v>
      </c>
      <c r="C13" s="7">
        <f>B13*0.95</f>
        <v>13775</v>
      </c>
      <c r="D13" s="7">
        <f>B13*0.9</f>
        <v>13050</v>
      </c>
      <c r="E13" s="7">
        <f>B13*0.8</f>
        <v>11600</v>
      </c>
      <c r="F13" s="7"/>
    </row>
    <row r="14" spans="1:6" x14ac:dyDescent="0.25">
      <c r="A14" s="5" t="s">
        <v>6</v>
      </c>
      <c r="B14" s="7">
        <v>290</v>
      </c>
      <c r="C14" s="7">
        <f>B14*0.95</f>
        <v>275.5</v>
      </c>
      <c r="D14" s="7">
        <f>B14*0.9</f>
        <v>261</v>
      </c>
      <c r="E14" s="7">
        <f>B14*0.8</f>
        <v>232</v>
      </c>
      <c r="F14" s="7"/>
    </row>
    <row r="15" spans="1:6" x14ac:dyDescent="0.25">
      <c r="A15" s="5" t="s">
        <v>7</v>
      </c>
      <c r="B15" s="7">
        <v>0</v>
      </c>
      <c r="C15" s="7">
        <v>0</v>
      </c>
      <c r="D15" s="7">
        <v>0</v>
      </c>
      <c r="E15" s="7">
        <v>0</v>
      </c>
      <c r="F15" s="7"/>
    </row>
    <row r="16" spans="1:6" x14ac:dyDescent="0.25">
      <c r="B16" s="7"/>
      <c r="C16" s="7"/>
      <c r="D16" s="7"/>
      <c r="E16" s="7"/>
      <c r="F16" s="7"/>
    </row>
    <row r="17" spans="1:6" x14ac:dyDescent="0.25">
      <c r="A17" s="2" t="s">
        <v>1</v>
      </c>
      <c r="B17" s="7"/>
      <c r="C17" s="7"/>
      <c r="D17" s="7"/>
      <c r="E17" s="7"/>
      <c r="F17" s="7"/>
    </row>
    <row r="18" spans="1:6" x14ac:dyDescent="0.25">
      <c r="A18" s="6" t="s">
        <v>33</v>
      </c>
      <c r="B18" s="7">
        <v>924000</v>
      </c>
      <c r="C18" s="7">
        <f>B18*0.95</f>
        <v>877800</v>
      </c>
      <c r="D18" s="7">
        <f>B18*0.9</f>
        <v>831600</v>
      </c>
      <c r="E18" s="7">
        <f>B18*0.65</f>
        <v>600600</v>
      </c>
      <c r="F18" s="7"/>
    </row>
    <row r="19" spans="1:6" x14ac:dyDescent="0.25">
      <c r="A19" s="6" t="s">
        <v>3</v>
      </c>
      <c r="B19" s="7">
        <v>18480</v>
      </c>
      <c r="C19" s="7">
        <f>B19*0.95</f>
        <v>17556</v>
      </c>
      <c r="D19" s="7">
        <f>B19*0.9</f>
        <v>16632</v>
      </c>
      <c r="E19" s="7">
        <f>B19*0.65</f>
        <v>12012</v>
      </c>
      <c r="F19" s="7"/>
    </row>
    <row r="20" spans="1:6" x14ac:dyDescent="0.25">
      <c r="A20" s="6" t="s">
        <v>8</v>
      </c>
      <c r="B20" s="7">
        <v>1.33</v>
      </c>
      <c r="C20" s="7">
        <f>$B$20</f>
        <v>1.33</v>
      </c>
      <c r="D20" s="7">
        <f>$B$20</f>
        <v>1.33</v>
      </c>
      <c r="E20" s="7">
        <f>$B$20</f>
        <v>1.33</v>
      </c>
      <c r="F20" s="7"/>
    </row>
    <row r="21" spans="1:6" x14ac:dyDescent="0.25">
      <c r="A21" s="6" t="s">
        <v>4</v>
      </c>
      <c r="B21" s="7">
        <v>0.75600000000000001</v>
      </c>
      <c r="C21" s="7">
        <v>0.79</v>
      </c>
      <c r="D21" s="9">
        <v>0.82</v>
      </c>
      <c r="E21" s="9">
        <v>0.85</v>
      </c>
      <c r="F21" s="7"/>
    </row>
    <row r="22" spans="1:6" x14ac:dyDescent="0.25">
      <c r="B22" s="7"/>
      <c r="C22" s="7"/>
      <c r="D22" s="7"/>
      <c r="E22" s="7"/>
      <c r="F22" s="7"/>
    </row>
    <row r="23" spans="1:6" x14ac:dyDescent="0.25">
      <c r="A23" s="2" t="s">
        <v>15</v>
      </c>
      <c r="B23" s="10">
        <v>0.1</v>
      </c>
      <c r="C23" s="10">
        <v>0.2</v>
      </c>
      <c r="D23" s="11">
        <v>0.3</v>
      </c>
      <c r="E23" s="12">
        <v>0.5</v>
      </c>
      <c r="F23" s="7"/>
    </row>
    <row r="24" spans="1:6" x14ac:dyDescent="0.25">
      <c r="B24" s="7"/>
      <c r="C24" s="7"/>
      <c r="D24" s="7"/>
      <c r="E24" s="7"/>
      <c r="F24" s="7"/>
    </row>
    <row r="25" spans="1:6" x14ac:dyDescent="0.25">
      <c r="A25" t="s">
        <v>10</v>
      </c>
      <c r="B25" s="7" t="s">
        <v>11</v>
      </c>
      <c r="C25" s="7" t="s">
        <v>12</v>
      </c>
      <c r="D25" s="7" t="s">
        <v>13</v>
      </c>
      <c r="E25" s="7" t="s">
        <v>14</v>
      </c>
      <c r="F25" s="7"/>
    </row>
    <row r="35" spans="2:2" x14ac:dyDescent="0.25">
      <c r="B3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B971-9089-40B6-B7D9-B4FE2F3EF079}">
  <dimension ref="A1:E26"/>
  <sheetViews>
    <sheetView workbookViewId="0">
      <selection activeCell="A17" sqref="A17"/>
    </sheetView>
  </sheetViews>
  <sheetFormatPr defaultRowHeight="15" x14ac:dyDescent="0.25"/>
  <cols>
    <col min="1" max="1" width="47.140625" customWidth="1"/>
    <col min="2" max="2" width="27.140625" customWidth="1"/>
    <col min="3" max="3" width="24.140625" customWidth="1"/>
    <col min="4" max="4" width="25" customWidth="1"/>
    <col min="5" max="5" width="24.140625" customWidth="1"/>
  </cols>
  <sheetData>
    <row r="1" spans="1:5" x14ac:dyDescent="0.25">
      <c r="B1" s="1" t="s">
        <v>26</v>
      </c>
      <c r="C1" s="2" t="s">
        <v>23</v>
      </c>
      <c r="D1" s="2" t="s">
        <v>24</v>
      </c>
      <c r="E1" s="2" t="s">
        <v>25</v>
      </c>
    </row>
    <row r="2" spans="1:5" x14ac:dyDescent="0.25">
      <c r="A2" s="2" t="s">
        <v>0</v>
      </c>
    </row>
    <row r="3" spans="1:5" x14ac:dyDescent="0.25">
      <c r="A3" s="3" t="s">
        <v>27</v>
      </c>
      <c r="B3" s="13">
        <v>0</v>
      </c>
      <c r="C3" s="13">
        <v>0</v>
      </c>
      <c r="D3" s="13">
        <v>0</v>
      </c>
      <c r="E3" s="13">
        <v>0</v>
      </c>
    </row>
    <row r="4" spans="1:5" x14ac:dyDescent="0.25">
      <c r="A4" s="3" t="s">
        <v>29</v>
      </c>
      <c r="B4" s="7">
        <v>53</v>
      </c>
      <c r="C4" s="7">
        <f>B4*0.95</f>
        <v>50.349999999999994</v>
      </c>
      <c r="D4" s="7">
        <f>B4*0.9</f>
        <v>47.7</v>
      </c>
      <c r="E4" s="7">
        <f>B4*0.75</f>
        <v>39.75</v>
      </c>
    </row>
    <row r="5" spans="1:5" x14ac:dyDescent="0.25">
      <c r="A5" s="3" t="s">
        <v>30</v>
      </c>
      <c r="B5" s="13">
        <v>0</v>
      </c>
      <c r="C5" s="13">
        <v>0</v>
      </c>
      <c r="D5" s="13">
        <v>0</v>
      </c>
      <c r="E5" s="13">
        <v>0</v>
      </c>
    </row>
    <row r="6" spans="1:5" x14ac:dyDescent="0.25">
      <c r="A6" s="2"/>
      <c r="B6" s="13"/>
      <c r="C6" s="13"/>
      <c r="D6" s="13"/>
      <c r="E6" s="13"/>
    </row>
    <row r="7" spans="1:5" x14ac:dyDescent="0.25">
      <c r="A7" s="4" t="s">
        <v>28</v>
      </c>
      <c r="B7" s="13">
        <v>0</v>
      </c>
      <c r="C7" s="13">
        <v>0</v>
      </c>
      <c r="D7" s="13">
        <v>0</v>
      </c>
      <c r="E7" s="13">
        <v>0</v>
      </c>
    </row>
    <row r="8" spans="1:5" x14ac:dyDescent="0.25">
      <c r="A8" s="4" t="s">
        <v>31</v>
      </c>
      <c r="B8" s="7">
        <v>31.8</v>
      </c>
      <c r="C8" s="7">
        <f>B8*0.95</f>
        <v>30.21</v>
      </c>
      <c r="D8" s="7">
        <f>B8*0.9</f>
        <v>28.62</v>
      </c>
      <c r="E8" s="7">
        <f>B8*0.75</f>
        <v>23.85</v>
      </c>
    </row>
    <row r="9" spans="1:5" x14ac:dyDescent="0.25">
      <c r="A9" s="4" t="s">
        <v>32</v>
      </c>
      <c r="B9" s="13">
        <v>0</v>
      </c>
      <c r="C9" s="13">
        <v>0</v>
      </c>
      <c r="D9" s="13">
        <v>0</v>
      </c>
      <c r="E9" s="13">
        <v>0</v>
      </c>
    </row>
    <row r="10" spans="1:5" x14ac:dyDescent="0.25">
      <c r="B10" s="7"/>
      <c r="C10" s="7"/>
      <c r="D10" s="7"/>
      <c r="E10" s="7"/>
    </row>
    <row r="11" spans="1:5" x14ac:dyDescent="0.25">
      <c r="B11" s="7"/>
      <c r="C11" s="7"/>
      <c r="D11" s="7"/>
      <c r="E11" s="7"/>
    </row>
    <row r="12" spans="1:5" x14ac:dyDescent="0.25">
      <c r="A12" s="2" t="s">
        <v>5</v>
      </c>
      <c r="B12" s="7"/>
      <c r="C12" s="7"/>
      <c r="D12" s="7"/>
      <c r="E12" s="7"/>
    </row>
    <row r="13" spans="1:5" x14ac:dyDescent="0.25">
      <c r="A13" s="5" t="s">
        <v>34</v>
      </c>
      <c r="B13" s="7">
        <v>14500</v>
      </c>
      <c r="C13" s="7">
        <f>B13*0.95</f>
        <v>13775</v>
      </c>
      <c r="D13" s="7">
        <f>B13*0.9</f>
        <v>13050</v>
      </c>
      <c r="E13" s="7">
        <f>B13*0.8</f>
        <v>11600</v>
      </c>
    </row>
    <row r="14" spans="1:5" x14ac:dyDescent="0.25">
      <c r="A14" s="5" t="s">
        <v>6</v>
      </c>
      <c r="B14" s="7">
        <v>290</v>
      </c>
      <c r="C14" s="7">
        <f>B14*0.95</f>
        <v>275.5</v>
      </c>
      <c r="D14" s="7">
        <f>B14*0.9</f>
        <v>261</v>
      </c>
      <c r="E14" s="7">
        <f>B14*0.8</f>
        <v>232</v>
      </c>
    </row>
    <row r="15" spans="1:5" x14ac:dyDescent="0.25">
      <c r="A15" s="5" t="s">
        <v>7</v>
      </c>
      <c r="B15" s="7">
        <v>0</v>
      </c>
      <c r="C15" s="7">
        <v>0</v>
      </c>
      <c r="D15" s="7">
        <v>0</v>
      </c>
      <c r="E15" s="7">
        <v>0</v>
      </c>
    </row>
    <row r="16" spans="1:5" x14ac:dyDescent="0.25">
      <c r="A16" s="5"/>
      <c r="B16" s="7"/>
      <c r="C16" s="7"/>
      <c r="D16" s="7"/>
      <c r="E16" s="7"/>
    </row>
    <row r="17" spans="1:5" x14ac:dyDescent="0.25">
      <c r="B17" s="7"/>
      <c r="C17" s="7"/>
      <c r="D17" s="7"/>
      <c r="E17" s="7"/>
    </row>
    <row r="18" spans="1:5" x14ac:dyDescent="0.25">
      <c r="A18" s="2" t="s">
        <v>1</v>
      </c>
      <c r="B18" s="7"/>
      <c r="C18" s="7"/>
      <c r="D18" s="7"/>
      <c r="E18" s="7"/>
    </row>
    <row r="19" spans="1:5" x14ac:dyDescent="0.25">
      <c r="A19" s="6" t="s">
        <v>2</v>
      </c>
      <c r="B19" s="7">
        <v>924000</v>
      </c>
      <c r="C19" s="7">
        <f>B19*0.95</f>
        <v>877800</v>
      </c>
      <c r="D19" s="7">
        <f>B19*0.9</f>
        <v>831600</v>
      </c>
      <c r="E19" s="7">
        <f>B19*0.65</f>
        <v>600600</v>
      </c>
    </row>
    <row r="20" spans="1:5" x14ac:dyDescent="0.25">
      <c r="A20" s="6" t="s">
        <v>3</v>
      </c>
      <c r="B20" s="7">
        <v>18480</v>
      </c>
      <c r="C20" s="7">
        <f>B20*0.95</f>
        <v>17556</v>
      </c>
      <c r="D20" s="7">
        <f t="shared" ref="D20" si="0">B20*0.9</f>
        <v>16632</v>
      </c>
      <c r="E20" s="7">
        <f>B20*0.65</f>
        <v>12012</v>
      </c>
    </row>
    <row r="21" spans="1:5" x14ac:dyDescent="0.25">
      <c r="A21" s="6" t="s">
        <v>8</v>
      </c>
      <c r="B21" s="7">
        <v>1.33</v>
      </c>
      <c r="C21" s="7">
        <v>1.33</v>
      </c>
      <c r="D21" s="7">
        <v>1.33</v>
      </c>
      <c r="E21" s="7">
        <v>1.33</v>
      </c>
    </row>
    <row r="22" spans="1:5" x14ac:dyDescent="0.25">
      <c r="A22" s="6" t="s">
        <v>4</v>
      </c>
      <c r="B22" s="7">
        <v>0.75600000000000001</v>
      </c>
      <c r="C22" s="7">
        <v>0.79</v>
      </c>
      <c r="D22" s="9">
        <v>0.82</v>
      </c>
      <c r="E22" s="9">
        <v>0.85</v>
      </c>
    </row>
    <row r="23" spans="1:5" x14ac:dyDescent="0.25">
      <c r="B23" s="7"/>
      <c r="C23" s="7"/>
      <c r="D23" s="7"/>
      <c r="E23" s="7"/>
    </row>
    <row r="24" spans="1:5" x14ac:dyDescent="0.25">
      <c r="A24" s="2" t="s">
        <v>9</v>
      </c>
      <c r="B24" s="10">
        <v>0.1</v>
      </c>
      <c r="C24" s="10">
        <v>0.2</v>
      </c>
      <c r="D24" s="11">
        <v>0.3</v>
      </c>
      <c r="E24" s="12">
        <v>0.5</v>
      </c>
    </row>
    <row r="25" spans="1:5" x14ac:dyDescent="0.25">
      <c r="B25" s="7"/>
      <c r="C25" s="7"/>
      <c r="D25" s="7"/>
      <c r="E25" s="7"/>
    </row>
    <row r="26" spans="1:5" x14ac:dyDescent="0.25">
      <c r="A26" t="s">
        <v>10</v>
      </c>
      <c r="B26" s="7" t="s">
        <v>11</v>
      </c>
      <c r="C26" s="7" t="s">
        <v>12</v>
      </c>
      <c r="D26" s="7" t="s">
        <v>13</v>
      </c>
      <c r="E26" s="7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701A-2FC3-419D-BEE8-A269C50FB095}">
  <dimension ref="A1:O24"/>
  <sheetViews>
    <sheetView tabSelected="1" workbookViewId="0">
      <selection activeCell="A25" sqref="A25"/>
    </sheetView>
  </sheetViews>
  <sheetFormatPr defaultRowHeight="14.25" x14ac:dyDescent="0.2"/>
  <cols>
    <col min="1" max="1" width="29.28515625" style="15" customWidth="1"/>
    <col min="2" max="2" width="12.42578125" style="15" customWidth="1"/>
    <col min="3" max="3" width="17.140625" style="15" customWidth="1"/>
    <col min="4" max="4" width="14.42578125" style="15" customWidth="1"/>
    <col min="5" max="5" width="16.28515625" style="15" customWidth="1"/>
    <col min="6" max="10" width="9.140625" style="15"/>
    <col min="11" max="11" width="33.5703125" style="15" customWidth="1"/>
    <col min="12" max="12" width="12.7109375" style="15" customWidth="1"/>
    <col min="13" max="13" width="12.85546875" style="15" customWidth="1"/>
    <col min="14" max="15" width="13.85546875" style="15" customWidth="1"/>
    <col min="16" max="16384" width="9.140625" style="15"/>
  </cols>
  <sheetData>
    <row r="1" spans="1:15" x14ac:dyDescent="0.2">
      <c r="A1" s="19" t="s">
        <v>16</v>
      </c>
      <c r="C1" s="14" t="s">
        <v>18</v>
      </c>
      <c r="K1" s="19" t="s">
        <v>22</v>
      </c>
      <c r="M1" s="14" t="s">
        <v>18</v>
      </c>
    </row>
    <row r="2" spans="1:15" x14ac:dyDescent="0.2">
      <c r="A2" s="22" t="s">
        <v>17</v>
      </c>
      <c r="B2" s="18" t="s">
        <v>11</v>
      </c>
      <c r="C2" s="18" t="s">
        <v>12</v>
      </c>
      <c r="D2" s="18" t="s">
        <v>13</v>
      </c>
      <c r="E2" s="18" t="s">
        <v>14</v>
      </c>
      <c r="K2" s="20" t="s">
        <v>17</v>
      </c>
      <c r="L2" s="18" t="s">
        <v>11</v>
      </c>
      <c r="M2" s="18" t="s">
        <v>12</v>
      </c>
      <c r="N2" s="18" t="s">
        <v>13</v>
      </c>
      <c r="O2" s="18" t="s">
        <v>14</v>
      </c>
    </row>
    <row r="3" spans="1:15" x14ac:dyDescent="0.2">
      <c r="A3" s="33"/>
      <c r="B3" s="23"/>
      <c r="C3" s="23"/>
      <c r="D3" s="23"/>
      <c r="E3" s="23"/>
      <c r="K3" s="21">
        <v>3.05</v>
      </c>
      <c r="L3" s="23"/>
      <c r="M3" s="23"/>
      <c r="N3" s="23"/>
      <c r="O3" s="30" t="s">
        <v>35</v>
      </c>
    </row>
    <row r="4" spans="1:15" x14ac:dyDescent="0.2">
      <c r="A4" s="27">
        <v>2.6</v>
      </c>
      <c r="B4" s="23"/>
      <c r="C4" s="23"/>
      <c r="D4" s="23"/>
      <c r="E4" s="23" t="s">
        <v>19</v>
      </c>
      <c r="K4" s="32">
        <v>3.2</v>
      </c>
      <c r="L4" s="23"/>
      <c r="M4" s="23"/>
      <c r="N4" s="23"/>
      <c r="O4" s="30" t="s">
        <v>35</v>
      </c>
    </row>
    <row r="5" spans="1:15" x14ac:dyDescent="0.2">
      <c r="A5" s="27">
        <v>2.8</v>
      </c>
      <c r="B5" s="25"/>
      <c r="C5" s="25"/>
      <c r="D5" s="25"/>
      <c r="E5" s="28" t="s">
        <v>19</v>
      </c>
      <c r="K5" s="32">
        <v>3.3</v>
      </c>
      <c r="L5" s="23"/>
      <c r="M5" s="23"/>
      <c r="N5" s="23"/>
      <c r="O5" s="30" t="s">
        <v>35</v>
      </c>
    </row>
    <row r="6" spans="1:15" x14ac:dyDescent="0.2">
      <c r="A6" s="21">
        <v>3</v>
      </c>
      <c r="B6" s="26"/>
      <c r="C6" s="26"/>
      <c r="D6" s="26"/>
      <c r="E6" s="28" t="s">
        <v>19</v>
      </c>
      <c r="K6" s="21">
        <v>3.5</v>
      </c>
      <c r="L6" s="17"/>
      <c r="M6" s="17"/>
      <c r="N6" s="17"/>
      <c r="O6" s="16" t="s">
        <v>20</v>
      </c>
    </row>
    <row r="7" spans="1:15" x14ac:dyDescent="0.2">
      <c r="A7" s="21">
        <v>3.5</v>
      </c>
      <c r="B7" s="26"/>
      <c r="C7" s="31" t="s">
        <v>21</v>
      </c>
      <c r="D7" s="28" t="s">
        <v>21</v>
      </c>
      <c r="E7" s="28" t="s">
        <v>19</v>
      </c>
      <c r="K7" s="21">
        <v>4</v>
      </c>
      <c r="L7" s="17"/>
      <c r="M7" s="17"/>
      <c r="N7" s="16" t="s">
        <v>19</v>
      </c>
      <c r="O7" s="16" t="s">
        <v>20</v>
      </c>
    </row>
    <row r="8" spans="1:15" x14ac:dyDescent="0.2">
      <c r="A8" s="21">
        <v>4</v>
      </c>
      <c r="B8" s="28" t="s">
        <v>19</v>
      </c>
      <c r="C8" s="28" t="s">
        <v>21</v>
      </c>
      <c r="D8" s="28" t="s">
        <v>21</v>
      </c>
      <c r="E8" s="28" t="s">
        <v>19</v>
      </c>
      <c r="K8" s="21">
        <v>4.5</v>
      </c>
      <c r="L8" s="29" t="s">
        <v>19</v>
      </c>
      <c r="M8" s="28" t="s">
        <v>19</v>
      </c>
      <c r="N8" s="16" t="s">
        <v>19</v>
      </c>
      <c r="O8" s="16"/>
    </row>
    <row r="9" spans="1:15" x14ac:dyDescent="0.2">
      <c r="A9" s="21">
        <v>4.5</v>
      </c>
      <c r="B9" s="28" t="s">
        <v>19</v>
      </c>
      <c r="C9" s="28" t="s">
        <v>21</v>
      </c>
      <c r="D9" s="28" t="s">
        <v>21</v>
      </c>
      <c r="E9" s="28" t="s">
        <v>19</v>
      </c>
      <c r="K9" s="21">
        <v>5</v>
      </c>
      <c r="L9" s="28" t="s">
        <v>19</v>
      </c>
      <c r="M9" s="28" t="s">
        <v>19</v>
      </c>
      <c r="N9" s="16" t="s">
        <v>19</v>
      </c>
      <c r="O9" s="16"/>
    </row>
    <row r="10" spans="1:15" x14ac:dyDescent="0.2">
      <c r="A10" s="21">
        <v>5</v>
      </c>
      <c r="B10" s="28" t="s">
        <v>19</v>
      </c>
      <c r="C10" s="28" t="s">
        <v>21</v>
      </c>
      <c r="D10" s="28" t="s">
        <v>21</v>
      </c>
      <c r="E10" s="24"/>
      <c r="K10" s="21">
        <v>5.5</v>
      </c>
      <c r="L10" s="28" t="s">
        <v>19</v>
      </c>
      <c r="M10" s="28" t="s">
        <v>19</v>
      </c>
      <c r="N10" s="16" t="s">
        <v>19</v>
      </c>
      <c r="O10" s="16"/>
    </row>
    <row r="11" spans="1:15" x14ac:dyDescent="0.2">
      <c r="A11" s="21">
        <v>5.5</v>
      </c>
      <c r="B11" s="28" t="s">
        <v>19</v>
      </c>
      <c r="C11" s="28" t="s">
        <v>21</v>
      </c>
      <c r="D11" s="28" t="s">
        <v>21</v>
      </c>
      <c r="E11" s="26"/>
      <c r="K11" s="21">
        <v>6</v>
      </c>
      <c r="L11" s="28" t="s">
        <v>19</v>
      </c>
      <c r="M11" s="28" t="s">
        <v>19</v>
      </c>
      <c r="N11" s="16" t="s">
        <v>19</v>
      </c>
      <c r="O11" s="17"/>
    </row>
    <row r="12" spans="1:15" x14ac:dyDescent="0.2">
      <c r="A12" s="21">
        <v>6</v>
      </c>
      <c r="B12" s="28" t="s">
        <v>19</v>
      </c>
      <c r="D12" s="26"/>
      <c r="E12" s="26"/>
      <c r="K12" s="21">
        <v>6.5</v>
      </c>
      <c r="L12" s="28" t="s">
        <v>19</v>
      </c>
      <c r="M12" s="28" t="s">
        <v>19</v>
      </c>
      <c r="N12" s="17"/>
      <c r="O12" s="17"/>
    </row>
    <row r="21" spans="1:1" x14ac:dyDescent="0.2">
      <c r="A21" s="15" t="s">
        <v>36</v>
      </c>
    </row>
    <row r="22" spans="1:1" x14ac:dyDescent="0.2">
      <c r="A22" s="15" t="s">
        <v>37</v>
      </c>
    </row>
    <row r="23" spans="1:1" x14ac:dyDescent="0.2">
      <c r="A23" s="15" t="s">
        <v>38</v>
      </c>
    </row>
    <row r="24" spans="1:1" x14ac:dyDescent="0.2">
      <c r="A24" s="15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Simulations S2.1 (own RES inve)</vt:lpstr>
      <vt:lpstr>Simulations S2.2 (PPAs)</vt:lpstr>
      <vt:lpstr>Experiments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Hercules Koutalidis</dc:creator>
  <cp:lastModifiedBy>Hercules Koutalidis</cp:lastModifiedBy>
  <dcterms:created xsi:type="dcterms:W3CDTF">2015-06-05T18:17:20Z</dcterms:created>
  <dcterms:modified xsi:type="dcterms:W3CDTF">2024-10-21T05:44:02Z</dcterms:modified>
</cp:coreProperties>
</file>